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940F5A55-9F35-4951-B598-07D3CF5F2477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2" r:id="rId1"/>
    <sheet name="Sheet3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M40" i="3" s="1"/>
  <c r="M34" i="1"/>
  <c r="M35" i="1"/>
  <c r="M36" i="1"/>
  <c r="M37" i="1"/>
  <c r="M38" i="1"/>
  <c r="M39" i="1" s="1"/>
  <c r="M33" i="1"/>
  <c r="L33" i="3" s="1"/>
  <c r="M9" i="3"/>
  <c r="M17" i="3"/>
  <c r="M29" i="3"/>
  <c r="M7" i="1"/>
  <c r="M8" i="1"/>
  <c r="M9" i="1"/>
  <c r="M10" i="1" s="1"/>
  <c r="M11" i="1" s="1"/>
  <c r="M12" i="1" s="1"/>
  <c r="M13" i="1" s="1"/>
  <c r="M15" i="1"/>
  <c r="M16" i="1" s="1"/>
  <c r="M17" i="1" s="1"/>
  <c r="M18" i="1" s="1"/>
  <c r="M19" i="1" s="1"/>
  <c r="M20" i="1" s="1"/>
  <c r="M21" i="1" s="1"/>
  <c r="M22" i="1" s="1"/>
  <c r="M6" i="1"/>
  <c r="M25" i="1"/>
  <c r="M26" i="1"/>
  <c r="M27" i="1"/>
  <c r="M28" i="1" s="1"/>
  <c r="M29" i="1" s="1"/>
  <c r="M30" i="1" s="1"/>
  <c r="M31" i="1" s="1"/>
  <c r="M24" i="1"/>
  <c r="L24" i="3"/>
  <c r="L5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Q4" i="3"/>
  <c r="P4" i="3"/>
  <c r="O4" i="3"/>
  <c r="N4" i="3"/>
  <c r="M4" i="3"/>
  <c r="L4" i="3"/>
  <c r="M25" i="3"/>
  <c r="M21" i="3"/>
  <c r="M5" i="3"/>
  <c r="M33" i="3" l="1"/>
  <c r="K33" i="1"/>
  <c r="L40" i="3"/>
  <c r="K40" i="1"/>
  <c r="K5" i="1"/>
  <c r="K35" i="1"/>
  <c r="K6" i="1"/>
  <c r="L25" i="3"/>
  <c r="K25" i="1"/>
  <c r="L9" i="3"/>
  <c r="K9" i="1"/>
  <c r="M13" i="3"/>
  <c r="K23" i="1"/>
  <c r="K8" i="1"/>
  <c r="K24" i="1"/>
  <c r="K27" i="1"/>
  <c r="K28" i="1"/>
  <c r="L35" i="3"/>
  <c r="L27" i="3"/>
  <c r="L23" i="3"/>
  <c r="L16" i="3"/>
  <c r="L15" i="3"/>
  <c r="L12" i="3"/>
  <c r="L11" i="3"/>
  <c r="L8" i="3"/>
  <c r="L7" i="3"/>
  <c r="L6" i="3"/>
  <c r="K15" i="1"/>
  <c r="K11" i="1"/>
  <c r="K7" i="1"/>
  <c r="G15" i="2"/>
  <c r="F34" i="1"/>
  <c r="U10" i="1"/>
  <c r="U9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H6" i="2"/>
  <c r="H10" i="2"/>
  <c r="H14" i="2"/>
  <c r="H18" i="2"/>
  <c r="H22" i="2"/>
  <c r="H26" i="2"/>
  <c r="H30" i="2"/>
  <c r="H42" i="2"/>
  <c r="H79" i="2"/>
  <c r="H116" i="2"/>
  <c r="H117" i="2"/>
  <c r="H121" i="2"/>
  <c r="H125" i="2"/>
  <c r="H129" i="2"/>
  <c r="H133" i="2"/>
  <c r="H137" i="2"/>
  <c r="H141" i="2"/>
  <c r="H145" i="2"/>
  <c r="H153" i="2"/>
  <c r="H190" i="2"/>
  <c r="H227" i="2"/>
  <c r="H228" i="2"/>
  <c r="H232" i="2"/>
  <c r="H236" i="2"/>
  <c r="H240" i="2"/>
  <c r="H244" i="2"/>
  <c r="H248" i="2"/>
  <c r="H252" i="2"/>
  <c r="H264" i="2"/>
  <c r="H301" i="2"/>
  <c r="H338" i="2"/>
  <c r="H339" i="2"/>
  <c r="H343" i="2"/>
  <c r="H347" i="2"/>
  <c r="H351" i="2"/>
  <c r="H355" i="2"/>
  <c r="H359" i="2"/>
  <c r="H363" i="2"/>
  <c r="H375" i="2"/>
  <c r="H412" i="2"/>
  <c r="H5" i="2"/>
  <c r="G6" i="2"/>
  <c r="G7" i="2"/>
  <c r="G8" i="2"/>
  <c r="G9" i="2"/>
  <c r="G10" i="2"/>
  <c r="G11" i="2"/>
  <c r="G12" i="2"/>
  <c r="G13" i="2"/>
  <c r="G16" i="2"/>
  <c r="G17" i="2"/>
  <c r="G24" i="2"/>
  <c r="G25" i="2"/>
  <c r="G26" i="2"/>
  <c r="G27" i="2"/>
  <c r="G28" i="2"/>
  <c r="G29" i="2"/>
  <c r="G34" i="2"/>
  <c r="G35" i="2"/>
  <c r="G36" i="2"/>
  <c r="G41" i="2"/>
  <c r="G42" i="2"/>
  <c r="G79" i="2"/>
  <c r="G116" i="2"/>
  <c r="G117" i="2"/>
  <c r="G118" i="2"/>
  <c r="G119" i="2"/>
  <c r="G120" i="2"/>
  <c r="G121" i="2"/>
  <c r="G122" i="2"/>
  <c r="G123" i="2"/>
  <c r="G124" i="2"/>
  <c r="G127" i="2"/>
  <c r="G135" i="2"/>
  <c r="G136" i="2"/>
  <c r="G137" i="2"/>
  <c r="G138" i="2"/>
  <c r="G139" i="2"/>
  <c r="G140" i="2"/>
  <c r="G145" i="2"/>
  <c r="G146" i="2"/>
  <c r="G147" i="2"/>
  <c r="G152" i="2"/>
  <c r="G153" i="2"/>
  <c r="G190" i="2"/>
  <c r="G227" i="2"/>
  <c r="G228" i="2"/>
  <c r="G229" i="2"/>
  <c r="G230" i="2"/>
  <c r="G231" i="2"/>
  <c r="G232" i="2"/>
  <c r="G233" i="2"/>
  <c r="G234" i="2"/>
  <c r="G235" i="2"/>
  <c r="G238" i="2"/>
  <c r="G239" i="2"/>
  <c r="G246" i="2"/>
  <c r="G247" i="2"/>
  <c r="G248" i="2"/>
  <c r="G249" i="2"/>
  <c r="G250" i="2"/>
  <c r="G251" i="2"/>
  <c r="G256" i="2"/>
  <c r="G257" i="2"/>
  <c r="G258" i="2"/>
  <c r="G263" i="2"/>
  <c r="G264" i="2"/>
  <c r="G301" i="2"/>
  <c r="G338" i="2"/>
  <c r="G339" i="2"/>
  <c r="G340" i="2"/>
  <c r="G341" i="2"/>
  <c r="G342" i="2"/>
  <c r="G343" i="2"/>
  <c r="G344" i="2"/>
  <c r="G345" i="2"/>
  <c r="G346" i="2"/>
  <c r="G349" i="2"/>
  <c r="G350" i="2"/>
  <c r="G357" i="2"/>
  <c r="G358" i="2"/>
  <c r="G359" i="2"/>
  <c r="G360" i="2"/>
  <c r="G361" i="2"/>
  <c r="G362" i="2"/>
  <c r="G367" i="2"/>
  <c r="G368" i="2"/>
  <c r="G369" i="2"/>
  <c r="G374" i="2"/>
  <c r="G375" i="2"/>
  <c r="G412" i="2"/>
  <c r="G5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7" i="1"/>
  <c r="F7" i="1"/>
  <c r="G6" i="1"/>
  <c r="F6" i="1"/>
  <c r="G5" i="1"/>
  <c r="F5" i="1"/>
  <c r="G4" i="1"/>
  <c r="F4" i="1"/>
  <c r="G3" i="1"/>
  <c r="F3" i="1"/>
  <c r="G2" i="1"/>
  <c r="F2" i="1"/>
  <c r="P9" i="1"/>
  <c r="R9" i="1" s="1"/>
  <c r="P13" i="1"/>
  <c r="P17" i="1"/>
  <c r="P21" i="1"/>
  <c r="R21" i="1" s="1"/>
  <c r="P25" i="1"/>
  <c r="P29" i="1"/>
  <c r="P33" i="1"/>
  <c r="P5" i="1"/>
  <c r="O9" i="1"/>
  <c r="Q9" i="1" s="1"/>
  <c r="O25" i="1"/>
  <c r="Q25" i="1" s="1"/>
  <c r="O33" i="1"/>
  <c r="Q33" i="1" s="1"/>
  <c r="O40" i="1"/>
  <c r="O5" i="1"/>
  <c r="O28" i="1"/>
  <c r="Q28" i="1" s="1"/>
  <c r="M27" i="3"/>
  <c r="M23" i="3"/>
  <c r="M15" i="3"/>
  <c r="O25" i="3" l="1"/>
  <c r="R25" i="1"/>
  <c r="Q25" i="3" s="1"/>
  <c r="O17" i="3"/>
  <c r="R17" i="1"/>
  <c r="Q17" i="3" s="1"/>
  <c r="O13" i="3"/>
  <c r="R13" i="1"/>
  <c r="Q13" i="3" s="1"/>
  <c r="O5" i="3"/>
  <c r="R5" i="1"/>
  <c r="N5" i="3"/>
  <c r="Q5" i="1"/>
  <c r="G302" i="2" s="1"/>
  <c r="O33" i="3"/>
  <c r="R33" i="1"/>
  <c r="Q33" i="3" s="1"/>
  <c r="X9" i="1"/>
  <c r="Q40" i="1"/>
  <c r="G337" i="2" s="1"/>
  <c r="O29" i="3"/>
  <c r="R29" i="1"/>
  <c r="Q29" i="3" s="1"/>
  <c r="H34" i="2"/>
  <c r="H367" i="2"/>
  <c r="H256" i="2"/>
  <c r="M35" i="3"/>
  <c r="L17" i="3"/>
  <c r="G129" i="2"/>
  <c r="G351" i="2"/>
  <c r="K17" i="1"/>
  <c r="G18" i="2"/>
  <c r="G240" i="2"/>
  <c r="O17" i="1"/>
  <c r="G128" i="2"/>
  <c r="K16" i="1"/>
  <c r="L28" i="3"/>
  <c r="K12" i="1"/>
  <c r="H230" i="2"/>
  <c r="M7" i="3"/>
  <c r="H170" i="2"/>
  <c r="O21" i="3"/>
  <c r="M11" i="3"/>
  <c r="K10" i="1"/>
  <c r="L10" i="3"/>
  <c r="G71" i="2"/>
  <c r="N33" i="3"/>
  <c r="G100" i="2"/>
  <c r="P25" i="3"/>
  <c r="G237" i="2"/>
  <c r="L26" i="3"/>
  <c r="K26" i="1"/>
  <c r="K18" i="1"/>
  <c r="L18" i="3"/>
  <c r="H32" i="2"/>
  <c r="M31" i="3"/>
  <c r="G300" i="2"/>
  <c r="N40" i="3"/>
  <c r="G108" i="2"/>
  <c r="P33" i="3"/>
  <c r="G84" i="2"/>
  <c r="P9" i="3"/>
  <c r="K14" i="1"/>
  <c r="L14" i="3"/>
  <c r="G288" i="2"/>
  <c r="N28" i="3"/>
  <c r="H242" i="2"/>
  <c r="M19" i="3"/>
  <c r="O14" i="1"/>
  <c r="G47" i="2"/>
  <c r="N9" i="3"/>
  <c r="H380" i="2"/>
  <c r="O9" i="3"/>
  <c r="G396" i="2"/>
  <c r="N25" i="3"/>
  <c r="G191" i="2"/>
  <c r="P5" i="3"/>
  <c r="G348" i="2"/>
  <c r="G126" i="2"/>
  <c r="L34" i="3"/>
  <c r="K34" i="1"/>
  <c r="X13" i="1"/>
  <c r="X14" i="1" s="1"/>
  <c r="G380" i="2"/>
  <c r="G158" i="2"/>
  <c r="G69" i="1"/>
  <c r="G17" i="1"/>
  <c r="G404" i="2"/>
  <c r="H147" i="2"/>
  <c r="H369" i="2"/>
  <c r="H55" i="2"/>
  <c r="H277" i="2"/>
  <c r="H166" i="2"/>
  <c r="H388" i="2"/>
  <c r="G9" i="1"/>
  <c r="M24" i="3"/>
  <c r="H24" i="2"/>
  <c r="H246" i="2"/>
  <c r="H135" i="2"/>
  <c r="H357" i="2"/>
  <c r="M28" i="3"/>
  <c r="H139" i="2"/>
  <c r="H361" i="2"/>
  <c r="H28" i="2"/>
  <c r="H250" i="2"/>
  <c r="H71" i="2"/>
  <c r="H293" i="2"/>
  <c r="Q9" i="3"/>
  <c r="H47" i="2"/>
  <c r="H269" i="2"/>
  <c r="G36" i="1"/>
  <c r="G441" i="2"/>
  <c r="G417" i="2"/>
  <c r="G411" i="2"/>
  <c r="G399" i="2"/>
  <c r="G285" i="2"/>
  <c r="G219" i="2"/>
  <c r="H182" i="2"/>
  <c r="H20" i="2"/>
  <c r="G43" i="2"/>
  <c r="G154" i="2"/>
  <c r="M12" i="3"/>
  <c r="H12" i="2"/>
  <c r="H234" i="2"/>
  <c r="H123" i="2"/>
  <c r="H345" i="2"/>
  <c r="M34" i="3"/>
  <c r="H174" i="2"/>
  <c r="H396" i="2"/>
  <c r="H63" i="2"/>
  <c r="H285" i="2"/>
  <c r="G8" i="1"/>
  <c r="G433" i="2"/>
  <c r="G265" i="2"/>
  <c r="G211" i="2"/>
  <c r="P7" i="1"/>
  <c r="H119" i="2"/>
  <c r="H341" i="2"/>
  <c r="G103" i="1"/>
  <c r="G330" i="2"/>
  <c r="G306" i="2"/>
  <c r="G182" i="2"/>
  <c r="G80" i="2"/>
  <c r="H404" i="2"/>
  <c r="M32" i="3"/>
  <c r="H143" i="2"/>
  <c r="H365" i="2"/>
  <c r="G174" i="2"/>
  <c r="G63" i="2"/>
  <c r="H67" i="2"/>
  <c r="H289" i="2"/>
  <c r="H178" i="2"/>
  <c r="H400" i="2"/>
  <c r="G94" i="1"/>
  <c r="G78" i="2"/>
  <c r="G189" i="2"/>
  <c r="Q21" i="3"/>
  <c r="H59" i="2"/>
  <c r="H281" i="2"/>
  <c r="G66" i="2"/>
  <c r="G177" i="2"/>
  <c r="G413" i="2"/>
  <c r="G293" i="2"/>
  <c r="G269" i="2"/>
  <c r="H158" i="2"/>
  <c r="H8" i="2"/>
  <c r="M16" i="3"/>
  <c r="H127" i="2"/>
  <c r="H349" i="2"/>
  <c r="H16" i="2"/>
  <c r="H238" i="2"/>
  <c r="M20" i="3"/>
  <c r="H131" i="2"/>
  <c r="H353" i="2"/>
  <c r="H43" i="2"/>
  <c r="H265" i="2"/>
  <c r="H154" i="2"/>
  <c r="H376" i="2"/>
  <c r="H162" i="2"/>
  <c r="H384" i="2"/>
  <c r="H51" i="2"/>
  <c r="H273" i="2"/>
  <c r="G448" i="2"/>
  <c r="G388" i="2"/>
  <c r="G376" i="2"/>
  <c r="G322" i="2"/>
  <c r="G226" i="2"/>
  <c r="G195" i="2"/>
  <c r="H392" i="2"/>
  <c r="H254" i="2"/>
  <c r="G49" i="1"/>
  <c r="G75" i="1"/>
  <c r="G23" i="1"/>
  <c r="G78" i="1"/>
  <c r="G48" i="1"/>
  <c r="G99" i="1"/>
  <c r="G24" i="1"/>
  <c r="G102" i="1"/>
  <c r="G21" i="1"/>
  <c r="G51" i="1"/>
  <c r="G93" i="1"/>
  <c r="G60" i="1"/>
  <c r="G15" i="1"/>
  <c r="G39" i="1"/>
  <c r="G11" i="1"/>
  <c r="G26" i="1"/>
  <c r="G45" i="1"/>
  <c r="G66" i="1"/>
  <c r="G90" i="1"/>
  <c r="G12" i="1"/>
  <c r="G20" i="1"/>
  <c r="G27" i="1"/>
  <c r="G72" i="1"/>
  <c r="G96" i="1"/>
  <c r="G14" i="1"/>
  <c r="G42" i="1"/>
  <c r="G63" i="1"/>
  <c r="G87" i="1"/>
  <c r="G105" i="1"/>
  <c r="G18" i="1"/>
  <c r="O27" i="1"/>
  <c r="P28" i="3"/>
  <c r="G10" i="1"/>
  <c r="G13" i="1"/>
  <c r="G16" i="1"/>
  <c r="G19" i="1"/>
  <c r="G22" i="1"/>
  <c r="G25" i="1"/>
  <c r="G35" i="1"/>
  <c r="G38" i="1"/>
  <c r="G41" i="1"/>
  <c r="G44" i="1"/>
  <c r="G47" i="1"/>
  <c r="G50" i="1"/>
  <c r="G53" i="1"/>
  <c r="G62" i="1"/>
  <c r="G65" i="1"/>
  <c r="G68" i="1"/>
  <c r="G71" i="1"/>
  <c r="G74" i="1"/>
  <c r="G77" i="1"/>
  <c r="G86" i="1"/>
  <c r="G89" i="1"/>
  <c r="G92" i="1"/>
  <c r="G95" i="1"/>
  <c r="G98" i="1"/>
  <c r="G101" i="1"/>
  <c r="G104" i="1"/>
  <c r="O23" i="1"/>
  <c r="G34" i="1"/>
  <c r="G37" i="1"/>
  <c r="G40" i="1"/>
  <c r="G43" i="1"/>
  <c r="G46" i="1"/>
  <c r="G52" i="1"/>
  <c r="G61" i="1"/>
  <c r="G64" i="1"/>
  <c r="G67" i="1"/>
  <c r="G70" i="1"/>
  <c r="G73" i="1"/>
  <c r="G76" i="1"/>
  <c r="G79" i="1"/>
  <c r="G88" i="1"/>
  <c r="G91" i="1"/>
  <c r="G97" i="1"/>
  <c r="G100" i="1"/>
  <c r="P27" i="1"/>
  <c r="O11" i="1"/>
  <c r="O35" i="1"/>
  <c r="M26" i="3"/>
  <c r="O10" i="1"/>
  <c r="O18" i="1"/>
  <c r="O6" i="1"/>
  <c r="P35" i="1"/>
  <c r="P23" i="1"/>
  <c r="P11" i="1"/>
  <c r="P15" i="1"/>
  <c r="P31" i="1"/>
  <c r="P19" i="1"/>
  <c r="O15" i="1"/>
  <c r="M10" i="3"/>
  <c r="O7" i="1"/>
  <c r="M6" i="3"/>
  <c r="M8" i="3"/>
  <c r="M14" i="3"/>
  <c r="M30" i="3"/>
  <c r="M22" i="3"/>
  <c r="M18" i="3"/>
  <c r="X10" i="1" l="1"/>
  <c r="G115" i="2"/>
  <c r="N11" i="3"/>
  <c r="Q11" i="1"/>
  <c r="P11" i="3" s="1"/>
  <c r="N6" i="3"/>
  <c r="Q6" i="1"/>
  <c r="N15" i="3"/>
  <c r="Q15" i="1"/>
  <c r="P15" i="3" s="1"/>
  <c r="O11" i="3"/>
  <c r="R11" i="1"/>
  <c r="Q11" i="3" s="1"/>
  <c r="N18" i="3"/>
  <c r="Q18" i="1"/>
  <c r="N27" i="3"/>
  <c r="Q27" i="1"/>
  <c r="P27" i="3" s="1"/>
  <c r="O7" i="3"/>
  <c r="R7" i="1"/>
  <c r="N14" i="3"/>
  <c r="Q14" i="1"/>
  <c r="P14" i="3" s="1"/>
  <c r="N17" i="3"/>
  <c r="Q17" i="1"/>
  <c r="G314" i="2" s="1"/>
  <c r="O27" i="3"/>
  <c r="R27" i="1"/>
  <c r="N23" i="3"/>
  <c r="Q23" i="1"/>
  <c r="P23" i="3" s="1"/>
  <c r="P40" i="3"/>
  <c r="O31" i="3"/>
  <c r="R31" i="1"/>
  <c r="Q31" i="3" s="1"/>
  <c r="O35" i="3"/>
  <c r="R35" i="1"/>
  <c r="Q35" i="3" s="1"/>
  <c r="N10" i="3"/>
  <c r="Q10" i="1"/>
  <c r="P10" i="3" s="1"/>
  <c r="O23" i="3"/>
  <c r="R23" i="1"/>
  <c r="Q23" i="3" s="1"/>
  <c r="O19" i="3"/>
  <c r="R19" i="1"/>
  <c r="Q19" i="3" s="1"/>
  <c r="N7" i="3"/>
  <c r="Q7" i="1"/>
  <c r="P7" i="3" s="1"/>
  <c r="O15" i="3"/>
  <c r="R15" i="1"/>
  <c r="Q15" i="3" s="1"/>
  <c r="N35" i="3"/>
  <c r="Q35" i="1"/>
  <c r="H36" i="2"/>
  <c r="H258" i="2"/>
  <c r="M36" i="3"/>
  <c r="G148" i="2"/>
  <c r="G37" i="2"/>
  <c r="G259" i="2"/>
  <c r="L36" i="3"/>
  <c r="K36" i="1"/>
  <c r="G370" i="2"/>
  <c r="G277" i="2"/>
  <c r="G166" i="2"/>
  <c r="G55" i="2"/>
  <c r="G241" i="2"/>
  <c r="G130" i="2"/>
  <c r="G19" i="2"/>
  <c r="G352" i="2"/>
  <c r="K29" i="1"/>
  <c r="L29" i="3"/>
  <c r="O29" i="1"/>
  <c r="Q29" i="1" s="1"/>
  <c r="G141" i="2"/>
  <c r="G363" i="2"/>
  <c r="G30" i="2"/>
  <c r="G252" i="2"/>
  <c r="K13" i="1"/>
  <c r="L13" i="3"/>
  <c r="G125" i="2"/>
  <c r="G14" i="2"/>
  <c r="G236" i="2"/>
  <c r="G347" i="2"/>
  <c r="O13" i="1"/>
  <c r="Q13" i="1" s="1"/>
  <c r="G385" i="2"/>
  <c r="G274" i="2"/>
  <c r="Y13" i="1"/>
  <c r="Y14" i="1" s="1"/>
  <c r="Q5" i="3"/>
  <c r="G52" i="2"/>
  <c r="G163" i="2"/>
  <c r="G209" i="2"/>
  <c r="G431" i="2"/>
  <c r="G65" i="2"/>
  <c r="G176" i="2"/>
  <c r="G287" i="2"/>
  <c r="G398" i="2"/>
  <c r="P10" i="1"/>
  <c r="H11" i="2"/>
  <c r="H233" i="2"/>
  <c r="H344" i="2"/>
  <c r="H122" i="2"/>
  <c r="H49" i="2"/>
  <c r="H271" i="2"/>
  <c r="H160" i="2"/>
  <c r="H382" i="2"/>
  <c r="G61" i="2"/>
  <c r="G172" i="2"/>
  <c r="G394" i="2"/>
  <c r="G283" i="2"/>
  <c r="P22" i="1"/>
  <c r="H23" i="2"/>
  <c r="H245" i="2"/>
  <c r="H356" i="2"/>
  <c r="H134" i="2"/>
  <c r="G156" i="2"/>
  <c r="G45" i="2"/>
  <c r="G378" i="2"/>
  <c r="G267" i="2"/>
  <c r="H180" i="2"/>
  <c r="H402" i="2"/>
  <c r="H69" i="2"/>
  <c r="H291" i="2"/>
  <c r="G85" i="2"/>
  <c r="G103" i="2"/>
  <c r="G214" i="2"/>
  <c r="G436" i="2"/>
  <c r="G325" i="2"/>
  <c r="H53" i="2"/>
  <c r="H275" i="2"/>
  <c r="H164" i="2"/>
  <c r="H386" i="2"/>
  <c r="H108" i="2"/>
  <c r="H330" i="2"/>
  <c r="H219" i="2"/>
  <c r="H441" i="2"/>
  <c r="P14" i="1"/>
  <c r="H126" i="2"/>
  <c r="H348" i="2"/>
  <c r="H15" i="2"/>
  <c r="H237" i="2"/>
  <c r="G155" i="2"/>
  <c r="G44" i="2"/>
  <c r="G377" i="2"/>
  <c r="G266" i="2"/>
  <c r="G49" i="2"/>
  <c r="G160" i="2"/>
  <c r="G382" i="2"/>
  <c r="G271" i="2"/>
  <c r="P16" i="1"/>
  <c r="H17" i="2"/>
  <c r="H239" i="2"/>
  <c r="H128" i="2"/>
  <c r="H350" i="2"/>
  <c r="P32" i="1"/>
  <c r="H144" i="2"/>
  <c r="H366" i="2"/>
  <c r="H33" i="2"/>
  <c r="H255" i="2"/>
  <c r="P12" i="1"/>
  <c r="H13" i="2"/>
  <c r="H235" i="2"/>
  <c r="H124" i="2"/>
  <c r="H346" i="2"/>
  <c r="P30" i="1"/>
  <c r="H31" i="2"/>
  <c r="H253" i="2"/>
  <c r="H142" i="2"/>
  <c r="H364" i="2"/>
  <c r="P20" i="1"/>
  <c r="H132" i="2"/>
  <c r="H354" i="2"/>
  <c r="H21" i="2"/>
  <c r="H243" i="2"/>
  <c r="P34" i="1"/>
  <c r="H35" i="2"/>
  <c r="H257" i="2"/>
  <c r="H368" i="2"/>
  <c r="H146" i="2"/>
  <c r="G48" i="2"/>
  <c r="G159" i="2"/>
  <c r="G270" i="2"/>
  <c r="G381" i="2"/>
  <c r="H96" i="2"/>
  <c r="H318" i="2"/>
  <c r="H207" i="2"/>
  <c r="H429" i="2"/>
  <c r="G167" i="2"/>
  <c r="G389" i="2"/>
  <c r="G56" i="2"/>
  <c r="G278" i="2"/>
  <c r="H215" i="2"/>
  <c r="H437" i="2"/>
  <c r="H104" i="2"/>
  <c r="H326" i="2"/>
  <c r="P6" i="1"/>
  <c r="H7" i="2"/>
  <c r="H229" i="2"/>
  <c r="H118" i="2"/>
  <c r="H340" i="2"/>
  <c r="G53" i="2"/>
  <c r="G275" i="2"/>
  <c r="G386" i="2"/>
  <c r="G164" i="2"/>
  <c r="H61" i="2"/>
  <c r="H283" i="2"/>
  <c r="H172" i="2"/>
  <c r="H394" i="2"/>
  <c r="P26" i="1"/>
  <c r="H138" i="2"/>
  <c r="H360" i="2"/>
  <c r="H27" i="2"/>
  <c r="H249" i="2"/>
  <c r="H199" i="2"/>
  <c r="H421" i="2"/>
  <c r="H88" i="2"/>
  <c r="H310" i="2"/>
  <c r="H191" i="2"/>
  <c r="H413" i="2"/>
  <c r="H80" i="2"/>
  <c r="H302" i="2"/>
  <c r="Q7" i="3"/>
  <c r="H156" i="2"/>
  <c r="H378" i="2"/>
  <c r="H45" i="2"/>
  <c r="H267" i="2"/>
  <c r="H211" i="2"/>
  <c r="H433" i="2"/>
  <c r="H100" i="2"/>
  <c r="H322" i="2"/>
  <c r="H84" i="2"/>
  <c r="H306" i="2"/>
  <c r="H195" i="2"/>
  <c r="H417" i="2"/>
  <c r="P28" i="1"/>
  <c r="H29" i="2"/>
  <c r="H251" i="2"/>
  <c r="H140" i="2"/>
  <c r="H362" i="2"/>
  <c r="G193" i="2"/>
  <c r="G82" i="2"/>
  <c r="G304" i="2"/>
  <c r="G415" i="2"/>
  <c r="P8" i="1"/>
  <c r="H120" i="2"/>
  <c r="H342" i="2"/>
  <c r="H9" i="2"/>
  <c r="H231" i="2"/>
  <c r="Q27" i="3"/>
  <c r="H65" i="2"/>
  <c r="H287" i="2"/>
  <c r="H398" i="2"/>
  <c r="H176" i="2"/>
  <c r="P18" i="1"/>
  <c r="H19" i="2"/>
  <c r="H241" i="2"/>
  <c r="H130" i="2"/>
  <c r="H352" i="2"/>
  <c r="H41" i="2"/>
  <c r="H263" i="2"/>
  <c r="H374" i="2"/>
  <c r="H152" i="2"/>
  <c r="H168" i="2"/>
  <c r="H390" i="2"/>
  <c r="H57" i="2"/>
  <c r="H279" i="2"/>
  <c r="H73" i="2"/>
  <c r="H295" i="2"/>
  <c r="H184" i="2"/>
  <c r="H406" i="2"/>
  <c r="G89" i="2"/>
  <c r="G311" i="2"/>
  <c r="G200" i="2"/>
  <c r="G422" i="2"/>
  <c r="G73" i="2"/>
  <c r="G184" i="2"/>
  <c r="G406" i="2"/>
  <c r="G295" i="2"/>
  <c r="P24" i="1"/>
  <c r="H25" i="2"/>
  <c r="H247" i="2"/>
  <c r="H136" i="2"/>
  <c r="H358" i="2"/>
  <c r="H203" i="2"/>
  <c r="H425" i="2"/>
  <c r="H314" i="2"/>
  <c r="H92" i="2"/>
  <c r="P36" i="1"/>
  <c r="H37" i="2"/>
  <c r="H259" i="2"/>
  <c r="H148" i="2"/>
  <c r="H370" i="2"/>
  <c r="P40" i="1"/>
  <c r="R40" i="1" s="1"/>
  <c r="I83" i="1"/>
  <c r="I80" i="1"/>
  <c r="I59" i="1"/>
  <c r="I56" i="1"/>
  <c r="I32" i="1"/>
  <c r="I29" i="1"/>
  <c r="I2" i="1"/>
  <c r="I5" i="1"/>
  <c r="I58" i="1"/>
  <c r="I84" i="1"/>
  <c r="I81" i="1"/>
  <c r="I57" i="1"/>
  <c r="I54" i="1"/>
  <c r="I33" i="1"/>
  <c r="I30" i="1"/>
  <c r="I82" i="1"/>
  <c r="I31" i="1"/>
  <c r="I28" i="1"/>
  <c r="I3" i="1"/>
  <c r="I6" i="1"/>
  <c r="I85" i="1"/>
  <c r="I55" i="1"/>
  <c r="I4" i="1"/>
  <c r="I7" i="1"/>
  <c r="O34" i="1"/>
  <c r="O8" i="1"/>
  <c r="O36" i="1"/>
  <c r="O12" i="1"/>
  <c r="O24" i="1"/>
  <c r="O26" i="1"/>
  <c r="O16" i="1"/>
  <c r="G92" i="2" l="1"/>
  <c r="G98" i="2"/>
  <c r="G213" i="2"/>
  <c r="G320" i="2"/>
  <c r="G197" i="2"/>
  <c r="G307" i="2"/>
  <c r="G418" i="2"/>
  <c r="G196" i="2"/>
  <c r="N8" i="3"/>
  <c r="Q8" i="1"/>
  <c r="P8" i="3" s="1"/>
  <c r="O8" i="3"/>
  <c r="R8" i="1"/>
  <c r="Q8" i="3" s="1"/>
  <c r="O32" i="3"/>
  <c r="R32" i="1"/>
  <c r="Q32" i="3" s="1"/>
  <c r="N16" i="3"/>
  <c r="Q16" i="1"/>
  <c r="P16" i="3" s="1"/>
  <c r="N34" i="3"/>
  <c r="Q34" i="1"/>
  <c r="P34" i="3" s="1"/>
  <c r="O36" i="3"/>
  <c r="R36" i="1"/>
  <c r="Q36" i="3" s="1"/>
  <c r="O18" i="3"/>
  <c r="R18" i="1"/>
  <c r="O30" i="3"/>
  <c r="R30" i="1"/>
  <c r="G423" i="2"/>
  <c r="G324" i="2"/>
  <c r="G308" i="2"/>
  <c r="G425" i="2"/>
  <c r="N12" i="3"/>
  <c r="Q12" i="1"/>
  <c r="P12" i="3" s="1"/>
  <c r="O22" i="3"/>
  <c r="R22" i="1"/>
  <c r="Q22" i="3" s="1"/>
  <c r="N26" i="3"/>
  <c r="Q26" i="1"/>
  <c r="P26" i="3" s="1"/>
  <c r="N36" i="3"/>
  <c r="Q36" i="1"/>
  <c r="P36" i="3" s="1"/>
  <c r="O28" i="3"/>
  <c r="R28" i="1"/>
  <c r="Q28" i="3" s="1"/>
  <c r="O20" i="3"/>
  <c r="R20" i="1"/>
  <c r="Q20" i="3" s="1"/>
  <c r="G201" i="2"/>
  <c r="G102" i="2"/>
  <c r="G86" i="2"/>
  <c r="O10" i="3"/>
  <c r="R10" i="1"/>
  <c r="Q10" i="3" s="1"/>
  <c r="G192" i="2"/>
  <c r="G303" i="2"/>
  <c r="G81" i="2"/>
  <c r="G414" i="2"/>
  <c r="P6" i="3"/>
  <c r="O6" i="3"/>
  <c r="R6" i="1"/>
  <c r="O12" i="3"/>
  <c r="R12" i="1"/>
  <c r="O34" i="3"/>
  <c r="R34" i="1"/>
  <c r="G312" i="2"/>
  <c r="O14" i="3"/>
  <c r="R14" i="1"/>
  <c r="G419" i="2"/>
  <c r="G110" i="2"/>
  <c r="P35" i="3"/>
  <c r="G221" i="2"/>
  <c r="G443" i="2"/>
  <c r="G332" i="2"/>
  <c r="N24" i="3"/>
  <c r="Q24" i="1"/>
  <c r="P24" i="3" s="1"/>
  <c r="O24" i="3"/>
  <c r="R24" i="1"/>
  <c r="Q24" i="3" s="1"/>
  <c r="O26" i="3"/>
  <c r="R26" i="1"/>
  <c r="O16" i="3"/>
  <c r="R16" i="1"/>
  <c r="G90" i="2"/>
  <c r="G435" i="2"/>
  <c r="P17" i="3"/>
  <c r="G203" i="2"/>
  <c r="G38" i="2"/>
  <c r="G149" i="2"/>
  <c r="G371" i="2"/>
  <c r="G260" i="2"/>
  <c r="O37" i="1"/>
  <c r="Q37" i="1" s="1"/>
  <c r="L37" i="3"/>
  <c r="K37" i="1"/>
  <c r="G93" i="2"/>
  <c r="G315" i="2"/>
  <c r="P18" i="3"/>
  <c r="G204" i="2"/>
  <c r="G426" i="2"/>
  <c r="G353" i="2"/>
  <c r="G242" i="2"/>
  <c r="G131" i="2"/>
  <c r="K19" i="1"/>
  <c r="G20" i="2"/>
  <c r="L19" i="3"/>
  <c r="O19" i="1"/>
  <c r="Q19" i="1" s="1"/>
  <c r="N29" i="3"/>
  <c r="G289" i="2"/>
  <c r="G400" i="2"/>
  <c r="G67" i="2"/>
  <c r="G178" i="2"/>
  <c r="P29" i="3"/>
  <c r="G326" i="2"/>
  <c r="G437" i="2"/>
  <c r="G215" i="2"/>
  <c r="G104" i="2"/>
  <c r="L30" i="3"/>
  <c r="K30" i="1"/>
  <c r="G142" i="2"/>
  <c r="G364" i="2"/>
  <c r="G31" i="2"/>
  <c r="G253" i="2"/>
  <c r="O30" i="1"/>
  <c r="Q30" i="1" s="1"/>
  <c r="G88" i="2"/>
  <c r="P13" i="3"/>
  <c r="G421" i="2"/>
  <c r="G199" i="2"/>
  <c r="G310" i="2"/>
  <c r="G51" i="2"/>
  <c r="N13" i="3"/>
  <c r="G384" i="2"/>
  <c r="G162" i="2"/>
  <c r="G273" i="2"/>
  <c r="O40" i="3"/>
  <c r="Y9" i="1"/>
  <c r="Z10" i="1" s="1"/>
  <c r="G175" i="2"/>
  <c r="G64" i="2"/>
  <c r="G286" i="2"/>
  <c r="G397" i="2"/>
  <c r="G99" i="2"/>
  <c r="G432" i="2"/>
  <c r="G321" i="2"/>
  <c r="G54" i="2"/>
  <c r="G165" i="2"/>
  <c r="G276" i="2"/>
  <c r="G387" i="2"/>
  <c r="G157" i="2"/>
  <c r="G46" i="2"/>
  <c r="G268" i="2"/>
  <c r="G379" i="2"/>
  <c r="H221" i="2"/>
  <c r="H443" i="2"/>
  <c r="H110" i="2"/>
  <c r="H332" i="2"/>
  <c r="H102" i="2"/>
  <c r="H324" i="2"/>
  <c r="H213" i="2"/>
  <c r="H435" i="2"/>
  <c r="H66" i="2"/>
  <c r="H288" i="2"/>
  <c r="H177" i="2"/>
  <c r="H399" i="2"/>
  <c r="Q6" i="3"/>
  <c r="H155" i="2"/>
  <c r="H377" i="2"/>
  <c r="H44" i="2"/>
  <c r="H266" i="2"/>
  <c r="Q16" i="3"/>
  <c r="H54" i="2"/>
  <c r="H276" i="2"/>
  <c r="H165" i="2"/>
  <c r="H387" i="2"/>
  <c r="H197" i="2"/>
  <c r="H419" i="2"/>
  <c r="H308" i="2"/>
  <c r="H86" i="2"/>
  <c r="G161" i="2"/>
  <c r="G383" i="2"/>
  <c r="G50" i="2"/>
  <c r="G272" i="2"/>
  <c r="Q18" i="3"/>
  <c r="H167" i="2"/>
  <c r="H389" i="2"/>
  <c r="H278" i="2"/>
  <c r="H56" i="2"/>
  <c r="G323" i="2"/>
  <c r="G309" i="2"/>
  <c r="G72" i="2"/>
  <c r="G183" i="2"/>
  <c r="G294" i="2"/>
  <c r="G405" i="2"/>
  <c r="H185" i="2"/>
  <c r="H407" i="2"/>
  <c r="H74" i="2"/>
  <c r="H296" i="2"/>
  <c r="Q26" i="3"/>
  <c r="H175" i="2"/>
  <c r="H397" i="2"/>
  <c r="H64" i="2"/>
  <c r="H286" i="2"/>
  <c r="H169" i="2"/>
  <c r="H391" i="2"/>
  <c r="H58" i="2"/>
  <c r="H280" i="2"/>
  <c r="Q12" i="3"/>
  <c r="H161" i="2"/>
  <c r="H383" i="2"/>
  <c r="H50" i="2"/>
  <c r="H272" i="2"/>
  <c r="H90" i="2"/>
  <c r="H312" i="2"/>
  <c r="H201" i="2"/>
  <c r="H423" i="2"/>
  <c r="H217" i="2"/>
  <c r="H439" i="2"/>
  <c r="H106" i="2"/>
  <c r="H328" i="2"/>
  <c r="H157" i="2"/>
  <c r="H379" i="2"/>
  <c r="H46" i="2"/>
  <c r="H268" i="2"/>
  <c r="Q30" i="3"/>
  <c r="H179" i="2"/>
  <c r="H401" i="2"/>
  <c r="H290" i="2"/>
  <c r="H68" i="2"/>
  <c r="H193" i="2"/>
  <c r="H415" i="2"/>
  <c r="H82" i="2"/>
  <c r="H304" i="2"/>
  <c r="G185" i="2"/>
  <c r="G74" i="2"/>
  <c r="G407" i="2"/>
  <c r="G296" i="2"/>
  <c r="Q34" i="3"/>
  <c r="H72" i="2"/>
  <c r="H294" i="2"/>
  <c r="H183" i="2"/>
  <c r="H405" i="2"/>
  <c r="H205" i="2"/>
  <c r="H427" i="2"/>
  <c r="H94" i="2"/>
  <c r="H316" i="2"/>
  <c r="G442" i="2"/>
  <c r="H181" i="2"/>
  <c r="H403" i="2"/>
  <c r="H70" i="2"/>
  <c r="H292" i="2"/>
  <c r="G173" i="2"/>
  <c r="G62" i="2"/>
  <c r="G395" i="2"/>
  <c r="G284" i="2"/>
  <c r="H78" i="2"/>
  <c r="H300" i="2"/>
  <c r="H189" i="2"/>
  <c r="H411" i="2"/>
  <c r="G222" i="2"/>
  <c r="G305" i="2"/>
  <c r="H173" i="2"/>
  <c r="H395" i="2"/>
  <c r="H284" i="2"/>
  <c r="H62" i="2"/>
  <c r="H209" i="2"/>
  <c r="H431" i="2"/>
  <c r="H320" i="2"/>
  <c r="H98" i="2"/>
  <c r="Q14" i="3"/>
  <c r="H163" i="2"/>
  <c r="H385" i="2"/>
  <c r="H52" i="2"/>
  <c r="H274" i="2"/>
  <c r="H60" i="2"/>
  <c r="H282" i="2"/>
  <c r="H171" i="2"/>
  <c r="H393" i="2"/>
  <c r="H48" i="2"/>
  <c r="H270" i="2"/>
  <c r="H159" i="2"/>
  <c r="H381" i="2"/>
  <c r="I95" i="1"/>
  <c r="I92" i="1"/>
  <c r="I89" i="1"/>
  <c r="I86" i="1"/>
  <c r="I68" i="1"/>
  <c r="I65" i="1"/>
  <c r="I62" i="1"/>
  <c r="I41" i="1"/>
  <c r="I38" i="1"/>
  <c r="I35" i="1"/>
  <c r="I91" i="1"/>
  <c r="I67" i="1"/>
  <c r="I40" i="1"/>
  <c r="I34" i="1"/>
  <c r="I8" i="1"/>
  <c r="I11" i="1"/>
  <c r="I14" i="1"/>
  <c r="I17" i="1"/>
  <c r="I93" i="1"/>
  <c r="I90" i="1"/>
  <c r="I87" i="1"/>
  <c r="I69" i="1"/>
  <c r="I66" i="1"/>
  <c r="I63" i="1"/>
  <c r="I60" i="1"/>
  <c r="I42" i="1"/>
  <c r="I39" i="1"/>
  <c r="I36" i="1"/>
  <c r="I37" i="1"/>
  <c r="I9" i="1"/>
  <c r="I12" i="1"/>
  <c r="I15" i="1"/>
  <c r="I94" i="1"/>
  <c r="I88" i="1"/>
  <c r="I64" i="1"/>
  <c r="I61" i="1"/>
  <c r="I10" i="1"/>
  <c r="I13" i="1"/>
  <c r="I16" i="1"/>
  <c r="I43" i="1"/>
  <c r="C40" i="2"/>
  <c r="F116" i="2"/>
  <c r="F153" i="2" s="1"/>
  <c r="F190" i="2" s="1"/>
  <c r="F227" i="2" s="1"/>
  <c r="F264" i="2" s="1"/>
  <c r="F301" i="2" s="1"/>
  <c r="F338" i="2" s="1"/>
  <c r="F375" i="2" s="1"/>
  <c r="F412" i="2" s="1"/>
  <c r="F117" i="2"/>
  <c r="F118" i="2"/>
  <c r="F155" i="2" s="1"/>
  <c r="F192" i="2" s="1"/>
  <c r="F229" i="2" s="1"/>
  <c r="F266" i="2" s="1"/>
  <c r="F303" i="2" s="1"/>
  <c r="F340" i="2" s="1"/>
  <c r="F377" i="2" s="1"/>
  <c r="F414" i="2" s="1"/>
  <c r="F119" i="2"/>
  <c r="F120" i="2"/>
  <c r="F157" i="2" s="1"/>
  <c r="F194" i="2" s="1"/>
  <c r="F231" i="2" s="1"/>
  <c r="F268" i="2" s="1"/>
  <c r="F305" i="2" s="1"/>
  <c r="F342" i="2" s="1"/>
  <c r="F379" i="2" s="1"/>
  <c r="F416" i="2" s="1"/>
  <c r="F121" i="2"/>
  <c r="F122" i="2"/>
  <c r="F159" i="2" s="1"/>
  <c r="F196" i="2" s="1"/>
  <c r="F233" i="2" s="1"/>
  <c r="F270" i="2" s="1"/>
  <c r="F307" i="2" s="1"/>
  <c r="F344" i="2" s="1"/>
  <c r="F381" i="2" s="1"/>
  <c r="F418" i="2" s="1"/>
  <c r="F123" i="2"/>
  <c r="F124" i="2"/>
  <c r="F161" i="2" s="1"/>
  <c r="F198" i="2" s="1"/>
  <c r="F235" i="2" s="1"/>
  <c r="F272" i="2" s="1"/>
  <c r="F309" i="2" s="1"/>
  <c r="F346" i="2" s="1"/>
  <c r="F383" i="2" s="1"/>
  <c r="F420" i="2" s="1"/>
  <c r="F125" i="2"/>
  <c r="F126" i="2"/>
  <c r="F163" i="2" s="1"/>
  <c r="F200" i="2" s="1"/>
  <c r="F237" i="2" s="1"/>
  <c r="F274" i="2" s="1"/>
  <c r="F311" i="2" s="1"/>
  <c r="F348" i="2" s="1"/>
  <c r="F385" i="2" s="1"/>
  <c r="F422" i="2" s="1"/>
  <c r="F127" i="2"/>
  <c r="F128" i="2"/>
  <c r="F165" i="2" s="1"/>
  <c r="F202" i="2" s="1"/>
  <c r="F239" i="2" s="1"/>
  <c r="F276" i="2" s="1"/>
  <c r="F313" i="2" s="1"/>
  <c r="F350" i="2" s="1"/>
  <c r="F387" i="2" s="1"/>
  <c r="F424" i="2" s="1"/>
  <c r="F129" i="2"/>
  <c r="F130" i="2"/>
  <c r="F167" i="2" s="1"/>
  <c r="F204" i="2" s="1"/>
  <c r="F241" i="2" s="1"/>
  <c r="F278" i="2" s="1"/>
  <c r="F315" i="2" s="1"/>
  <c r="F352" i="2" s="1"/>
  <c r="F389" i="2" s="1"/>
  <c r="F426" i="2" s="1"/>
  <c r="F131" i="2"/>
  <c r="F132" i="2"/>
  <c r="F169" i="2" s="1"/>
  <c r="F206" i="2" s="1"/>
  <c r="F243" i="2" s="1"/>
  <c r="F280" i="2" s="1"/>
  <c r="F317" i="2" s="1"/>
  <c r="F354" i="2" s="1"/>
  <c r="F391" i="2" s="1"/>
  <c r="F428" i="2" s="1"/>
  <c r="F133" i="2"/>
  <c r="F134" i="2"/>
  <c r="F171" i="2" s="1"/>
  <c r="F208" i="2" s="1"/>
  <c r="F245" i="2" s="1"/>
  <c r="F282" i="2" s="1"/>
  <c r="F319" i="2" s="1"/>
  <c r="F356" i="2" s="1"/>
  <c r="F393" i="2" s="1"/>
  <c r="F430" i="2" s="1"/>
  <c r="F135" i="2"/>
  <c r="F136" i="2"/>
  <c r="F173" i="2" s="1"/>
  <c r="F210" i="2" s="1"/>
  <c r="F247" i="2" s="1"/>
  <c r="F284" i="2" s="1"/>
  <c r="F321" i="2" s="1"/>
  <c r="F358" i="2" s="1"/>
  <c r="F395" i="2" s="1"/>
  <c r="F432" i="2" s="1"/>
  <c r="F137" i="2"/>
  <c r="F138" i="2"/>
  <c r="F175" i="2" s="1"/>
  <c r="F212" i="2" s="1"/>
  <c r="F249" i="2" s="1"/>
  <c r="F286" i="2" s="1"/>
  <c r="F323" i="2" s="1"/>
  <c r="F360" i="2" s="1"/>
  <c r="F397" i="2" s="1"/>
  <c r="F434" i="2" s="1"/>
  <c r="F139" i="2"/>
  <c r="F140" i="2"/>
  <c r="F177" i="2" s="1"/>
  <c r="F214" i="2" s="1"/>
  <c r="F251" i="2" s="1"/>
  <c r="F288" i="2" s="1"/>
  <c r="F325" i="2" s="1"/>
  <c r="F362" i="2" s="1"/>
  <c r="F399" i="2" s="1"/>
  <c r="F436" i="2" s="1"/>
  <c r="F141" i="2"/>
  <c r="F142" i="2"/>
  <c r="F179" i="2" s="1"/>
  <c r="F216" i="2" s="1"/>
  <c r="F253" i="2" s="1"/>
  <c r="F290" i="2" s="1"/>
  <c r="F327" i="2" s="1"/>
  <c r="F364" i="2" s="1"/>
  <c r="F401" i="2" s="1"/>
  <c r="F438" i="2" s="1"/>
  <c r="F143" i="2"/>
  <c r="F144" i="2"/>
  <c r="F181" i="2" s="1"/>
  <c r="F218" i="2" s="1"/>
  <c r="F255" i="2" s="1"/>
  <c r="F292" i="2" s="1"/>
  <c r="F329" i="2" s="1"/>
  <c r="F366" i="2" s="1"/>
  <c r="F403" i="2" s="1"/>
  <c r="F440" i="2" s="1"/>
  <c r="F145" i="2"/>
  <c r="F146" i="2"/>
  <c r="F183" i="2" s="1"/>
  <c r="F220" i="2" s="1"/>
  <c r="F257" i="2" s="1"/>
  <c r="F294" i="2" s="1"/>
  <c r="F331" i="2" s="1"/>
  <c r="F368" i="2" s="1"/>
  <c r="F405" i="2" s="1"/>
  <c r="F442" i="2" s="1"/>
  <c r="F147" i="2"/>
  <c r="F148" i="2"/>
  <c r="F185" i="2" s="1"/>
  <c r="F222" i="2" s="1"/>
  <c r="F259" i="2" s="1"/>
  <c r="F296" i="2" s="1"/>
  <c r="F333" i="2" s="1"/>
  <c r="F370" i="2" s="1"/>
  <c r="F407" i="2" s="1"/>
  <c r="F444" i="2" s="1"/>
  <c r="F149" i="2"/>
  <c r="F150" i="2"/>
  <c r="F187" i="2" s="1"/>
  <c r="F224" i="2" s="1"/>
  <c r="F261" i="2" s="1"/>
  <c r="F298" i="2" s="1"/>
  <c r="F335" i="2" s="1"/>
  <c r="F372" i="2" s="1"/>
  <c r="F409" i="2" s="1"/>
  <c r="F446" i="2" s="1"/>
  <c r="F151" i="2"/>
  <c r="F152" i="2"/>
  <c r="F189" i="2" s="1"/>
  <c r="F226" i="2" s="1"/>
  <c r="F263" i="2" s="1"/>
  <c r="F300" i="2" s="1"/>
  <c r="F337" i="2" s="1"/>
  <c r="F374" i="2" s="1"/>
  <c r="F411" i="2" s="1"/>
  <c r="F448" i="2" s="1"/>
  <c r="F154" i="2"/>
  <c r="F191" i="2" s="1"/>
  <c r="F228" i="2" s="1"/>
  <c r="F265" i="2" s="1"/>
  <c r="F302" i="2" s="1"/>
  <c r="F339" i="2" s="1"/>
  <c r="F376" i="2" s="1"/>
  <c r="F413" i="2" s="1"/>
  <c r="F156" i="2"/>
  <c r="F193" i="2" s="1"/>
  <c r="F230" i="2" s="1"/>
  <c r="F267" i="2" s="1"/>
  <c r="F304" i="2" s="1"/>
  <c r="F341" i="2" s="1"/>
  <c r="F378" i="2" s="1"/>
  <c r="F415" i="2" s="1"/>
  <c r="F158" i="2"/>
  <c r="F195" i="2" s="1"/>
  <c r="F232" i="2" s="1"/>
  <c r="F269" i="2" s="1"/>
  <c r="F306" i="2" s="1"/>
  <c r="F343" i="2" s="1"/>
  <c r="F380" i="2" s="1"/>
  <c r="F417" i="2" s="1"/>
  <c r="F160" i="2"/>
  <c r="F197" i="2" s="1"/>
  <c r="F234" i="2" s="1"/>
  <c r="F271" i="2" s="1"/>
  <c r="F308" i="2" s="1"/>
  <c r="F345" i="2" s="1"/>
  <c r="F382" i="2" s="1"/>
  <c r="F419" i="2" s="1"/>
  <c r="F162" i="2"/>
  <c r="F199" i="2" s="1"/>
  <c r="F236" i="2" s="1"/>
  <c r="F273" i="2" s="1"/>
  <c r="F310" i="2" s="1"/>
  <c r="F347" i="2" s="1"/>
  <c r="F384" i="2" s="1"/>
  <c r="F421" i="2" s="1"/>
  <c r="F164" i="2"/>
  <c r="F201" i="2" s="1"/>
  <c r="F238" i="2" s="1"/>
  <c r="F275" i="2" s="1"/>
  <c r="F312" i="2" s="1"/>
  <c r="F349" i="2" s="1"/>
  <c r="F386" i="2" s="1"/>
  <c r="F423" i="2" s="1"/>
  <c r="F166" i="2"/>
  <c r="F203" i="2" s="1"/>
  <c r="F240" i="2" s="1"/>
  <c r="F277" i="2" s="1"/>
  <c r="F314" i="2" s="1"/>
  <c r="F351" i="2" s="1"/>
  <c r="F388" i="2" s="1"/>
  <c r="F425" i="2" s="1"/>
  <c r="F168" i="2"/>
  <c r="F205" i="2" s="1"/>
  <c r="F242" i="2" s="1"/>
  <c r="F279" i="2" s="1"/>
  <c r="F316" i="2" s="1"/>
  <c r="F353" i="2" s="1"/>
  <c r="F390" i="2" s="1"/>
  <c r="F427" i="2" s="1"/>
  <c r="F170" i="2"/>
  <c r="F207" i="2" s="1"/>
  <c r="F244" i="2" s="1"/>
  <c r="F281" i="2" s="1"/>
  <c r="F318" i="2" s="1"/>
  <c r="F355" i="2" s="1"/>
  <c r="F392" i="2" s="1"/>
  <c r="F429" i="2" s="1"/>
  <c r="F172" i="2"/>
  <c r="F209" i="2" s="1"/>
  <c r="F246" i="2" s="1"/>
  <c r="F283" i="2" s="1"/>
  <c r="F320" i="2" s="1"/>
  <c r="F357" i="2" s="1"/>
  <c r="F394" i="2" s="1"/>
  <c r="F431" i="2" s="1"/>
  <c r="F174" i="2"/>
  <c r="F211" i="2" s="1"/>
  <c r="F248" i="2" s="1"/>
  <c r="F285" i="2" s="1"/>
  <c r="F322" i="2" s="1"/>
  <c r="F359" i="2" s="1"/>
  <c r="F396" i="2" s="1"/>
  <c r="F433" i="2" s="1"/>
  <c r="F176" i="2"/>
  <c r="F213" i="2" s="1"/>
  <c r="F250" i="2" s="1"/>
  <c r="F287" i="2" s="1"/>
  <c r="F324" i="2" s="1"/>
  <c r="F361" i="2" s="1"/>
  <c r="F398" i="2" s="1"/>
  <c r="F435" i="2" s="1"/>
  <c r="F178" i="2"/>
  <c r="F215" i="2" s="1"/>
  <c r="F252" i="2" s="1"/>
  <c r="F289" i="2" s="1"/>
  <c r="F326" i="2" s="1"/>
  <c r="F363" i="2" s="1"/>
  <c r="F400" i="2" s="1"/>
  <c r="F437" i="2" s="1"/>
  <c r="F180" i="2"/>
  <c r="F217" i="2" s="1"/>
  <c r="F254" i="2" s="1"/>
  <c r="F291" i="2" s="1"/>
  <c r="F328" i="2" s="1"/>
  <c r="F365" i="2" s="1"/>
  <c r="F402" i="2" s="1"/>
  <c r="F439" i="2" s="1"/>
  <c r="F182" i="2"/>
  <c r="F219" i="2" s="1"/>
  <c r="F256" i="2" s="1"/>
  <c r="F293" i="2" s="1"/>
  <c r="F330" i="2" s="1"/>
  <c r="F367" i="2" s="1"/>
  <c r="F404" i="2" s="1"/>
  <c r="F441" i="2" s="1"/>
  <c r="F184" i="2"/>
  <c r="F221" i="2" s="1"/>
  <c r="F258" i="2" s="1"/>
  <c r="F295" i="2" s="1"/>
  <c r="F332" i="2" s="1"/>
  <c r="F369" i="2" s="1"/>
  <c r="F406" i="2" s="1"/>
  <c r="F443" i="2" s="1"/>
  <c r="F186" i="2"/>
  <c r="F223" i="2" s="1"/>
  <c r="F260" i="2" s="1"/>
  <c r="F297" i="2" s="1"/>
  <c r="F334" i="2" s="1"/>
  <c r="F371" i="2" s="1"/>
  <c r="F408" i="2" s="1"/>
  <c r="F445" i="2" s="1"/>
  <c r="F188" i="2"/>
  <c r="F225" i="2" s="1"/>
  <c r="F262" i="2" s="1"/>
  <c r="F299" i="2" s="1"/>
  <c r="F336" i="2" s="1"/>
  <c r="F373" i="2" s="1"/>
  <c r="F410" i="2" s="1"/>
  <c r="F447" i="2" s="1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C116" i="2"/>
  <c r="C117" i="2"/>
  <c r="C118" i="2"/>
  <c r="A118" i="2" s="1"/>
  <c r="C119" i="2"/>
  <c r="A119" i="2" s="1"/>
  <c r="C120" i="2"/>
  <c r="C121" i="2"/>
  <c r="C158" i="2" s="1"/>
  <c r="C195" i="2" s="1"/>
  <c r="C122" i="2"/>
  <c r="C123" i="2"/>
  <c r="C124" i="2"/>
  <c r="A124" i="2" s="1"/>
  <c r="C125" i="2"/>
  <c r="A125" i="2" s="1"/>
  <c r="C126" i="2"/>
  <c r="C127" i="2"/>
  <c r="C164" i="2" s="1"/>
  <c r="C201" i="2" s="1"/>
  <c r="C128" i="2"/>
  <c r="C129" i="2"/>
  <c r="C130" i="2"/>
  <c r="A130" i="2" s="1"/>
  <c r="C131" i="2"/>
  <c r="A131" i="2" s="1"/>
  <c r="C132" i="2"/>
  <c r="C133" i="2"/>
  <c r="C170" i="2" s="1"/>
  <c r="C207" i="2" s="1"/>
  <c r="C134" i="2"/>
  <c r="C135" i="2"/>
  <c r="C136" i="2"/>
  <c r="A136" i="2" s="1"/>
  <c r="C137" i="2"/>
  <c r="A137" i="2" s="1"/>
  <c r="C138" i="2"/>
  <c r="C139" i="2"/>
  <c r="C176" i="2" s="1"/>
  <c r="C213" i="2" s="1"/>
  <c r="C140" i="2"/>
  <c r="C141" i="2"/>
  <c r="C142" i="2"/>
  <c r="A142" i="2" s="1"/>
  <c r="C143" i="2"/>
  <c r="A143" i="2" s="1"/>
  <c r="C144" i="2"/>
  <c r="C145" i="2"/>
  <c r="C182" i="2" s="1"/>
  <c r="C219" i="2" s="1"/>
  <c r="C146" i="2"/>
  <c r="C147" i="2"/>
  <c r="C148" i="2"/>
  <c r="A148" i="2" s="1"/>
  <c r="C149" i="2"/>
  <c r="A149" i="2" s="1"/>
  <c r="C150" i="2"/>
  <c r="C151" i="2"/>
  <c r="C188" i="2" s="1"/>
  <c r="C225" i="2" s="1"/>
  <c r="C152" i="2"/>
  <c r="C153" i="2"/>
  <c r="C154" i="2"/>
  <c r="A154" i="2" s="1"/>
  <c r="C156" i="2"/>
  <c r="C159" i="2"/>
  <c r="C160" i="2"/>
  <c r="A160" i="2" s="1"/>
  <c r="C162" i="2"/>
  <c r="C165" i="2"/>
  <c r="C166" i="2"/>
  <c r="A166" i="2" s="1"/>
  <c r="C171" i="2"/>
  <c r="C172" i="2"/>
  <c r="A172" i="2" s="1"/>
  <c r="C174" i="2"/>
  <c r="C177" i="2"/>
  <c r="C178" i="2"/>
  <c r="A178" i="2" s="1"/>
  <c r="C180" i="2"/>
  <c r="C183" i="2"/>
  <c r="C184" i="2"/>
  <c r="A184" i="2" s="1"/>
  <c r="C189" i="2"/>
  <c r="C190" i="2"/>
  <c r="A190" i="2" s="1"/>
  <c r="C196" i="2"/>
  <c r="A196" i="2" s="1"/>
  <c r="C197" i="2"/>
  <c r="A197" i="2" s="1"/>
  <c r="C202" i="2"/>
  <c r="A202" i="2" s="1"/>
  <c r="C208" i="2"/>
  <c r="A208" i="2" s="1"/>
  <c r="C214" i="2"/>
  <c r="A214" i="2" s="1"/>
  <c r="C215" i="2"/>
  <c r="A215" i="2" s="1"/>
  <c r="C220" i="2"/>
  <c r="A220" i="2" s="1"/>
  <c r="C226" i="2"/>
  <c r="A226" i="2" s="1"/>
  <c r="C232" i="2"/>
  <c r="A232" i="2" s="1"/>
  <c r="C234" i="2"/>
  <c r="C238" i="2"/>
  <c r="A238" i="2" s="1"/>
  <c r="C244" i="2"/>
  <c r="A244" i="2" s="1"/>
  <c r="C250" i="2"/>
  <c r="A250" i="2" s="1"/>
  <c r="C252" i="2"/>
  <c r="C256" i="2"/>
  <c r="A256" i="2" s="1"/>
  <c r="C262" i="2"/>
  <c r="A262" i="2" s="1"/>
  <c r="A116" i="2"/>
  <c r="A117" i="2"/>
  <c r="A121" i="2"/>
  <c r="A122" i="2"/>
  <c r="A123" i="2"/>
  <c r="A127" i="2"/>
  <c r="A128" i="2"/>
  <c r="A129" i="2"/>
  <c r="A133" i="2"/>
  <c r="A134" i="2"/>
  <c r="A135" i="2"/>
  <c r="A139" i="2"/>
  <c r="A140" i="2"/>
  <c r="A141" i="2"/>
  <c r="A145" i="2"/>
  <c r="A146" i="2"/>
  <c r="A147" i="2"/>
  <c r="A151" i="2"/>
  <c r="A152" i="2"/>
  <c r="A153" i="2"/>
  <c r="A158" i="2"/>
  <c r="A159" i="2"/>
  <c r="A164" i="2"/>
  <c r="A165" i="2"/>
  <c r="A170" i="2"/>
  <c r="A171" i="2"/>
  <c r="A176" i="2"/>
  <c r="A177" i="2"/>
  <c r="A182" i="2"/>
  <c r="A183" i="2"/>
  <c r="A188" i="2"/>
  <c r="A189" i="2"/>
  <c r="A195" i="2"/>
  <c r="A201" i="2"/>
  <c r="A207" i="2"/>
  <c r="A213" i="2"/>
  <c r="A219" i="2"/>
  <c r="A225" i="2"/>
  <c r="B220" i="2"/>
  <c r="B331" i="2" s="1"/>
  <c r="B442" i="2" s="1"/>
  <c r="B227" i="2"/>
  <c r="B338" i="2" s="1"/>
  <c r="B230" i="2"/>
  <c r="B232" i="2"/>
  <c r="B343" i="2" s="1"/>
  <c r="B233" i="2"/>
  <c r="B344" i="2" s="1"/>
  <c r="B236" i="2"/>
  <c r="B238" i="2"/>
  <c r="B349" i="2" s="1"/>
  <c r="B239" i="2"/>
  <c r="B350" i="2" s="1"/>
  <c r="B242" i="2"/>
  <c r="B244" i="2"/>
  <c r="B355" i="2" s="1"/>
  <c r="B245" i="2"/>
  <c r="B356" i="2" s="1"/>
  <c r="B248" i="2"/>
  <c r="B250" i="2"/>
  <c r="B361" i="2" s="1"/>
  <c r="B251" i="2"/>
  <c r="B362" i="2" s="1"/>
  <c r="B254" i="2"/>
  <c r="B256" i="2"/>
  <c r="B367" i="2" s="1"/>
  <c r="B257" i="2"/>
  <c r="B368" i="2" s="1"/>
  <c r="B260" i="2"/>
  <c r="B262" i="2"/>
  <c r="B373" i="2" s="1"/>
  <c r="B263" i="2"/>
  <c r="B374" i="2" s="1"/>
  <c r="B268" i="2"/>
  <c r="B379" i="2" s="1"/>
  <c r="B292" i="2"/>
  <c r="B403" i="2" s="1"/>
  <c r="B323" i="2"/>
  <c r="B434" i="2" s="1"/>
  <c r="B341" i="2"/>
  <c r="B347" i="2"/>
  <c r="B353" i="2"/>
  <c r="B357" i="2"/>
  <c r="B359" i="2"/>
  <c r="B365" i="2"/>
  <c r="B369" i="2"/>
  <c r="B371" i="2"/>
  <c r="B383" i="2"/>
  <c r="B401" i="2"/>
  <c r="B419" i="2"/>
  <c r="B117" i="2"/>
  <c r="B228" i="2" s="1"/>
  <c r="B339" i="2" s="1"/>
  <c r="B118" i="2"/>
  <c r="B229" i="2" s="1"/>
  <c r="B340" i="2" s="1"/>
  <c r="B119" i="2"/>
  <c r="B120" i="2"/>
  <c r="B231" i="2" s="1"/>
  <c r="B342" i="2" s="1"/>
  <c r="B121" i="2"/>
  <c r="B122" i="2"/>
  <c r="B123" i="2"/>
  <c r="B234" i="2" s="1"/>
  <c r="B345" i="2" s="1"/>
  <c r="B124" i="2"/>
  <c r="B235" i="2" s="1"/>
  <c r="B346" i="2" s="1"/>
  <c r="B125" i="2"/>
  <c r="B126" i="2"/>
  <c r="B237" i="2" s="1"/>
  <c r="B348" i="2" s="1"/>
  <c r="B127" i="2"/>
  <c r="B128" i="2"/>
  <c r="B129" i="2"/>
  <c r="B240" i="2" s="1"/>
  <c r="B351" i="2" s="1"/>
  <c r="B130" i="2"/>
  <c r="B241" i="2" s="1"/>
  <c r="B352" i="2" s="1"/>
  <c r="B131" i="2"/>
  <c r="B132" i="2"/>
  <c r="B243" i="2" s="1"/>
  <c r="B354" i="2" s="1"/>
  <c r="B133" i="2"/>
  <c r="B134" i="2"/>
  <c r="B135" i="2"/>
  <c r="B246" i="2" s="1"/>
  <c r="B136" i="2"/>
  <c r="B247" i="2" s="1"/>
  <c r="B358" i="2" s="1"/>
  <c r="B137" i="2"/>
  <c r="B138" i="2"/>
  <c r="B249" i="2" s="1"/>
  <c r="B360" i="2" s="1"/>
  <c r="B139" i="2"/>
  <c r="B140" i="2"/>
  <c r="B141" i="2"/>
  <c r="B252" i="2" s="1"/>
  <c r="B363" i="2" s="1"/>
  <c r="B142" i="2"/>
  <c r="B253" i="2" s="1"/>
  <c r="B364" i="2" s="1"/>
  <c r="B143" i="2"/>
  <c r="B144" i="2"/>
  <c r="B255" i="2" s="1"/>
  <c r="B366" i="2" s="1"/>
  <c r="B145" i="2"/>
  <c r="B146" i="2"/>
  <c r="B147" i="2"/>
  <c r="B258" i="2" s="1"/>
  <c r="B148" i="2"/>
  <c r="B259" i="2" s="1"/>
  <c r="B370" i="2" s="1"/>
  <c r="B149" i="2"/>
  <c r="B150" i="2"/>
  <c r="B261" i="2" s="1"/>
  <c r="B372" i="2" s="1"/>
  <c r="B151" i="2"/>
  <c r="B152" i="2"/>
  <c r="B154" i="2"/>
  <c r="B265" i="2" s="1"/>
  <c r="B376" i="2" s="1"/>
  <c r="B159" i="2"/>
  <c r="B270" i="2" s="1"/>
  <c r="B381" i="2" s="1"/>
  <c r="B166" i="2"/>
  <c r="B277" i="2" s="1"/>
  <c r="B388" i="2" s="1"/>
  <c r="B171" i="2"/>
  <c r="B282" i="2" s="1"/>
  <c r="B393" i="2" s="1"/>
  <c r="B178" i="2"/>
  <c r="B289" i="2" s="1"/>
  <c r="B400" i="2" s="1"/>
  <c r="B183" i="2"/>
  <c r="B294" i="2" s="1"/>
  <c r="B405" i="2" s="1"/>
  <c r="B116" i="2"/>
  <c r="F43" i="2"/>
  <c r="F80" i="2" s="1"/>
  <c r="F44" i="2"/>
  <c r="F45" i="2"/>
  <c r="F46" i="2"/>
  <c r="F47" i="2"/>
  <c r="F84" i="2" s="1"/>
  <c r="F48" i="2"/>
  <c r="F49" i="2"/>
  <c r="F86" i="2" s="1"/>
  <c r="F50" i="2"/>
  <c r="F51" i="2"/>
  <c r="F52" i="2"/>
  <c r="F53" i="2"/>
  <c r="F90" i="2" s="1"/>
  <c r="F54" i="2"/>
  <c r="F55" i="2"/>
  <c r="F92" i="2" s="1"/>
  <c r="F56" i="2"/>
  <c r="F57" i="2"/>
  <c r="F58" i="2"/>
  <c r="F95" i="2" s="1"/>
  <c r="F59" i="2"/>
  <c r="F96" i="2" s="1"/>
  <c r="F60" i="2"/>
  <c r="F61" i="2"/>
  <c r="F98" i="2" s="1"/>
  <c r="F62" i="2"/>
  <c r="F99" i="2" s="1"/>
  <c r="F63" i="2"/>
  <c r="F64" i="2"/>
  <c r="F101" i="2" s="1"/>
  <c r="F65" i="2"/>
  <c r="F102" i="2" s="1"/>
  <c r="F66" i="2"/>
  <c r="F67" i="2"/>
  <c r="F104" i="2" s="1"/>
  <c r="F68" i="2"/>
  <c r="F69" i="2"/>
  <c r="F106" i="2" s="1"/>
  <c r="F70" i="2"/>
  <c r="F71" i="2"/>
  <c r="F108" i="2" s="1"/>
  <c r="F72" i="2"/>
  <c r="F73" i="2"/>
  <c r="F110" i="2" s="1"/>
  <c r="F74" i="2"/>
  <c r="F75" i="2"/>
  <c r="F76" i="2"/>
  <c r="F113" i="2" s="1"/>
  <c r="F77" i="2"/>
  <c r="F114" i="2" s="1"/>
  <c r="F78" i="2"/>
  <c r="F79" i="2"/>
  <c r="F81" i="2"/>
  <c r="F82" i="2"/>
  <c r="F83" i="2"/>
  <c r="F85" i="2"/>
  <c r="F87" i="2"/>
  <c r="F88" i="2"/>
  <c r="F89" i="2"/>
  <c r="F91" i="2"/>
  <c r="F93" i="2"/>
  <c r="F94" i="2"/>
  <c r="F97" i="2"/>
  <c r="F100" i="2"/>
  <c r="F103" i="2"/>
  <c r="F105" i="2"/>
  <c r="F107" i="2"/>
  <c r="F109" i="2"/>
  <c r="F111" i="2"/>
  <c r="F112" i="2"/>
  <c r="F115" i="2"/>
  <c r="F42" i="2"/>
  <c r="E79" i="2"/>
  <c r="C79" i="2"/>
  <c r="C42" i="2"/>
  <c r="D42" i="2"/>
  <c r="E42" i="2"/>
  <c r="B43" i="2"/>
  <c r="B44" i="2"/>
  <c r="B155" i="2" s="1"/>
  <c r="B266" i="2" s="1"/>
  <c r="B377" i="2" s="1"/>
  <c r="B45" i="2"/>
  <c r="B156" i="2" s="1"/>
  <c r="B267" i="2" s="1"/>
  <c r="B378" i="2" s="1"/>
  <c r="B46" i="2"/>
  <c r="B157" i="2" s="1"/>
  <c r="B47" i="2"/>
  <c r="B48" i="2"/>
  <c r="B49" i="2"/>
  <c r="B160" i="2" s="1"/>
  <c r="B271" i="2" s="1"/>
  <c r="B382" i="2" s="1"/>
  <c r="B50" i="2"/>
  <c r="B161" i="2" s="1"/>
  <c r="B272" i="2" s="1"/>
  <c r="B51" i="2"/>
  <c r="B162" i="2" s="1"/>
  <c r="B273" i="2" s="1"/>
  <c r="B384" i="2" s="1"/>
  <c r="B52" i="2"/>
  <c r="B163" i="2" s="1"/>
  <c r="B274" i="2" s="1"/>
  <c r="B385" i="2" s="1"/>
  <c r="B53" i="2"/>
  <c r="B54" i="2"/>
  <c r="B165" i="2" s="1"/>
  <c r="B276" i="2" s="1"/>
  <c r="B387" i="2" s="1"/>
  <c r="B55" i="2"/>
  <c r="B56" i="2"/>
  <c r="B167" i="2" s="1"/>
  <c r="B278" i="2" s="1"/>
  <c r="B389" i="2" s="1"/>
  <c r="B57" i="2"/>
  <c r="B94" i="2" s="1"/>
  <c r="B205" i="2" s="1"/>
  <c r="B316" i="2" s="1"/>
  <c r="B427" i="2" s="1"/>
  <c r="B58" i="2"/>
  <c r="B59" i="2"/>
  <c r="B60" i="2"/>
  <c r="B97" i="2" s="1"/>
  <c r="B208" i="2" s="1"/>
  <c r="B319" i="2" s="1"/>
  <c r="B430" i="2" s="1"/>
  <c r="B61" i="2"/>
  <c r="B172" i="2" s="1"/>
  <c r="B283" i="2" s="1"/>
  <c r="B394" i="2" s="1"/>
  <c r="B62" i="2"/>
  <c r="B173" i="2" s="1"/>
  <c r="B284" i="2" s="1"/>
  <c r="B395" i="2" s="1"/>
  <c r="B63" i="2"/>
  <c r="B174" i="2" s="1"/>
  <c r="B285" i="2" s="1"/>
  <c r="B396" i="2" s="1"/>
  <c r="B64" i="2"/>
  <c r="B175" i="2" s="1"/>
  <c r="B286" i="2" s="1"/>
  <c r="B397" i="2" s="1"/>
  <c r="B65" i="2"/>
  <c r="B66" i="2"/>
  <c r="B177" i="2" s="1"/>
  <c r="B288" i="2" s="1"/>
  <c r="B399" i="2" s="1"/>
  <c r="B67" i="2"/>
  <c r="B68" i="2"/>
  <c r="B179" i="2" s="1"/>
  <c r="B290" i="2" s="1"/>
  <c r="B69" i="2"/>
  <c r="B106" i="2" s="1"/>
  <c r="B217" i="2" s="1"/>
  <c r="B328" i="2" s="1"/>
  <c r="B439" i="2" s="1"/>
  <c r="B70" i="2"/>
  <c r="B181" i="2" s="1"/>
  <c r="B71" i="2"/>
  <c r="B72" i="2"/>
  <c r="B73" i="2"/>
  <c r="B184" i="2" s="1"/>
  <c r="B295" i="2" s="1"/>
  <c r="B406" i="2" s="1"/>
  <c r="B74" i="2"/>
  <c r="B185" i="2" s="1"/>
  <c r="B296" i="2" s="1"/>
  <c r="B407" i="2" s="1"/>
  <c r="B75" i="2"/>
  <c r="B186" i="2" s="1"/>
  <c r="B297" i="2" s="1"/>
  <c r="B408" i="2" s="1"/>
  <c r="B76" i="2"/>
  <c r="B187" i="2" s="1"/>
  <c r="B298" i="2" s="1"/>
  <c r="B409" i="2" s="1"/>
  <c r="B77" i="2"/>
  <c r="B78" i="2"/>
  <c r="B115" i="2" s="1"/>
  <c r="B226" i="2" s="1"/>
  <c r="B337" i="2" s="1"/>
  <c r="B448" i="2" s="1"/>
  <c r="B80" i="2"/>
  <c r="B191" i="2" s="1"/>
  <c r="B302" i="2" s="1"/>
  <c r="B413" i="2" s="1"/>
  <c r="B81" i="2"/>
  <c r="B192" i="2" s="1"/>
  <c r="B303" i="2" s="1"/>
  <c r="B414" i="2" s="1"/>
  <c r="B83" i="2"/>
  <c r="B194" i="2" s="1"/>
  <c r="B305" i="2" s="1"/>
  <c r="B416" i="2" s="1"/>
  <c r="B85" i="2"/>
  <c r="B196" i="2" s="1"/>
  <c r="B307" i="2" s="1"/>
  <c r="B418" i="2" s="1"/>
  <c r="B86" i="2"/>
  <c r="B197" i="2" s="1"/>
  <c r="B308" i="2" s="1"/>
  <c r="B87" i="2"/>
  <c r="B198" i="2" s="1"/>
  <c r="B309" i="2" s="1"/>
  <c r="B420" i="2" s="1"/>
  <c r="B88" i="2"/>
  <c r="B199" i="2" s="1"/>
  <c r="B310" i="2" s="1"/>
  <c r="B421" i="2" s="1"/>
  <c r="B89" i="2"/>
  <c r="B200" i="2" s="1"/>
  <c r="B311" i="2" s="1"/>
  <c r="B422" i="2" s="1"/>
  <c r="B91" i="2"/>
  <c r="B202" i="2" s="1"/>
  <c r="B313" i="2" s="1"/>
  <c r="B424" i="2" s="1"/>
  <c r="B92" i="2"/>
  <c r="B203" i="2" s="1"/>
  <c r="B314" i="2" s="1"/>
  <c r="B425" i="2" s="1"/>
  <c r="B95" i="2"/>
  <c r="B206" i="2" s="1"/>
  <c r="B317" i="2" s="1"/>
  <c r="B428" i="2" s="1"/>
  <c r="B98" i="2"/>
  <c r="B209" i="2" s="1"/>
  <c r="B320" i="2" s="1"/>
  <c r="B431" i="2" s="1"/>
  <c r="B99" i="2"/>
  <c r="B210" i="2" s="1"/>
  <c r="B321" i="2" s="1"/>
  <c r="B432" i="2" s="1"/>
  <c r="B101" i="2"/>
  <c r="B212" i="2" s="1"/>
  <c r="B103" i="2"/>
  <c r="B214" i="2" s="1"/>
  <c r="B325" i="2" s="1"/>
  <c r="B436" i="2" s="1"/>
  <c r="B104" i="2"/>
  <c r="B215" i="2" s="1"/>
  <c r="B326" i="2" s="1"/>
  <c r="B437" i="2" s="1"/>
  <c r="B105" i="2"/>
  <c r="B216" i="2" s="1"/>
  <c r="B327" i="2" s="1"/>
  <c r="B438" i="2" s="1"/>
  <c r="B109" i="2"/>
  <c r="B110" i="2"/>
  <c r="B221" i="2" s="1"/>
  <c r="B332" i="2" s="1"/>
  <c r="B443" i="2" s="1"/>
  <c r="B112" i="2"/>
  <c r="B223" i="2" s="1"/>
  <c r="B334" i="2" s="1"/>
  <c r="B445" i="2" s="1"/>
  <c r="B113" i="2"/>
  <c r="B224" i="2" s="1"/>
  <c r="B335" i="2" s="1"/>
  <c r="B446" i="2" s="1"/>
  <c r="B42" i="2"/>
  <c r="A42" i="2" s="1"/>
  <c r="E6" i="2"/>
  <c r="E5" i="2"/>
  <c r="D5" i="2"/>
  <c r="A5" i="2"/>
  <c r="C6" i="2"/>
  <c r="A6" i="2" s="1"/>
  <c r="G333" i="2" l="1"/>
  <c r="G220" i="2"/>
  <c r="G420" i="2"/>
  <c r="G444" i="2"/>
  <c r="G109" i="2"/>
  <c r="G198" i="2"/>
  <c r="G87" i="2"/>
  <c r="G111" i="2"/>
  <c r="G331" i="2"/>
  <c r="G210" i="2"/>
  <c r="G194" i="2"/>
  <c r="G202" i="2"/>
  <c r="G212" i="2"/>
  <c r="G416" i="2"/>
  <c r="G91" i="2"/>
  <c r="G434" i="2"/>
  <c r="G101" i="2"/>
  <c r="G313" i="2"/>
  <c r="G83" i="2"/>
  <c r="G424" i="2"/>
  <c r="Q40" i="3"/>
  <c r="Y10" i="1"/>
  <c r="Z9" i="1" s="1"/>
  <c r="G223" i="2"/>
  <c r="G445" i="2"/>
  <c r="G334" i="2"/>
  <c r="G112" i="2"/>
  <c r="P37" i="3"/>
  <c r="G75" i="2"/>
  <c r="G408" i="2"/>
  <c r="G186" i="2"/>
  <c r="G297" i="2"/>
  <c r="N37" i="3"/>
  <c r="M37" i="3"/>
  <c r="P37" i="1"/>
  <c r="R37" i="1" s="1"/>
  <c r="H38" i="2"/>
  <c r="H149" i="2"/>
  <c r="H260" i="2"/>
  <c r="H371" i="2"/>
  <c r="O38" i="1"/>
  <c r="Q38" i="1" s="1"/>
  <c r="G372" i="2"/>
  <c r="G150" i="2"/>
  <c r="K38" i="1"/>
  <c r="G39" i="2"/>
  <c r="G261" i="2"/>
  <c r="L38" i="3"/>
  <c r="G354" i="2"/>
  <c r="K20" i="1"/>
  <c r="G243" i="2"/>
  <c r="O20" i="1"/>
  <c r="Q20" i="1" s="1"/>
  <c r="G21" i="2"/>
  <c r="G132" i="2"/>
  <c r="L20" i="3"/>
  <c r="N19" i="3"/>
  <c r="G279" i="2"/>
  <c r="G168" i="2"/>
  <c r="G57" i="2"/>
  <c r="G390" i="2"/>
  <c r="P19" i="3"/>
  <c r="G94" i="2"/>
  <c r="G316" i="2"/>
  <c r="G427" i="2"/>
  <c r="G205" i="2"/>
  <c r="G254" i="2"/>
  <c r="L31" i="3"/>
  <c r="G143" i="2"/>
  <c r="G365" i="2"/>
  <c r="K31" i="1"/>
  <c r="G32" i="2"/>
  <c r="O31" i="1"/>
  <c r="Q31" i="1" s="1"/>
  <c r="N30" i="3"/>
  <c r="G179" i="2"/>
  <c r="G68" i="2"/>
  <c r="G290" i="2"/>
  <c r="G401" i="2"/>
  <c r="G438" i="2"/>
  <c r="G216" i="2"/>
  <c r="G105" i="2"/>
  <c r="G327" i="2"/>
  <c r="P30" i="3"/>
  <c r="H97" i="2"/>
  <c r="H319" i="2"/>
  <c r="H208" i="2"/>
  <c r="H430" i="2"/>
  <c r="H210" i="2"/>
  <c r="H432" i="2"/>
  <c r="H99" i="2"/>
  <c r="H321" i="2"/>
  <c r="H109" i="2"/>
  <c r="H331" i="2"/>
  <c r="H220" i="2"/>
  <c r="H442" i="2"/>
  <c r="H83" i="2"/>
  <c r="H305" i="2"/>
  <c r="H194" i="2"/>
  <c r="H416" i="2"/>
  <c r="H95" i="2"/>
  <c r="H317" i="2"/>
  <c r="H428" i="2"/>
  <c r="H206" i="2"/>
  <c r="H85" i="2"/>
  <c r="H307" i="2"/>
  <c r="H196" i="2"/>
  <c r="H418" i="2"/>
  <c r="H216" i="2"/>
  <c r="H438" i="2"/>
  <c r="H105" i="2"/>
  <c r="H327" i="2"/>
  <c r="H198" i="2"/>
  <c r="H420" i="2"/>
  <c r="H87" i="2"/>
  <c r="H309" i="2"/>
  <c r="H103" i="2"/>
  <c r="H325" i="2"/>
  <c r="H214" i="2"/>
  <c r="H436" i="2"/>
  <c r="H115" i="2"/>
  <c r="H337" i="2"/>
  <c r="H226" i="2"/>
  <c r="H448" i="2"/>
  <c r="H204" i="2"/>
  <c r="H426" i="2"/>
  <c r="H93" i="2"/>
  <c r="H315" i="2"/>
  <c r="H192" i="2"/>
  <c r="H414" i="2"/>
  <c r="H81" i="2"/>
  <c r="H303" i="2"/>
  <c r="H91" i="2"/>
  <c r="H313" i="2"/>
  <c r="H202" i="2"/>
  <c r="H424" i="2"/>
  <c r="H222" i="2"/>
  <c r="H444" i="2"/>
  <c r="H111" i="2"/>
  <c r="H333" i="2"/>
  <c r="H89" i="2"/>
  <c r="H311" i="2"/>
  <c r="H422" i="2"/>
  <c r="H200" i="2"/>
  <c r="H107" i="2"/>
  <c r="H329" i="2"/>
  <c r="H218" i="2"/>
  <c r="H440" i="2"/>
  <c r="H101" i="2"/>
  <c r="H323" i="2"/>
  <c r="H434" i="2"/>
  <c r="H212" i="2"/>
  <c r="I104" i="1"/>
  <c r="I101" i="1"/>
  <c r="I98" i="1"/>
  <c r="I77" i="1"/>
  <c r="I74" i="1"/>
  <c r="I71" i="1"/>
  <c r="I53" i="1"/>
  <c r="I50" i="1"/>
  <c r="I47" i="1"/>
  <c r="I44" i="1"/>
  <c r="I76" i="1"/>
  <c r="I49" i="1"/>
  <c r="I20" i="1"/>
  <c r="I23" i="1"/>
  <c r="I26" i="1"/>
  <c r="I105" i="1"/>
  <c r="I102" i="1"/>
  <c r="I99" i="1"/>
  <c r="I96" i="1"/>
  <c r="I78" i="1"/>
  <c r="I75" i="1"/>
  <c r="I72" i="1"/>
  <c r="I51" i="1"/>
  <c r="I48" i="1"/>
  <c r="I45" i="1"/>
  <c r="I27" i="1"/>
  <c r="I103" i="1"/>
  <c r="I100" i="1"/>
  <c r="I97" i="1"/>
  <c r="I73" i="1"/>
  <c r="I70" i="1"/>
  <c r="I52" i="1"/>
  <c r="I46" i="1"/>
  <c r="I18" i="1"/>
  <c r="I21" i="1"/>
  <c r="I24" i="1"/>
  <c r="I19" i="1"/>
  <c r="I22" i="1"/>
  <c r="I25" i="1"/>
  <c r="I79" i="1"/>
  <c r="C185" i="2"/>
  <c r="C167" i="2"/>
  <c r="A252" i="2"/>
  <c r="C289" i="2"/>
  <c r="A174" i="2"/>
  <c r="C211" i="2"/>
  <c r="A156" i="2"/>
  <c r="C193" i="2"/>
  <c r="A150" i="2"/>
  <c r="C187" i="2"/>
  <c r="A144" i="2"/>
  <c r="C181" i="2"/>
  <c r="A138" i="2"/>
  <c r="C175" i="2"/>
  <c r="A132" i="2"/>
  <c r="C169" i="2"/>
  <c r="A126" i="2"/>
  <c r="C163" i="2"/>
  <c r="A120" i="2"/>
  <c r="C157" i="2"/>
  <c r="C299" i="2"/>
  <c r="C287" i="2"/>
  <c r="C275" i="2"/>
  <c r="C263" i="2"/>
  <c r="C251" i="2"/>
  <c r="C239" i="2"/>
  <c r="C227" i="2"/>
  <c r="C203" i="2"/>
  <c r="C191" i="2"/>
  <c r="C173" i="2"/>
  <c r="C155" i="2"/>
  <c r="A234" i="2"/>
  <c r="C271" i="2"/>
  <c r="C179" i="2"/>
  <c r="C161" i="2"/>
  <c r="A180" i="2"/>
  <c r="C217" i="2"/>
  <c r="A162" i="2"/>
  <c r="C199" i="2"/>
  <c r="C293" i="2"/>
  <c r="C281" i="2"/>
  <c r="C269" i="2"/>
  <c r="C257" i="2"/>
  <c r="C245" i="2"/>
  <c r="C233" i="2"/>
  <c r="C221" i="2"/>
  <c r="C209" i="2"/>
  <c r="C186" i="2"/>
  <c r="C168" i="2"/>
  <c r="D6" i="2"/>
  <c r="B111" i="2"/>
  <c r="B222" i="2" s="1"/>
  <c r="B333" i="2" s="1"/>
  <c r="B444" i="2" s="1"/>
  <c r="B82" i="2"/>
  <c r="B193" i="2" s="1"/>
  <c r="B304" i="2" s="1"/>
  <c r="B415" i="2" s="1"/>
  <c r="B169" i="2"/>
  <c r="B280" i="2" s="1"/>
  <c r="B391" i="2" s="1"/>
  <c r="B180" i="2"/>
  <c r="B291" i="2" s="1"/>
  <c r="B402" i="2" s="1"/>
  <c r="B168" i="2"/>
  <c r="B279" i="2" s="1"/>
  <c r="B390" i="2" s="1"/>
  <c r="A79" i="2"/>
  <c r="D79" i="2"/>
  <c r="C43" i="2"/>
  <c r="B189" i="2"/>
  <c r="B300" i="2" s="1"/>
  <c r="B411" i="2" s="1"/>
  <c r="B153" i="2"/>
  <c r="B264" i="2" s="1"/>
  <c r="B375" i="2" s="1"/>
  <c r="B102" i="2"/>
  <c r="B213" i="2" s="1"/>
  <c r="B324" i="2" s="1"/>
  <c r="B435" i="2" s="1"/>
  <c r="B176" i="2"/>
  <c r="B287" i="2" s="1"/>
  <c r="B398" i="2" s="1"/>
  <c r="B107" i="2"/>
  <c r="B218" i="2" s="1"/>
  <c r="B329" i="2" s="1"/>
  <c r="B440" i="2" s="1"/>
  <c r="B100" i="2"/>
  <c r="B211" i="2" s="1"/>
  <c r="B322" i="2" s="1"/>
  <c r="B433" i="2" s="1"/>
  <c r="B93" i="2"/>
  <c r="B204" i="2" s="1"/>
  <c r="B315" i="2" s="1"/>
  <c r="B426" i="2" s="1"/>
  <c r="B79" i="2"/>
  <c r="B190" i="2" s="1"/>
  <c r="B301" i="2" s="1"/>
  <c r="B412" i="2" s="1"/>
  <c r="B108" i="2"/>
  <c r="B219" i="2" s="1"/>
  <c r="B330" i="2" s="1"/>
  <c r="B441" i="2" s="1"/>
  <c r="B182" i="2"/>
  <c r="B293" i="2" s="1"/>
  <c r="B404" i="2" s="1"/>
  <c r="B90" i="2"/>
  <c r="B201" i="2" s="1"/>
  <c r="B312" i="2" s="1"/>
  <c r="B423" i="2" s="1"/>
  <c r="B164" i="2"/>
  <c r="B275" i="2" s="1"/>
  <c r="B386" i="2" s="1"/>
  <c r="B114" i="2"/>
  <c r="B225" i="2" s="1"/>
  <c r="B336" i="2" s="1"/>
  <c r="B447" i="2" s="1"/>
  <c r="B188" i="2"/>
  <c r="B299" i="2" s="1"/>
  <c r="B410" i="2" s="1"/>
  <c r="B96" i="2"/>
  <c r="B207" i="2" s="1"/>
  <c r="B318" i="2" s="1"/>
  <c r="B429" i="2" s="1"/>
  <c r="B170" i="2"/>
  <c r="B281" i="2" s="1"/>
  <c r="B392" i="2" s="1"/>
  <c r="B84" i="2"/>
  <c r="B195" i="2" s="1"/>
  <c r="B306" i="2" s="1"/>
  <c r="B417" i="2" s="1"/>
  <c r="B158" i="2"/>
  <c r="B269" i="2" s="1"/>
  <c r="B380" i="2" s="1"/>
  <c r="C7" i="2"/>
  <c r="G262" i="2" l="1"/>
  <c r="O39" i="1"/>
  <c r="Q39" i="1" s="1"/>
  <c r="G373" i="2"/>
  <c r="G151" i="2"/>
  <c r="G40" i="2"/>
  <c r="L39" i="3"/>
  <c r="K39" i="1"/>
  <c r="O37" i="3"/>
  <c r="H408" i="2"/>
  <c r="H75" i="2"/>
  <c r="H186" i="2"/>
  <c r="H297" i="2"/>
  <c r="M38" i="3"/>
  <c r="H372" i="2"/>
  <c r="H39" i="2"/>
  <c r="H150" i="2"/>
  <c r="H261" i="2"/>
  <c r="P38" i="1"/>
  <c r="R38" i="1" s="1"/>
  <c r="N38" i="3"/>
  <c r="G409" i="2"/>
  <c r="G76" i="2"/>
  <c r="G187" i="2"/>
  <c r="G298" i="2"/>
  <c r="P38" i="3"/>
  <c r="G113" i="2"/>
  <c r="G335" i="2"/>
  <c r="G224" i="2"/>
  <c r="G446" i="2"/>
  <c r="P20" i="3"/>
  <c r="G206" i="2"/>
  <c r="G317" i="2"/>
  <c r="G428" i="2"/>
  <c r="G95" i="2"/>
  <c r="N20" i="3"/>
  <c r="G169" i="2"/>
  <c r="G280" i="2"/>
  <c r="G391" i="2"/>
  <c r="G58" i="2"/>
  <c r="K21" i="1"/>
  <c r="O21" i="1"/>
  <c r="Q21" i="1" s="1"/>
  <c r="G22" i="2"/>
  <c r="G133" i="2"/>
  <c r="G244" i="2"/>
  <c r="L21" i="3"/>
  <c r="G355" i="2"/>
  <c r="P31" i="3"/>
  <c r="G328" i="2"/>
  <c r="G106" i="2"/>
  <c r="G217" i="2"/>
  <c r="G439" i="2"/>
  <c r="N31" i="3"/>
  <c r="G180" i="2"/>
  <c r="G69" i="2"/>
  <c r="G402" i="2"/>
  <c r="G291" i="2"/>
  <c r="G33" i="2"/>
  <c r="G144" i="2"/>
  <c r="G255" i="2"/>
  <c r="L32" i="3"/>
  <c r="G366" i="2"/>
  <c r="K32" i="1"/>
  <c r="O32" i="1"/>
  <c r="Q32" i="1" s="1"/>
  <c r="C218" i="2"/>
  <c r="A181" i="2"/>
  <c r="C248" i="2"/>
  <c r="A211" i="2"/>
  <c r="A173" i="2"/>
  <c r="C210" i="2"/>
  <c r="A293" i="2"/>
  <c r="C330" i="2"/>
  <c r="A179" i="2"/>
  <c r="C216" i="2"/>
  <c r="A203" i="2"/>
  <c r="C240" i="2"/>
  <c r="A287" i="2"/>
  <c r="C324" i="2"/>
  <c r="C206" i="2"/>
  <c r="A169" i="2"/>
  <c r="C224" i="2"/>
  <c r="A187" i="2"/>
  <c r="C326" i="2"/>
  <c r="A289" i="2"/>
  <c r="A269" i="2"/>
  <c r="C306" i="2"/>
  <c r="A263" i="2"/>
  <c r="C300" i="2"/>
  <c r="A209" i="2"/>
  <c r="C246" i="2"/>
  <c r="A191" i="2"/>
  <c r="C228" i="2"/>
  <c r="A221" i="2"/>
  <c r="C258" i="2"/>
  <c r="A233" i="2"/>
  <c r="C270" i="2"/>
  <c r="C308" i="2"/>
  <c r="A271" i="2"/>
  <c r="A299" i="2"/>
  <c r="C336" i="2"/>
  <c r="A239" i="2"/>
  <c r="C276" i="2"/>
  <c r="C194" i="2"/>
  <c r="A157" i="2"/>
  <c r="C212" i="2"/>
  <c r="A175" i="2"/>
  <c r="C230" i="2"/>
  <c r="A193" i="2"/>
  <c r="A167" i="2"/>
  <c r="C204" i="2"/>
  <c r="A186" i="2"/>
  <c r="C223" i="2"/>
  <c r="C200" i="2"/>
  <c r="A163" i="2"/>
  <c r="A281" i="2"/>
  <c r="C318" i="2"/>
  <c r="A161" i="2"/>
  <c r="C198" i="2"/>
  <c r="A275" i="2"/>
  <c r="C312" i="2"/>
  <c r="C236" i="2"/>
  <c r="A199" i="2"/>
  <c r="A227" i="2"/>
  <c r="C264" i="2"/>
  <c r="A245" i="2"/>
  <c r="C282" i="2"/>
  <c r="A168" i="2"/>
  <c r="C205" i="2"/>
  <c r="A257" i="2"/>
  <c r="C294" i="2"/>
  <c r="C254" i="2"/>
  <c r="A217" i="2"/>
  <c r="A155" i="2"/>
  <c r="C192" i="2"/>
  <c r="A251" i="2"/>
  <c r="C288" i="2"/>
  <c r="A185" i="2"/>
  <c r="C222" i="2"/>
  <c r="C44" i="2"/>
  <c r="E7" i="2"/>
  <c r="D7" i="2"/>
  <c r="A43" i="2"/>
  <c r="D43" i="2"/>
  <c r="C80" i="2"/>
  <c r="E43" i="2"/>
  <c r="C8" i="2"/>
  <c r="A7" i="2"/>
  <c r="O38" i="3" l="1"/>
  <c r="H187" i="2"/>
  <c r="H76" i="2"/>
  <c r="H298" i="2"/>
  <c r="H409" i="2"/>
  <c r="N39" i="3"/>
  <c r="G188" i="2"/>
  <c r="G77" i="2"/>
  <c r="G410" i="2"/>
  <c r="G299" i="2"/>
  <c r="G447" i="2"/>
  <c r="P39" i="3"/>
  <c r="G114" i="2"/>
  <c r="G336" i="2"/>
  <c r="G225" i="2"/>
  <c r="Q37" i="3"/>
  <c r="H445" i="2"/>
  <c r="H112" i="2"/>
  <c r="H223" i="2"/>
  <c r="H334" i="2"/>
  <c r="M39" i="3"/>
  <c r="H40" i="2"/>
  <c r="H262" i="2"/>
  <c r="P39" i="1"/>
  <c r="R39" i="1" s="1"/>
  <c r="H373" i="2"/>
  <c r="H151" i="2"/>
  <c r="L22" i="3"/>
  <c r="K22" i="1"/>
  <c r="G134" i="2"/>
  <c r="O22" i="1"/>
  <c r="Q22" i="1" s="1"/>
  <c r="G23" i="2"/>
  <c r="G245" i="2"/>
  <c r="G356" i="2"/>
  <c r="P21" i="3"/>
  <c r="G318" i="2"/>
  <c r="G429" i="2"/>
  <c r="G207" i="2"/>
  <c r="G96" i="2"/>
  <c r="G59" i="2"/>
  <c r="N21" i="3"/>
  <c r="G392" i="2"/>
  <c r="G281" i="2"/>
  <c r="G170" i="2"/>
  <c r="P32" i="3"/>
  <c r="G329" i="2"/>
  <c r="G218" i="2"/>
  <c r="G107" i="2"/>
  <c r="G440" i="2"/>
  <c r="N32" i="3"/>
  <c r="G181" i="2"/>
  <c r="G70" i="2"/>
  <c r="G292" i="2"/>
  <c r="G403" i="2"/>
  <c r="A288" i="2"/>
  <c r="C325" i="2"/>
  <c r="A294" i="2"/>
  <c r="C331" i="2"/>
  <c r="A264" i="2"/>
  <c r="C301" i="2"/>
  <c r="A198" i="2"/>
  <c r="C235" i="2"/>
  <c r="C260" i="2"/>
  <c r="A223" i="2"/>
  <c r="C373" i="2"/>
  <c r="A336" i="2"/>
  <c r="A258" i="2"/>
  <c r="C295" i="2"/>
  <c r="A300" i="2"/>
  <c r="C337" i="2"/>
  <c r="A240" i="2"/>
  <c r="C277" i="2"/>
  <c r="A210" i="2"/>
  <c r="C247" i="2"/>
  <c r="C261" i="2"/>
  <c r="A224" i="2"/>
  <c r="C242" i="2"/>
  <c r="A205" i="2"/>
  <c r="A318" i="2"/>
  <c r="C355" i="2"/>
  <c r="A204" i="2"/>
  <c r="C241" i="2"/>
  <c r="A228" i="2"/>
  <c r="C265" i="2"/>
  <c r="A306" i="2"/>
  <c r="C343" i="2"/>
  <c r="A216" i="2"/>
  <c r="C253" i="2"/>
  <c r="C231" i="2"/>
  <c r="A194" i="2"/>
  <c r="C243" i="2"/>
  <c r="A206" i="2"/>
  <c r="A222" i="2"/>
  <c r="C259" i="2"/>
  <c r="A282" i="2"/>
  <c r="C319" i="2"/>
  <c r="A312" i="2"/>
  <c r="C349" i="2"/>
  <c r="A276" i="2"/>
  <c r="C313" i="2"/>
  <c r="A270" i="2"/>
  <c r="C307" i="2"/>
  <c r="A246" i="2"/>
  <c r="C283" i="2"/>
  <c r="A324" i="2"/>
  <c r="C361" i="2"/>
  <c r="A330" i="2"/>
  <c r="C367" i="2"/>
  <c r="C249" i="2"/>
  <c r="A212" i="2"/>
  <c r="A192" i="2"/>
  <c r="C229" i="2"/>
  <c r="C273" i="2"/>
  <c r="A236" i="2"/>
  <c r="C345" i="2"/>
  <c r="A308" i="2"/>
  <c r="C285" i="2"/>
  <c r="A248" i="2"/>
  <c r="C291" i="2"/>
  <c r="A254" i="2"/>
  <c r="C237" i="2"/>
  <c r="A200" i="2"/>
  <c r="C267" i="2"/>
  <c r="A230" i="2"/>
  <c r="C363" i="2"/>
  <c r="A326" i="2"/>
  <c r="C255" i="2"/>
  <c r="A218" i="2"/>
  <c r="A80" i="2"/>
  <c r="E80" i="2"/>
  <c r="D80" i="2"/>
  <c r="D8" i="2"/>
  <c r="C45" i="2"/>
  <c r="E8" i="2"/>
  <c r="A44" i="2"/>
  <c r="E44" i="2"/>
  <c r="C81" i="2"/>
  <c r="D44" i="2"/>
  <c r="A8" i="2"/>
  <c r="C9" i="2"/>
  <c r="O39" i="3" l="1"/>
  <c r="H77" i="2"/>
  <c r="H299" i="2"/>
  <c r="H188" i="2"/>
  <c r="H410" i="2"/>
  <c r="Q38" i="3"/>
  <c r="H446" i="2"/>
  <c r="H224" i="2"/>
  <c r="H113" i="2"/>
  <c r="H335" i="2"/>
  <c r="G97" i="2"/>
  <c r="P22" i="3"/>
  <c r="G208" i="2"/>
  <c r="G430" i="2"/>
  <c r="G319" i="2"/>
  <c r="G171" i="2"/>
  <c r="G393" i="2"/>
  <c r="N22" i="3"/>
  <c r="G60" i="2"/>
  <c r="G282" i="2"/>
  <c r="C404" i="2"/>
  <c r="A367" i="2"/>
  <c r="C344" i="2"/>
  <c r="A307" i="2"/>
  <c r="C356" i="2"/>
  <c r="A319" i="2"/>
  <c r="C302" i="2"/>
  <c r="A265" i="2"/>
  <c r="C314" i="2"/>
  <c r="A277" i="2"/>
  <c r="C338" i="2"/>
  <c r="A301" i="2"/>
  <c r="C279" i="2"/>
  <c r="A242" i="2"/>
  <c r="C266" i="2"/>
  <c r="A229" i="2"/>
  <c r="C398" i="2"/>
  <c r="A361" i="2"/>
  <c r="C350" i="2"/>
  <c r="A313" i="2"/>
  <c r="C296" i="2"/>
  <c r="A259" i="2"/>
  <c r="C290" i="2"/>
  <c r="A253" i="2"/>
  <c r="C278" i="2"/>
  <c r="A241" i="2"/>
  <c r="C374" i="2"/>
  <c r="A337" i="2"/>
  <c r="C368" i="2"/>
  <c r="A331" i="2"/>
  <c r="A363" i="2"/>
  <c r="C400" i="2"/>
  <c r="A273" i="2"/>
  <c r="C310" i="2"/>
  <c r="A231" i="2"/>
  <c r="C268" i="2"/>
  <c r="C322" i="2"/>
  <c r="A285" i="2"/>
  <c r="C297" i="2"/>
  <c r="A260" i="2"/>
  <c r="C320" i="2"/>
  <c r="A283" i="2"/>
  <c r="C386" i="2"/>
  <c r="A349" i="2"/>
  <c r="C380" i="2"/>
  <c r="A343" i="2"/>
  <c r="C392" i="2"/>
  <c r="A355" i="2"/>
  <c r="C284" i="2"/>
  <c r="A247" i="2"/>
  <c r="C332" i="2"/>
  <c r="A295" i="2"/>
  <c r="C272" i="2"/>
  <c r="A235" i="2"/>
  <c r="C362" i="2"/>
  <c r="A325" i="2"/>
  <c r="A291" i="2"/>
  <c r="C328" i="2"/>
  <c r="C410" i="2"/>
  <c r="A373" i="2"/>
  <c r="A267" i="2"/>
  <c r="C304" i="2"/>
  <c r="C298" i="2"/>
  <c r="A261" i="2"/>
  <c r="A255" i="2"/>
  <c r="C292" i="2"/>
  <c r="C274" i="2"/>
  <c r="A237" i="2"/>
  <c r="A345" i="2"/>
  <c r="C382" i="2"/>
  <c r="A249" i="2"/>
  <c r="C286" i="2"/>
  <c r="A243" i="2"/>
  <c r="C280" i="2"/>
  <c r="E9" i="2"/>
  <c r="D9" i="2"/>
  <c r="C46" i="2"/>
  <c r="C82" i="2"/>
  <c r="E45" i="2"/>
  <c r="D45" i="2"/>
  <c r="A45" i="2"/>
  <c r="A81" i="2"/>
  <c r="E81" i="2"/>
  <c r="D81" i="2"/>
  <c r="A9" i="2"/>
  <c r="C10" i="2"/>
  <c r="Q39" i="3" l="1"/>
  <c r="H114" i="2"/>
  <c r="H225" i="2"/>
  <c r="H447" i="2"/>
  <c r="H336" i="2"/>
  <c r="A286" i="2"/>
  <c r="C323" i="2"/>
  <c r="A268" i="2"/>
  <c r="C305" i="2"/>
  <c r="C357" i="2"/>
  <c r="A320" i="2"/>
  <c r="C435" i="2"/>
  <c r="A435" i="2" s="1"/>
  <c r="A398" i="2"/>
  <c r="C393" i="2"/>
  <c r="A356" i="2"/>
  <c r="C447" i="2"/>
  <c r="A447" i="2" s="1"/>
  <c r="A410" i="2"/>
  <c r="C405" i="2"/>
  <c r="A368" i="2"/>
  <c r="A382" i="2"/>
  <c r="C419" i="2"/>
  <c r="A419" i="2" s="1"/>
  <c r="A328" i="2"/>
  <c r="C365" i="2"/>
  <c r="A310" i="2"/>
  <c r="C347" i="2"/>
  <c r="A292" i="2"/>
  <c r="C329" i="2"/>
  <c r="C309" i="2"/>
  <c r="A272" i="2"/>
  <c r="C327" i="2"/>
  <c r="A290" i="2"/>
  <c r="C417" i="2"/>
  <c r="A417" i="2" s="1"/>
  <c r="A380" i="2"/>
  <c r="C333" i="2"/>
  <c r="A296" i="2"/>
  <c r="C351" i="2"/>
  <c r="A314" i="2"/>
  <c r="A304" i="2"/>
  <c r="C341" i="2"/>
  <c r="C437" i="2"/>
  <c r="A437" i="2" s="1"/>
  <c r="A400" i="2"/>
  <c r="C429" i="2"/>
  <c r="A429" i="2" s="1"/>
  <c r="A392" i="2"/>
  <c r="C375" i="2"/>
  <c r="A338" i="2"/>
  <c r="A298" i="2"/>
  <c r="C335" i="2"/>
  <c r="C369" i="2"/>
  <c r="A332" i="2"/>
  <c r="A297" i="2"/>
  <c r="C334" i="2"/>
  <c r="C411" i="2"/>
  <c r="A374" i="2"/>
  <c r="C303" i="2"/>
  <c r="A266" i="2"/>
  <c r="C381" i="2"/>
  <c r="A344" i="2"/>
  <c r="A280" i="2"/>
  <c r="C317" i="2"/>
  <c r="A274" i="2"/>
  <c r="C311" i="2"/>
  <c r="C399" i="2"/>
  <c r="A362" i="2"/>
  <c r="C321" i="2"/>
  <c r="A284" i="2"/>
  <c r="C423" i="2"/>
  <c r="A423" i="2" s="1"/>
  <c r="A386" i="2"/>
  <c r="A322" i="2"/>
  <c r="C359" i="2"/>
  <c r="C315" i="2"/>
  <c r="A278" i="2"/>
  <c r="C387" i="2"/>
  <c r="A350" i="2"/>
  <c r="A279" i="2"/>
  <c r="C316" i="2"/>
  <c r="C339" i="2"/>
  <c r="A302" i="2"/>
  <c r="C441" i="2"/>
  <c r="A441" i="2" s="1"/>
  <c r="A404" i="2"/>
  <c r="E10" i="2"/>
  <c r="D10" i="2"/>
  <c r="C47" i="2"/>
  <c r="A82" i="2"/>
  <c r="D82" i="2"/>
  <c r="E82" i="2"/>
  <c r="D46" i="2"/>
  <c r="E46" i="2"/>
  <c r="A46" i="2"/>
  <c r="C83" i="2"/>
  <c r="A10" i="2"/>
  <c r="C11" i="2"/>
  <c r="A317" i="2" l="1"/>
  <c r="C354" i="2"/>
  <c r="A335" i="2"/>
  <c r="C372" i="2"/>
  <c r="C402" i="2"/>
  <c r="A365" i="2"/>
  <c r="A315" i="2"/>
  <c r="C352" i="2"/>
  <c r="A411" i="2"/>
  <c r="C448" i="2"/>
  <c r="A448" i="2" s="1"/>
  <c r="C370" i="2"/>
  <c r="A333" i="2"/>
  <c r="A316" i="2"/>
  <c r="C353" i="2"/>
  <c r="A359" i="2"/>
  <c r="C396" i="2"/>
  <c r="A334" i="2"/>
  <c r="C371" i="2"/>
  <c r="C378" i="2"/>
  <c r="A341" i="2"/>
  <c r="A329" i="2"/>
  <c r="C366" i="2"/>
  <c r="A305" i="2"/>
  <c r="C342" i="2"/>
  <c r="A321" i="2"/>
  <c r="C358" i="2"/>
  <c r="C346" i="2"/>
  <c r="A309" i="2"/>
  <c r="C394" i="2"/>
  <c r="A357" i="2"/>
  <c r="C418" i="2"/>
  <c r="A418" i="2" s="1"/>
  <c r="A381" i="2"/>
  <c r="A375" i="2"/>
  <c r="C412" i="2"/>
  <c r="A412" i="2" s="1"/>
  <c r="A393" i="2"/>
  <c r="C430" i="2"/>
  <c r="A430" i="2" s="1"/>
  <c r="A311" i="2"/>
  <c r="C348" i="2"/>
  <c r="A347" i="2"/>
  <c r="C384" i="2"/>
  <c r="A323" i="2"/>
  <c r="C360" i="2"/>
  <c r="A339" i="2"/>
  <c r="C376" i="2"/>
  <c r="A399" i="2"/>
  <c r="C436" i="2"/>
  <c r="A436" i="2" s="1"/>
  <c r="A387" i="2"/>
  <c r="C424" i="2"/>
  <c r="A424" i="2" s="1"/>
  <c r="A303" i="2"/>
  <c r="C340" i="2"/>
  <c r="A369" i="2"/>
  <c r="C406" i="2"/>
  <c r="A351" i="2"/>
  <c r="C388" i="2"/>
  <c r="C364" i="2"/>
  <c r="A327" i="2"/>
  <c r="A405" i="2"/>
  <c r="C442" i="2"/>
  <c r="A442" i="2" s="1"/>
  <c r="A83" i="2"/>
  <c r="E83" i="2"/>
  <c r="D83" i="2"/>
  <c r="C48" i="2"/>
  <c r="D11" i="2"/>
  <c r="E11" i="2"/>
  <c r="A47" i="2"/>
  <c r="E47" i="2"/>
  <c r="C84" i="2"/>
  <c r="D47" i="2"/>
  <c r="A11" i="2"/>
  <c r="C12" i="2"/>
  <c r="C379" i="2" l="1"/>
  <c r="A342" i="2"/>
  <c r="A371" i="2"/>
  <c r="C408" i="2"/>
  <c r="A394" i="2"/>
  <c r="C431" i="2"/>
  <c r="A431" i="2" s="1"/>
  <c r="C407" i="2"/>
  <c r="A370" i="2"/>
  <c r="C439" i="2"/>
  <c r="A439" i="2" s="1"/>
  <c r="A402" i="2"/>
  <c r="C397" i="2"/>
  <c r="A360" i="2"/>
  <c r="C403" i="2"/>
  <c r="A366" i="2"/>
  <c r="C433" i="2"/>
  <c r="A433" i="2" s="1"/>
  <c r="A396" i="2"/>
  <c r="C409" i="2"/>
  <c r="A372" i="2"/>
  <c r="C383" i="2"/>
  <c r="A346" i="2"/>
  <c r="C377" i="2"/>
  <c r="A340" i="2"/>
  <c r="C413" i="2"/>
  <c r="A413" i="2" s="1"/>
  <c r="A376" i="2"/>
  <c r="C385" i="2"/>
  <c r="A348" i="2"/>
  <c r="A358" i="2"/>
  <c r="C395" i="2"/>
  <c r="C390" i="2"/>
  <c r="A353" i="2"/>
  <c r="C389" i="2"/>
  <c r="A352" i="2"/>
  <c r="C391" i="2"/>
  <c r="A354" i="2"/>
  <c r="C425" i="2"/>
  <c r="A425" i="2" s="1"/>
  <c r="A388" i="2"/>
  <c r="C443" i="2"/>
  <c r="A443" i="2" s="1"/>
  <c r="A406" i="2"/>
  <c r="C421" i="2"/>
  <c r="A421" i="2" s="1"/>
  <c r="A384" i="2"/>
  <c r="C401" i="2"/>
  <c r="A364" i="2"/>
  <c r="C415" i="2"/>
  <c r="A415" i="2" s="1"/>
  <c r="A378" i="2"/>
  <c r="A48" i="2"/>
  <c r="E48" i="2"/>
  <c r="C85" i="2"/>
  <c r="D48" i="2"/>
  <c r="A84" i="2"/>
  <c r="E84" i="2"/>
  <c r="D84" i="2"/>
  <c r="C49" i="2"/>
  <c r="E12" i="2"/>
  <c r="D12" i="2"/>
  <c r="A12" i="2"/>
  <c r="C13" i="2"/>
  <c r="C445" i="2" l="1"/>
  <c r="A445" i="2" s="1"/>
  <c r="A408" i="2"/>
  <c r="C434" i="2"/>
  <c r="A434" i="2" s="1"/>
  <c r="A397" i="2"/>
  <c r="C438" i="2"/>
  <c r="A438" i="2" s="1"/>
  <c r="A401" i="2"/>
  <c r="C427" i="2"/>
  <c r="A427" i="2" s="1"/>
  <c r="A390" i="2"/>
  <c r="C446" i="2"/>
  <c r="A446" i="2" s="1"/>
  <c r="A409" i="2"/>
  <c r="A395" i="2"/>
  <c r="C432" i="2"/>
  <c r="A432" i="2" s="1"/>
  <c r="C428" i="2"/>
  <c r="A428" i="2" s="1"/>
  <c r="A391" i="2"/>
  <c r="C414" i="2"/>
  <c r="A414" i="2" s="1"/>
  <c r="A377" i="2"/>
  <c r="C426" i="2"/>
  <c r="A426" i="2" s="1"/>
  <c r="A389" i="2"/>
  <c r="C422" i="2"/>
  <c r="A422" i="2" s="1"/>
  <c r="A385" i="2"/>
  <c r="A383" i="2"/>
  <c r="C420" i="2"/>
  <c r="A420" i="2" s="1"/>
  <c r="C440" i="2"/>
  <c r="A440" i="2" s="1"/>
  <c r="A403" i="2"/>
  <c r="C444" i="2"/>
  <c r="A444" i="2" s="1"/>
  <c r="A407" i="2"/>
  <c r="C416" i="2"/>
  <c r="A416" i="2" s="1"/>
  <c r="A379" i="2"/>
  <c r="C50" i="2"/>
  <c r="E13" i="2"/>
  <c r="D13" i="2"/>
  <c r="A49" i="2"/>
  <c r="D49" i="2"/>
  <c r="E49" i="2"/>
  <c r="C86" i="2"/>
  <c r="A85" i="2"/>
  <c r="D85" i="2"/>
  <c r="E85" i="2"/>
  <c r="A13" i="2"/>
  <c r="C14" i="2"/>
  <c r="D14" i="2" l="1"/>
  <c r="C51" i="2"/>
  <c r="E14" i="2"/>
  <c r="A86" i="2"/>
  <c r="E86" i="2"/>
  <c r="D86" i="2"/>
  <c r="A50" i="2"/>
  <c r="E50" i="2"/>
  <c r="C87" i="2"/>
  <c r="D50" i="2"/>
  <c r="A14" i="2"/>
  <c r="C15" i="2"/>
  <c r="E15" i="2" l="1"/>
  <c r="D15" i="2"/>
  <c r="C52" i="2"/>
  <c r="C88" i="2"/>
  <c r="E51" i="2"/>
  <c r="D51" i="2"/>
  <c r="A51" i="2"/>
  <c r="A87" i="2"/>
  <c r="E87" i="2"/>
  <c r="D87" i="2"/>
  <c r="A15" i="2"/>
  <c r="C16" i="2"/>
  <c r="D52" i="2" l="1"/>
  <c r="E52" i="2"/>
  <c r="C89" i="2"/>
  <c r="A52" i="2"/>
  <c r="E16" i="2"/>
  <c r="D16" i="2"/>
  <c r="C53" i="2"/>
  <c r="A88" i="2"/>
  <c r="D88" i="2"/>
  <c r="E88" i="2"/>
  <c r="A16" i="2"/>
  <c r="C17" i="2"/>
  <c r="C54" i="2" l="1"/>
  <c r="E17" i="2"/>
  <c r="D17" i="2"/>
  <c r="A53" i="2"/>
  <c r="E53" i="2"/>
  <c r="C90" i="2"/>
  <c r="D53" i="2"/>
  <c r="A89" i="2"/>
  <c r="E89" i="2"/>
  <c r="D89" i="2"/>
  <c r="A17" i="2"/>
  <c r="C18" i="2"/>
  <c r="C55" i="2" l="1"/>
  <c r="E18" i="2"/>
  <c r="D18" i="2"/>
  <c r="A90" i="2"/>
  <c r="E90" i="2"/>
  <c r="D90" i="2"/>
  <c r="A54" i="2"/>
  <c r="E54" i="2"/>
  <c r="D54" i="2"/>
  <c r="C91" i="2"/>
  <c r="A18" i="2"/>
  <c r="C19" i="2"/>
  <c r="A55" i="2" l="1"/>
  <c r="D55" i="2"/>
  <c r="C92" i="2"/>
  <c r="E55" i="2"/>
  <c r="C56" i="2"/>
  <c r="E19" i="2"/>
  <c r="D19" i="2"/>
  <c r="A91" i="2"/>
  <c r="D91" i="2"/>
  <c r="E91" i="2"/>
  <c r="A19" i="2"/>
  <c r="C20" i="2"/>
  <c r="A92" i="2" l="1"/>
  <c r="E92" i="2"/>
  <c r="D92" i="2"/>
  <c r="D20" i="2"/>
  <c r="C57" i="2"/>
  <c r="E20" i="2"/>
  <c r="A56" i="2"/>
  <c r="E56" i="2"/>
  <c r="C93" i="2"/>
  <c r="D56" i="2"/>
  <c r="A20" i="2"/>
  <c r="C21" i="2"/>
  <c r="A93" i="2" l="1"/>
  <c r="E93" i="2"/>
  <c r="D93" i="2"/>
  <c r="E21" i="2"/>
  <c r="D21" i="2"/>
  <c r="C58" i="2"/>
  <c r="C94" i="2"/>
  <c r="E57" i="2"/>
  <c r="D57" i="2"/>
  <c r="A57" i="2"/>
  <c r="A21" i="2"/>
  <c r="C22" i="2"/>
  <c r="D58" i="2" l="1"/>
  <c r="C95" i="2"/>
  <c r="E58" i="2"/>
  <c r="A58" i="2"/>
  <c r="C59" i="2"/>
  <c r="E22" i="2"/>
  <c r="D22" i="2"/>
  <c r="A94" i="2"/>
  <c r="D94" i="2"/>
  <c r="E94" i="2"/>
  <c r="A22" i="2"/>
  <c r="C23" i="2"/>
  <c r="D23" i="2" l="1"/>
  <c r="E23" i="2"/>
  <c r="C60" i="2"/>
  <c r="A95" i="2"/>
  <c r="E95" i="2"/>
  <c r="D95" i="2"/>
  <c r="A59" i="2"/>
  <c r="E59" i="2"/>
  <c r="D59" i="2"/>
  <c r="C96" i="2"/>
  <c r="A23" i="2"/>
  <c r="C24" i="2"/>
  <c r="C61" i="2" l="1"/>
  <c r="E24" i="2"/>
  <c r="D24" i="2"/>
  <c r="A60" i="2"/>
  <c r="E60" i="2"/>
  <c r="D60" i="2"/>
  <c r="C97" i="2"/>
  <c r="A96" i="2"/>
  <c r="E96" i="2"/>
  <c r="D96" i="2"/>
  <c r="A24" i="2"/>
  <c r="C25" i="2"/>
  <c r="C62" i="2" l="1"/>
  <c r="E25" i="2"/>
  <c r="D25" i="2"/>
  <c r="A97" i="2"/>
  <c r="D97" i="2"/>
  <c r="E97" i="2"/>
  <c r="A61" i="2"/>
  <c r="D61" i="2"/>
  <c r="E61" i="2"/>
  <c r="C98" i="2"/>
  <c r="A25" i="2"/>
  <c r="C26" i="2"/>
  <c r="C63" i="2" l="1"/>
  <c r="D26" i="2"/>
  <c r="E26" i="2"/>
  <c r="A98" i="2"/>
  <c r="E98" i="2"/>
  <c r="D98" i="2"/>
  <c r="A62" i="2"/>
  <c r="E62" i="2"/>
  <c r="D62" i="2"/>
  <c r="C99" i="2"/>
  <c r="A26" i="2"/>
  <c r="C27" i="2"/>
  <c r="E27" i="2" l="1"/>
  <c r="C64" i="2"/>
  <c r="D27" i="2"/>
  <c r="C100" i="2"/>
  <c r="E63" i="2"/>
  <c r="D63" i="2"/>
  <c r="A63" i="2"/>
  <c r="A99" i="2"/>
  <c r="E99" i="2"/>
  <c r="D99" i="2"/>
  <c r="A27" i="2"/>
  <c r="C28" i="2"/>
  <c r="E28" i="2" l="1"/>
  <c r="D28" i="2"/>
  <c r="C65" i="2"/>
  <c r="A100" i="2"/>
  <c r="D100" i="2"/>
  <c r="E100" i="2"/>
  <c r="D64" i="2"/>
  <c r="E64" i="2"/>
  <c r="C101" i="2"/>
  <c r="A64" i="2"/>
  <c r="A28" i="2"/>
  <c r="C29" i="2"/>
  <c r="A65" i="2" l="1"/>
  <c r="E65" i="2"/>
  <c r="C102" i="2"/>
  <c r="D65" i="2"/>
  <c r="E29" i="2"/>
  <c r="D29" i="2"/>
  <c r="C66" i="2"/>
  <c r="A101" i="2"/>
  <c r="E101" i="2"/>
  <c r="D101" i="2"/>
  <c r="A29" i="2"/>
  <c r="C30" i="2"/>
  <c r="E30" i="2" l="1"/>
  <c r="C67" i="2"/>
  <c r="D30" i="2"/>
  <c r="A102" i="2"/>
  <c r="E102" i="2"/>
  <c r="D102" i="2"/>
  <c r="A66" i="2"/>
  <c r="E66" i="2"/>
  <c r="C103" i="2"/>
  <c r="D66" i="2"/>
  <c r="A30" i="2"/>
  <c r="C31" i="2"/>
  <c r="A67" i="2" l="1"/>
  <c r="D67" i="2"/>
  <c r="E67" i="2"/>
  <c r="C104" i="2"/>
  <c r="C68" i="2"/>
  <c r="E31" i="2"/>
  <c r="D31" i="2"/>
  <c r="A103" i="2"/>
  <c r="D103" i="2"/>
  <c r="E103" i="2"/>
  <c r="A31" i="2"/>
  <c r="C32" i="2"/>
  <c r="D32" i="2" l="1"/>
  <c r="C69" i="2"/>
  <c r="E32" i="2"/>
  <c r="A104" i="2"/>
  <c r="E104" i="2"/>
  <c r="D104" i="2"/>
  <c r="A68" i="2"/>
  <c r="E68" i="2"/>
  <c r="C105" i="2"/>
  <c r="D68" i="2"/>
  <c r="A32" i="2"/>
  <c r="C33" i="2"/>
  <c r="C70" i="2" l="1"/>
  <c r="E33" i="2"/>
  <c r="D33" i="2"/>
  <c r="C106" i="2"/>
  <c r="E69" i="2"/>
  <c r="D69" i="2"/>
  <c r="A69" i="2"/>
  <c r="A105" i="2"/>
  <c r="E105" i="2"/>
  <c r="D105" i="2"/>
  <c r="A33" i="2"/>
  <c r="C34" i="2"/>
  <c r="C71" i="2" l="1"/>
  <c r="E34" i="2"/>
  <c r="D34" i="2"/>
  <c r="D70" i="2"/>
  <c r="E70" i="2"/>
  <c r="A70" i="2"/>
  <c r="C107" i="2"/>
  <c r="A106" i="2"/>
  <c r="D106" i="2"/>
  <c r="E106" i="2"/>
  <c r="A34" i="2"/>
  <c r="C35" i="2"/>
  <c r="D35" i="2" l="1"/>
  <c r="E35" i="2"/>
  <c r="C72" i="2"/>
  <c r="A107" i="2"/>
  <c r="E107" i="2"/>
  <c r="D107" i="2"/>
  <c r="A71" i="2"/>
  <c r="E71" i="2"/>
  <c r="D71" i="2"/>
  <c r="C108" i="2"/>
  <c r="A35" i="2"/>
  <c r="C36" i="2"/>
  <c r="A72" i="2" l="1"/>
  <c r="E72" i="2"/>
  <c r="C109" i="2"/>
  <c r="D72" i="2"/>
  <c r="A108" i="2"/>
  <c r="E108" i="2"/>
  <c r="D108" i="2"/>
  <c r="C73" i="2"/>
  <c r="E36" i="2"/>
  <c r="D36" i="2"/>
  <c r="A36" i="2"/>
  <c r="C37" i="2"/>
  <c r="A109" i="2" l="1"/>
  <c r="D109" i="2"/>
  <c r="E109" i="2"/>
  <c r="C74" i="2"/>
  <c r="E37" i="2"/>
  <c r="D37" i="2"/>
  <c r="A73" i="2"/>
  <c r="D73" i="2"/>
  <c r="C110" i="2"/>
  <c r="E73" i="2"/>
  <c r="A37" i="2"/>
  <c r="C38" i="2"/>
  <c r="D38" i="2" l="1"/>
  <c r="C75" i="2"/>
  <c r="E38" i="2"/>
  <c r="A74" i="2"/>
  <c r="E74" i="2"/>
  <c r="C111" i="2"/>
  <c r="D74" i="2"/>
  <c r="A110" i="2"/>
  <c r="E110" i="2"/>
  <c r="D110" i="2"/>
  <c r="A38" i="2"/>
  <c r="C39" i="2"/>
  <c r="C112" i="2" l="1"/>
  <c r="E75" i="2"/>
  <c r="D75" i="2"/>
  <c r="A75" i="2"/>
  <c r="A111" i="2"/>
  <c r="E111" i="2"/>
  <c r="D111" i="2"/>
  <c r="E39" i="2"/>
  <c r="D39" i="2"/>
  <c r="C76" i="2"/>
  <c r="A39" i="2"/>
  <c r="D76" i="2" l="1"/>
  <c r="E76" i="2"/>
  <c r="A76" i="2"/>
  <c r="C113" i="2"/>
  <c r="C77" i="2"/>
  <c r="E40" i="2"/>
  <c r="D40" i="2"/>
  <c r="A112" i="2"/>
  <c r="D112" i="2"/>
  <c r="E112" i="2"/>
  <c r="C41" i="2"/>
  <c r="A40" i="2"/>
  <c r="A113" i="2" l="1"/>
  <c r="E113" i="2"/>
  <c r="D113" i="2"/>
  <c r="C78" i="2"/>
  <c r="D41" i="2"/>
  <c r="E41" i="2"/>
  <c r="A77" i="2"/>
  <c r="E77" i="2"/>
  <c r="D77" i="2"/>
  <c r="C114" i="2"/>
  <c r="A41" i="2"/>
  <c r="A114" i="2" l="1"/>
  <c r="D114" i="2"/>
  <c r="E114" i="2"/>
  <c r="A78" i="2"/>
  <c r="E78" i="2"/>
  <c r="C115" i="2"/>
  <c r="D78" i="2"/>
  <c r="A115" i="2" l="1"/>
  <c r="D115" i="2"/>
  <c r="E115" i="2"/>
</calcChain>
</file>

<file path=xl/sharedStrings.xml><?xml version="1.0" encoding="utf-8"?>
<sst xmlns="http://schemas.openxmlformats.org/spreadsheetml/2006/main" count="55" uniqueCount="44">
  <si>
    <t>id</t>
    <phoneticPr fontId="1" type="noConversion"/>
  </si>
  <si>
    <t>武将id</t>
    <phoneticPr fontId="1" type="noConversion"/>
  </si>
  <si>
    <t>前缀</t>
    <phoneticPr fontId="1" type="noConversion"/>
  </si>
  <si>
    <t>升阶需求</t>
    <phoneticPr fontId="1" type="noConversion"/>
  </si>
  <si>
    <t>攻击</t>
    <phoneticPr fontId="1" type="noConversion"/>
  </si>
  <si>
    <t>防御</t>
    <phoneticPr fontId="1" type="noConversion"/>
  </si>
  <si>
    <t>序号</t>
    <phoneticPr fontId="1" type="noConversion"/>
  </si>
  <si>
    <t>hero_id</t>
    <phoneticPr fontId="1" type="noConversion"/>
  </si>
  <si>
    <t>txt</t>
    <phoneticPr fontId="1" type="noConversion"/>
  </si>
  <si>
    <t>exp</t>
    <phoneticPr fontId="1" type="noConversion"/>
  </si>
  <si>
    <t>int32</t>
    <phoneticPr fontId="1" type="noConversion"/>
  </si>
  <si>
    <t>星级</t>
    <phoneticPr fontId="1" type="noConversion"/>
  </si>
  <si>
    <t>star</t>
    <phoneticPr fontId="1" type="noConversion"/>
  </si>
  <si>
    <t>string</t>
    <phoneticPr fontId="1" type="noConversion"/>
  </si>
  <si>
    <t>att</t>
    <phoneticPr fontId="1" type="noConversion"/>
  </si>
  <si>
    <t>def</t>
    <phoneticPr fontId="1" type="noConversion"/>
  </si>
  <si>
    <t>星星资源</t>
    <phoneticPr fontId="1" type="noConversion"/>
  </si>
  <si>
    <t>star_res</t>
    <phoneticPr fontId="1" type="noConversion"/>
  </si>
  <si>
    <t>武将id</t>
  </si>
  <si>
    <t>攻击</t>
  </si>
  <si>
    <t>防御</t>
  </si>
  <si>
    <t>武将等级</t>
  </si>
  <si>
    <t>最低攻击</t>
    <phoneticPr fontId="1" type="noConversion"/>
  </si>
  <si>
    <t>最高攻击</t>
    <phoneticPr fontId="1" type="noConversion"/>
  </si>
  <si>
    <t>最低防御</t>
    <phoneticPr fontId="1" type="noConversion"/>
  </si>
  <si>
    <t>最高防御</t>
    <phoneticPr fontId="1" type="noConversion"/>
  </si>
  <si>
    <t>1攻击</t>
    <phoneticPr fontId="1" type="noConversion"/>
  </si>
  <si>
    <t>1防御</t>
    <phoneticPr fontId="1" type="noConversion"/>
  </si>
  <si>
    <t>2攻击</t>
  </si>
  <si>
    <t>2防御</t>
  </si>
  <si>
    <t>3攻击</t>
  </si>
  <si>
    <t>3防御</t>
  </si>
  <si>
    <t>计算</t>
    <phoneticPr fontId="1" type="noConversion"/>
  </si>
  <si>
    <t>武将ID</t>
    <phoneticPr fontId="1" type="noConversion"/>
  </si>
  <si>
    <t>等级</t>
    <phoneticPr fontId="1" type="noConversion"/>
  </si>
  <si>
    <t>品质</t>
    <phoneticPr fontId="1" type="noConversion"/>
  </si>
  <si>
    <t>造成伤害</t>
    <phoneticPr fontId="1" type="noConversion"/>
  </si>
  <si>
    <t>绿武将攻击加成</t>
    <phoneticPr fontId="1" type="noConversion"/>
  </si>
  <si>
    <t>绿武将防御加成</t>
    <phoneticPr fontId="1" type="noConversion"/>
  </si>
  <si>
    <t>紫武将攻击加成</t>
    <phoneticPr fontId="1" type="noConversion"/>
  </si>
  <si>
    <t>紫武将防御加成</t>
    <phoneticPr fontId="1" type="noConversion"/>
  </si>
  <si>
    <t>金武将攻击加成</t>
    <phoneticPr fontId="1" type="noConversion"/>
  </si>
  <si>
    <t>金武将防御加成</t>
    <phoneticPr fontId="1" type="noConversion"/>
  </si>
  <si>
    <t>PS:星级加成会直接加成在武将的等级属性之上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</si>
</sst>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8B3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76" fontId="0" fillId="2" borderId="0" xfId="1" applyNumberFormat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76" fontId="0" fillId="7" borderId="0" xfId="1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76" fontId="0" fillId="8" borderId="2" xfId="1" applyNumberFormat="1" applyFont="1" applyFill="1" applyBorder="1" applyAlignment="1">
      <alignment horizontal="center"/>
    </xf>
    <xf numFmtId="176" fontId="0" fillId="8" borderId="3" xfId="1" applyNumberFormat="1" applyFont="1" applyFill="1" applyBorder="1" applyAlignment="1">
      <alignment horizontal="center"/>
    </xf>
    <xf numFmtId="176" fontId="0" fillId="9" borderId="2" xfId="1" applyNumberFormat="1" applyFont="1" applyFill="1" applyBorder="1" applyAlignment="1">
      <alignment horizontal="center"/>
    </xf>
    <xf numFmtId="176" fontId="0" fillId="9" borderId="3" xfId="1" applyNumberFormat="1" applyFont="1" applyFill="1" applyBorder="1" applyAlignment="1">
      <alignment horizontal="center"/>
    </xf>
    <xf numFmtId="176" fontId="0" fillId="6" borderId="2" xfId="1" applyNumberFormat="1" applyFont="1" applyFill="1" applyBorder="1" applyAlignment="1">
      <alignment horizontal="center"/>
    </xf>
    <xf numFmtId="176" fontId="0" fillId="6" borderId="3" xfId="1" applyNumberFormat="1" applyFont="1" applyFill="1" applyBorder="1" applyAlignment="1">
      <alignment horizontal="center"/>
    </xf>
    <xf numFmtId="176" fontId="0" fillId="5" borderId="2" xfId="1" applyNumberFormat="1" applyFont="1" applyFill="1" applyBorder="1" applyAlignment="1">
      <alignment horizontal="center"/>
    </xf>
    <xf numFmtId="176" fontId="0" fillId="5" borderId="3" xfId="1" applyNumberFormat="1" applyFont="1" applyFill="1" applyBorder="1" applyAlignment="1">
      <alignment horizontal="center"/>
    </xf>
    <xf numFmtId="176" fontId="0" fillId="5" borderId="4" xfId="1" applyNumberFormat="1" applyFont="1" applyFill="1" applyBorder="1" applyAlignment="1">
      <alignment horizontal="center"/>
    </xf>
    <xf numFmtId="176" fontId="0" fillId="5" borderId="5" xfId="1" applyNumberFormat="1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76" fontId="0" fillId="8" borderId="9" xfId="1" applyNumberFormat="1" applyFont="1" applyFill="1" applyBorder="1" applyAlignment="1">
      <alignment horizontal="center"/>
    </xf>
    <xf numFmtId="176" fontId="0" fillId="8" borderId="10" xfId="1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E8B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E652-6D6B-40C8-9E7E-C83BDB5987F8}">
  <dimension ref="A1:H448"/>
  <sheetViews>
    <sheetView tabSelected="1" workbookViewId="0">
      <selection activeCell="H24" sqref="H24"/>
    </sheetView>
  </sheetViews>
  <sheetFormatPr defaultRowHeight="14.25" x14ac:dyDescent="0.2"/>
  <cols>
    <col min="1" max="1" width="9" customWidth="1"/>
    <col min="4" max="4" width="13.125" bestFit="1" customWidth="1"/>
    <col min="5" max="5" width="13.125" customWidth="1"/>
  </cols>
  <sheetData>
    <row r="1" spans="1:8" x14ac:dyDescent="0.2">
      <c r="A1" s="1" t="s">
        <v>0</v>
      </c>
      <c r="B1" s="1" t="s">
        <v>7</v>
      </c>
      <c r="C1" s="1" t="s">
        <v>12</v>
      </c>
      <c r="D1" s="1" t="s">
        <v>8</v>
      </c>
      <c r="E1" s="1" t="s">
        <v>17</v>
      </c>
      <c r="F1" s="1" t="s">
        <v>9</v>
      </c>
      <c r="G1" s="1" t="s">
        <v>14</v>
      </c>
      <c r="H1" s="1" t="s">
        <v>15</v>
      </c>
    </row>
    <row r="2" spans="1:8" x14ac:dyDescent="0.2">
      <c r="A2" s="1" t="s">
        <v>6</v>
      </c>
      <c r="B2" s="1" t="s">
        <v>1</v>
      </c>
      <c r="C2" s="1" t="s">
        <v>11</v>
      </c>
      <c r="D2" s="1" t="s">
        <v>2</v>
      </c>
      <c r="E2" s="1" t="s">
        <v>16</v>
      </c>
      <c r="F2" s="1" t="s">
        <v>3</v>
      </c>
      <c r="G2" s="1" t="s">
        <v>4</v>
      </c>
      <c r="H2" s="1" t="s">
        <v>5</v>
      </c>
    </row>
    <row r="3" spans="1:8" x14ac:dyDescent="0.2">
      <c r="A3" s="1">
        <v>1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</row>
    <row r="4" spans="1:8" x14ac:dyDescent="0.2">
      <c r="A4" s="1" t="s">
        <v>10</v>
      </c>
      <c r="B4" s="1" t="s">
        <v>10</v>
      </c>
      <c r="C4" s="1" t="s">
        <v>10</v>
      </c>
      <c r="D4" s="1" t="s">
        <v>13</v>
      </c>
      <c r="E4" s="1" t="s">
        <v>13</v>
      </c>
      <c r="F4" s="1" t="s">
        <v>10</v>
      </c>
      <c r="G4" s="1" t="s">
        <v>10</v>
      </c>
      <c r="H4" s="1" t="s">
        <v>10</v>
      </c>
    </row>
    <row r="5" spans="1:8" x14ac:dyDescent="0.2">
      <c r="A5" s="1">
        <f>B5*100+C5+1</f>
        <v>100101</v>
      </c>
      <c r="B5" s="1">
        <v>1001</v>
      </c>
      <c r="C5" s="1">
        <v>0</v>
      </c>
      <c r="D5" s="1" t="str">
        <f>"hero_star_txt"&amp;INT($C5/9.1)+1</f>
        <v>hero_star_txt1</v>
      </c>
      <c r="E5" s="1" t="str">
        <f>"hero_star_res"&amp;INT($C5/9.1)+1</f>
        <v>hero_star_res1</v>
      </c>
      <c r="F5" s="1">
        <v>0</v>
      </c>
      <c r="G5" s="1">
        <f>IF(RIGHT($B5,1)*1=1,VLOOKUP($C5,Sheet3!$L$4:$R$40,2,0),IF(RIGHT($B5,1)*1=2,VLOOKUP($C5,Sheet3!$L$4:$R$40,4,0),VLOOKUP($C5,Sheet3!$L$4:$R$40,6,0)))</f>
        <v>0</v>
      </c>
      <c r="H5" s="1">
        <f>IF(RIGHT($B5,1)*1=1,VLOOKUP($C5,Sheet3!$L$4:$R$40,3,0),IF(RIGHT($B5,1)*1=2,VLOOKUP($C5,Sheet3!$L$4:$R$40,5,0),VLOOKUP($C5,Sheet3!$L$4:$R$40,7,0)))</f>
        <v>0</v>
      </c>
    </row>
    <row r="6" spans="1:8" x14ac:dyDescent="0.2">
      <c r="A6" s="1">
        <f t="shared" ref="A6:A69" si="0">B6*100+C6+1</f>
        <v>100102</v>
      </c>
      <c r="B6" s="1">
        <v>1001</v>
      </c>
      <c r="C6" s="1">
        <f>C5+1</f>
        <v>1</v>
      </c>
      <c r="D6" s="1" t="str">
        <f t="shared" ref="D6:D69" si="1">"hero_star_txt"&amp;INT($C6/9.1)+1</f>
        <v>hero_star_txt1</v>
      </c>
      <c r="E6" s="1" t="str">
        <f t="shared" ref="E6:E69" si="2">"hero_star_res"&amp;INT($C6/9.1)+1</f>
        <v>hero_star_res1</v>
      </c>
      <c r="F6" s="1">
        <v>1</v>
      </c>
      <c r="G6" s="1">
        <f>IF(RIGHT($B6,1)*1=1,VLOOKUP($C6,Sheet3!$L$4:$R$40,2,0),IF(RIGHT($B6,1)*1=2,VLOOKUP($C6,Sheet3!$L$4:$R$40,4,0),VLOOKUP($C6,Sheet3!$L$4:$R$40,6,0)))</f>
        <v>1000</v>
      </c>
      <c r="H6" s="1">
        <f>IF(RIGHT($B6,1)*1=1,VLOOKUP($C6,Sheet3!$L$4:$R$40,3,0),IF(RIGHT($B6,1)*1=2,VLOOKUP($C6,Sheet3!$L$4:$R$40,5,0),VLOOKUP($C6,Sheet3!$L$4:$R$40,7,0)))</f>
        <v>400</v>
      </c>
    </row>
    <row r="7" spans="1:8" x14ac:dyDescent="0.2">
      <c r="A7" s="1">
        <f t="shared" si="0"/>
        <v>100103</v>
      </c>
      <c r="B7" s="1">
        <v>1001</v>
      </c>
      <c r="C7" s="1">
        <f t="shared" ref="C7:C39" si="3">C6+1</f>
        <v>2</v>
      </c>
      <c r="D7" s="1" t="str">
        <f t="shared" si="1"/>
        <v>hero_star_txt1</v>
      </c>
      <c r="E7" s="1" t="str">
        <f t="shared" si="2"/>
        <v>hero_star_res1</v>
      </c>
      <c r="F7" s="1">
        <v>2</v>
      </c>
      <c r="G7" s="1">
        <f>IF(RIGHT($B7,1)*1=1,VLOOKUP($C7,Sheet3!$L$4:$R$40,2,0),IF(RIGHT($B7,1)*1=2,VLOOKUP($C7,Sheet3!$L$4:$R$40,4,0),VLOOKUP($C7,Sheet3!$L$4:$R$40,6,0)))</f>
        <v>1100</v>
      </c>
      <c r="H7" s="1">
        <f>IF(RIGHT($B7,1)*1=1,VLOOKUP($C7,Sheet3!$L$4:$R$40,3,0),IF(RIGHT($B7,1)*1=2,VLOOKUP($C7,Sheet3!$L$4:$R$40,5,0),VLOOKUP($C7,Sheet3!$L$4:$R$40,7,0)))</f>
        <v>440</v>
      </c>
    </row>
    <row r="8" spans="1:8" x14ac:dyDescent="0.2">
      <c r="A8" s="1">
        <f t="shared" si="0"/>
        <v>100104</v>
      </c>
      <c r="B8" s="1">
        <v>1001</v>
      </c>
      <c r="C8" s="1">
        <f t="shared" si="3"/>
        <v>3</v>
      </c>
      <c r="D8" s="1" t="str">
        <f t="shared" si="1"/>
        <v>hero_star_txt1</v>
      </c>
      <c r="E8" s="1" t="str">
        <f t="shared" si="2"/>
        <v>hero_star_res1</v>
      </c>
      <c r="F8" s="1">
        <v>3</v>
      </c>
      <c r="G8" s="1">
        <f>IF(RIGHT($B8,1)*1=1,VLOOKUP($C8,Sheet3!$L$4:$R$40,2,0),IF(RIGHT($B8,1)*1=2,VLOOKUP($C8,Sheet3!$L$4:$R$40,4,0),VLOOKUP($C8,Sheet3!$L$4:$R$40,6,0)))</f>
        <v>1250</v>
      </c>
      <c r="H8" s="1">
        <f>IF(RIGHT($B8,1)*1=1,VLOOKUP($C8,Sheet3!$L$4:$R$40,3,0),IF(RIGHT($B8,1)*1=2,VLOOKUP($C8,Sheet3!$L$4:$R$40,5,0),VLOOKUP($C8,Sheet3!$L$4:$R$40,7,0)))</f>
        <v>500</v>
      </c>
    </row>
    <row r="9" spans="1:8" x14ac:dyDescent="0.2">
      <c r="A9" s="1">
        <f t="shared" si="0"/>
        <v>100105</v>
      </c>
      <c r="B9" s="1">
        <v>1001</v>
      </c>
      <c r="C9" s="1">
        <f t="shared" si="3"/>
        <v>4</v>
      </c>
      <c r="D9" s="1" t="str">
        <f t="shared" si="1"/>
        <v>hero_star_txt1</v>
      </c>
      <c r="E9" s="1" t="str">
        <f t="shared" si="2"/>
        <v>hero_star_res1</v>
      </c>
      <c r="F9" s="1">
        <v>4</v>
      </c>
      <c r="G9" s="1">
        <f>IF(RIGHT($B9,1)*1=1,VLOOKUP($C9,Sheet3!$L$4:$R$40,2,0),IF(RIGHT($B9,1)*1=2,VLOOKUP($C9,Sheet3!$L$4:$R$40,4,0),VLOOKUP($C9,Sheet3!$L$4:$R$40,6,0)))</f>
        <v>1400</v>
      </c>
      <c r="H9" s="1">
        <f>IF(RIGHT($B9,1)*1=1,VLOOKUP($C9,Sheet3!$L$4:$R$40,3,0),IF(RIGHT($B9,1)*1=2,VLOOKUP($C9,Sheet3!$L$4:$R$40,5,0),VLOOKUP($C9,Sheet3!$L$4:$R$40,7,0)))</f>
        <v>560</v>
      </c>
    </row>
    <row r="10" spans="1:8" x14ac:dyDescent="0.2">
      <c r="A10" s="1">
        <f t="shared" si="0"/>
        <v>100106</v>
      </c>
      <c r="B10" s="1">
        <v>1001</v>
      </c>
      <c r="C10" s="1">
        <f t="shared" si="3"/>
        <v>5</v>
      </c>
      <c r="D10" s="1" t="str">
        <f t="shared" si="1"/>
        <v>hero_star_txt1</v>
      </c>
      <c r="E10" s="1" t="str">
        <f t="shared" si="2"/>
        <v>hero_star_res1</v>
      </c>
      <c r="F10" s="1">
        <v>5</v>
      </c>
      <c r="G10" s="1">
        <f>IF(RIGHT($B10,1)*1=1,VLOOKUP($C10,Sheet3!$L$4:$R$40,2,0),IF(RIGHT($B10,1)*1=2,VLOOKUP($C10,Sheet3!$L$4:$R$40,4,0),VLOOKUP($C10,Sheet3!$L$4:$R$40,6,0)))</f>
        <v>1550</v>
      </c>
      <c r="H10" s="1">
        <f>IF(RIGHT($B10,1)*1=1,VLOOKUP($C10,Sheet3!$L$4:$R$40,3,0),IF(RIGHT($B10,1)*1=2,VLOOKUP($C10,Sheet3!$L$4:$R$40,5,0),VLOOKUP($C10,Sheet3!$L$4:$R$40,7,0)))</f>
        <v>620</v>
      </c>
    </row>
    <row r="11" spans="1:8" x14ac:dyDescent="0.2">
      <c r="A11" s="1">
        <f t="shared" si="0"/>
        <v>100107</v>
      </c>
      <c r="B11" s="1">
        <v>1001</v>
      </c>
      <c r="C11" s="1">
        <f t="shared" si="3"/>
        <v>6</v>
      </c>
      <c r="D11" s="1" t="str">
        <f t="shared" si="1"/>
        <v>hero_star_txt1</v>
      </c>
      <c r="E11" s="1" t="str">
        <f t="shared" si="2"/>
        <v>hero_star_res1</v>
      </c>
      <c r="F11" s="1">
        <v>6</v>
      </c>
      <c r="G11" s="1">
        <f>IF(RIGHT($B11,1)*1=1,VLOOKUP($C11,Sheet3!$L$4:$R$40,2,0),IF(RIGHT($B11,1)*1=2,VLOOKUP($C11,Sheet3!$L$4:$R$40,4,0),VLOOKUP($C11,Sheet3!$L$4:$R$40,6,0)))</f>
        <v>1700</v>
      </c>
      <c r="H11" s="1">
        <f>IF(RIGHT($B11,1)*1=1,VLOOKUP($C11,Sheet3!$L$4:$R$40,3,0),IF(RIGHT($B11,1)*1=2,VLOOKUP($C11,Sheet3!$L$4:$R$40,5,0),VLOOKUP($C11,Sheet3!$L$4:$R$40,7,0)))</f>
        <v>680</v>
      </c>
    </row>
    <row r="12" spans="1:8" x14ac:dyDescent="0.2">
      <c r="A12" s="1">
        <f t="shared" si="0"/>
        <v>100108</v>
      </c>
      <c r="B12" s="1">
        <v>1001</v>
      </c>
      <c r="C12" s="1">
        <f t="shared" si="3"/>
        <v>7</v>
      </c>
      <c r="D12" s="1" t="str">
        <f t="shared" si="1"/>
        <v>hero_star_txt1</v>
      </c>
      <c r="E12" s="1" t="str">
        <f t="shared" si="2"/>
        <v>hero_star_res1</v>
      </c>
      <c r="F12" s="1">
        <v>7</v>
      </c>
      <c r="G12" s="1">
        <f>IF(RIGHT($B12,1)*1=1,VLOOKUP($C12,Sheet3!$L$4:$R$40,2,0),IF(RIGHT($B12,1)*1=2,VLOOKUP($C12,Sheet3!$L$4:$R$40,4,0),VLOOKUP($C12,Sheet3!$L$4:$R$40,6,0)))</f>
        <v>1850</v>
      </c>
      <c r="H12" s="1">
        <f>IF(RIGHT($B12,1)*1=1,VLOOKUP($C12,Sheet3!$L$4:$R$40,3,0),IF(RIGHT($B12,1)*1=2,VLOOKUP($C12,Sheet3!$L$4:$R$40,5,0),VLOOKUP($C12,Sheet3!$L$4:$R$40,7,0)))</f>
        <v>740</v>
      </c>
    </row>
    <row r="13" spans="1:8" x14ac:dyDescent="0.2">
      <c r="A13" s="1">
        <f t="shared" si="0"/>
        <v>100109</v>
      </c>
      <c r="B13" s="1">
        <v>1001</v>
      </c>
      <c r="C13" s="1">
        <f t="shared" si="3"/>
        <v>8</v>
      </c>
      <c r="D13" s="1" t="str">
        <f t="shared" si="1"/>
        <v>hero_star_txt1</v>
      </c>
      <c r="E13" s="1" t="str">
        <f t="shared" si="2"/>
        <v>hero_star_res1</v>
      </c>
      <c r="F13" s="1">
        <v>8</v>
      </c>
      <c r="G13" s="1">
        <f>IF(RIGHT($B13,1)*1=1,VLOOKUP($C13,Sheet3!$L$4:$R$40,2,0),IF(RIGHT($B13,1)*1=2,VLOOKUP($C13,Sheet3!$L$4:$R$40,4,0),VLOOKUP($C13,Sheet3!$L$4:$R$40,6,0)))</f>
        <v>2000</v>
      </c>
      <c r="H13" s="1">
        <f>IF(RIGHT($B13,1)*1=1,VLOOKUP($C13,Sheet3!$L$4:$R$40,3,0),IF(RIGHT($B13,1)*1=2,VLOOKUP($C13,Sheet3!$L$4:$R$40,5,0),VLOOKUP($C13,Sheet3!$L$4:$R$40,7,0)))</f>
        <v>800</v>
      </c>
    </row>
    <row r="14" spans="1:8" x14ac:dyDescent="0.2">
      <c r="A14" s="1">
        <f t="shared" si="0"/>
        <v>100110</v>
      </c>
      <c r="B14" s="1">
        <v>1001</v>
      </c>
      <c r="C14" s="1">
        <f t="shared" si="3"/>
        <v>9</v>
      </c>
      <c r="D14" s="1" t="str">
        <f t="shared" si="1"/>
        <v>hero_star_txt1</v>
      </c>
      <c r="E14" s="1" t="str">
        <f t="shared" si="2"/>
        <v>hero_star_res1</v>
      </c>
      <c r="F14" s="1">
        <v>9</v>
      </c>
      <c r="G14" s="1">
        <f>IF(RIGHT($B14,1)*1=1,VLOOKUP($C14,Sheet3!$L$4:$R$40,2,0),IF(RIGHT($B14,1)*1=2,VLOOKUP($C14,Sheet3!$L$4:$R$40,4,0),VLOOKUP($C14,Sheet3!$L$4:$R$40,6,0)))</f>
        <v>2150</v>
      </c>
      <c r="H14" s="1">
        <f>IF(RIGHT($B14,1)*1=1,VLOOKUP($C14,Sheet3!$L$4:$R$40,3,0),IF(RIGHT($B14,1)*1=2,VLOOKUP($C14,Sheet3!$L$4:$R$40,5,0),VLOOKUP($C14,Sheet3!$L$4:$R$40,7,0)))</f>
        <v>860</v>
      </c>
    </row>
    <row r="15" spans="1:8" x14ac:dyDescent="0.2">
      <c r="A15" s="1">
        <f t="shared" si="0"/>
        <v>100111</v>
      </c>
      <c r="B15" s="1">
        <v>1001</v>
      </c>
      <c r="C15" s="1">
        <f t="shared" si="3"/>
        <v>10</v>
      </c>
      <c r="D15" s="1" t="str">
        <f t="shared" si="1"/>
        <v>hero_star_txt2</v>
      </c>
      <c r="E15" s="1" t="str">
        <f t="shared" si="2"/>
        <v>hero_star_res2</v>
      </c>
      <c r="F15" s="1">
        <v>10</v>
      </c>
      <c r="G15" s="1">
        <f>IF(RIGHT($B15,1)*1=1,VLOOKUP($C15,Sheet3!$L$4:$R$40,2,0),IF(RIGHT($B15,1)*1=2,VLOOKUP($C15,Sheet3!$L$4:$R$40,4,0),VLOOKUP($C15,Sheet3!$L$4:$R$40,6,0)))</f>
        <v>2500</v>
      </c>
      <c r="H15" s="1">
        <f>IF(RIGHT($B15,1)*1=1,VLOOKUP($C15,Sheet3!$L$4:$R$40,3,0),IF(RIGHT($B15,1)*1=2,VLOOKUP($C15,Sheet3!$L$4:$R$40,5,0),VLOOKUP($C15,Sheet3!$L$4:$R$40,7,0)))</f>
        <v>1000</v>
      </c>
    </row>
    <row r="16" spans="1:8" x14ac:dyDescent="0.2">
      <c r="A16" s="1">
        <f t="shared" si="0"/>
        <v>100112</v>
      </c>
      <c r="B16" s="1">
        <v>1001</v>
      </c>
      <c r="C16" s="1">
        <f t="shared" si="3"/>
        <v>11</v>
      </c>
      <c r="D16" s="1" t="str">
        <f t="shared" si="1"/>
        <v>hero_star_txt2</v>
      </c>
      <c r="E16" s="1" t="str">
        <f t="shared" si="2"/>
        <v>hero_star_res2</v>
      </c>
      <c r="F16" s="1">
        <v>11</v>
      </c>
      <c r="G16" s="1">
        <f>IF(RIGHT($B16,1)*1=1,VLOOKUP($C16,Sheet3!$L$4:$R$40,2,0),IF(RIGHT($B16,1)*1=2,VLOOKUP($C16,Sheet3!$L$4:$R$40,4,0),VLOOKUP($C16,Sheet3!$L$4:$R$40,6,0)))</f>
        <v>2660</v>
      </c>
      <c r="H16" s="1">
        <f>IF(RIGHT($B16,1)*1=1,VLOOKUP($C16,Sheet3!$L$4:$R$40,3,0),IF(RIGHT($B16,1)*1=2,VLOOKUP($C16,Sheet3!$L$4:$R$40,5,0),VLOOKUP($C16,Sheet3!$L$4:$R$40,7,0)))</f>
        <v>1064</v>
      </c>
    </row>
    <row r="17" spans="1:8" x14ac:dyDescent="0.2">
      <c r="A17" s="1">
        <f t="shared" si="0"/>
        <v>100113</v>
      </c>
      <c r="B17" s="1">
        <v>1001</v>
      </c>
      <c r="C17" s="1">
        <f t="shared" si="3"/>
        <v>12</v>
      </c>
      <c r="D17" s="1" t="str">
        <f t="shared" si="1"/>
        <v>hero_star_txt2</v>
      </c>
      <c r="E17" s="1" t="str">
        <f t="shared" si="2"/>
        <v>hero_star_res2</v>
      </c>
      <c r="F17" s="1">
        <v>12</v>
      </c>
      <c r="G17" s="1">
        <f>IF(RIGHT($B17,1)*1=1,VLOOKUP($C17,Sheet3!$L$4:$R$40,2,0),IF(RIGHT($B17,1)*1=2,VLOOKUP($C17,Sheet3!$L$4:$R$40,4,0),VLOOKUP($C17,Sheet3!$L$4:$R$40,6,0)))</f>
        <v>2820</v>
      </c>
      <c r="H17" s="1">
        <f>IF(RIGHT($B17,1)*1=1,VLOOKUP($C17,Sheet3!$L$4:$R$40,3,0),IF(RIGHT($B17,1)*1=2,VLOOKUP($C17,Sheet3!$L$4:$R$40,5,0),VLOOKUP($C17,Sheet3!$L$4:$R$40,7,0)))</f>
        <v>1128</v>
      </c>
    </row>
    <row r="18" spans="1:8" x14ac:dyDescent="0.2">
      <c r="A18" s="1">
        <f t="shared" si="0"/>
        <v>100114</v>
      </c>
      <c r="B18" s="1">
        <v>1001</v>
      </c>
      <c r="C18" s="1">
        <f t="shared" si="3"/>
        <v>13</v>
      </c>
      <c r="D18" s="1" t="str">
        <f t="shared" si="1"/>
        <v>hero_star_txt2</v>
      </c>
      <c r="E18" s="1" t="str">
        <f t="shared" si="2"/>
        <v>hero_star_res2</v>
      </c>
      <c r="F18" s="1">
        <v>13</v>
      </c>
      <c r="G18" s="1">
        <f>IF(RIGHT($B18,1)*1=1,VLOOKUP($C18,Sheet3!$L$4:$R$40,2,0),IF(RIGHT($B18,1)*1=2,VLOOKUP($C18,Sheet3!$L$4:$R$40,4,0),VLOOKUP($C18,Sheet3!$L$4:$R$40,6,0)))</f>
        <v>2980</v>
      </c>
      <c r="H18" s="1">
        <f>IF(RIGHT($B18,1)*1=1,VLOOKUP($C18,Sheet3!$L$4:$R$40,3,0),IF(RIGHT($B18,1)*1=2,VLOOKUP($C18,Sheet3!$L$4:$R$40,5,0),VLOOKUP($C18,Sheet3!$L$4:$R$40,7,0)))</f>
        <v>1192</v>
      </c>
    </row>
    <row r="19" spans="1:8" x14ac:dyDescent="0.2">
      <c r="A19" s="1">
        <f t="shared" si="0"/>
        <v>100115</v>
      </c>
      <c r="B19" s="1">
        <v>1001</v>
      </c>
      <c r="C19" s="1">
        <f t="shared" si="3"/>
        <v>14</v>
      </c>
      <c r="D19" s="1" t="str">
        <f t="shared" si="1"/>
        <v>hero_star_txt2</v>
      </c>
      <c r="E19" s="1" t="str">
        <f t="shared" si="2"/>
        <v>hero_star_res2</v>
      </c>
      <c r="F19" s="1">
        <v>14</v>
      </c>
      <c r="G19" s="1">
        <f>IF(RIGHT($B19,1)*1=1,VLOOKUP($C19,Sheet3!$L$4:$R$40,2,0),IF(RIGHT($B19,1)*1=2,VLOOKUP($C19,Sheet3!$L$4:$R$40,4,0),VLOOKUP($C19,Sheet3!$L$4:$R$40,6,0)))</f>
        <v>3140</v>
      </c>
      <c r="H19" s="1">
        <f>IF(RIGHT($B19,1)*1=1,VLOOKUP($C19,Sheet3!$L$4:$R$40,3,0),IF(RIGHT($B19,1)*1=2,VLOOKUP($C19,Sheet3!$L$4:$R$40,5,0),VLOOKUP($C19,Sheet3!$L$4:$R$40,7,0)))</f>
        <v>1256</v>
      </c>
    </row>
    <row r="20" spans="1:8" x14ac:dyDescent="0.2">
      <c r="A20" s="1">
        <f t="shared" si="0"/>
        <v>100116</v>
      </c>
      <c r="B20" s="1">
        <v>1001</v>
      </c>
      <c r="C20" s="1">
        <f t="shared" si="3"/>
        <v>15</v>
      </c>
      <c r="D20" s="1" t="str">
        <f t="shared" si="1"/>
        <v>hero_star_txt2</v>
      </c>
      <c r="E20" s="1" t="str">
        <f t="shared" si="2"/>
        <v>hero_star_res2</v>
      </c>
      <c r="F20" s="1">
        <v>15</v>
      </c>
      <c r="G20" s="1">
        <f>IF(RIGHT($B20,1)*1=1,VLOOKUP($C20,Sheet3!$L$4:$R$40,2,0),IF(RIGHT($B20,1)*1=2,VLOOKUP($C20,Sheet3!$L$4:$R$40,4,0),VLOOKUP($C20,Sheet3!$L$4:$R$40,6,0)))</f>
        <v>3300</v>
      </c>
      <c r="H20" s="1">
        <f>IF(RIGHT($B20,1)*1=1,VLOOKUP($C20,Sheet3!$L$4:$R$40,3,0),IF(RIGHT($B20,1)*1=2,VLOOKUP($C20,Sheet3!$L$4:$R$40,5,0),VLOOKUP($C20,Sheet3!$L$4:$R$40,7,0)))</f>
        <v>1320</v>
      </c>
    </row>
    <row r="21" spans="1:8" x14ac:dyDescent="0.2">
      <c r="A21" s="1">
        <f t="shared" si="0"/>
        <v>100117</v>
      </c>
      <c r="B21" s="1">
        <v>1001</v>
      </c>
      <c r="C21" s="1">
        <f t="shared" si="3"/>
        <v>16</v>
      </c>
      <c r="D21" s="1" t="str">
        <f t="shared" si="1"/>
        <v>hero_star_txt2</v>
      </c>
      <c r="E21" s="1" t="str">
        <f t="shared" si="2"/>
        <v>hero_star_res2</v>
      </c>
      <c r="F21" s="1">
        <v>16</v>
      </c>
      <c r="G21" s="1">
        <f>IF(RIGHT($B21,1)*1=1,VLOOKUP($C21,Sheet3!$L$4:$R$40,2,0),IF(RIGHT($B21,1)*1=2,VLOOKUP($C21,Sheet3!$L$4:$R$40,4,0),VLOOKUP($C21,Sheet3!$L$4:$R$40,6,0)))</f>
        <v>3460</v>
      </c>
      <c r="H21" s="1">
        <f>IF(RIGHT($B21,1)*1=1,VLOOKUP($C21,Sheet3!$L$4:$R$40,3,0),IF(RIGHT($B21,1)*1=2,VLOOKUP($C21,Sheet3!$L$4:$R$40,5,0),VLOOKUP($C21,Sheet3!$L$4:$R$40,7,0)))</f>
        <v>1384</v>
      </c>
    </row>
    <row r="22" spans="1:8" x14ac:dyDescent="0.2">
      <c r="A22" s="1">
        <f t="shared" si="0"/>
        <v>100118</v>
      </c>
      <c r="B22" s="1">
        <v>1001</v>
      </c>
      <c r="C22" s="1">
        <f t="shared" si="3"/>
        <v>17</v>
      </c>
      <c r="D22" s="1" t="str">
        <f t="shared" si="1"/>
        <v>hero_star_txt2</v>
      </c>
      <c r="E22" s="1" t="str">
        <f t="shared" si="2"/>
        <v>hero_star_res2</v>
      </c>
      <c r="F22" s="1">
        <v>17</v>
      </c>
      <c r="G22" s="1">
        <f>IF(RIGHT($B22,1)*1=1,VLOOKUP($C22,Sheet3!$L$4:$R$40,2,0),IF(RIGHT($B22,1)*1=2,VLOOKUP($C22,Sheet3!$L$4:$R$40,4,0),VLOOKUP($C22,Sheet3!$L$4:$R$40,6,0)))</f>
        <v>3620</v>
      </c>
      <c r="H22" s="1">
        <f>IF(RIGHT($B22,1)*1=1,VLOOKUP($C22,Sheet3!$L$4:$R$40,3,0),IF(RIGHT($B22,1)*1=2,VLOOKUP($C22,Sheet3!$L$4:$R$40,5,0),VLOOKUP($C22,Sheet3!$L$4:$R$40,7,0)))</f>
        <v>1448</v>
      </c>
    </row>
    <row r="23" spans="1:8" x14ac:dyDescent="0.2">
      <c r="A23" s="1">
        <f t="shared" si="0"/>
        <v>100119</v>
      </c>
      <c r="B23" s="1">
        <v>1001</v>
      </c>
      <c r="C23" s="1">
        <f t="shared" si="3"/>
        <v>18</v>
      </c>
      <c r="D23" s="1" t="str">
        <f t="shared" si="1"/>
        <v>hero_star_txt2</v>
      </c>
      <c r="E23" s="1" t="str">
        <f t="shared" si="2"/>
        <v>hero_star_res2</v>
      </c>
      <c r="F23" s="1">
        <v>18</v>
      </c>
      <c r="G23" s="1">
        <f>IF(RIGHT($B23,1)*1=1,VLOOKUP($C23,Sheet3!$L$4:$R$40,2,0),IF(RIGHT($B23,1)*1=2,VLOOKUP($C23,Sheet3!$L$4:$R$40,4,0),VLOOKUP($C23,Sheet3!$L$4:$R$40,6,0)))</f>
        <v>3780</v>
      </c>
      <c r="H23" s="1">
        <f>IF(RIGHT($B23,1)*1=1,VLOOKUP($C23,Sheet3!$L$4:$R$40,3,0),IF(RIGHT($B23,1)*1=2,VLOOKUP($C23,Sheet3!$L$4:$R$40,5,0),VLOOKUP($C23,Sheet3!$L$4:$R$40,7,0)))</f>
        <v>1512</v>
      </c>
    </row>
    <row r="24" spans="1:8" x14ac:dyDescent="0.2">
      <c r="A24" s="1">
        <f t="shared" si="0"/>
        <v>100120</v>
      </c>
      <c r="B24" s="1">
        <v>1001</v>
      </c>
      <c r="C24" s="1">
        <f t="shared" si="3"/>
        <v>19</v>
      </c>
      <c r="D24" s="1" t="str">
        <f t="shared" si="1"/>
        <v>hero_star_txt3</v>
      </c>
      <c r="E24" s="1" t="str">
        <f t="shared" si="2"/>
        <v>hero_star_res3</v>
      </c>
      <c r="F24" s="1">
        <v>19</v>
      </c>
      <c r="G24" s="1">
        <f>IF(RIGHT($B24,1)*1=1,VLOOKUP($C24,Sheet3!$L$4:$R$40,2,0),IF(RIGHT($B24,1)*1=2,VLOOKUP($C24,Sheet3!$L$4:$R$40,4,0),VLOOKUP($C24,Sheet3!$L$4:$R$40,6,0)))</f>
        <v>4000</v>
      </c>
      <c r="H24" s="1">
        <f>IF(RIGHT($B24,1)*1=1,VLOOKUP($C24,Sheet3!$L$4:$R$40,3,0),IF(RIGHT($B24,1)*1=2,VLOOKUP($C24,Sheet3!$L$4:$R$40,5,0),VLOOKUP($C24,Sheet3!$L$4:$R$40,7,0)))</f>
        <v>1600</v>
      </c>
    </row>
    <row r="25" spans="1:8" x14ac:dyDescent="0.2">
      <c r="A25" s="1">
        <f t="shared" si="0"/>
        <v>100121</v>
      </c>
      <c r="B25" s="1">
        <v>1001</v>
      </c>
      <c r="C25" s="1">
        <f t="shared" si="3"/>
        <v>20</v>
      </c>
      <c r="D25" s="1" t="str">
        <f t="shared" si="1"/>
        <v>hero_star_txt3</v>
      </c>
      <c r="E25" s="1" t="str">
        <f t="shared" si="2"/>
        <v>hero_star_res3</v>
      </c>
      <c r="F25" s="1">
        <v>20</v>
      </c>
      <c r="G25" s="1">
        <f>IF(RIGHT($B25,1)*1=1,VLOOKUP($C25,Sheet3!$L$4:$R$40,2,0),IF(RIGHT($B25,1)*1=2,VLOOKUP($C25,Sheet3!$L$4:$R$40,4,0),VLOOKUP($C25,Sheet3!$L$4:$R$40,6,0)))</f>
        <v>4200</v>
      </c>
      <c r="H25" s="1">
        <f>IF(RIGHT($B25,1)*1=1,VLOOKUP($C25,Sheet3!$L$4:$R$40,3,0),IF(RIGHT($B25,1)*1=2,VLOOKUP($C25,Sheet3!$L$4:$R$40,5,0),VLOOKUP($C25,Sheet3!$L$4:$R$40,7,0)))</f>
        <v>1680</v>
      </c>
    </row>
    <row r="26" spans="1:8" x14ac:dyDescent="0.2">
      <c r="A26" s="1">
        <f t="shared" si="0"/>
        <v>100122</v>
      </c>
      <c r="B26" s="1">
        <v>1001</v>
      </c>
      <c r="C26" s="1">
        <f t="shared" si="3"/>
        <v>21</v>
      </c>
      <c r="D26" s="1" t="str">
        <f t="shared" si="1"/>
        <v>hero_star_txt3</v>
      </c>
      <c r="E26" s="1" t="str">
        <f t="shared" si="2"/>
        <v>hero_star_res3</v>
      </c>
      <c r="F26" s="1">
        <v>21</v>
      </c>
      <c r="G26" s="1">
        <f>IF(RIGHT($B26,1)*1=1,VLOOKUP($C26,Sheet3!$L$4:$R$40,2,0),IF(RIGHT($B26,1)*1=2,VLOOKUP($C26,Sheet3!$L$4:$R$40,4,0),VLOOKUP($C26,Sheet3!$L$4:$R$40,6,0)))</f>
        <v>4400</v>
      </c>
      <c r="H26" s="1">
        <f>IF(RIGHT($B26,1)*1=1,VLOOKUP($C26,Sheet3!$L$4:$R$40,3,0),IF(RIGHT($B26,1)*1=2,VLOOKUP($C26,Sheet3!$L$4:$R$40,5,0),VLOOKUP($C26,Sheet3!$L$4:$R$40,7,0)))</f>
        <v>1760</v>
      </c>
    </row>
    <row r="27" spans="1:8" x14ac:dyDescent="0.2">
      <c r="A27" s="1">
        <f t="shared" si="0"/>
        <v>100123</v>
      </c>
      <c r="B27" s="1">
        <v>1001</v>
      </c>
      <c r="C27" s="1">
        <f t="shared" si="3"/>
        <v>22</v>
      </c>
      <c r="D27" s="1" t="str">
        <f t="shared" si="1"/>
        <v>hero_star_txt3</v>
      </c>
      <c r="E27" s="1" t="str">
        <f t="shared" si="2"/>
        <v>hero_star_res3</v>
      </c>
      <c r="F27" s="1">
        <v>22</v>
      </c>
      <c r="G27" s="1">
        <f>IF(RIGHT($B27,1)*1=1,VLOOKUP($C27,Sheet3!$L$4:$R$40,2,0),IF(RIGHT($B27,1)*1=2,VLOOKUP($C27,Sheet3!$L$4:$R$40,4,0),VLOOKUP($C27,Sheet3!$L$4:$R$40,6,0)))</f>
        <v>4600</v>
      </c>
      <c r="H27" s="1">
        <f>IF(RIGHT($B27,1)*1=1,VLOOKUP($C27,Sheet3!$L$4:$R$40,3,0),IF(RIGHT($B27,1)*1=2,VLOOKUP($C27,Sheet3!$L$4:$R$40,5,0),VLOOKUP($C27,Sheet3!$L$4:$R$40,7,0)))</f>
        <v>1840</v>
      </c>
    </row>
    <row r="28" spans="1:8" x14ac:dyDescent="0.2">
      <c r="A28" s="1">
        <f t="shared" si="0"/>
        <v>100124</v>
      </c>
      <c r="B28" s="1">
        <v>1001</v>
      </c>
      <c r="C28" s="1">
        <f t="shared" si="3"/>
        <v>23</v>
      </c>
      <c r="D28" s="1" t="str">
        <f t="shared" si="1"/>
        <v>hero_star_txt3</v>
      </c>
      <c r="E28" s="1" t="str">
        <f t="shared" si="2"/>
        <v>hero_star_res3</v>
      </c>
      <c r="F28" s="1">
        <v>23</v>
      </c>
      <c r="G28" s="1">
        <f>IF(RIGHT($B28,1)*1=1,VLOOKUP($C28,Sheet3!$L$4:$R$40,2,0),IF(RIGHT($B28,1)*1=2,VLOOKUP($C28,Sheet3!$L$4:$R$40,4,0),VLOOKUP($C28,Sheet3!$L$4:$R$40,6,0)))</f>
        <v>4800</v>
      </c>
      <c r="H28" s="1">
        <f>IF(RIGHT($B28,1)*1=1,VLOOKUP($C28,Sheet3!$L$4:$R$40,3,0),IF(RIGHT($B28,1)*1=2,VLOOKUP($C28,Sheet3!$L$4:$R$40,5,0),VLOOKUP($C28,Sheet3!$L$4:$R$40,7,0)))</f>
        <v>1920</v>
      </c>
    </row>
    <row r="29" spans="1:8" x14ac:dyDescent="0.2">
      <c r="A29" s="1">
        <f t="shared" si="0"/>
        <v>100125</v>
      </c>
      <c r="B29" s="1">
        <v>1001</v>
      </c>
      <c r="C29" s="1">
        <f t="shared" si="3"/>
        <v>24</v>
      </c>
      <c r="D29" s="1" t="str">
        <f t="shared" si="1"/>
        <v>hero_star_txt3</v>
      </c>
      <c r="E29" s="1" t="str">
        <f t="shared" si="2"/>
        <v>hero_star_res3</v>
      </c>
      <c r="F29" s="1">
        <v>24</v>
      </c>
      <c r="G29" s="1">
        <f>IF(RIGHT($B29,1)*1=1,VLOOKUP($C29,Sheet3!$L$4:$R$40,2,0),IF(RIGHT($B29,1)*1=2,VLOOKUP($C29,Sheet3!$L$4:$R$40,4,0),VLOOKUP($C29,Sheet3!$L$4:$R$40,6,0)))</f>
        <v>5000</v>
      </c>
      <c r="H29" s="1">
        <f>IF(RIGHT($B29,1)*1=1,VLOOKUP($C29,Sheet3!$L$4:$R$40,3,0),IF(RIGHT($B29,1)*1=2,VLOOKUP($C29,Sheet3!$L$4:$R$40,5,0),VLOOKUP($C29,Sheet3!$L$4:$R$40,7,0)))</f>
        <v>2000</v>
      </c>
    </row>
    <row r="30" spans="1:8" x14ac:dyDescent="0.2">
      <c r="A30" s="1">
        <f t="shared" si="0"/>
        <v>100126</v>
      </c>
      <c r="B30" s="1">
        <v>1001</v>
      </c>
      <c r="C30" s="1">
        <f t="shared" si="3"/>
        <v>25</v>
      </c>
      <c r="D30" s="1" t="str">
        <f t="shared" si="1"/>
        <v>hero_star_txt3</v>
      </c>
      <c r="E30" s="1" t="str">
        <f t="shared" si="2"/>
        <v>hero_star_res3</v>
      </c>
      <c r="F30" s="1">
        <v>25</v>
      </c>
      <c r="G30" s="1">
        <f>IF(RIGHT($B30,1)*1=1,VLOOKUP($C30,Sheet3!$L$4:$R$40,2,0),IF(RIGHT($B30,1)*1=2,VLOOKUP($C30,Sheet3!$L$4:$R$40,4,0),VLOOKUP($C30,Sheet3!$L$4:$R$40,6,0)))</f>
        <v>5200</v>
      </c>
      <c r="H30" s="1">
        <f>IF(RIGHT($B30,1)*1=1,VLOOKUP($C30,Sheet3!$L$4:$R$40,3,0),IF(RIGHT($B30,1)*1=2,VLOOKUP($C30,Sheet3!$L$4:$R$40,5,0),VLOOKUP($C30,Sheet3!$L$4:$R$40,7,0)))</f>
        <v>2080</v>
      </c>
    </row>
    <row r="31" spans="1:8" x14ac:dyDescent="0.2">
      <c r="A31" s="1">
        <f t="shared" si="0"/>
        <v>100127</v>
      </c>
      <c r="B31" s="1">
        <v>1001</v>
      </c>
      <c r="C31" s="1">
        <f t="shared" si="3"/>
        <v>26</v>
      </c>
      <c r="D31" s="1" t="str">
        <f t="shared" si="1"/>
        <v>hero_star_txt3</v>
      </c>
      <c r="E31" s="1" t="str">
        <f t="shared" si="2"/>
        <v>hero_star_res3</v>
      </c>
      <c r="F31" s="1">
        <v>26</v>
      </c>
      <c r="G31" s="1">
        <f>IF(RIGHT($B31,1)*1=1,VLOOKUP($C31,Sheet3!$L$4:$R$40,2,0),IF(RIGHT($B31,1)*1=2,VLOOKUP($C31,Sheet3!$L$4:$R$40,4,0),VLOOKUP($C31,Sheet3!$L$4:$R$40,6,0)))</f>
        <v>5400</v>
      </c>
      <c r="H31" s="1">
        <f>IF(RIGHT($B31,1)*1=1,VLOOKUP($C31,Sheet3!$L$4:$R$40,3,0),IF(RIGHT($B31,1)*1=2,VLOOKUP($C31,Sheet3!$L$4:$R$40,5,0),VLOOKUP($C31,Sheet3!$L$4:$R$40,7,0)))</f>
        <v>2160</v>
      </c>
    </row>
    <row r="32" spans="1:8" x14ac:dyDescent="0.2">
      <c r="A32" s="1">
        <f t="shared" si="0"/>
        <v>100128</v>
      </c>
      <c r="B32" s="1">
        <v>1001</v>
      </c>
      <c r="C32" s="1">
        <f t="shared" si="3"/>
        <v>27</v>
      </c>
      <c r="D32" s="1" t="str">
        <f t="shared" si="1"/>
        <v>hero_star_txt3</v>
      </c>
      <c r="E32" s="1" t="str">
        <f t="shared" si="2"/>
        <v>hero_star_res3</v>
      </c>
      <c r="F32" s="1">
        <v>27</v>
      </c>
      <c r="G32" s="1">
        <f>IF(RIGHT($B32,1)*1=1,VLOOKUP($C32,Sheet3!$L$4:$R$40,2,0),IF(RIGHT($B32,1)*1=2,VLOOKUP($C32,Sheet3!$L$4:$R$40,4,0),VLOOKUP($C32,Sheet3!$L$4:$R$40,6,0)))</f>
        <v>5600</v>
      </c>
      <c r="H32" s="1">
        <f>IF(RIGHT($B32,1)*1=1,VLOOKUP($C32,Sheet3!$L$4:$R$40,3,0),IF(RIGHT($B32,1)*1=2,VLOOKUP($C32,Sheet3!$L$4:$R$40,5,0),VLOOKUP($C32,Sheet3!$L$4:$R$40,7,0)))</f>
        <v>2240</v>
      </c>
    </row>
    <row r="33" spans="1:8" x14ac:dyDescent="0.2">
      <c r="A33" s="1">
        <f t="shared" si="0"/>
        <v>100129</v>
      </c>
      <c r="B33" s="1">
        <v>1001</v>
      </c>
      <c r="C33" s="1">
        <f t="shared" si="3"/>
        <v>28</v>
      </c>
      <c r="D33" s="1" t="str">
        <f t="shared" si="1"/>
        <v>hero_star_txt4</v>
      </c>
      <c r="E33" s="1" t="str">
        <f t="shared" si="2"/>
        <v>hero_star_res4</v>
      </c>
      <c r="F33" s="1">
        <v>28</v>
      </c>
      <c r="G33" s="1">
        <f>IF(RIGHT($B33,1)*1=1,VLOOKUP($C33,Sheet3!$L$4:$R$40,2,0),IF(RIGHT($B33,1)*1=2,VLOOKUP($C33,Sheet3!$L$4:$R$40,4,0),VLOOKUP($C33,Sheet3!$L$4:$R$40,6,0)))</f>
        <v>6000</v>
      </c>
      <c r="H33" s="1">
        <f>IF(RIGHT($B33,1)*1=1,VLOOKUP($C33,Sheet3!$L$4:$R$40,3,0),IF(RIGHT($B33,1)*1=2,VLOOKUP($C33,Sheet3!$L$4:$R$40,5,0),VLOOKUP($C33,Sheet3!$L$4:$R$40,7,0)))</f>
        <v>2400</v>
      </c>
    </row>
    <row r="34" spans="1:8" x14ac:dyDescent="0.2">
      <c r="A34" s="1">
        <f t="shared" si="0"/>
        <v>100130</v>
      </c>
      <c r="B34" s="1">
        <v>1001</v>
      </c>
      <c r="C34" s="1">
        <f t="shared" si="3"/>
        <v>29</v>
      </c>
      <c r="D34" s="1" t="str">
        <f t="shared" si="1"/>
        <v>hero_star_txt4</v>
      </c>
      <c r="E34" s="1" t="str">
        <f t="shared" si="2"/>
        <v>hero_star_res4</v>
      </c>
      <c r="F34" s="1">
        <v>29</v>
      </c>
      <c r="G34" s="1">
        <f>IF(RIGHT($B34,1)*1=1,VLOOKUP($C34,Sheet3!$L$4:$R$40,2,0),IF(RIGHT($B34,1)*1=2,VLOOKUP($C34,Sheet3!$L$4:$R$40,4,0),VLOOKUP($C34,Sheet3!$L$4:$R$40,6,0)))</f>
        <v>6250</v>
      </c>
      <c r="H34" s="1">
        <f>IF(RIGHT($B34,1)*1=1,VLOOKUP($C34,Sheet3!$L$4:$R$40,3,0),IF(RIGHT($B34,1)*1=2,VLOOKUP($C34,Sheet3!$L$4:$R$40,5,0),VLOOKUP($C34,Sheet3!$L$4:$R$40,7,0)))</f>
        <v>2500</v>
      </c>
    </row>
    <row r="35" spans="1:8" x14ac:dyDescent="0.2">
      <c r="A35" s="1">
        <f t="shared" si="0"/>
        <v>100131</v>
      </c>
      <c r="B35" s="1">
        <v>1001</v>
      </c>
      <c r="C35" s="1">
        <f t="shared" si="3"/>
        <v>30</v>
      </c>
      <c r="D35" s="1" t="str">
        <f t="shared" si="1"/>
        <v>hero_star_txt4</v>
      </c>
      <c r="E35" s="1" t="str">
        <f t="shared" si="2"/>
        <v>hero_star_res4</v>
      </c>
      <c r="F35" s="1">
        <v>30</v>
      </c>
      <c r="G35" s="1">
        <f>IF(RIGHT($B35,1)*1=1,VLOOKUP($C35,Sheet3!$L$4:$R$40,2,0),IF(RIGHT($B35,1)*1=2,VLOOKUP($C35,Sheet3!$L$4:$R$40,4,0),VLOOKUP($C35,Sheet3!$L$4:$R$40,6,0)))</f>
        <v>6500</v>
      </c>
      <c r="H35" s="1">
        <f>IF(RIGHT($B35,1)*1=1,VLOOKUP($C35,Sheet3!$L$4:$R$40,3,0),IF(RIGHT($B35,1)*1=2,VLOOKUP($C35,Sheet3!$L$4:$R$40,5,0),VLOOKUP($C35,Sheet3!$L$4:$R$40,7,0)))</f>
        <v>2600</v>
      </c>
    </row>
    <row r="36" spans="1:8" x14ac:dyDescent="0.2">
      <c r="A36" s="1">
        <f t="shared" si="0"/>
        <v>100132</v>
      </c>
      <c r="B36" s="1">
        <v>1001</v>
      </c>
      <c r="C36" s="1">
        <f t="shared" si="3"/>
        <v>31</v>
      </c>
      <c r="D36" s="1" t="str">
        <f t="shared" si="1"/>
        <v>hero_star_txt4</v>
      </c>
      <c r="E36" s="1" t="str">
        <f t="shared" si="2"/>
        <v>hero_star_res4</v>
      </c>
      <c r="F36" s="1">
        <v>31</v>
      </c>
      <c r="G36" s="1">
        <f>IF(RIGHT($B36,1)*1=1,VLOOKUP($C36,Sheet3!$L$4:$R$40,2,0),IF(RIGHT($B36,1)*1=2,VLOOKUP($C36,Sheet3!$L$4:$R$40,4,0),VLOOKUP($C36,Sheet3!$L$4:$R$40,6,0)))</f>
        <v>6750</v>
      </c>
      <c r="H36" s="1">
        <f>IF(RIGHT($B36,1)*1=1,VLOOKUP($C36,Sheet3!$L$4:$R$40,3,0),IF(RIGHT($B36,1)*1=2,VLOOKUP($C36,Sheet3!$L$4:$R$40,5,0),VLOOKUP($C36,Sheet3!$L$4:$R$40,7,0)))</f>
        <v>2700</v>
      </c>
    </row>
    <row r="37" spans="1:8" x14ac:dyDescent="0.2">
      <c r="A37" s="1">
        <f t="shared" si="0"/>
        <v>100133</v>
      </c>
      <c r="B37" s="1">
        <v>1001</v>
      </c>
      <c r="C37" s="1">
        <f t="shared" si="3"/>
        <v>32</v>
      </c>
      <c r="D37" s="1" t="str">
        <f t="shared" si="1"/>
        <v>hero_star_txt4</v>
      </c>
      <c r="E37" s="1" t="str">
        <f t="shared" si="2"/>
        <v>hero_star_res4</v>
      </c>
      <c r="F37" s="1">
        <v>32</v>
      </c>
      <c r="G37" s="1">
        <f>IF(RIGHT($B37,1)*1=1,VLOOKUP($C37,Sheet3!$L$4:$R$40,2,0),IF(RIGHT($B37,1)*1=2,VLOOKUP($C37,Sheet3!$L$4:$R$40,4,0),VLOOKUP($C37,Sheet3!$L$4:$R$40,6,0)))</f>
        <v>7000</v>
      </c>
      <c r="H37" s="1">
        <f>IF(RIGHT($B37,1)*1=1,VLOOKUP($C37,Sheet3!$L$4:$R$40,3,0),IF(RIGHT($B37,1)*1=2,VLOOKUP($C37,Sheet3!$L$4:$R$40,5,0),VLOOKUP($C37,Sheet3!$L$4:$R$40,7,0)))</f>
        <v>2800</v>
      </c>
    </row>
    <row r="38" spans="1:8" x14ac:dyDescent="0.2">
      <c r="A38" s="1">
        <f t="shared" si="0"/>
        <v>100134</v>
      </c>
      <c r="B38" s="1">
        <v>1001</v>
      </c>
      <c r="C38" s="1">
        <f t="shared" si="3"/>
        <v>33</v>
      </c>
      <c r="D38" s="1" t="str">
        <f t="shared" si="1"/>
        <v>hero_star_txt4</v>
      </c>
      <c r="E38" s="1" t="str">
        <f t="shared" si="2"/>
        <v>hero_star_res4</v>
      </c>
      <c r="F38" s="1">
        <v>33</v>
      </c>
      <c r="G38" s="1">
        <f>IF(RIGHT($B38,1)*1=1,VLOOKUP($C38,Sheet3!$L$4:$R$40,2,0),IF(RIGHT($B38,1)*1=2,VLOOKUP($C38,Sheet3!$L$4:$R$40,4,0),VLOOKUP($C38,Sheet3!$L$4:$R$40,6,0)))</f>
        <v>7250</v>
      </c>
      <c r="H38" s="1">
        <f>IF(RIGHT($B38,1)*1=1,VLOOKUP($C38,Sheet3!$L$4:$R$40,3,0),IF(RIGHT($B38,1)*1=2,VLOOKUP($C38,Sheet3!$L$4:$R$40,5,0),VLOOKUP($C38,Sheet3!$L$4:$R$40,7,0)))</f>
        <v>2900</v>
      </c>
    </row>
    <row r="39" spans="1:8" x14ac:dyDescent="0.2">
      <c r="A39" s="1">
        <f t="shared" si="0"/>
        <v>100135</v>
      </c>
      <c r="B39" s="1">
        <v>1001</v>
      </c>
      <c r="C39" s="1">
        <f t="shared" si="3"/>
        <v>34</v>
      </c>
      <c r="D39" s="1" t="str">
        <f t="shared" si="1"/>
        <v>hero_star_txt4</v>
      </c>
      <c r="E39" s="1" t="str">
        <f t="shared" si="2"/>
        <v>hero_star_res4</v>
      </c>
      <c r="F39" s="1">
        <v>34</v>
      </c>
      <c r="G39" s="1">
        <f>IF(RIGHT($B39,1)*1=1,VLOOKUP($C39,Sheet3!$L$4:$R$40,2,0),IF(RIGHT($B39,1)*1=2,VLOOKUP($C39,Sheet3!$L$4:$R$40,4,0),VLOOKUP($C39,Sheet3!$L$4:$R$40,6,0)))</f>
        <v>7500</v>
      </c>
      <c r="H39" s="1">
        <f>IF(RIGHT($B39,1)*1=1,VLOOKUP($C39,Sheet3!$L$4:$R$40,3,0),IF(RIGHT($B39,1)*1=2,VLOOKUP($C39,Sheet3!$L$4:$R$40,5,0),VLOOKUP($C39,Sheet3!$L$4:$R$40,7,0)))</f>
        <v>3000</v>
      </c>
    </row>
    <row r="40" spans="1:8" x14ac:dyDescent="0.2">
      <c r="A40" s="1">
        <f t="shared" si="0"/>
        <v>100136</v>
      </c>
      <c r="B40" s="1">
        <v>1001</v>
      </c>
      <c r="C40" s="1">
        <f>C39+1</f>
        <v>35</v>
      </c>
      <c r="D40" s="1" t="str">
        <f t="shared" si="1"/>
        <v>hero_star_txt4</v>
      </c>
      <c r="E40" s="1" t="str">
        <f t="shared" si="2"/>
        <v>hero_star_res4</v>
      </c>
      <c r="F40" s="1">
        <v>35</v>
      </c>
      <c r="G40" s="1">
        <f>IF(RIGHT($B40,1)*1=1,VLOOKUP($C40,Sheet3!$L$4:$R$40,2,0),IF(RIGHT($B40,1)*1=2,VLOOKUP($C40,Sheet3!$L$4:$R$40,4,0),VLOOKUP($C40,Sheet3!$L$4:$R$40,6,0)))</f>
        <v>7750</v>
      </c>
      <c r="H40" s="1">
        <f>IF(RIGHT($B40,1)*1=1,VLOOKUP($C40,Sheet3!$L$4:$R$40,3,0),IF(RIGHT($B40,1)*1=2,VLOOKUP($C40,Sheet3!$L$4:$R$40,5,0),VLOOKUP($C40,Sheet3!$L$4:$R$40,7,0)))</f>
        <v>3100</v>
      </c>
    </row>
    <row r="41" spans="1:8" x14ac:dyDescent="0.2">
      <c r="A41" s="1">
        <f t="shared" si="0"/>
        <v>100137</v>
      </c>
      <c r="B41" s="1">
        <v>1001</v>
      </c>
      <c r="C41" s="1">
        <f>C40+1</f>
        <v>36</v>
      </c>
      <c r="D41" s="1" t="str">
        <f t="shared" si="1"/>
        <v>hero_star_txt4</v>
      </c>
      <c r="E41" s="1" t="str">
        <f t="shared" si="2"/>
        <v>hero_star_res4</v>
      </c>
      <c r="F41" s="1">
        <v>36</v>
      </c>
      <c r="G41" s="1">
        <f>IF(RIGHT($B41,1)*1=1,VLOOKUP($C41,Sheet3!$L$4:$R$40,2,0),IF(RIGHT($B41,1)*1=2,VLOOKUP($C41,Sheet3!$L$4:$R$40,4,0),VLOOKUP($C41,Sheet3!$L$4:$R$40,6,0)))</f>
        <v>8500</v>
      </c>
      <c r="H41" s="1">
        <f>IF(RIGHT($B41,1)*1=1,VLOOKUP($C41,Sheet3!$L$4:$R$40,3,0),IF(RIGHT($B41,1)*1=2,VLOOKUP($C41,Sheet3!$L$4:$R$40,5,0),VLOOKUP($C41,Sheet3!$L$4:$R$40,7,0)))</f>
        <v>3400</v>
      </c>
    </row>
    <row r="42" spans="1:8" x14ac:dyDescent="0.2">
      <c r="A42" s="1">
        <f t="shared" si="0"/>
        <v>100201</v>
      </c>
      <c r="B42" s="1">
        <f>B5+1</f>
        <v>1002</v>
      </c>
      <c r="C42" s="1">
        <f>C5</f>
        <v>0</v>
      </c>
      <c r="D42" s="1" t="str">
        <f t="shared" si="1"/>
        <v>hero_star_txt1</v>
      </c>
      <c r="E42" s="1" t="str">
        <f t="shared" si="2"/>
        <v>hero_star_res1</v>
      </c>
      <c r="F42" s="1">
        <f>F5</f>
        <v>0</v>
      </c>
      <c r="G42" s="1">
        <f>IF(RIGHT($B42,1)*1=1,VLOOKUP($C42,Sheet3!$L$4:$R$40,2,0),IF(RIGHT($B42,1)*1=2,VLOOKUP($C42,Sheet3!$L$4:$R$40,4,0),VLOOKUP($C42,Sheet3!$L$4:$R$40,6,0)))</f>
        <v>0</v>
      </c>
      <c r="H42" s="1">
        <f>IF(RIGHT($B42,1)*1=1,VLOOKUP($C42,Sheet3!$L$4:$R$40,3,0),IF(RIGHT($B42,1)*1=2,VLOOKUP($C42,Sheet3!$L$4:$R$40,5,0),VLOOKUP($C42,Sheet3!$L$4:$R$40,7,0)))</f>
        <v>0</v>
      </c>
    </row>
    <row r="43" spans="1:8" x14ac:dyDescent="0.2">
      <c r="A43" s="1">
        <f t="shared" si="0"/>
        <v>100202</v>
      </c>
      <c r="B43" s="1">
        <f t="shared" ref="B43:B106" si="4">B6+1</f>
        <v>1002</v>
      </c>
      <c r="C43" s="1">
        <f t="shared" ref="C43:C106" si="5">C6</f>
        <v>1</v>
      </c>
      <c r="D43" s="1" t="str">
        <f t="shared" si="1"/>
        <v>hero_star_txt1</v>
      </c>
      <c r="E43" s="1" t="str">
        <f t="shared" si="2"/>
        <v>hero_star_res1</v>
      </c>
      <c r="F43" s="1">
        <f t="shared" ref="F43:F106" si="6">F6</f>
        <v>1</v>
      </c>
      <c r="G43" s="1">
        <f>IF(RIGHT($B43,1)*1=1,VLOOKUP($C43,Sheet3!$L$4:$R$40,2,0),IF(RIGHT($B43,1)*1=2,VLOOKUP($C43,Sheet3!$L$4:$R$40,4,0),VLOOKUP($C43,Sheet3!$L$4:$R$40,6,0)))</f>
        <v>1500</v>
      </c>
      <c r="H43" s="1">
        <f>IF(RIGHT($B43,1)*1=1,VLOOKUP($C43,Sheet3!$L$4:$R$40,3,0),IF(RIGHT($B43,1)*1=2,VLOOKUP($C43,Sheet3!$L$4:$R$40,5,0),VLOOKUP($C43,Sheet3!$L$4:$R$40,7,0)))</f>
        <v>600</v>
      </c>
    </row>
    <row r="44" spans="1:8" x14ac:dyDescent="0.2">
      <c r="A44" s="1">
        <f t="shared" si="0"/>
        <v>100203</v>
      </c>
      <c r="B44" s="1">
        <f t="shared" si="4"/>
        <v>1002</v>
      </c>
      <c r="C44" s="1">
        <f t="shared" si="5"/>
        <v>2</v>
      </c>
      <c r="D44" s="1" t="str">
        <f t="shared" si="1"/>
        <v>hero_star_txt1</v>
      </c>
      <c r="E44" s="1" t="str">
        <f t="shared" si="2"/>
        <v>hero_star_res1</v>
      </c>
      <c r="F44" s="1">
        <f t="shared" si="6"/>
        <v>2</v>
      </c>
      <c r="G44" s="1">
        <f>IF(RIGHT($B44,1)*1=1,VLOOKUP($C44,Sheet3!$L$4:$R$40,2,0),IF(RIGHT($B44,1)*1=2,VLOOKUP($C44,Sheet3!$L$4:$R$40,4,0),VLOOKUP($C44,Sheet3!$L$4:$R$40,6,0)))</f>
        <v>1650</v>
      </c>
      <c r="H44" s="1">
        <f>IF(RIGHT($B44,1)*1=1,VLOOKUP($C44,Sheet3!$L$4:$R$40,3,0),IF(RIGHT($B44,1)*1=2,VLOOKUP($C44,Sheet3!$L$4:$R$40,5,0),VLOOKUP($C44,Sheet3!$L$4:$R$40,7,0)))</f>
        <v>660</v>
      </c>
    </row>
    <row r="45" spans="1:8" x14ac:dyDescent="0.2">
      <c r="A45" s="1">
        <f t="shared" si="0"/>
        <v>100204</v>
      </c>
      <c r="B45" s="1">
        <f t="shared" si="4"/>
        <v>1002</v>
      </c>
      <c r="C45" s="1">
        <f t="shared" si="5"/>
        <v>3</v>
      </c>
      <c r="D45" s="1" t="str">
        <f t="shared" si="1"/>
        <v>hero_star_txt1</v>
      </c>
      <c r="E45" s="1" t="str">
        <f t="shared" si="2"/>
        <v>hero_star_res1</v>
      </c>
      <c r="F45" s="1">
        <f t="shared" si="6"/>
        <v>3</v>
      </c>
      <c r="G45" s="1">
        <f>IF(RIGHT($B45,1)*1=1,VLOOKUP($C45,Sheet3!$L$4:$R$40,2,0),IF(RIGHT($B45,1)*1=2,VLOOKUP($C45,Sheet3!$L$4:$R$40,4,0),VLOOKUP($C45,Sheet3!$L$4:$R$40,6,0)))</f>
        <v>1875</v>
      </c>
      <c r="H45" s="1">
        <f>IF(RIGHT($B45,1)*1=1,VLOOKUP($C45,Sheet3!$L$4:$R$40,3,0),IF(RIGHT($B45,1)*1=2,VLOOKUP($C45,Sheet3!$L$4:$R$40,5,0),VLOOKUP($C45,Sheet3!$L$4:$R$40,7,0)))</f>
        <v>750</v>
      </c>
    </row>
    <row r="46" spans="1:8" x14ac:dyDescent="0.2">
      <c r="A46" s="1">
        <f t="shared" si="0"/>
        <v>100205</v>
      </c>
      <c r="B46" s="1">
        <f t="shared" si="4"/>
        <v>1002</v>
      </c>
      <c r="C46" s="1">
        <f t="shared" si="5"/>
        <v>4</v>
      </c>
      <c r="D46" s="1" t="str">
        <f t="shared" si="1"/>
        <v>hero_star_txt1</v>
      </c>
      <c r="E46" s="1" t="str">
        <f t="shared" si="2"/>
        <v>hero_star_res1</v>
      </c>
      <c r="F46" s="1">
        <f t="shared" si="6"/>
        <v>4</v>
      </c>
      <c r="G46" s="1">
        <f>IF(RIGHT($B46,1)*1=1,VLOOKUP($C46,Sheet3!$L$4:$R$40,2,0),IF(RIGHT($B46,1)*1=2,VLOOKUP($C46,Sheet3!$L$4:$R$40,4,0),VLOOKUP($C46,Sheet3!$L$4:$R$40,6,0)))</f>
        <v>2100</v>
      </c>
      <c r="H46" s="1">
        <f>IF(RIGHT($B46,1)*1=1,VLOOKUP($C46,Sheet3!$L$4:$R$40,3,0),IF(RIGHT($B46,1)*1=2,VLOOKUP($C46,Sheet3!$L$4:$R$40,5,0),VLOOKUP($C46,Sheet3!$L$4:$R$40,7,0)))</f>
        <v>840</v>
      </c>
    </row>
    <row r="47" spans="1:8" x14ac:dyDescent="0.2">
      <c r="A47" s="1">
        <f t="shared" si="0"/>
        <v>100206</v>
      </c>
      <c r="B47" s="1">
        <f t="shared" si="4"/>
        <v>1002</v>
      </c>
      <c r="C47" s="1">
        <f t="shared" si="5"/>
        <v>5</v>
      </c>
      <c r="D47" s="1" t="str">
        <f t="shared" si="1"/>
        <v>hero_star_txt1</v>
      </c>
      <c r="E47" s="1" t="str">
        <f t="shared" si="2"/>
        <v>hero_star_res1</v>
      </c>
      <c r="F47" s="1">
        <f t="shared" si="6"/>
        <v>5</v>
      </c>
      <c r="G47" s="1">
        <f>IF(RIGHT($B47,1)*1=1,VLOOKUP($C47,Sheet3!$L$4:$R$40,2,0),IF(RIGHT($B47,1)*1=2,VLOOKUP($C47,Sheet3!$L$4:$R$40,4,0),VLOOKUP($C47,Sheet3!$L$4:$R$40,6,0)))</f>
        <v>2325</v>
      </c>
      <c r="H47" s="1">
        <f>IF(RIGHT($B47,1)*1=1,VLOOKUP($C47,Sheet3!$L$4:$R$40,3,0),IF(RIGHT($B47,1)*1=2,VLOOKUP($C47,Sheet3!$L$4:$R$40,5,0),VLOOKUP($C47,Sheet3!$L$4:$R$40,7,0)))</f>
        <v>930</v>
      </c>
    </row>
    <row r="48" spans="1:8" x14ac:dyDescent="0.2">
      <c r="A48" s="1">
        <f t="shared" si="0"/>
        <v>100207</v>
      </c>
      <c r="B48" s="1">
        <f t="shared" si="4"/>
        <v>1002</v>
      </c>
      <c r="C48" s="1">
        <f t="shared" si="5"/>
        <v>6</v>
      </c>
      <c r="D48" s="1" t="str">
        <f t="shared" si="1"/>
        <v>hero_star_txt1</v>
      </c>
      <c r="E48" s="1" t="str">
        <f t="shared" si="2"/>
        <v>hero_star_res1</v>
      </c>
      <c r="F48" s="1">
        <f t="shared" si="6"/>
        <v>6</v>
      </c>
      <c r="G48" s="1">
        <f>IF(RIGHT($B48,1)*1=1,VLOOKUP($C48,Sheet3!$L$4:$R$40,2,0),IF(RIGHT($B48,1)*1=2,VLOOKUP($C48,Sheet3!$L$4:$R$40,4,0),VLOOKUP($C48,Sheet3!$L$4:$R$40,6,0)))</f>
        <v>2550</v>
      </c>
      <c r="H48" s="1">
        <f>IF(RIGHT($B48,1)*1=1,VLOOKUP($C48,Sheet3!$L$4:$R$40,3,0),IF(RIGHT($B48,1)*1=2,VLOOKUP($C48,Sheet3!$L$4:$R$40,5,0),VLOOKUP($C48,Sheet3!$L$4:$R$40,7,0)))</f>
        <v>1020</v>
      </c>
    </row>
    <row r="49" spans="1:8" x14ac:dyDescent="0.2">
      <c r="A49" s="1">
        <f t="shared" si="0"/>
        <v>100208</v>
      </c>
      <c r="B49" s="1">
        <f t="shared" si="4"/>
        <v>1002</v>
      </c>
      <c r="C49" s="1">
        <f t="shared" si="5"/>
        <v>7</v>
      </c>
      <c r="D49" s="1" t="str">
        <f t="shared" si="1"/>
        <v>hero_star_txt1</v>
      </c>
      <c r="E49" s="1" t="str">
        <f t="shared" si="2"/>
        <v>hero_star_res1</v>
      </c>
      <c r="F49" s="1">
        <f t="shared" si="6"/>
        <v>7</v>
      </c>
      <c r="G49" s="1">
        <f>IF(RIGHT($B49,1)*1=1,VLOOKUP($C49,Sheet3!$L$4:$R$40,2,0),IF(RIGHT($B49,1)*1=2,VLOOKUP($C49,Sheet3!$L$4:$R$40,4,0),VLOOKUP($C49,Sheet3!$L$4:$R$40,6,0)))</f>
        <v>2775</v>
      </c>
      <c r="H49" s="1">
        <f>IF(RIGHT($B49,1)*1=1,VLOOKUP($C49,Sheet3!$L$4:$R$40,3,0),IF(RIGHT($B49,1)*1=2,VLOOKUP($C49,Sheet3!$L$4:$R$40,5,0),VLOOKUP($C49,Sheet3!$L$4:$R$40,7,0)))</f>
        <v>1110</v>
      </c>
    </row>
    <row r="50" spans="1:8" x14ac:dyDescent="0.2">
      <c r="A50" s="1">
        <f t="shared" si="0"/>
        <v>100209</v>
      </c>
      <c r="B50" s="1">
        <f t="shared" si="4"/>
        <v>1002</v>
      </c>
      <c r="C50" s="1">
        <f t="shared" si="5"/>
        <v>8</v>
      </c>
      <c r="D50" s="1" t="str">
        <f t="shared" si="1"/>
        <v>hero_star_txt1</v>
      </c>
      <c r="E50" s="1" t="str">
        <f t="shared" si="2"/>
        <v>hero_star_res1</v>
      </c>
      <c r="F50" s="1">
        <f t="shared" si="6"/>
        <v>8</v>
      </c>
      <c r="G50" s="1">
        <f>IF(RIGHT($B50,1)*1=1,VLOOKUP($C50,Sheet3!$L$4:$R$40,2,0),IF(RIGHT($B50,1)*1=2,VLOOKUP($C50,Sheet3!$L$4:$R$40,4,0),VLOOKUP($C50,Sheet3!$L$4:$R$40,6,0)))</f>
        <v>3000</v>
      </c>
      <c r="H50" s="1">
        <f>IF(RIGHT($B50,1)*1=1,VLOOKUP($C50,Sheet3!$L$4:$R$40,3,0),IF(RIGHT($B50,1)*1=2,VLOOKUP($C50,Sheet3!$L$4:$R$40,5,0),VLOOKUP($C50,Sheet3!$L$4:$R$40,7,0)))</f>
        <v>1200</v>
      </c>
    </row>
    <row r="51" spans="1:8" x14ac:dyDescent="0.2">
      <c r="A51" s="1">
        <f t="shared" si="0"/>
        <v>100210</v>
      </c>
      <c r="B51" s="1">
        <f t="shared" si="4"/>
        <v>1002</v>
      </c>
      <c r="C51" s="1">
        <f t="shared" si="5"/>
        <v>9</v>
      </c>
      <c r="D51" s="1" t="str">
        <f t="shared" si="1"/>
        <v>hero_star_txt1</v>
      </c>
      <c r="E51" s="1" t="str">
        <f t="shared" si="2"/>
        <v>hero_star_res1</v>
      </c>
      <c r="F51" s="1">
        <f t="shared" si="6"/>
        <v>9</v>
      </c>
      <c r="G51" s="1">
        <f>IF(RIGHT($B51,1)*1=1,VLOOKUP($C51,Sheet3!$L$4:$R$40,2,0),IF(RIGHT($B51,1)*1=2,VLOOKUP($C51,Sheet3!$L$4:$R$40,4,0),VLOOKUP($C51,Sheet3!$L$4:$R$40,6,0)))</f>
        <v>3225</v>
      </c>
      <c r="H51" s="1">
        <f>IF(RIGHT($B51,1)*1=1,VLOOKUP($C51,Sheet3!$L$4:$R$40,3,0),IF(RIGHT($B51,1)*1=2,VLOOKUP($C51,Sheet3!$L$4:$R$40,5,0),VLOOKUP($C51,Sheet3!$L$4:$R$40,7,0)))</f>
        <v>1290</v>
      </c>
    </row>
    <row r="52" spans="1:8" x14ac:dyDescent="0.2">
      <c r="A52" s="1">
        <f t="shared" si="0"/>
        <v>100211</v>
      </c>
      <c r="B52" s="1">
        <f t="shared" si="4"/>
        <v>1002</v>
      </c>
      <c r="C52" s="1">
        <f t="shared" si="5"/>
        <v>10</v>
      </c>
      <c r="D52" s="1" t="str">
        <f t="shared" si="1"/>
        <v>hero_star_txt2</v>
      </c>
      <c r="E52" s="1" t="str">
        <f t="shared" si="2"/>
        <v>hero_star_res2</v>
      </c>
      <c r="F52" s="1">
        <f t="shared" si="6"/>
        <v>10</v>
      </c>
      <c r="G52" s="1">
        <f>IF(RIGHT($B52,1)*1=1,VLOOKUP($C52,Sheet3!$L$4:$R$40,2,0),IF(RIGHT($B52,1)*1=2,VLOOKUP($C52,Sheet3!$L$4:$R$40,4,0),VLOOKUP($C52,Sheet3!$L$4:$R$40,6,0)))</f>
        <v>3750</v>
      </c>
      <c r="H52" s="1">
        <f>IF(RIGHT($B52,1)*1=1,VLOOKUP($C52,Sheet3!$L$4:$R$40,3,0),IF(RIGHT($B52,1)*1=2,VLOOKUP($C52,Sheet3!$L$4:$R$40,5,0),VLOOKUP($C52,Sheet3!$L$4:$R$40,7,0)))</f>
        <v>1500</v>
      </c>
    </row>
    <row r="53" spans="1:8" x14ac:dyDescent="0.2">
      <c r="A53" s="1">
        <f t="shared" si="0"/>
        <v>100212</v>
      </c>
      <c r="B53" s="1">
        <f t="shared" si="4"/>
        <v>1002</v>
      </c>
      <c r="C53" s="1">
        <f t="shared" si="5"/>
        <v>11</v>
      </c>
      <c r="D53" s="1" t="str">
        <f t="shared" si="1"/>
        <v>hero_star_txt2</v>
      </c>
      <c r="E53" s="1" t="str">
        <f t="shared" si="2"/>
        <v>hero_star_res2</v>
      </c>
      <c r="F53" s="1">
        <f t="shared" si="6"/>
        <v>11</v>
      </c>
      <c r="G53" s="1">
        <f>IF(RIGHT($B53,1)*1=1,VLOOKUP($C53,Sheet3!$L$4:$R$40,2,0),IF(RIGHT($B53,1)*1=2,VLOOKUP($C53,Sheet3!$L$4:$R$40,4,0),VLOOKUP($C53,Sheet3!$L$4:$R$40,6,0)))</f>
        <v>3990</v>
      </c>
      <c r="H53" s="1">
        <f>IF(RIGHT($B53,1)*1=1,VLOOKUP($C53,Sheet3!$L$4:$R$40,3,0),IF(RIGHT($B53,1)*1=2,VLOOKUP($C53,Sheet3!$L$4:$R$40,5,0),VLOOKUP($C53,Sheet3!$L$4:$R$40,7,0)))</f>
        <v>1596</v>
      </c>
    </row>
    <row r="54" spans="1:8" x14ac:dyDescent="0.2">
      <c r="A54" s="1">
        <f t="shared" si="0"/>
        <v>100213</v>
      </c>
      <c r="B54" s="1">
        <f t="shared" si="4"/>
        <v>1002</v>
      </c>
      <c r="C54" s="1">
        <f t="shared" si="5"/>
        <v>12</v>
      </c>
      <c r="D54" s="1" t="str">
        <f t="shared" si="1"/>
        <v>hero_star_txt2</v>
      </c>
      <c r="E54" s="1" t="str">
        <f t="shared" si="2"/>
        <v>hero_star_res2</v>
      </c>
      <c r="F54" s="1">
        <f t="shared" si="6"/>
        <v>12</v>
      </c>
      <c r="G54" s="1">
        <f>IF(RIGHT($B54,1)*1=1,VLOOKUP($C54,Sheet3!$L$4:$R$40,2,0),IF(RIGHT($B54,1)*1=2,VLOOKUP($C54,Sheet3!$L$4:$R$40,4,0),VLOOKUP($C54,Sheet3!$L$4:$R$40,6,0)))</f>
        <v>4230</v>
      </c>
      <c r="H54" s="1">
        <f>IF(RIGHT($B54,1)*1=1,VLOOKUP($C54,Sheet3!$L$4:$R$40,3,0),IF(RIGHT($B54,1)*1=2,VLOOKUP($C54,Sheet3!$L$4:$R$40,5,0),VLOOKUP($C54,Sheet3!$L$4:$R$40,7,0)))</f>
        <v>1692</v>
      </c>
    </row>
    <row r="55" spans="1:8" x14ac:dyDescent="0.2">
      <c r="A55" s="1">
        <f t="shared" si="0"/>
        <v>100214</v>
      </c>
      <c r="B55" s="1">
        <f t="shared" si="4"/>
        <v>1002</v>
      </c>
      <c r="C55" s="1">
        <f t="shared" si="5"/>
        <v>13</v>
      </c>
      <c r="D55" s="1" t="str">
        <f t="shared" si="1"/>
        <v>hero_star_txt2</v>
      </c>
      <c r="E55" s="1" t="str">
        <f t="shared" si="2"/>
        <v>hero_star_res2</v>
      </c>
      <c r="F55" s="1">
        <f t="shared" si="6"/>
        <v>13</v>
      </c>
      <c r="G55" s="1">
        <f>IF(RIGHT($B55,1)*1=1,VLOOKUP($C55,Sheet3!$L$4:$R$40,2,0),IF(RIGHT($B55,1)*1=2,VLOOKUP($C55,Sheet3!$L$4:$R$40,4,0),VLOOKUP($C55,Sheet3!$L$4:$R$40,6,0)))</f>
        <v>4470</v>
      </c>
      <c r="H55" s="1">
        <f>IF(RIGHT($B55,1)*1=1,VLOOKUP($C55,Sheet3!$L$4:$R$40,3,0),IF(RIGHT($B55,1)*1=2,VLOOKUP($C55,Sheet3!$L$4:$R$40,5,0),VLOOKUP($C55,Sheet3!$L$4:$R$40,7,0)))</f>
        <v>1788</v>
      </c>
    </row>
    <row r="56" spans="1:8" x14ac:dyDescent="0.2">
      <c r="A56" s="1">
        <f t="shared" si="0"/>
        <v>100215</v>
      </c>
      <c r="B56" s="1">
        <f t="shared" si="4"/>
        <v>1002</v>
      </c>
      <c r="C56" s="1">
        <f t="shared" si="5"/>
        <v>14</v>
      </c>
      <c r="D56" s="1" t="str">
        <f t="shared" si="1"/>
        <v>hero_star_txt2</v>
      </c>
      <c r="E56" s="1" t="str">
        <f t="shared" si="2"/>
        <v>hero_star_res2</v>
      </c>
      <c r="F56" s="1">
        <f t="shared" si="6"/>
        <v>14</v>
      </c>
      <c r="G56" s="1">
        <f>IF(RIGHT($B56,1)*1=1,VLOOKUP($C56,Sheet3!$L$4:$R$40,2,0),IF(RIGHT($B56,1)*1=2,VLOOKUP($C56,Sheet3!$L$4:$R$40,4,0),VLOOKUP($C56,Sheet3!$L$4:$R$40,6,0)))</f>
        <v>4710</v>
      </c>
      <c r="H56" s="1">
        <f>IF(RIGHT($B56,1)*1=1,VLOOKUP($C56,Sheet3!$L$4:$R$40,3,0),IF(RIGHT($B56,1)*1=2,VLOOKUP($C56,Sheet3!$L$4:$R$40,5,0),VLOOKUP($C56,Sheet3!$L$4:$R$40,7,0)))</f>
        <v>1884</v>
      </c>
    </row>
    <row r="57" spans="1:8" x14ac:dyDescent="0.2">
      <c r="A57" s="1">
        <f t="shared" si="0"/>
        <v>100216</v>
      </c>
      <c r="B57" s="1">
        <f t="shared" si="4"/>
        <v>1002</v>
      </c>
      <c r="C57" s="1">
        <f t="shared" si="5"/>
        <v>15</v>
      </c>
      <c r="D57" s="1" t="str">
        <f t="shared" si="1"/>
        <v>hero_star_txt2</v>
      </c>
      <c r="E57" s="1" t="str">
        <f t="shared" si="2"/>
        <v>hero_star_res2</v>
      </c>
      <c r="F57" s="1">
        <f t="shared" si="6"/>
        <v>15</v>
      </c>
      <c r="G57" s="1">
        <f>IF(RIGHT($B57,1)*1=1,VLOOKUP($C57,Sheet3!$L$4:$R$40,2,0),IF(RIGHT($B57,1)*1=2,VLOOKUP($C57,Sheet3!$L$4:$R$40,4,0),VLOOKUP($C57,Sheet3!$L$4:$R$40,6,0)))</f>
        <v>4950</v>
      </c>
      <c r="H57" s="1">
        <f>IF(RIGHT($B57,1)*1=1,VLOOKUP($C57,Sheet3!$L$4:$R$40,3,0),IF(RIGHT($B57,1)*1=2,VLOOKUP($C57,Sheet3!$L$4:$R$40,5,0),VLOOKUP($C57,Sheet3!$L$4:$R$40,7,0)))</f>
        <v>1980</v>
      </c>
    </row>
    <row r="58" spans="1:8" x14ac:dyDescent="0.2">
      <c r="A58" s="1">
        <f t="shared" si="0"/>
        <v>100217</v>
      </c>
      <c r="B58" s="1">
        <f t="shared" si="4"/>
        <v>1002</v>
      </c>
      <c r="C58" s="1">
        <f t="shared" si="5"/>
        <v>16</v>
      </c>
      <c r="D58" s="1" t="str">
        <f t="shared" si="1"/>
        <v>hero_star_txt2</v>
      </c>
      <c r="E58" s="1" t="str">
        <f t="shared" si="2"/>
        <v>hero_star_res2</v>
      </c>
      <c r="F58" s="1">
        <f t="shared" si="6"/>
        <v>16</v>
      </c>
      <c r="G58" s="1">
        <f>IF(RIGHT($B58,1)*1=1,VLOOKUP($C58,Sheet3!$L$4:$R$40,2,0),IF(RIGHT($B58,1)*1=2,VLOOKUP($C58,Sheet3!$L$4:$R$40,4,0),VLOOKUP($C58,Sheet3!$L$4:$R$40,6,0)))</f>
        <v>5190</v>
      </c>
      <c r="H58" s="1">
        <f>IF(RIGHT($B58,1)*1=1,VLOOKUP($C58,Sheet3!$L$4:$R$40,3,0),IF(RIGHT($B58,1)*1=2,VLOOKUP($C58,Sheet3!$L$4:$R$40,5,0),VLOOKUP($C58,Sheet3!$L$4:$R$40,7,0)))</f>
        <v>2076</v>
      </c>
    </row>
    <row r="59" spans="1:8" x14ac:dyDescent="0.2">
      <c r="A59" s="1">
        <f t="shared" si="0"/>
        <v>100218</v>
      </c>
      <c r="B59" s="1">
        <f t="shared" si="4"/>
        <v>1002</v>
      </c>
      <c r="C59" s="1">
        <f t="shared" si="5"/>
        <v>17</v>
      </c>
      <c r="D59" s="1" t="str">
        <f t="shared" si="1"/>
        <v>hero_star_txt2</v>
      </c>
      <c r="E59" s="1" t="str">
        <f t="shared" si="2"/>
        <v>hero_star_res2</v>
      </c>
      <c r="F59" s="1">
        <f t="shared" si="6"/>
        <v>17</v>
      </c>
      <c r="G59" s="1">
        <f>IF(RIGHT($B59,1)*1=1,VLOOKUP($C59,Sheet3!$L$4:$R$40,2,0),IF(RIGHT($B59,1)*1=2,VLOOKUP($C59,Sheet3!$L$4:$R$40,4,0),VLOOKUP($C59,Sheet3!$L$4:$R$40,6,0)))</f>
        <v>5430</v>
      </c>
      <c r="H59" s="1">
        <f>IF(RIGHT($B59,1)*1=1,VLOOKUP($C59,Sheet3!$L$4:$R$40,3,0),IF(RIGHT($B59,1)*1=2,VLOOKUP($C59,Sheet3!$L$4:$R$40,5,0),VLOOKUP($C59,Sheet3!$L$4:$R$40,7,0)))</f>
        <v>2172</v>
      </c>
    </row>
    <row r="60" spans="1:8" x14ac:dyDescent="0.2">
      <c r="A60" s="1">
        <f t="shared" si="0"/>
        <v>100219</v>
      </c>
      <c r="B60" s="1">
        <f t="shared" si="4"/>
        <v>1002</v>
      </c>
      <c r="C60" s="1">
        <f t="shared" si="5"/>
        <v>18</v>
      </c>
      <c r="D60" s="1" t="str">
        <f t="shared" si="1"/>
        <v>hero_star_txt2</v>
      </c>
      <c r="E60" s="1" t="str">
        <f t="shared" si="2"/>
        <v>hero_star_res2</v>
      </c>
      <c r="F60" s="1">
        <f t="shared" si="6"/>
        <v>18</v>
      </c>
      <c r="G60" s="1">
        <f>IF(RIGHT($B60,1)*1=1,VLOOKUP($C60,Sheet3!$L$4:$R$40,2,0),IF(RIGHT($B60,1)*1=2,VLOOKUP($C60,Sheet3!$L$4:$R$40,4,0),VLOOKUP($C60,Sheet3!$L$4:$R$40,6,0)))</f>
        <v>5670</v>
      </c>
      <c r="H60" s="1">
        <f>IF(RIGHT($B60,1)*1=1,VLOOKUP($C60,Sheet3!$L$4:$R$40,3,0),IF(RIGHT($B60,1)*1=2,VLOOKUP($C60,Sheet3!$L$4:$R$40,5,0),VLOOKUP($C60,Sheet3!$L$4:$R$40,7,0)))</f>
        <v>2268</v>
      </c>
    </row>
    <row r="61" spans="1:8" x14ac:dyDescent="0.2">
      <c r="A61" s="1">
        <f t="shared" si="0"/>
        <v>100220</v>
      </c>
      <c r="B61" s="1">
        <f t="shared" si="4"/>
        <v>1002</v>
      </c>
      <c r="C61" s="1">
        <f t="shared" si="5"/>
        <v>19</v>
      </c>
      <c r="D61" s="1" t="str">
        <f t="shared" si="1"/>
        <v>hero_star_txt3</v>
      </c>
      <c r="E61" s="1" t="str">
        <f t="shared" si="2"/>
        <v>hero_star_res3</v>
      </c>
      <c r="F61" s="1">
        <f t="shared" si="6"/>
        <v>19</v>
      </c>
      <c r="G61" s="1">
        <f>IF(RIGHT($B61,1)*1=1,VLOOKUP($C61,Sheet3!$L$4:$R$40,2,0),IF(RIGHT($B61,1)*1=2,VLOOKUP($C61,Sheet3!$L$4:$R$40,4,0),VLOOKUP($C61,Sheet3!$L$4:$R$40,6,0)))</f>
        <v>6000</v>
      </c>
      <c r="H61" s="1">
        <f>IF(RIGHT($B61,1)*1=1,VLOOKUP($C61,Sheet3!$L$4:$R$40,3,0),IF(RIGHT($B61,1)*1=2,VLOOKUP($C61,Sheet3!$L$4:$R$40,5,0),VLOOKUP($C61,Sheet3!$L$4:$R$40,7,0)))</f>
        <v>2400</v>
      </c>
    </row>
    <row r="62" spans="1:8" x14ac:dyDescent="0.2">
      <c r="A62" s="1">
        <f t="shared" si="0"/>
        <v>100221</v>
      </c>
      <c r="B62" s="1">
        <f t="shared" si="4"/>
        <v>1002</v>
      </c>
      <c r="C62" s="1">
        <f t="shared" si="5"/>
        <v>20</v>
      </c>
      <c r="D62" s="1" t="str">
        <f t="shared" si="1"/>
        <v>hero_star_txt3</v>
      </c>
      <c r="E62" s="1" t="str">
        <f t="shared" si="2"/>
        <v>hero_star_res3</v>
      </c>
      <c r="F62" s="1">
        <f t="shared" si="6"/>
        <v>20</v>
      </c>
      <c r="G62" s="1">
        <f>IF(RIGHT($B62,1)*1=1,VLOOKUP($C62,Sheet3!$L$4:$R$40,2,0),IF(RIGHT($B62,1)*1=2,VLOOKUP($C62,Sheet3!$L$4:$R$40,4,0),VLOOKUP($C62,Sheet3!$L$4:$R$40,6,0)))</f>
        <v>6300</v>
      </c>
      <c r="H62" s="1">
        <f>IF(RIGHT($B62,1)*1=1,VLOOKUP($C62,Sheet3!$L$4:$R$40,3,0),IF(RIGHT($B62,1)*1=2,VLOOKUP($C62,Sheet3!$L$4:$R$40,5,0),VLOOKUP($C62,Sheet3!$L$4:$R$40,7,0)))</f>
        <v>2520</v>
      </c>
    </row>
    <row r="63" spans="1:8" x14ac:dyDescent="0.2">
      <c r="A63" s="1">
        <f t="shared" si="0"/>
        <v>100222</v>
      </c>
      <c r="B63" s="1">
        <f t="shared" si="4"/>
        <v>1002</v>
      </c>
      <c r="C63" s="1">
        <f t="shared" si="5"/>
        <v>21</v>
      </c>
      <c r="D63" s="1" t="str">
        <f t="shared" si="1"/>
        <v>hero_star_txt3</v>
      </c>
      <c r="E63" s="1" t="str">
        <f t="shared" si="2"/>
        <v>hero_star_res3</v>
      </c>
      <c r="F63" s="1">
        <f t="shared" si="6"/>
        <v>21</v>
      </c>
      <c r="G63" s="1">
        <f>IF(RIGHT($B63,1)*1=1,VLOOKUP($C63,Sheet3!$L$4:$R$40,2,0),IF(RIGHT($B63,1)*1=2,VLOOKUP($C63,Sheet3!$L$4:$R$40,4,0),VLOOKUP($C63,Sheet3!$L$4:$R$40,6,0)))</f>
        <v>6600</v>
      </c>
      <c r="H63" s="1">
        <f>IF(RIGHT($B63,1)*1=1,VLOOKUP($C63,Sheet3!$L$4:$R$40,3,0),IF(RIGHT($B63,1)*1=2,VLOOKUP($C63,Sheet3!$L$4:$R$40,5,0),VLOOKUP($C63,Sheet3!$L$4:$R$40,7,0)))</f>
        <v>2640</v>
      </c>
    </row>
    <row r="64" spans="1:8" x14ac:dyDescent="0.2">
      <c r="A64" s="1">
        <f t="shared" si="0"/>
        <v>100223</v>
      </c>
      <c r="B64" s="1">
        <f t="shared" si="4"/>
        <v>1002</v>
      </c>
      <c r="C64" s="1">
        <f t="shared" si="5"/>
        <v>22</v>
      </c>
      <c r="D64" s="1" t="str">
        <f t="shared" si="1"/>
        <v>hero_star_txt3</v>
      </c>
      <c r="E64" s="1" t="str">
        <f t="shared" si="2"/>
        <v>hero_star_res3</v>
      </c>
      <c r="F64" s="1">
        <f t="shared" si="6"/>
        <v>22</v>
      </c>
      <c r="G64" s="1">
        <f>IF(RIGHT($B64,1)*1=1,VLOOKUP($C64,Sheet3!$L$4:$R$40,2,0),IF(RIGHT($B64,1)*1=2,VLOOKUP($C64,Sheet3!$L$4:$R$40,4,0),VLOOKUP($C64,Sheet3!$L$4:$R$40,6,0)))</f>
        <v>6900</v>
      </c>
      <c r="H64" s="1">
        <f>IF(RIGHT($B64,1)*1=1,VLOOKUP($C64,Sheet3!$L$4:$R$40,3,0),IF(RIGHT($B64,1)*1=2,VLOOKUP($C64,Sheet3!$L$4:$R$40,5,0),VLOOKUP($C64,Sheet3!$L$4:$R$40,7,0)))</f>
        <v>2760</v>
      </c>
    </row>
    <row r="65" spans="1:8" x14ac:dyDescent="0.2">
      <c r="A65" s="1">
        <f t="shared" si="0"/>
        <v>100224</v>
      </c>
      <c r="B65" s="1">
        <f t="shared" si="4"/>
        <v>1002</v>
      </c>
      <c r="C65" s="1">
        <f t="shared" si="5"/>
        <v>23</v>
      </c>
      <c r="D65" s="1" t="str">
        <f t="shared" si="1"/>
        <v>hero_star_txt3</v>
      </c>
      <c r="E65" s="1" t="str">
        <f t="shared" si="2"/>
        <v>hero_star_res3</v>
      </c>
      <c r="F65" s="1">
        <f t="shared" si="6"/>
        <v>23</v>
      </c>
      <c r="G65" s="1">
        <f>IF(RIGHT($B65,1)*1=1,VLOOKUP($C65,Sheet3!$L$4:$R$40,2,0),IF(RIGHT($B65,1)*1=2,VLOOKUP($C65,Sheet3!$L$4:$R$40,4,0),VLOOKUP($C65,Sheet3!$L$4:$R$40,6,0)))</f>
        <v>7200</v>
      </c>
      <c r="H65" s="1">
        <f>IF(RIGHT($B65,1)*1=1,VLOOKUP($C65,Sheet3!$L$4:$R$40,3,0),IF(RIGHT($B65,1)*1=2,VLOOKUP($C65,Sheet3!$L$4:$R$40,5,0),VLOOKUP($C65,Sheet3!$L$4:$R$40,7,0)))</f>
        <v>2880</v>
      </c>
    </row>
    <row r="66" spans="1:8" x14ac:dyDescent="0.2">
      <c r="A66" s="1">
        <f t="shared" si="0"/>
        <v>100225</v>
      </c>
      <c r="B66" s="1">
        <f t="shared" si="4"/>
        <v>1002</v>
      </c>
      <c r="C66" s="1">
        <f t="shared" si="5"/>
        <v>24</v>
      </c>
      <c r="D66" s="1" t="str">
        <f t="shared" si="1"/>
        <v>hero_star_txt3</v>
      </c>
      <c r="E66" s="1" t="str">
        <f t="shared" si="2"/>
        <v>hero_star_res3</v>
      </c>
      <c r="F66" s="1">
        <f t="shared" si="6"/>
        <v>24</v>
      </c>
      <c r="G66" s="1">
        <f>IF(RIGHT($B66,1)*1=1,VLOOKUP($C66,Sheet3!$L$4:$R$40,2,0),IF(RIGHT($B66,1)*1=2,VLOOKUP($C66,Sheet3!$L$4:$R$40,4,0),VLOOKUP($C66,Sheet3!$L$4:$R$40,6,0)))</f>
        <v>7500</v>
      </c>
      <c r="H66" s="1">
        <f>IF(RIGHT($B66,1)*1=1,VLOOKUP($C66,Sheet3!$L$4:$R$40,3,0),IF(RIGHT($B66,1)*1=2,VLOOKUP($C66,Sheet3!$L$4:$R$40,5,0),VLOOKUP($C66,Sheet3!$L$4:$R$40,7,0)))</f>
        <v>3000</v>
      </c>
    </row>
    <row r="67" spans="1:8" x14ac:dyDescent="0.2">
      <c r="A67" s="1">
        <f t="shared" si="0"/>
        <v>100226</v>
      </c>
      <c r="B67" s="1">
        <f t="shared" si="4"/>
        <v>1002</v>
      </c>
      <c r="C67" s="1">
        <f t="shared" si="5"/>
        <v>25</v>
      </c>
      <c r="D67" s="1" t="str">
        <f t="shared" si="1"/>
        <v>hero_star_txt3</v>
      </c>
      <c r="E67" s="1" t="str">
        <f t="shared" si="2"/>
        <v>hero_star_res3</v>
      </c>
      <c r="F67" s="1">
        <f t="shared" si="6"/>
        <v>25</v>
      </c>
      <c r="G67" s="1">
        <f>IF(RIGHT($B67,1)*1=1,VLOOKUP($C67,Sheet3!$L$4:$R$40,2,0),IF(RIGHT($B67,1)*1=2,VLOOKUP($C67,Sheet3!$L$4:$R$40,4,0),VLOOKUP($C67,Sheet3!$L$4:$R$40,6,0)))</f>
        <v>7800</v>
      </c>
      <c r="H67" s="1">
        <f>IF(RIGHT($B67,1)*1=1,VLOOKUP($C67,Sheet3!$L$4:$R$40,3,0),IF(RIGHT($B67,1)*1=2,VLOOKUP($C67,Sheet3!$L$4:$R$40,5,0),VLOOKUP($C67,Sheet3!$L$4:$R$40,7,0)))</f>
        <v>3120</v>
      </c>
    </row>
    <row r="68" spans="1:8" x14ac:dyDescent="0.2">
      <c r="A68" s="1">
        <f t="shared" si="0"/>
        <v>100227</v>
      </c>
      <c r="B68" s="1">
        <f t="shared" si="4"/>
        <v>1002</v>
      </c>
      <c r="C68" s="1">
        <f t="shared" si="5"/>
        <v>26</v>
      </c>
      <c r="D68" s="1" t="str">
        <f t="shared" si="1"/>
        <v>hero_star_txt3</v>
      </c>
      <c r="E68" s="1" t="str">
        <f t="shared" si="2"/>
        <v>hero_star_res3</v>
      </c>
      <c r="F68" s="1">
        <f t="shared" si="6"/>
        <v>26</v>
      </c>
      <c r="G68" s="1">
        <f>IF(RIGHT($B68,1)*1=1,VLOOKUP($C68,Sheet3!$L$4:$R$40,2,0),IF(RIGHT($B68,1)*1=2,VLOOKUP($C68,Sheet3!$L$4:$R$40,4,0),VLOOKUP($C68,Sheet3!$L$4:$R$40,6,0)))</f>
        <v>8100</v>
      </c>
      <c r="H68" s="1">
        <f>IF(RIGHT($B68,1)*1=1,VLOOKUP($C68,Sheet3!$L$4:$R$40,3,0),IF(RIGHT($B68,1)*1=2,VLOOKUP($C68,Sheet3!$L$4:$R$40,5,0),VLOOKUP($C68,Sheet3!$L$4:$R$40,7,0)))</f>
        <v>3240</v>
      </c>
    </row>
    <row r="69" spans="1:8" x14ac:dyDescent="0.2">
      <c r="A69" s="1">
        <f t="shared" si="0"/>
        <v>100228</v>
      </c>
      <c r="B69" s="1">
        <f t="shared" si="4"/>
        <v>1002</v>
      </c>
      <c r="C69" s="1">
        <f t="shared" si="5"/>
        <v>27</v>
      </c>
      <c r="D69" s="1" t="str">
        <f t="shared" si="1"/>
        <v>hero_star_txt3</v>
      </c>
      <c r="E69" s="1" t="str">
        <f t="shared" si="2"/>
        <v>hero_star_res3</v>
      </c>
      <c r="F69" s="1">
        <f t="shared" si="6"/>
        <v>27</v>
      </c>
      <c r="G69" s="1">
        <f>IF(RIGHT($B69,1)*1=1,VLOOKUP($C69,Sheet3!$L$4:$R$40,2,0),IF(RIGHT($B69,1)*1=2,VLOOKUP($C69,Sheet3!$L$4:$R$40,4,0),VLOOKUP($C69,Sheet3!$L$4:$R$40,6,0)))</f>
        <v>8400</v>
      </c>
      <c r="H69" s="1">
        <f>IF(RIGHT($B69,1)*1=1,VLOOKUP($C69,Sheet3!$L$4:$R$40,3,0),IF(RIGHT($B69,1)*1=2,VLOOKUP($C69,Sheet3!$L$4:$R$40,5,0),VLOOKUP($C69,Sheet3!$L$4:$R$40,7,0)))</f>
        <v>3360</v>
      </c>
    </row>
    <row r="70" spans="1:8" x14ac:dyDescent="0.2">
      <c r="A70" s="1">
        <f t="shared" ref="A70:A133" si="7">B70*100+C70+1</f>
        <v>100229</v>
      </c>
      <c r="B70" s="1">
        <f t="shared" si="4"/>
        <v>1002</v>
      </c>
      <c r="C70" s="1">
        <f t="shared" si="5"/>
        <v>28</v>
      </c>
      <c r="D70" s="1" t="str">
        <f t="shared" ref="D70:D133" si="8">"hero_star_txt"&amp;INT($C70/9.1)+1</f>
        <v>hero_star_txt4</v>
      </c>
      <c r="E70" s="1" t="str">
        <f t="shared" ref="E70:E133" si="9">"hero_star_res"&amp;INT($C70/9.1)+1</f>
        <v>hero_star_res4</v>
      </c>
      <c r="F70" s="1">
        <f t="shared" si="6"/>
        <v>28</v>
      </c>
      <c r="G70" s="1">
        <f>IF(RIGHT($B70,1)*1=1,VLOOKUP($C70,Sheet3!$L$4:$R$40,2,0),IF(RIGHT($B70,1)*1=2,VLOOKUP($C70,Sheet3!$L$4:$R$40,4,0),VLOOKUP($C70,Sheet3!$L$4:$R$40,6,0)))</f>
        <v>9000</v>
      </c>
      <c r="H70" s="1">
        <f>IF(RIGHT($B70,1)*1=1,VLOOKUP($C70,Sheet3!$L$4:$R$40,3,0),IF(RIGHT($B70,1)*1=2,VLOOKUP($C70,Sheet3!$L$4:$R$40,5,0),VLOOKUP($C70,Sheet3!$L$4:$R$40,7,0)))</f>
        <v>3600</v>
      </c>
    </row>
    <row r="71" spans="1:8" x14ac:dyDescent="0.2">
      <c r="A71" s="1">
        <f t="shared" si="7"/>
        <v>100230</v>
      </c>
      <c r="B71" s="1">
        <f t="shared" si="4"/>
        <v>1002</v>
      </c>
      <c r="C71" s="1">
        <f t="shared" si="5"/>
        <v>29</v>
      </c>
      <c r="D71" s="1" t="str">
        <f t="shared" si="8"/>
        <v>hero_star_txt4</v>
      </c>
      <c r="E71" s="1" t="str">
        <f t="shared" si="9"/>
        <v>hero_star_res4</v>
      </c>
      <c r="F71" s="1">
        <f t="shared" si="6"/>
        <v>29</v>
      </c>
      <c r="G71" s="1">
        <f>IF(RIGHT($B71,1)*1=1,VLOOKUP($C71,Sheet3!$L$4:$R$40,2,0),IF(RIGHT($B71,1)*1=2,VLOOKUP($C71,Sheet3!$L$4:$R$40,4,0),VLOOKUP($C71,Sheet3!$L$4:$R$40,6,0)))</f>
        <v>9375</v>
      </c>
      <c r="H71" s="1">
        <f>IF(RIGHT($B71,1)*1=1,VLOOKUP($C71,Sheet3!$L$4:$R$40,3,0),IF(RIGHT($B71,1)*1=2,VLOOKUP($C71,Sheet3!$L$4:$R$40,5,0),VLOOKUP($C71,Sheet3!$L$4:$R$40,7,0)))</f>
        <v>3750</v>
      </c>
    </row>
    <row r="72" spans="1:8" x14ac:dyDescent="0.2">
      <c r="A72" s="1">
        <f t="shared" si="7"/>
        <v>100231</v>
      </c>
      <c r="B72" s="1">
        <f t="shared" si="4"/>
        <v>1002</v>
      </c>
      <c r="C72" s="1">
        <f t="shared" si="5"/>
        <v>30</v>
      </c>
      <c r="D72" s="1" t="str">
        <f t="shared" si="8"/>
        <v>hero_star_txt4</v>
      </c>
      <c r="E72" s="1" t="str">
        <f t="shared" si="9"/>
        <v>hero_star_res4</v>
      </c>
      <c r="F72" s="1">
        <f t="shared" si="6"/>
        <v>30</v>
      </c>
      <c r="G72" s="1">
        <f>IF(RIGHT($B72,1)*1=1,VLOOKUP($C72,Sheet3!$L$4:$R$40,2,0),IF(RIGHT($B72,1)*1=2,VLOOKUP($C72,Sheet3!$L$4:$R$40,4,0),VLOOKUP($C72,Sheet3!$L$4:$R$40,6,0)))</f>
        <v>9750</v>
      </c>
      <c r="H72" s="1">
        <f>IF(RIGHT($B72,1)*1=1,VLOOKUP($C72,Sheet3!$L$4:$R$40,3,0),IF(RIGHT($B72,1)*1=2,VLOOKUP($C72,Sheet3!$L$4:$R$40,5,0),VLOOKUP($C72,Sheet3!$L$4:$R$40,7,0)))</f>
        <v>3900</v>
      </c>
    </row>
    <row r="73" spans="1:8" x14ac:dyDescent="0.2">
      <c r="A73" s="1">
        <f t="shared" si="7"/>
        <v>100232</v>
      </c>
      <c r="B73" s="1">
        <f t="shared" si="4"/>
        <v>1002</v>
      </c>
      <c r="C73" s="1">
        <f t="shared" si="5"/>
        <v>31</v>
      </c>
      <c r="D73" s="1" t="str">
        <f t="shared" si="8"/>
        <v>hero_star_txt4</v>
      </c>
      <c r="E73" s="1" t="str">
        <f t="shared" si="9"/>
        <v>hero_star_res4</v>
      </c>
      <c r="F73" s="1">
        <f t="shared" si="6"/>
        <v>31</v>
      </c>
      <c r="G73" s="1">
        <f>IF(RIGHT($B73,1)*1=1,VLOOKUP($C73,Sheet3!$L$4:$R$40,2,0),IF(RIGHT($B73,1)*1=2,VLOOKUP($C73,Sheet3!$L$4:$R$40,4,0),VLOOKUP($C73,Sheet3!$L$4:$R$40,6,0)))</f>
        <v>10125</v>
      </c>
      <c r="H73" s="1">
        <f>IF(RIGHT($B73,1)*1=1,VLOOKUP($C73,Sheet3!$L$4:$R$40,3,0),IF(RIGHT($B73,1)*1=2,VLOOKUP($C73,Sheet3!$L$4:$R$40,5,0),VLOOKUP($C73,Sheet3!$L$4:$R$40,7,0)))</f>
        <v>4050</v>
      </c>
    </row>
    <row r="74" spans="1:8" x14ac:dyDescent="0.2">
      <c r="A74" s="1">
        <f t="shared" si="7"/>
        <v>100233</v>
      </c>
      <c r="B74" s="1">
        <f t="shared" si="4"/>
        <v>1002</v>
      </c>
      <c r="C74" s="1">
        <f t="shared" si="5"/>
        <v>32</v>
      </c>
      <c r="D74" s="1" t="str">
        <f t="shared" si="8"/>
        <v>hero_star_txt4</v>
      </c>
      <c r="E74" s="1" t="str">
        <f t="shared" si="9"/>
        <v>hero_star_res4</v>
      </c>
      <c r="F74" s="1">
        <f t="shared" si="6"/>
        <v>32</v>
      </c>
      <c r="G74" s="1">
        <f>IF(RIGHT($B74,1)*1=1,VLOOKUP($C74,Sheet3!$L$4:$R$40,2,0),IF(RIGHT($B74,1)*1=2,VLOOKUP($C74,Sheet3!$L$4:$R$40,4,0),VLOOKUP($C74,Sheet3!$L$4:$R$40,6,0)))</f>
        <v>10500</v>
      </c>
      <c r="H74" s="1">
        <f>IF(RIGHT($B74,1)*1=1,VLOOKUP($C74,Sheet3!$L$4:$R$40,3,0),IF(RIGHT($B74,1)*1=2,VLOOKUP($C74,Sheet3!$L$4:$R$40,5,0),VLOOKUP($C74,Sheet3!$L$4:$R$40,7,0)))</f>
        <v>4200</v>
      </c>
    </row>
    <row r="75" spans="1:8" x14ac:dyDescent="0.2">
      <c r="A75" s="1">
        <f t="shared" si="7"/>
        <v>100234</v>
      </c>
      <c r="B75" s="1">
        <f t="shared" si="4"/>
        <v>1002</v>
      </c>
      <c r="C75" s="1">
        <f t="shared" si="5"/>
        <v>33</v>
      </c>
      <c r="D75" s="1" t="str">
        <f t="shared" si="8"/>
        <v>hero_star_txt4</v>
      </c>
      <c r="E75" s="1" t="str">
        <f t="shared" si="9"/>
        <v>hero_star_res4</v>
      </c>
      <c r="F75" s="1">
        <f t="shared" si="6"/>
        <v>33</v>
      </c>
      <c r="G75" s="1">
        <f>IF(RIGHT($B75,1)*1=1,VLOOKUP($C75,Sheet3!$L$4:$R$40,2,0),IF(RIGHT($B75,1)*1=2,VLOOKUP($C75,Sheet3!$L$4:$R$40,4,0),VLOOKUP($C75,Sheet3!$L$4:$R$40,6,0)))</f>
        <v>10875</v>
      </c>
      <c r="H75" s="1">
        <f>IF(RIGHT($B75,1)*1=1,VLOOKUP($C75,Sheet3!$L$4:$R$40,3,0),IF(RIGHT($B75,1)*1=2,VLOOKUP($C75,Sheet3!$L$4:$R$40,5,0),VLOOKUP($C75,Sheet3!$L$4:$R$40,7,0)))</f>
        <v>4350</v>
      </c>
    </row>
    <row r="76" spans="1:8" x14ac:dyDescent="0.2">
      <c r="A76" s="1">
        <f t="shared" si="7"/>
        <v>100235</v>
      </c>
      <c r="B76" s="1">
        <f t="shared" si="4"/>
        <v>1002</v>
      </c>
      <c r="C76" s="1">
        <f t="shared" si="5"/>
        <v>34</v>
      </c>
      <c r="D76" s="1" t="str">
        <f t="shared" si="8"/>
        <v>hero_star_txt4</v>
      </c>
      <c r="E76" s="1" t="str">
        <f t="shared" si="9"/>
        <v>hero_star_res4</v>
      </c>
      <c r="F76" s="1">
        <f t="shared" si="6"/>
        <v>34</v>
      </c>
      <c r="G76" s="1">
        <f>IF(RIGHT($B76,1)*1=1,VLOOKUP($C76,Sheet3!$L$4:$R$40,2,0),IF(RIGHT($B76,1)*1=2,VLOOKUP($C76,Sheet3!$L$4:$R$40,4,0),VLOOKUP($C76,Sheet3!$L$4:$R$40,6,0)))</f>
        <v>11250</v>
      </c>
      <c r="H76" s="1">
        <f>IF(RIGHT($B76,1)*1=1,VLOOKUP($C76,Sheet3!$L$4:$R$40,3,0),IF(RIGHT($B76,1)*1=2,VLOOKUP($C76,Sheet3!$L$4:$R$40,5,0),VLOOKUP($C76,Sheet3!$L$4:$R$40,7,0)))</f>
        <v>4500</v>
      </c>
    </row>
    <row r="77" spans="1:8" x14ac:dyDescent="0.2">
      <c r="A77" s="1">
        <f t="shared" si="7"/>
        <v>100236</v>
      </c>
      <c r="B77" s="1">
        <f t="shared" si="4"/>
        <v>1002</v>
      </c>
      <c r="C77" s="1">
        <f t="shared" si="5"/>
        <v>35</v>
      </c>
      <c r="D77" s="1" t="str">
        <f t="shared" si="8"/>
        <v>hero_star_txt4</v>
      </c>
      <c r="E77" s="1" t="str">
        <f t="shared" si="9"/>
        <v>hero_star_res4</v>
      </c>
      <c r="F77" s="1">
        <f t="shared" si="6"/>
        <v>35</v>
      </c>
      <c r="G77" s="1">
        <f>IF(RIGHT($B77,1)*1=1,VLOOKUP($C77,Sheet3!$L$4:$R$40,2,0),IF(RIGHT($B77,1)*1=2,VLOOKUP($C77,Sheet3!$L$4:$R$40,4,0),VLOOKUP($C77,Sheet3!$L$4:$R$40,6,0)))</f>
        <v>11625</v>
      </c>
      <c r="H77" s="1">
        <f>IF(RIGHT($B77,1)*1=1,VLOOKUP($C77,Sheet3!$L$4:$R$40,3,0),IF(RIGHT($B77,1)*1=2,VLOOKUP($C77,Sheet3!$L$4:$R$40,5,0),VLOOKUP($C77,Sheet3!$L$4:$R$40,7,0)))</f>
        <v>4650</v>
      </c>
    </row>
    <row r="78" spans="1:8" x14ac:dyDescent="0.2">
      <c r="A78" s="1">
        <f t="shared" si="7"/>
        <v>100237</v>
      </c>
      <c r="B78" s="1">
        <f t="shared" si="4"/>
        <v>1002</v>
      </c>
      <c r="C78" s="1">
        <f t="shared" si="5"/>
        <v>36</v>
      </c>
      <c r="D78" s="1" t="str">
        <f t="shared" si="8"/>
        <v>hero_star_txt4</v>
      </c>
      <c r="E78" s="1" t="str">
        <f t="shared" si="9"/>
        <v>hero_star_res4</v>
      </c>
      <c r="F78" s="1">
        <f t="shared" si="6"/>
        <v>36</v>
      </c>
      <c r="G78" s="1">
        <f>IF(RIGHT($B78,1)*1=1,VLOOKUP($C78,Sheet3!$L$4:$R$40,2,0),IF(RIGHT($B78,1)*1=2,VLOOKUP($C78,Sheet3!$L$4:$R$40,4,0),VLOOKUP($C78,Sheet3!$L$4:$R$40,6,0)))</f>
        <v>12750</v>
      </c>
      <c r="H78" s="1">
        <f>IF(RIGHT($B78,1)*1=1,VLOOKUP($C78,Sheet3!$L$4:$R$40,3,0),IF(RIGHT($B78,1)*1=2,VLOOKUP($C78,Sheet3!$L$4:$R$40,5,0),VLOOKUP($C78,Sheet3!$L$4:$R$40,7,0)))</f>
        <v>5100</v>
      </c>
    </row>
    <row r="79" spans="1:8" x14ac:dyDescent="0.2">
      <c r="A79" s="1">
        <f t="shared" si="7"/>
        <v>100301</v>
      </c>
      <c r="B79" s="1">
        <f t="shared" si="4"/>
        <v>1003</v>
      </c>
      <c r="C79" s="1">
        <f t="shared" si="5"/>
        <v>0</v>
      </c>
      <c r="D79" s="1" t="str">
        <f t="shared" si="8"/>
        <v>hero_star_txt1</v>
      </c>
      <c r="E79" s="1" t="str">
        <f t="shared" si="9"/>
        <v>hero_star_res1</v>
      </c>
      <c r="F79" s="1">
        <f t="shared" si="6"/>
        <v>0</v>
      </c>
      <c r="G79" s="1">
        <f>IF(RIGHT($B79,1)*1=1,VLOOKUP($C79,Sheet3!$L$4:$R$40,2,0),IF(RIGHT($B79,1)*1=2,VLOOKUP($C79,Sheet3!$L$4:$R$40,4,0),VLOOKUP($C79,Sheet3!$L$4:$R$40,6,0)))</f>
        <v>0</v>
      </c>
      <c r="H79" s="1">
        <f>IF(RIGHT($B79,1)*1=1,VLOOKUP($C79,Sheet3!$L$4:$R$40,3,0),IF(RIGHT($B79,1)*1=2,VLOOKUP($C79,Sheet3!$L$4:$R$40,5,0),VLOOKUP($C79,Sheet3!$L$4:$R$40,7,0)))</f>
        <v>0</v>
      </c>
    </row>
    <row r="80" spans="1:8" x14ac:dyDescent="0.2">
      <c r="A80" s="1">
        <f t="shared" si="7"/>
        <v>100302</v>
      </c>
      <c r="B80" s="1">
        <f t="shared" si="4"/>
        <v>1003</v>
      </c>
      <c r="C80" s="1">
        <f t="shared" si="5"/>
        <v>1</v>
      </c>
      <c r="D80" s="1" t="str">
        <f t="shared" si="8"/>
        <v>hero_star_txt1</v>
      </c>
      <c r="E80" s="1" t="str">
        <f t="shared" si="9"/>
        <v>hero_star_res1</v>
      </c>
      <c r="F80" s="1">
        <f t="shared" si="6"/>
        <v>1</v>
      </c>
      <c r="G80" s="1">
        <f>IF(RIGHT($B80,1)*1=1,VLOOKUP($C80,Sheet3!$L$4:$R$40,2,0),IF(RIGHT($B80,1)*1=2,VLOOKUP($C80,Sheet3!$L$4:$R$40,4,0),VLOOKUP($C80,Sheet3!$L$4:$R$40,6,0)))</f>
        <v>3750</v>
      </c>
      <c r="H80" s="1">
        <f>IF(RIGHT($B80,1)*1=1,VLOOKUP($C80,Sheet3!$L$4:$R$40,3,0),IF(RIGHT($B80,1)*1=2,VLOOKUP($C80,Sheet3!$L$4:$R$40,5,0),VLOOKUP($C80,Sheet3!$L$4:$R$40,7,0)))</f>
        <v>1500</v>
      </c>
    </row>
    <row r="81" spans="1:8" x14ac:dyDescent="0.2">
      <c r="A81" s="1">
        <f t="shared" si="7"/>
        <v>100303</v>
      </c>
      <c r="B81" s="1">
        <f t="shared" si="4"/>
        <v>1003</v>
      </c>
      <c r="C81" s="1">
        <f t="shared" si="5"/>
        <v>2</v>
      </c>
      <c r="D81" s="1" t="str">
        <f t="shared" si="8"/>
        <v>hero_star_txt1</v>
      </c>
      <c r="E81" s="1" t="str">
        <f t="shared" si="9"/>
        <v>hero_star_res1</v>
      </c>
      <c r="F81" s="1">
        <f t="shared" si="6"/>
        <v>2</v>
      </c>
      <c r="G81" s="1">
        <f>IF(RIGHT($B81,1)*1=1,VLOOKUP($C81,Sheet3!$L$4:$R$40,2,0),IF(RIGHT($B81,1)*1=2,VLOOKUP($C81,Sheet3!$L$4:$R$40,4,0),VLOOKUP($C81,Sheet3!$L$4:$R$40,6,0)))</f>
        <v>4125</v>
      </c>
      <c r="H81" s="1">
        <f>IF(RIGHT($B81,1)*1=1,VLOOKUP($C81,Sheet3!$L$4:$R$40,3,0),IF(RIGHT($B81,1)*1=2,VLOOKUP($C81,Sheet3!$L$4:$R$40,5,0),VLOOKUP($C81,Sheet3!$L$4:$R$40,7,0)))</f>
        <v>1650</v>
      </c>
    </row>
    <row r="82" spans="1:8" x14ac:dyDescent="0.2">
      <c r="A82" s="1">
        <f t="shared" si="7"/>
        <v>100304</v>
      </c>
      <c r="B82" s="1">
        <f t="shared" si="4"/>
        <v>1003</v>
      </c>
      <c r="C82" s="1">
        <f t="shared" si="5"/>
        <v>3</v>
      </c>
      <c r="D82" s="1" t="str">
        <f t="shared" si="8"/>
        <v>hero_star_txt1</v>
      </c>
      <c r="E82" s="1" t="str">
        <f t="shared" si="9"/>
        <v>hero_star_res1</v>
      </c>
      <c r="F82" s="1">
        <f t="shared" si="6"/>
        <v>3</v>
      </c>
      <c r="G82" s="1">
        <f>IF(RIGHT($B82,1)*1=1,VLOOKUP($C82,Sheet3!$L$4:$R$40,2,0),IF(RIGHT($B82,1)*1=2,VLOOKUP($C82,Sheet3!$L$4:$R$40,4,0),VLOOKUP($C82,Sheet3!$L$4:$R$40,6,0)))</f>
        <v>4687</v>
      </c>
      <c r="H82" s="1">
        <f>IF(RIGHT($B82,1)*1=1,VLOOKUP($C82,Sheet3!$L$4:$R$40,3,0),IF(RIGHT($B82,1)*1=2,VLOOKUP($C82,Sheet3!$L$4:$R$40,5,0),VLOOKUP($C82,Sheet3!$L$4:$R$40,7,0)))</f>
        <v>1875</v>
      </c>
    </row>
    <row r="83" spans="1:8" x14ac:dyDescent="0.2">
      <c r="A83" s="1">
        <f t="shared" si="7"/>
        <v>100305</v>
      </c>
      <c r="B83" s="1">
        <f t="shared" si="4"/>
        <v>1003</v>
      </c>
      <c r="C83" s="1">
        <f t="shared" si="5"/>
        <v>4</v>
      </c>
      <c r="D83" s="1" t="str">
        <f t="shared" si="8"/>
        <v>hero_star_txt1</v>
      </c>
      <c r="E83" s="1" t="str">
        <f t="shared" si="9"/>
        <v>hero_star_res1</v>
      </c>
      <c r="F83" s="1">
        <f t="shared" si="6"/>
        <v>4</v>
      </c>
      <c r="G83" s="1">
        <f>IF(RIGHT($B83,1)*1=1,VLOOKUP($C83,Sheet3!$L$4:$R$40,2,0),IF(RIGHT($B83,1)*1=2,VLOOKUP($C83,Sheet3!$L$4:$R$40,4,0),VLOOKUP($C83,Sheet3!$L$4:$R$40,6,0)))</f>
        <v>5250</v>
      </c>
      <c r="H83" s="1">
        <f>IF(RIGHT($B83,1)*1=1,VLOOKUP($C83,Sheet3!$L$4:$R$40,3,0),IF(RIGHT($B83,1)*1=2,VLOOKUP($C83,Sheet3!$L$4:$R$40,5,0),VLOOKUP($C83,Sheet3!$L$4:$R$40,7,0)))</f>
        <v>2100</v>
      </c>
    </row>
    <row r="84" spans="1:8" x14ac:dyDescent="0.2">
      <c r="A84" s="1">
        <f t="shared" si="7"/>
        <v>100306</v>
      </c>
      <c r="B84" s="1">
        <f t="shared" si="4"/>
        <v>1003</v>
      </c>
      <c r="C84" s="1">
        <f t="shared" si="5"/>
        <v>5</v>
      </c>
      <c r="D84" s="1" t="str">
        <f t="shared" si="8"/>
        <v>hero_star_txt1</v>
      </c>
      <c r="E84" s="1" t="str">
        <f t="shared" si="9"/>
        <v>hero_star_res1</v>
      </c>
      <c r="F84" s="1">
        <f t="shared" si="6"/>
        <v>5</v>
      </c>
      <c r="G84" s="1">
        <f>IF(RIGHT($B84,1)*1=1,VLOOKUP($C84,Sheet3!$L$4:$R$40,2,0),IF(RIGHT($B84,1)*1=2,VLOOKUP($C84,Sheet3!$L$4:$R$40,4,0),VLOOKUP($C84,Sheet3!$L$4:$R$40,6,0)))</f>
        <v>5812</v>
      </c>
      <c r="H84" s="1">
        <f>IF(RIGHT($B84,1)*1=1,VLOOKUP($C84,Sheet3!$L$4:$R$40,3,0),IF(RIGHT($B84,1)*1=2,VLOOKUP($C84,Sheet3!$L$4:$R$40,5,0),VLOOKUP($C84,Sheet3!$L$4:$R$40,7,0)))</f>
        <v>2325</v>
      </c>
    </row>
    <row r="85" spans="1:8" x14ac:dyDescent="0.2">
      <c r="A85" s="1">
        <f t="shared" si="7"/>
        <v>100307</v>
      </c>
      <c r="B85" s="1">
        <f t="shared" si="4"/>
        <v>1003</v>
      </c>
      <c r="C85" s="1">
        <f t="shared" si="5"/>
        <v>6</v>
      </c>
      <c r="D85" s="1" t="str">
        <f t="shared" si="8"/>
        <v>hero_star_txt1</v>
      </c>
      <c r="E85" s="1" t="str">
        <f t="shared" si="9"/>
        <v>hero_star_res1</v>
      </c>
      <c r="F85" s="1">
        <f t="shared" si="6"/>
        <v>6</v>
      </c>
      <c r="G85" s="1">
        <f>IF(RIGHT($B85,1)*1=1,VLOOKUP($C85,Sheet3!$L$4:$R$40,2,0),IF(RIGHT($B85,1)*1=2,VLOOKUP($C85,Sheet3!$L$4:$R$40,4,0),VLOOKUP($C85,Sheet3!$L$4:$R$40,6,0)))</f>
        <v>6375</v>
      </c>
      <c r="H85" s="1">
        <f>IF(RIGHT($B85,1)*1=1,VLOOKUP($C85,Sheet3!$L$4:$R$40,3,0),IF(RIGHT($B85,1)*1=2,VLOOKUP($C85,Sheet3!$L$4:$R$40,5,0),VLOOKUP($C85,Sheet3!$L$4:$R$40,7,0)))</f>
        <v>2550</v>
      </c>
    </row>
    <row r="86" spans="1:8" x14ac:dyDescent="0.2">
      <c r="A86" s="1">
        <f t="shared" si="7"/>
        <v>100308</v>
      </c>
      <c r="B86" s="1">
        <f t="shared" si="4"/>
        <v>1003</v>
      </c>
      <c r="C86" s="1">
        <f t="shared" si="5"/>
        <v>7</v>
      </c>
      <c r="D86" s="1" t="str">
        <f t="shared" si="8"/>
        <v>hero_star_txt1</v>
      </c>
      <c r="E86" s="1" t="str">
        <f t="shared" si="9"/>
        <v>hero_star_res1</v>
      </c>
      <c r="F86" s="1">
        <f t="shared" si="6"/>
        <v>7</v>
      </c>
      <c r="G86" s="1">
        <f>IF(RIGHT($B86,1)*1=1,VLOOKUP($C86,Sheet3!$L$4:$R$40,2,0),IF(RIGHT($B86,1)*1=2,VLOOKUP($C86,Sheet3!$L$4:$R$40,4,0),VLOOKUP($C86,Sheet3!$L$4:$R$40,6,0)))</f>
        <v>6937</v>
      </c>
      <c r="H86" s="1">
        <f>IF(RIGHT($B86,1)*1=1,VLOOKUP($C86,Sheet3!$L$4:$R$40,3,0),IF(RIGHT($B86,1)*1=2,VLOOKUP($C86,Sheet3!$L$4:$R$40,5,0),VLOOKUP($C86,Sheet3!$L$4:$R$40,7,0)))</f>
        <v>2775</v>
      </c>
    </row>
    <row r="87" spans="1:8" x14ac:dyDescent="0.2">
      <c r="A87" s="1">
        <f t="shared" si="7"/>
        <v>100309</v>
      </c>
      <c r="B87" s="1">
        <f t="shared" si="4"/>
        <v>1003</v>
      </c>
      <c r="C87" s="1">
        <f t="shared" si="5"/>
        <v>8</v>
      </c>
      <c r="D87" s="1" t="str">
        <f t="shared" si="8"/>
        <v>hero_star_txt1</v>
      </c>
      <c r="E87" s="1" t="str">
        <f t="shared" si="9"/>
        <v>hero_star_res1</v>
      </c>
      <c r="F87" s="1">
        <f t="shared" si="6"/>
        <v>8</v>
      </c>
      <c r="G87" s="1">
        <f>IF(RIGHT($B87,1)*1=1,VLOOKUP($C87,Sheet3!$L$4:$R$40,2,0),IF(RIGHT($B87,1)*1=2,VLOOKUP($C87,Sheet3!$L$4:$R$40,4,0),VLOOKUP($C87,Sheet3!$L$4:$R$40,6,0)))</f>
        <v>7500</v>
      </c>
      <c r="H87" s="1">
        <f>IF(RIGHT($B87,1)*1=1,VLOOKUP($C87,Sheet3!$L$4:$R$40,3,0),IF(RIGHT($B87,1)*1=2,VLOOKUP($C87,Sheet3!$L$4:$R$40,5,0),VLOOKUP($C87,Sheet3!$L$4:$R$40,7,0)))</f>
        <v>3000</v>
      </c>
    </row>
    <row r="88" spans="1:8" x14ac:dyDescent="0.2">
      <c r="A88" s="1">
        <f t="shared" si="7"/>
        <v>100310</v>
      </c>
      <c r="B88" s="1">
        <f t="shared" si="4"/>
        <v>1003</v>
      </c>
      <c r="C88" s="1">
        <f t="shared" si="5"/>
        <v>9</v>
      </c>
      <c r="D88" s="1" t="str">
        <f t="shared" si="8"/>
        <v>hero_star_txt1</v>
      </c>
      <c r="E88" s="1" t="str">
        <f t="shared" si="9"/>
        <v>hero_star_res1</v>
      </c>
      <c r="F88" s="1">
        <f t="shared" si="6"/>
        <v>9</v>
      </c>
      <c r="G88" s="1">
        <f>IF(RIGHT($B88,1)*1=1,VLOOKUP($C88,Sheet3!$L$4:$R$40,2,0),IF(RIGHT($B88,1)*1=2,VLOOKUP($C88,Sheet3!$L$4:$R$40,4,0),VLOOKUP($C88,Sheet3!$L$4:$R$40,6,0)))</f>
        <v>8062</v>
      </c>
      <c r="H88" s="1">
        <f>IF(RIGHT($B88,1)*1=1,VLOOKUP($C88,Sheet3!$L$4:$R$40,3,0),IF(RIGHT($B88,1)*1=2,VLOOKUP($C88,Sheet3!$L$4:$R$40,5,0),VLOOKUP($C88,Sheet3!$L$4:$R$40,7,0)))</f>
        <v>3225</v>
      </c>
    </row>
    <row r="89" spans="1:8" x14ac:dyDescent="0.2">
      <c r="A89" s="1">
        <f t="shared" si="7"/>
        <v>100311</v>
      </c>
      <c r="B89" s="1">
        <f t="shared" si="4"/>
        <v>1003</v>
      </c>
      <c r="C89" s="1">
        <f t="shared" si="5"/>
        <v>10</v>
      </c>
      <c r="D89" s="1" t="str">
        <f t="shared" si="8"/>
        <v>hero_star_txt2</v>
      </c>
      <c r="E89" s="1" t="str">
        <f t="shared" si="9"/>
        <v>hero_star_res2</v>
      </c>
      <c r="F89" s="1">
        <f t="shared" si="6"/>
        <v>10</v>
      </c>
      <c r="G89" s="1">
        <f>IF(RIGHT($B89,1)*1=1,VLOOKUP($C89,Sheet3!$L$4:$R$40,2,0),IF(RIGHT($B89,1)*1=2,VLOOKUP($C89,Sheet3!$L$4:$R$40,4,0),VLOOKUP($C89,Sheet3!$L$4:$R$40,6,0)))</f>
        <v>9375</v>
      </c>
      <c r="H89" s="1">
        <f>IF(RIGHT($B89,1)*1=1,VLOOKUP($C89,Sheet3!$L$4:$R$40,3,0),IF(RIGHT($B89,1)*1=2,VLOOKUP($C89,Sheet3!$L$4:$R$40,5,0),VLOOKUP($C89,Sheet3!$L$4:$R$40,7,0)))</f>
        <v>3750</v>
      </c>
    </row>
    <row r="90" spans="1:8" x14ac:dyDescent="0.2">
      <c r="A90" s="1">
        <f t="shared" si="7"/>
        <v>100312</v>
      </c>
      <c r="B90" s="1">
        <f t="shared" si="4"/>
        <v>1003</v>
      </c>
      <c r="C90" s="1">
        <f t="shared" si="5"/>
        <v>11</v>
      </c>
      <c r="D90" s="1" t="str">
        <f t="shared" si="8"/>
        <v>hero_star_txt2</v>
      </c>
      <c r="E90" s="1" t="str">
        <f t="shared" si="9"/>
        <v>hero_star_res2</v>
      </c>
      <c r="F90" s="1">
        <f t="shared" si="6"/>
        <v>11</v>
      </c>
      <c r="G90" s="1">
        <f>IF(RIGHT($B90,1)*1=1,VLOOKUP($C90,Sheet3!$L$4:$R$40,2,0),IF(RIGHT($B90,1)*1=2,VLOOKUP($C90,Sheet3!$L$4:$R$40,4,0),VLOOKUP($C90,Sheet3!$L$4:$R$40,6,0)))</f>
        <v>9975</v>
      </c>
      <c r="H90" s="1">
        <f>IF(RIGHT($B90,1)*1=1,VLOOKUP($C90,Sheet3!$L$4:$R$40,3,0),IF(RIGHT($B90,1)*1=2,VLOOKUP($C90,Sheet3!$L$4:$R$40,5,0),VLOOKUP($C90,Sheet3!$L$4:$R$40,7,0)))</f>
        <v>3990</v>
      </c>
    </row>
    <row r="91" spans="1:8" x14ac:dyDescent="0.2">
      <c r="A91" s="1">
        <f t="shared" si="7"/>
        <v>100313</v>
      </c>
      <c r="B91" s="1">
        <f t="shared" si="4"/>
        <v>1003</v>
      </c>
      <c r="C91" s="1">
        <f t="shared" si="5"/>
        <v>12</v>
      </c>
      <c r="D91" s="1" t="str">
        <f t="shared" si="8"/>
        <v>hero_star_txt2</v>
      </c>
      <c r="E91" s="1" t="str">
        <f t="shared" si="9"/>
        <v>hero_star_res2</v>
      </c>
      <c r="F91" s="1">
        <f t="shared" si="6"/>
        <v>12</v>
      </c>
      <c r="G91" s="1">
        <f>IF(RIGHT($B91,1)*1=1,VLOOKUP($C91,Sheet3!$L$4:$R$40,2,0),IF(RIGHT($B91,1)*1=2,VLOOKUP($C91,Sheet3!$L$4:$R$40,4,0),VLOOKUP($C91,Sheet3!$L$4:$R$40,6,0)))</f>
        <v>10575</v>
      </c>
      <c r="H91" s="1">
        <f>IF(RIGHT($B91,1)*1=1,VLOOKUP($C91,Sheet3!$L$4:$R$40,3,0),IF(RIGHT($B91,1)*1=2,VLOOKUP($C91,Sheet3!$L$4:$R$40,5,0),VLOOKUP($C91,Sheet3!$L$4:$R$40,7,0)))</f>
        <v>4230</v>
      </c>
    </row>
    <row r="92" spans="1:8" x14ac:dyDescent="0.2">
      <c r="A92" s="1">
        <f t="shared" si="7"/>
        <v>100314</v>
      </c>
      <c r="B92" s="1">
        <f t="shared" si="4"/>
        <v>1003</v>
      </c>
      <c r="C92" s="1">
        <f t="shared" si="5"/>
        <v>13</v>
      </c>
      <c r="D92" s="1" t="str">
        <f t="shared" si="8"/>
        <v>hero_star_txt2</v>
      </c>
      <c r="E92" s="1" t="str">
        <f t="shared" si="9"/>
        <v>hero_star_res2</v>
      </c>
      <c r="F92" s="1">
        <f t="shared" si="6"/>
        <v>13</v>
      </c>
      <c r="G92" s="1">
        <f>IF(RIGHT($B92,1)*1=1,VLOOKUP($C92,Sheet3!$L$4:$R$40,2,0),IF(RIGHT($B92,1)*1=2,VLOOKUP($C92,Sheet3!$L$4:$R$40,4,0),VLOOKUP($C92,Sheet3!$L$4:$R$40,6,0)))</f>
        <v>11175</v>
      </c>
      <c r="H92" s="1">
        <f>IF(RIGHT($B92,1)*1=1,VLOOKUP($C92,Sheet3!$L$4:$R$40,3,0),IF(RIGHT($B92,1)*1=2,VLOOKUP($C92,Sheet3!$L$4:$R$40,5,0),VLOOKUP($C92,Sheet3!$L$4:$R$40,7,0)))</f>
        <v>4470</v>
      </c>
    </row>
    <row r="93" spans="1:8" x14ac:dyDescent="0.2">
      <c r="A93" s="1">
        <f t="shared" si="7"/>
        <v>100315</v>
      </c>
      <c r="B93" s="1">
        <f t="shared" si="4"/>
        <v>1003</v>
      </c>
      <c r="C93" s="1">
        <f t="shared" si="5"/>
        <v>14</v>
      </c>
      <c r="D93" s="1" t="str">
        <f t="shared" si="8"/>
        <v>hero_star_txt2</v>
      </c>
      <c r="E93" s="1" t="str">
        <f t="shared" si="9"/>
        <v>hero_star_res2</v>
      </c>
      <c r="F93" s="1">
        <f t="shared" si="6"/>
        <v>14</v>
      </c>
      <c r="G93" s="1">
        <f>IF(RIGHT($B93,1)*1=1,VLOOKUP($C93,Sheet3!$L$4:$R$40,2,0),IF(RIGHT($B93,1)*1=2,VLOOKUP($C93,Sheet3!$L$4:$R$40,4,0),VLOOKUP($C93,Sheet3!$L$4:$R$40,6,0)))</f>
        <v>11775</v>
      </c>
      <c r="H93" s="1">
        <f>IF(RIGHT($B93,1)*1=1,VLOOKUP($C93,Sheet3!$L$4:$R$40,3,0),IF(RIGHT($B93,1)*1=2,VLOOKUP($C93,Sheet3!$L$4:$R$40,5,0),VLOOKUP($C93,Sheet3!$L$4:$R$40,7,0)))</f>
        <v>4710</v>
      </c>
    </row>
    <row r="94" spans="1:8" x14ac:dyDescent="0.2">
      <c r="A94" s="1">
        <f t="shared" si="7"/>
        <v>100316</v>
      </c>
      <c r="B94" s="1">
        <f t="shared" si="4"/>
        <v>1003</v>
      </c>
      <c r="C94" s="1">
        <f t="shared" si="5"/>
        <v>15</v>
      </c>
      <c r="D94" s="1" t="str">
        <f t="shared" si="8"/>
        <v>hero_star_txt2</v>
      </c>
      <c r="E94" s="1" t="str">
        <f t="shared" si="9"/>
        <v>hero_star_res2</v>
      </c>
      <c r="F94" s="1">
        <f t="shared" si="6"/>
        <v>15</v>
      </c>
      <c r="G94" s="1">
        <f>IF(RIGHT($B94,1)*1=1,VLOOKUP($C94,Sheet3!$L$4:$R$40,2,0),IF(RIGHT($B94,1)*1=2,VLOOKUP($C94,Sheet3!$L$4:$R$40,4,0),VLOOKUP($C94,Sheet3!$L$4:$R$40,6,0)))</f>
        <v>12375</v>
      </c>
      <c r="H94" s="1">
        <f>IF(RIGHT($B94,1)*1=1,VLOOKUP($C94,Sheet3!$L$4:$R$40,3,0),IF(RIGHT($B94,1)*1=2,VLOOKUP($C94,Sheet3!$L$4:$R$40,5,0),VLOOKUP($C94,Sheet3!$L$4:$R$40,7,0)))</f>
        <v>4950</v>
      </c>
    </row>
    <row r="95" spans="1:8" x14ac:dyDescent="0.2">
      <c r="A95" s="1">
        <f t="shared" si="7"/>
        <v>100317</v>
      </c>
      <c r="B95" s="1">
        <f t="shared" si="4"/>
        <v>1003</v>
      </c>
      <c r="C95" s="1">
        <f t="shared" si="5"/>
        <v>16</v>
      </c>
      <c r="D95" s="1" t="str">
        <f t="shared" si="8"/>
        <v>hero_star_txt2</v>
      </c>
      <c r="E95" s="1" t="str">
        <f t="shared" si="9"/>
        <v>hero_star_res2</v>
      </c>
      <c r="F95" s="1">
        <f t="shared" si="6"/>
        <v>16</v>
      </c>
      <c r="G95" s="1">
        <f>IF(RIGHT($B95,1)*1=1,VLOOKUP($C95,Sheet3!$L$4:$R$40,2,0),IF(RIGHT($B95,1)*1=2,VLOOKUP($C95,Sheet3!$L$4:$R$40,4,0),VLOOKUP($C95,Sheet3!$L$4:$R$40,6,0)))</f>
        <v>12975</v>
      </c>
      <c r="H95" s="1">
        <f>IF(RIGHT($B95,1)*1=1,VLOOKUP($C95,Sheet3!$L$4:$R$40,3,0),IF(RIGHT($B95,1)*1=2,VLOOKUP($C95,Sheet3!$L$4:$R$40,5,0),VLOOKUP($C95,Sheet3!$L$4:$R$40,7,0)))</f>
        <v>5190</v>
      </c>
    </row>
    <row r="96" spans="1:8" x14ac:dyDescent="0.2">
      <c r="A96" s="1">
        <f t="shared" si="7"/>
        <v>100318</v>
      </c>
      <c r="B96" s="1">
        <f t="shared" si="4"/>
        <v>1003</v>
      </c>
      <c r="C96" s="1">
        <f t="shared" si="5"/>
        <v>17</v>
      </c>
      <c r="D96" s="1" t="str">
        <f t="shared" si="8"/>
        <v>hero_star_txt2</v>
      </c>
      <c r="E96" s="1" t="str">
        <f t="shared" si="9"/>
        <v>hero_star_res2</v>
      </c>
      <c r="F96" s="1">
        <f t="shared" si="6"/>
        <v>17</v>
      </c>
      <c r="G96" s="1">
        <f>IF(RIGHT($B96,1)*1=1,VLOOKUP($C96,Sheet3!$L$4:$R$40,2,0),IF(RIGHT($B96,1)*1=2,VLOOKUP($C96,Sheet3!$L$4:$R$40,4,0),VLOOKUP($C96,Sheet3!$L$4:$R$40,6,0)))</f>
        <v>13575</v>
      </c>
      <c r="H96" s="1">
        <f>IF(RIGHT($B96,1)*1=1,VLOOKUP($C96,Sheet3!$L$4:$R$40,3,0),IF(RIGHT($B96,1)*1=2,VLOOKUP($C96,Sheet3!$L$4:$R$40,5,0),VLOOKUP($C96,Sheet3!$L$4:$R$40,7,0)))</f>
        <v>5430</v>
      </c>
    </row>
    <row r="97" spans="1:8" x14ac:dyDescent="0.2">
      <c r="A97" s="1">
        <f t="shared" si="7"/>
        <v>100319</v>
      </c>
      <c r="B97" s="1">
        <f t="shared" si="4"/>
        <v>1003</v>
      </c>
      <c r="C97" s="1">
        <f t="shared" si="5"/>
        <v>18</v>
      </c>
      <c r="D97" s="1" t="str">
        <f t="shared" si="8"/>
        <v>hero_star_txt2</v>
      </c>
      <c r="E97" s="1" t="str">
        <f t="shared" si="9"/>
        <v>hero_star_res2</v>
      </c>
      <c r="F97" s="1">
        <f t="shared" si="6"/>
        <v>18</v>
      </c>
      <c r="G97" s="1">
        <f>IF(RIGHT($B97,1)*1=1,VLOOKUP($C97,Sheet3!$L$4:$R$40,2,0),IF(RIGHT($B97,1)*1=2,VLOOKUP($C97,Sheet3!$L$4:$R$40,4,0),VLOOKUP($C97,Sheet3!$L$4:$R$40,6,0)))</f>
        <v>14175</v>
      </c>
      <c r="H97" s="1">
        <f>IF(RIGHT($B97,1)*1=1,VLOOKUP($C97,Sheet3!$L$4:$R$40,3,0),IF(RIGHT($B97,1)*1=2,VLOOKUP($C97,Sheet3!$L$4:$R$40,5,0),VLOOKUP($C97,Sheet3!$L$4:$R$40,7,0)))</f>
        <v>5670</v>
      </c>
    </row>
    <row r="98" spans="1:8" x14ac:dyDescent="0.2">
      <c r="A98" s="1">
        <f t="shared" si="7"/>
        <v>100320</v>
      </c>
      <c r="B98" s="1">
        <f t="shared" si="4"/>
        <v>1003</v>
      </c>
      <c r="C98" s="1">
        <f t="shared" si="5"/>
        <v>19</v>
      </c>
      <c r="D98" s="1" t="str">
        <f t="shared" si="8"/>
        <v>hero_star_txt3</v>
      </c>
      <c r="E98" s="1" t="str">
        <f t="shared" si="9"/>
        <v>hero_star_res3</v>
      </c>
      <c r="F98" s="1">
        <f t="shared" si="6"/>
        <v>19</v>
      </c>
      <c r="G98" s="1">
        <f>IF(RIGHT($B98,1)*1=1,VLOOKUP($C98,Sheet3!$L$4:$R$40,2,0),IF(RIGHT($B98,1)*1=2,VLOOKUP($C98,Sheet3!$L$4:$R$40,4,0),VLOOKUP($C98,Sheet3!$L$4:$R$40,6,0)))</f>
        <v>15000</v>
      </c>
      <c r="H98" s="1">
        <f>IF(RIGHT($B98,1)*1=1,VLOOKUP($C98,Sheet3!$L$4:$R$40,3,0),IF(RIGHT($B98,1)*1=2,VLOOKUP($C98,Sheet3!$L$4:$R$40,5,0),VLOOKUP($C98,Sheet3!$L$4:$R$40,7,0)))</f>
        <v>6000</v>
      </c>
    </row>
    <row r="99" spans="1:8" x14ac:dyDescent="0.2">
      <c r="A99" s="1">
        <f t="shared" si="7"/>
        <v>100321</v>
      </c>
      <c r="B99" s="1">
        <f t="shared" si="4"/>
        <v>1003</v>
      </c>
      <c r="C99" s="1">
        <f t="shared" si="5"/>
        <v>20</v>
      </c>
      <c r="D99" s="1" t="str">
        <f t="shared" si="8"/>
        <v>hero_star_txt3</v>
      </c>
      <c r="E99" s="1" t="str">
        <f t="shared" si="9"/>
        <v>hero_star_res3</v>
      </c>
      <c r="F99" s="1">
        <f t="shared" si="6"/>
        <v>20</v>
      </c>
      <c r="G99" s="1">
        <f>IF(RIGHT($B99,1)*1=1,VLOOKUP($C99,Sheet3!$L$4:$R$40,2,0),IF(RIGHT($B99,1)*1=2,VLOOKUP($C99,Sheet3!$L$4:$R$40,4,0),VLOOKUP($C99,Sheet3!$L$4:$R$40,6,0)))</f>
        <v>15750</v>
      </c>
      <c r="H99" s="1">
        <f>IF(RIGHT($B99,1)*1=1,VLOOKUP($C99,Sheet3!$L$4:$R$40,3,0),IF(RIGHT($B99,1)*1=2,VLOOKUP($C99,Sheet3!$L$4:$R$40,5,0),VLOOKUP($C99,Sheet3!$L$4:$R$40,7,0)))</f>
        <v>6300</v>
      </c>
    </row>
    <row r="100" spans="1:8" x14ac:dyDescent="0.2">
      <c r="A100" s="1">
        <f t="shared" si="7"/>
        <v>100322</v>
      </c>
      <c r="B100" s="1">
        <f t="shared" si="4"/>
        <v>1003</v>
      </c>
      <c r="C100" s="1">
        <f t="shared" si="5"/>
        <v>21</v>
      </c>
      <c r="D100" s="1" t="str">
        <f t="shared" si="8"/>
        <v>hero_star_txt3</v>
      </c>
      <c r="E100" s="1" t="str">
        <f t="shared" si="9"/>
        <v>hero_star_res3</v>
      </c>
      <c r="F100" s="1">
        <f t="shared" si="6"/>
        <v>21</v>
      </c>
      <c r="G100" s="1">
        <f>IF(RIGHT($B100,1)*1=1,VLOOKUP($C100,Sheet3!$L$4:$R$40,2,0),IF(RIGHT($B100,1)*1=2,VLOOKUP($C100,Sheet3!$L$4:$R$40,4,0),VLOOKUP($C100,Sheet3!$L$4:$R$40,6,0)))</f>
        <v>16500</v>
      </c>
      <c r="H100" s="1">
        <f>IF(RIGHT($B100,1)*1=1,VLOOKUP($C100,Sheet3!$L$4:$R$40,3,0),IF(RIGHT($B100,1)*1=2,VLOOKUP($C100,Sheet3!$L$4:$R$40,5,0),VLOOKUP($C100,Sheet3!$L$4:$R$40,7,0)))</f>
        <v>6600</v>
      </c>
    </row>
    <row r="101" spans="1:8" x14ac:dyDescent="0.2">
      <c r="A101" s="1">
        <f t="shared" si="7"/>
        <v>100323</v>
      </c>
      <c r="B101" s="1">
        <f t="shared" si="4"/>
        <v>1003</v>
      </c>
      <c r="C101" s="1">
        <f t="shared" si="5"/>
        <v>22</v>
      </c>
      <c r="D101" s="1" t="str">
        <f t="shared" si="8"/>
        <v>hero_star_txt3</v>
      </c>
      <c r="E101" s="1" t="str">
        <f t="shared" si="9"/>
        <v>hero_star_res3</v>
      </c>
      <c r="F101" s="1">
        <f t="shared" si="6"/>
        <v>22</v>
      </c>
      <c r="G101" s="1">
        <f>IF(RIGHT($B101,1)*1=1,VLOOKUP($C101,Sheet3!$L$4:$R$40,2,0),IF(RIGHT($B101,1)*1=2,VLOOKUP($C101,Sheet3!$L$4:$R$40,4,0),VLOOKUP($C101,Sheet3!$L$4:$R$40,6,0)))</f>
        <v>17250</v>
      </c>
      <c r="H101" s="1">
        <f>IF(RIGHT($B101,1)*1=1,VLOOKUP($C101,Sheet3!$L$4:$R$40,3,0),IF(RIGHT($B101,1)*1=2,VLOOKUP($C101,Sheet3!$L$4:$R$40,5,0),VLOOKUP($C101,Sheet3!$L$4:$R$40,7,0)))</f>
        <v>6900</v>
      </c>
    </row>
    <row r="102" spans="1:8" x14ac:dyDescent="0.2">
      <c r="A102" s="1">
        <f t="shared" si="7"/>
        <v>100324</v>
      </c>
      <c r="B102" s="1">
        <f t="shared" si="4"/>
        <v>1003</v>
      </c>
      <c r="C102" s="1">
        <f t="shared" si="5"/>
        <v>23</v>
      </c>
      <c r="D102" s="1" t="str">
        <f t="shared" si="8"/>
        <v>hero_star_txt3</v>
      </c>
      <c r="E102" s="1" t="str">
        <f t="shared" si="9"/>
        <v>hero_star_res3</v>
      </c>
      <c r="F102" s="1">
        <f t="shared" si="6"/>
        <v>23</v>
      </c>
      <c r="G102" s="1">
        <f>IF(RIGHT($B102,1)*1=1,VLOOKUP($C102,Sheet3!$L$4:$R$40,2,0),IF(RIGHT($B102,1)*1=2,VLOOKUP($C102,Sheet3!$L$4:$R$40,4,0),VLOOKUP($C102,Sheet3!$L$4:$R$40,6,0)))</f>
        <v>18000</v>
      </c>
      <c r="H102" s="1">
        <f>IF(RIGHT($B102,1)*1=1,VLOOKUP($C102,Sheet3!$L$4:$R$40,3,0),IF(RIGHT($B102,1)*1=2,VLOOKUP($C102,Sheet3!$L$4:$R$40,5,0),VLOOKUP($C102,Sheet3!$L$4:$R$40,7,0)))</f>
        <v>7200</v>
      </c>
    </row>
    <row r="103" spans="1:8" x14ac:dyDescent="0.2">
      <c r="A103" s="1">
        <f t="shared" si="7"/>
        <v>100325</v>
      </c>
      <c r="B103" s="1">
        <f t="shared" si="4"/>
        <v>1003</v>
      </c>
      <c r="C103" s="1">
        <f t="shared" si="5"/>
        <v>24</v>
      </c>
      <c r="D103" s="1" t="str">
        <f t="shared" si="8"/>
        <v>hero_star_txt3</v>
      </c>
      <c r="E103" s="1" t="str">
        <f t="shared" si="9"/>
        <v>hero_star_res3</v>
      </c>
      <c r="F103" s="1">
        <f t="shared" si="6"/>
        <v>24</v>
      </c>
      <c r="G103" s="1">
        <f>IF(RIGHT($B103,1)*1=1,VLOOKUP($C103,Sheet3!$L$4:$R$40,2,0),IF(RIGHT($B103,1)*1=2,VLOOKUP($C103,Sheet3!$L$4:$R$40,4,0),VLOOKUP($C103,Sheet3!$L$4:$R$40,6,0)))</f>
        <v>18750</v>
      </c>
      <c r="H103" s="1">
        <f>IF(RIGHT($B103,1)*1=1,VLOOKUP($C103,Sheet3!$L$4:$R$40,3,0),IF(RIGHT($B103,1)*1=2,VLOOKUP($C103,Sheet3!$L$4:$R$40,5,0),VLOOKUP($C103,Sheet3!$L$4:$R$40,7,0)))</f>
        <v>7500</v>
      </c>
    </row>
    <row r="104" spans="1:8" x14ac:dyDescent="0.2">
      <c r="A104" s="1">
        <f t="shared" si="7"/>
        <v>100326</v>
      </c>
      <c r="B104" s="1">
        <f t="shared" si="4"/>
        <v>1003</v>
      </c>
      <c r="C104" s="1">
        <f t="shared" si="5"/>
        <v>25</v>
      </c>
      <c r="D104" s="1" t="str">
        <f t="shared" si="8"/>
        <v>hero_star_txt3</v>
      </c>
      <c r="E104" s="1" t="str">
        <f t="shared" si="9"/>
        <v>hero_star_res3</v>
      </c>
      <c r="F104" s="1">
        <f t="shared" si="6"/>
        <v>25</v>
      </c>
      <c r="G104" s="1">
        <f>IF(RIGHT($B104,1)*1=1,VLOOKUP($C104,Sheet3!$L$4:$R$40,2,0),IF(RIGHT($B104,1)*1=2,VLOOKUP($C104,Sheet3!$L$4:$R$40,4,0),VLOOKUP($C104,Sheet3!$L$4:$R$40,6,0)))</f>
        <v>19500</v>
      </c>
      <c r="H104" s="1">
        <f>IF(RIGHT($B104,1)*1=1,VLOOKUP($C104,Sheet3!$L$4:$R$40,3,0),IF(RIGHT($B104,1)*1=2,VLOOKUP($C104,Sheet3!$L$4:$R$40,5,0),VLOOKUP($C104,Sheet3!$L$4:$R$40,7,0)))</f>
        <v>7800</v>
      </c>
    </row>
    <row r="105" spans="1:8" x14ac:dyDescent="0.2">
      <c r="A105" s="1">
        <f t="shared" si="7"/>
        <v>100327</v>
      </c>
      <c r="B105" s="1">
        <f t="shared" si="4"/>
        <v>1003</v>
      </c>
      <c r="C105" s="1">
        <f t="shared" si="5"/>
        <v>26</v>
      </c>
      <c r="D105" s="1" t="str">
        <f t="shared" si="8"/>
        <v>hero_star_txt3</v>
      </c>
      <c r="E105" s="1" t="str">
        <f t="shared" si="9"/>
        <v>hero_star_res3</v>
      </c>
      <c r="F105" s="1">
        <f t="shared" si="6"/>
        <v>26</v>
      </c>
      <c r="G105" s="1">
        <f>IF(RIGHT($B105,1)*1=1,VLOOKUP($C105,Sheet3!$L$4:$R$40,2,0),IF(RIGHT($B105,1)*1=2,VLOOKUP($C105,Sheet3!$L$4:$R$40,4,0),VLOOKUP($C105,Sheet3!$L$4:$R$40,6,0)))</f>
        <v>20250</v>
      </c>
      <c r="H105" s="1">
        <f>IF(RIGHT($B105,1)*1=1,VLOOKUP($C105,Sheet3!$L$4:$R$40,3,0),IF(RIGHT($B105,1)*1=2,VLOOKUP($C105,Sheet3!$L$4:$R$40,5,0),VLOOKUP($C105,Sheet3!$L$4:$R$40,7,0)))</f>
        <v>8100</v>
      </c>
    </row>
    <row r="106" spans="1:8" x14ac:dyDescent="0.2">
      <c r="A106" s="1">
        <f t="shared" si="7"/>
        <v>100328</v>
      </c>
      <c r="B106" s="1">
        <f t="shared" si="4"/>
        <v>1003</v>
      </c>
      <c r="C106" s="1">
        <f t="shared" si="5"/>
        <v>27</v>
      </c>
      <c r="D106" s="1" t="str">
        <f t="shared" si="8"/>
        <v>hero_star_txt3</v>
      </c>
      <c r="E106" s="1" t="str">
        <f t="shared" si="9"/>
        <v>hero_star_res3</v>
      </c>
      <c r="F106" s="1">
        <f t="shared" si="6"/>
        <v>27</v>
      </c>
      <c r="G106" s="1">
        <f>IF(RIGHT($B106,1)*1=1,VLOOKUP($C106,Sheet3!$L$4:$R$40,2,0),IF(RIGHT($B106,1)*1=2,VLOOKUP($C106,Sheet3!$L$4:$R$40,4,0),VLOOKUP($C106,Sheet3!$L$4:$R$40,6,0)))</f>
        <v>21000</v>
      </c>
      <c r="H106" s="1">
        <f>IF(RIGHT($B106,1)*1=1,VLOOKUP($C106,Sheet3!$L$4:$R$40,3,0),IF(RIGHT($B106,1)*1=2,VLOOKUP($C106,Sheet3!$L$4:$R$40,5,0),VLOOKUP($C106,Sheet3!$L$4:$R$40,7,0)))</f>
        <v>8400</v>
      </c>
    </row>
    <row r="107" spans="1:8" x14ac:dyDescent="0.2">
      <c r="A107" s="1">
        <f t="shared" si="7"/>
        <v>100329</v>
      </c>
      <c r="B107" s="1">
        <f t="shared" ref="B107:B115" si="10">B70+1</f>
        <v>1003</v>
      </c>
      <c r="C107" s="1">
        <f t="shared" ref="C107:C170" si="11">C70</f>
        <v>28</v>
      </c>
      <c r="D107" s="1" t="str">
        <f t="shared" si="8"/>
        <v>hero_star_txt4</v>
      </c>
      <c r="E107" s="1" t="str">
        <f t="shared" si="9"/>
        <v>hero_star_res4</v>
      </c>
      <c r="F107" s="1">
        <f t="shared" ref="F107:F115" si="12">F70</f>
        <v>28</v>
      </c>
      <c r="G107" s="1">
        <f>IF(RIGHT($B107,1)*1=1,VLOOKUP($C107,Sheet3!$L$4:$R$40,2,0),IF(RIGHT($B107,1)*1=2,VLOOKUP($C107,Sheet3!$L$4:$R$40,4,0),VLOOKUP($C107,Sheet3!$L$4:$R$40,6,0)))</f>
        <v>22500</v>
      </c>
      <c r="H107" s="1">
        <f>IF(RIGHT($B107,1)*1=1,VLOOKUP($C107,Sheet3!$L$4:$R$40,3,0),IF(RIGHT($B107,1)*1=2,VLOOKUP($C107,Sheet3!$L$4:$R$40,5,0),VLOOKUP($C107,Sheet3!$L$4:$R$40,7,0)))</f>
        <v>9000</v>
      </c>
    </row>
    <row r="108" spans="1:8" x14ac:dyDescent="0.2">
      <c r="A108" s="1">
        <f t="shared" si="7"/>
        <v>100330</v>
      </c>
      <c r="B108" s="1">
        <f t="shared" si="10"/>
        <v>1003</v>
      </c>
      <c r="C108" s="1">
        <f t="shared" si="11"/>
        <v>29</v>
      </c>
      <c r="D108" s="1" t="str">
        <f t="shared" si="8"/>
        <v>hero_star_txt4</v>
      </c>
      <c r="E108" s="1" t="str">
        <f t="shared" si="9"/>
        <v>hero_star_res4</v>
      </c>
      <c r="F108" s="1">
        <f t="shared" si="12"/>
        <v>29</v>
      </c>
      <c r="G108" s="1">
        <f>IF(RIGHT($B108,1)*1=1,VLOOKUP($C108,Sheet3!$L$4:$R$40,2,0),IF(RIGHT($B108,1)*1=2,VLOOKUP($C108,Sheet3!$L$4:$R$40,4,0),VLOOKUP($C108,Sheet3!$L$4:$R$40,6,0)))</f>
        <v>23437</v>
      </c>
      <c r="H108" s="1">
        <f>IF(RIGHT($B108,1)*1=1,VLOOKUP($C108,Sheet3!$L$4:$R$40,3,0),IF(RIGHT($B108,1)*1=2,VLOOKUP($C108,Sheet3!$L$4:$R$40,5,0),VLOOKUP($C108,Sheet3!$L$4:$R$40,7,0)))</f>
        <v>9375</v>
      </c>
    </row>
    <row r="109" spans="1:8" x14ac:dyDescent="0.2">
      <c r="A109" s="1">
        <f t="shared" si="7"/>
        <v>100331</v>
      </c>
      <c r="B109" s="1">
        <f t="shared" si="10"/>
        <v>1003</v>
      </c>
      <c r="C109" s="1">
        <f t="shared" si="11"/>
        <v>30</v>
      </c>
      <c r="D109" s="1" t="str">
        <f t="shared" si="8"/>
        <v>hero_star_txt4</v>
      </c>
      <c r="E109" s="1" t="str">
        <f t="shared" si="9"/>
        <v>hero_star_res4</v>
      </c>
      <c r="F109" s="1">
        <f t="shared" si="12"/>
        <v>30</v>
      </c>
      <c r="G109" s="1">
        <f>IF(RIGHT($B109,1)*1=1,VLOOKUP($C109,Sheet3!$L$4:$R$40,2,0),IF(RIGHT($B109,1)*1=2,VLOOKUP($C109,Sheet3!$L$4:$R$40,4,0),VLOOKUP($C109,Sheet3!$L$4:$R$40,6,0)))</f>
        <v>24375</v>
      </c>
      <c r="H109" s="1">
        <f>IF(RIGHT($B109,1)*1=1,VLOOKUP($C109,Sheet3!$L$4:$R$40,3,0),IF(RIGHT($B109,1)*1=2,VLOOKUP($C109,Sheet3!$L$4:$R$40,5,0),VLOOKUP($C109,Sheet3!$L$4:$R$40,7,0)))</f>
        <v>9750</v>
      </c>
    </row>
    <row r="110" spans="1:8" x14ac:dyDescent="0.2">
      <c r="A110" s="1">
        <f t="shared" si="7"/>
        <v>100332</v>
      </c>
      <c r="B110" s="1">
        <f t="shared" si="10"/>
        <v>1003</v>
      </c>
      <c r="C110" s="1">
        <f t="shared" si="11"/>
        <v>31</v>
      </c>
      <c r="D110" s="1" t="str">
        <f t="shared" si="8"/>
        <v>hero_star_txt4</v>
      </c>
      <c r="E110" s="1" t="str">
        <f t="shared" si="9"/>
        <v>hero_star_res4</v>
      </c>
      <c r="F110" s="1">
        <f t="shared" si="12"/>
        <v>31</v>
      </c>
      <c r="G110" s="1">
        <f>IF(RIGHT($B110,1)*1=1,VLOOKUP($C110,Sheet3!$L$4:$R$40,2,0),IF(RIGHT($B110,1)*1=2,VLOOKUP($C110,Sheet3!$L$4:$R$40,4,0),VLOOKUP($C110,Sheet3!$L$4:$R$40,6,0)))</f>
        <v>25312</v>
      </c>
      <c r="H110" s="1">
        <f>IF(RIGHT($B110,1)*1=1,VLOOKUP($C110,Sheet3!$L$4:$R$40,3,0),IF(RIGHT($B110,1)*1=2,VLOOKUP($C110,Sheet3!$L$4:$R$40,5,0),VLOOKUP($C110,Sheet3!$L$4:$R$40,7,0)))</f>
        <v>10125</v>
      </c>
    </row>
    <row r="111" spans="1:8" x14ac:dyDescent="0.2">
      <c r="A111" s="1">
        <f t="shared" si="7"/>
        <v>100333</v>
      </c>
      <c r="B111" s="1">
        <f t="shared" si="10"/>
        <v>1003</v>
      </c>
      <c r="C111" s="1">
        <f t="shared" si="11"/>
        <v>32</v>
      </c>
      <c r="D111" s="1" t="str">
        <f t="shared" si="8"/>
        <v>hero_star_txt4</v>
      </c>
      <c r="E111" s="1" t="str">
        <f t="shared" si="9"/>
        <v>hero_star_res4</v>
      </c>
      <c r="F111" s="1">
        <f t="shared" si="12"/>
        <v>32</v>
      </c>
      <c r="G111" s="1">
        <f>IF(RIGHT($B111,1)*1=1,VLOOKUP($C111,Sheet3!$L$4:$R$40,2,0),IF(RIGHT($B111,1)*1=2,VLOOKUP($C111,Sheet3!$L$4:$R$40,4,0),VLOOKUP($C111,Sheet3!$L$4:$R$40,6,0)))</f>
        <v>26250</v>
      </c>
      <c r="H111" s="1">
        <f>IF(RIGHT($B111,1)*1=1,VLOOKUP($C111,Sheet3!$L$4:$R$40,3,0),IF(RIGHT($B111,1)*1=2,VLOOKUP($C111,Sheet3!$L$4:$R$40,5,0),VLOOKUP($C111,Sheet3!$L$4:$R$40,7,0)))</f>
        <v>10500</v>
      </c>
    </row>
    <row r="112" spans="1:8" x14ac:dyDescent="0.2">
      <c r="A112" s="1">
        <f t="shared" si="7"/>
        <v>100334</v>
      </c>
      <c r="B112" s="1">
        <f t="shared" si="10"/>
        <v>1003</v>
      </c>
      <c r="C112" s="1">
        <f t="shared" si="11"/>
        <v>33</v>
      </c>
      <c r="D112" s="1" t="str">
        <f t="shared" si="8"/>
        <v>hero_star_txt4</v>
      </c>
      <c r="E112" s="1" t="str">
        <f t="shared" si="9"/>
        <v>hero_star_res4</v>
      </c>
      <c r="F112" s="1">
        <f t="shared" si="12"/>
        <v>33</v>
      </c>
      <c r="G112" s="1">
        <f>IF(RIGHT($B112,1)*1=1,VLOOKUP($C112,Sheet3!$L$4:$R$40,2,0),IF(RIGHT($B112,1)*1=2,VLOOKUP($C112,Sheet3!$L$4:$R$40,4,0),VLOOKUP($C112,Sheet3!$L$4:$R$40,6,0)))</f>
        <v>27187</v>
      </c>
      <c r="H112" s="1">
        <f>IF(RIGHT($B112,1)*1=1,VLOOKUP($C112,Sheet3!$L$4:$R$40,3,0),IF(RIGHT($B112,1)*1=2,VLOOKUP($C112,Sheet3!$L$4:$R$40,5,0),VLOOKUP($C112,Sheet3!$L$4:$R$40,7,0)))</f>
        <v>10875</v>
      </c>
    </row>
    <row r="113" spans="1:8" x14ac:dyDescent="0.2">
      <c r="A113" s="1">
        <f t="shared" si="7"/>
        <v>100335</v>
      </c>
      <c r="B113" s="1">
        <f t="shared" si="10"/>
        <v>1003</v>
      </c>
      <c r="C113" s="1">
        <f t="shared" si="11"/>
        <v>34</v>
      </c>
      <c r="D113" s="1" t="str">
        <f t="shared" si="8"/>
        <v>hero_star_txt4</v>
      </c>
      <c r="E113" s="1" t="str">
        <f t="shared" si="9"/>
        <v>hero_star_res4</v>
      </c>
      <c r="F113" s="1">
        <f t="shared" si="12"/>
        <v>34</v>
      </c>
      <c r="G113" s="1">
        <f>IF(RIGHT($B113,1)*1=1,VLOOKUP($C113,Sheet3!$L$4:$R$40,2,0),IF(RIGHT($B113,1)*1=2,VLOOKUP($C113,Sheet3!$L$4:$R$40,4,0),VLOOKUP($C113,Sheet3!$L$4:$R$40,6,0)))</f>
        <v>28125</v>
      </c>
      <c r="H113" s="1">
        <f>IF(RIGHT($B113,1)*1=1,VLOOKUP($C113,Sheet3!$L$4:$R$40,3,0),IF(RIGHT($B113,1)*1=2,VLOOKUP($C113,Sheet3!$L$4:$R$40,5,0),VLOOKUP($C113,Sheet3!$L$4:$R$40,7,0)))</f>
        <v>11250</v>
      </c>
    </row>
    <row r="114" spans="1:8" x14ac:dyDescent="0.2">
      <c r="A114" s="1">
        <f t="shared" si="7"/>
        <v>100336</v>
      </c>
      <c r="B114" s="1">
        <f t="shared" si="10"/>
        <v>1003</v>
      </c>
      <c r="C114" s="1">
        <f t="shared" si="11"/>
        <v>35</v>
      </c>
      <c r="D114" s="1" t="str">
        <f t="shared" si="8"/>
        <v>hero_star_txt4</v>
      </c>
      <c r="E114" s="1" t="str">
        <f t="shared" si="9"/>
        <v>hero_star_res4</v>
      </c>
      <c r="F114" s="1">
        <f t="shared" si="12"/>
        <v>35</v>
      </c>
      <c r="G114" s="1">
        <f>IF(RIGHT($B114,1)*1=1,VLOOKUP($C114,Sheet3!$L$4:$R$40,2,0),IF(RIGHT($B114,1)*1=2,VLOOKUP($C114,Sheet3!$L$4:$R$40,4,0),VLOOKUP($C114,Sheet3!$L$4:$R$40,6,0)))</f>
        <v>29062</v>
      </c>
      <c r="H114" s="1">
        <f>IF(RIGHT($B114,1)*1=1,VLOOKUP($C114,Sheet3!$L$4:$R$40,3,0),IF(RIGHT($B114,1)*1=2,VLOOKUP($C114,Sheet3!$L$4:$R$40,5,0),VLOOKUP($C114,Sheet3!$L$4:$R$40,7,0)))</f>
        <v>11625</v>
      </c>
    </row>
    <row r="115" spans="1:8" x14ac:dyDescent="0.2">
      <c r="A115" s="1">
        <f t="shared" si="7"/>
        <v>100337</v>
      </c>
      <c r="B115" s="1">
        <f t="shared" si="10"/>
        <v>1003</v>
      </c>
      <c r="C115" s="1">
        <f t="shared" si="11"/>
        <v>36</v>
      </c>
      <c r="D115" s="1" t="str">
        <f t="shared" si="8"/>
        <v>hero_star_txt4</v>
      </c>
      <c r="E115" s="1" t="str">
        <f t="shared" si="9"/>
        <v>hero_star_res4</v>
      </c>
      <c r="F115" s="1">
        <f t="shared" si="12"/>
        <v>36</v>
      </c>
      <c r="G115" s="1">
        <f>IF(RIGHT($B115,1)*1=1,VLOOKUP($C115,Sheet3!$L$4:$R$40,2,0),IF(RIGHT($B115,1)*1=2,VLOOKUP($C115,Sheet3!$L$4:$R$40,4,0),VLOOKUP($C115,Sheet3!$L$4:$R$40,6,0)))</f>
        <v>31875</v>
      </c>
      <c r="H115" s="1">
        <f>IF(RIGHT($B115,1)*1=1,VLOOKUP($C115,Sheet3!$L$4:$R$40,3,0),IF(RIGHT($B115,1)*1=2,VLOOKUP($C115,Sheet3!$L$4:$R$40,5,0),VLOOKUP($C115,Sheet3!$L$4:$R$40,7,0)))</f>
        <v>12750</v>
      </c>
    </row>
    <row r="116" spans="1:8" x14ac:dyDescent="0.2">
      <c r="A116" s="1">
        <f t="shared" si="7"/>
        <v>200101</v>
      </c>
      <c r="B116" s="1">
        <f>B5+1000</f>
        <v>2001</v>
      </c>
      <c r="C116" s="1">
        <f t="shared" si="11"/>
        <v>0</v>
      </c>
      <c r="D116" s="1" t="str">
        <f t="shared" si="8"/>
        <v>hero_star_txt1</v>
      </c>
      <c r="E116" s="1" t="str">
        <f t="shared" si="9"/>
        <v>hero_star_res1</v>
      </c>
      <c r="F116" s="1">
        <f t="shared" ref="F116" si="13">F79</f>
        <v>0</v>
      </c>
      <c r="G116" s="1">
        <f>IF(RIGHT($B116,1)*1=1,VLOOKUP($C116,Sheet3!$L$4:$R$40,2,0),IF(RIGHT($B116,1)*1=2,VLOOKUP($C116,Sheet3!$L$4:$R$40,4,0),VLOOKUP($C116,Sheet3!$L$4:$R$40,6,0)))</f>
        <v>0</v>
      </c>
      <c r="H116" s="1">
        <f>IF(RIGHT($B116,1)*1=1,VLOOKUP($C116,Sheet3!$L$4:$R$40,3,0),IF(RIGHT($B116,1)*1=2,VLOOKUP($C116,Sheet3!$L$4:$R$40,5,0),VLOOKUP($C116,Sheet3!$L$4:$R$40,7,0)))</f>
        <v>0</v>
      </c>
    </row>
    <row r="117" spans="1:8" x14ac:dyDescent="0.2">
      <c r="A117" s="1">
        <f t="shared" si="7"/>
        <v>200102</v>
      </c>
      <c r="B117" s="1">
        <f t="shared" ref="B117:B180" si="14">B6+1000</f>
        <v>2001</v>
      </c>
      <c r="C117" s="1">
        <f t="shared" si="11"/>
        <v>1</v>
      </c>
      <c r="D117" s="1" t="str">
        <f t="shared" si="8"/>
        <v>hero_star_txt1</v>
      </c>
      <c r="E117" s="1" t="str">
        <f t="shared" si="9"/>
        <v>hero_star_res1</v>
      </c>
      <c r="F117" s="1">
        <f t="shared" ref="F117" si="15">F80</f>
        <v>1</v>
      </c>
      <c r="G117" s="1">
        <f>IF(RIGHT($B117,1)*1=1,VLOOKUP($C117,Sheet3!$L$4:$R$40,2,0),IF(RIGHT($B117,1)*1=2,VLOOKUP($C117,Sheet3!$L$4:$R$40,4,0),VLOOKUP($C117,Sheet3!$L$4:$R$40,6,0)))</f>
        <v>1000</v>
      </c>
      <c r="H117" s="1">
        <f>IF(RIGHT($B117,1)*1=1,VLOOKUP($C117,Sheet3!$L$4:$R$40,3,0),IF(RIGHT($B117,1)*1=2,VLOOKUP($C117,Sheet3!$L$4:$R$40,5,0),VLOOKUP($C117,Sheet3!$L$4:$R$40,7,0)))</f>
        <v>400</v>
      </c>
    </row>
    <row r="118" spans="1:8" x14ac:dyDescent="0.2">
      <c r="A118" s="1">
        <f t="shared" si="7"/>
        <v>200103</v>
      </c>
      <c r="B118" s="1">
        <f t="shared" si="14"/>
        <v>2001</v>
      </c>
      <c r="C118" s="1">
        <f t="shared" si="11"/>
        <v>2</v>
      </c>
      <c r="D118" s="1" t="str">
        <f t="shared" si="8"/>
        <v>hero_star_txt1</v>
      </c>
      <c r="E118" s="1" t="str">
        <f t="shared" si="9"/>
        <v>hero_star_res1</v>
      </c>
      <c r="F118" s="1">
        <f t="shared" ref="F118" si="16">F81</f>
        <v>2</v>
      </c>
      <c r="G118" s="1">
        <f>IF(RIGHT($B118,1)*1=1,VLOOKUP($C118,Sheet3!$L$4:$R$40,2,0),IF(RIGHT($B118,1)*1=2,VLOOKUP($C118,Sheet3!$L$4:$R$40,4,0),VLOOKUP($C118,Sheet3!$L$4:$R$40,6,0)))</f>
        <v>1100</v>
      </c>
      <c r="H118" s="1">
        <f>IF(RIGHT($B118,1)*1=1,VLOOKUP($C118,Sheet3!$L$4:$R$40,3,0),IF(RIGHT($B118,1)*1=2,VLOOKUP($C118,Sheet3!$L$4:$R$40,5,0),VLOOKUP($C118,Sheet3!$L$4:$R$40,7,0)))</f>
        <v>440</v>
      </c>
    </row>
    <row r="119" spans="1:8" x14ac:dyDescent="0.2">
      <c r="A119" s="1">
        <f t="shared" si="7"/>
        <v>200104</v>
      </c>
      <c r="B119" s="1">
        <f t="shared" si="14"/>
        <v>2001</v>
      </c>
      <c r="C119" s="1">
        <f t="shared" si="11"/>
        <v>3</v>
      </c>
      <c r="D119" s="1" t="str">
        <f t="shared" si="8"/>
        <v>hero_star_txt1</v>
      </c>
      <c r="E119" s="1" t="str">
        <f t="shared" si="9"/>
        <v>hero_star_res1</v>
      </c>
      <c r="F119" s="1">
        <f t="shared" ref="F119" si="17">F82</f>
        <v>3</v>
      </c>
      <c r="G119" s="1">
        <f>IF(RIGHT($B119,1)*1=1,VLOOKUP($C119,Sheet3!$L$4:$R$40,2,0),IF(RIGHT($B119,1)*1=2,VLOOKUP($C119,Sheet3!$L$4:$R$40,4,0),VLOOKUP($C119,Sheet3!$L$4:$R$40,6,0)))</f>
        <v>1250</v>
      </c>
      <c r="H119" s="1">
        <f>IF(RIGHT($B119,1)*1=1,VLOOKUP($C119,Sheet3!$L$4:$R$40,3,0),IF(RIGHT($B119,1)*1=2,VLOOKUP($C119,Sheet3!$L$4:$R$40,5,0),VLOOKUP($C119,Sheet3!$L$4:$R$40,7,0)))</f>
        <v>500</v>
      </c>
    </row>
    <row r="120" spans="1:8" x14ac:dyDescent="0.2">
      <c r="A120" s="1">
        <f t="shared" si="7"/>
        <v>200105</v>
      </c>
      <c r="B120" s="1">
        <f t="shared" si="14"/>
        <v>2001</v>
      </c>
      <c r="C120" s="1">
        <f t="shared" si="11"/>
        <v>4</v>
      </c>
      <c r="D120" s="1" t="str">
        <f t="shared" si="8"/>
        <v>hero_star_txt1</v>
      </c>
      <c r="E120" s="1" t="str">
        <f t="shared" si="9"/>
        <v>hero_star_res1</v>
      </c>
      <c r="F120" s="1">
        <f t="shared" ref="F120" si="18">F83</f>
        <v>4</v>
      </c>
      <c r="G120" s="1">
        <f>IF(RIGHT($B120,1)*1=1,VLOOKUP($C120,Sheet3!$L$4:$R$40,2,0),IF(RIGHT($B120,1)*1=2,VLOOKUP($C120,Sheet3!$L$4:$R$40,4,0),VLOOKUP($C120,Sheet3!$L$4:$R$40,6,0)))</f>
        <v>1400</v>
      </c>
      <c r="H120" s="1">
        <f>IF(RIGHT($B120,1)*1=1,VLOOKUP($C120,Sheet3!$L$4:$R$40,3,0),IF(RIGHT($B120,1)*1=2,VLOOKUP($C120,Sheet3!$L$4:$R$40,5,0),VLOOKUP($C120,Sheet3!$L$4:$R$40,7,0)))</f>
        <v>560</v>
      </c>
    </row>
    <row r="121" spans="1:8" x14ac:dyDescent="0.2">
      <c r="A121" s="1">
        <f t="shared" si="7"/>
        <v>200106</v>
      </c>
      <c r="B121" s="1">
        <f t="shared" si="14"/>
        <v>2001</v>
      </c>
      <c r="C121" s="1">
        <f t="shared" si="11"/>
        <v>5</v>
      </c>
      <c r="D121" s="1" t="str">
        <f t="shared" si="8"/>
        <v>hero_star_txt1</v>
      </c>
      <c r="E121" s="1" t="str">
        <f t="shared" si="9"/>
        <v>hero_star_res1</v>
      </c>
      <c r="F121" s="1">
        <f t="shared" ref="F121" si="19">F84</f>
        <v>5</v>
      </c>
      <c r="G121" s="1">
        <f>IF(RIGHT($B121,1)*1=1,VLOOKUP($C121,Sheet3!$L$4:$R$40,2,0),IF(RIGHT($B121,1)*1=2,VLOOKUP($C121,Sheet3!$L$4:$R$40,4,0),VLOOKUP($C121,Sheet3!$L$4:$R$40,6,0)))</f>
        <v>1550</v>
      </c>
      <c r="H121" s="1">
        <f>IF(RIGHT($B121,1)*1=1,VLOOKUP($C121,Sheet3!$L$4:$R$40,3,0),IF(RIGHT($B121,1)*1=2,VLOOKUP($C121,Sheet3!$L$4:$R$40,5,0),VLOOKUP($C121,Sheet3!$L$4:$R$40,7,0)))</f>
        <v>620</v>
      </c>
    </row>
    <row r="122" spans="1:8" x14ac:dyDescent="0.2">
      <c r="A122" s="1">
        <f t="shared" si="7"/>
        <v>200107</v>
      </c>
      <c r="B122" s="1">
        <f t="shared" si="14"/>
        <v>2001</v>
      </c>
      <c r="C122" s="1">
        <f t="shared" si="11"/>
        <v>6</v>
      </c>
      <c r="D122" s="1" t="str">
        <f t="shared" si="8"/>
        <v>hero_star_txt1</v>
      </c>
      <c r="E122" s="1" t="str">
        <f t="shared" si="9"/>
        <v>hero_star_res1</v>
      </c>
      <c r="F122" s="1">
        <f t="shared" ref="F122" si="20">F85</f>
        <v>6</v>
      </c>
      <c r="G122" s="1">
        <f>IF(RIGHT($B122,1)*1=1,VLOOKUP($C122,Sheet3!$L$4:$R$40,2,0),IF(RIGHT($B122,1)*1=2,VLOOKUP($C122,Sheet3!$L$4:$R$40,4,0),VLOOKUP($C122,Sheet3!$L$4:$R$40,6,0)))</f>
        <v>1700</v>
      </c>
      <c r="H122" s="1">
        <f>IF(RIGHT($B122,1)*1=1,VLOOKUP($C122,Sheet3!$L$4:$R$40,3,0),IF(RIGHT($B122,1)*1=2,VLOOKUP($C122,Sheet3!$L$4:$R$40,5,0),VLOOKUP($C122,Sheet3!$L$4:$R$40,7,0)))</f>
        <v>680</v>
      </c>
    </row>
    <row r="123" spans="1:8" x14ac:dyDescent="0.2">
      <c r="A123" s="1">
        <f t="shared" si="7"/>
        <v>200108</v>
      </c>
      <c r="B123" s="1">
        <f t="shared" si="14"/>
        <v>2001</v>
      </c>
      <c r="C123" s="1">
        <f t="shared" si="11"/>
        <v>7</v>
      </c>
      <c r="D123" s="1" t="str">
        <f t="shared" si="8"/>
        <v>hero_star_txt1</v>
      </c>
      <c r="E123" s="1" t="str">
        <f t="shared" si="9"/>
        <v>hero_star_res1</v>
      </c>
      <c r="F123" s="1">
        <f t="shared" ref="F123" si="21">F86</f>
        <v>7</v>
      </c>
      <c r="G123" s="1">
        <f>IF(RIGHT($B123,1)*1=1,VLOOKUP($C123,Sheet3!$L$4:$R$40,2,0),IF(RIGHT($B123,1)*1=2,VLOOKUP($C123,Sheet3!$L$4:$R$40,4,0),VLOOKUP($C123,Sheet3!$L$4:$R$40,6,0)))</f>
        <v>1850</v>
      </c>
      <c r="H123" s="1">
        <f>IF(RIGHT($B123,1)*1=1,VLOOKUP($C123,Sheet3!$L$4:$R$40,3,0),IF(RIGHT($B123,1)*1=2,VLOOKUP($C123,Sheet3!$L$4:$R$40,5,0),VLOOKUP($C123,Sheet3!$L$4:$R$40,7,0)))</f>
        <v>740</v>
      </c>
    </row>
    <row r="124" spans="1:8" x14ac:dyDescent="0.2">
      <c r="A124" s="1">
        <f t="shared" si="7"/>
        <v>200109</v>
      </c>
      <c r="B124" s="1">
        <f t="shared" si="14"/>
        <v>2001</v>
      </c>
      <c r="C124" s="1">
        <f t="shared" si="11"/>
        <v>8</v>
      </c>
      <c r="D124" s="1" t="str">
        <f t="shared" si="8"/>
        <v>hero_star_txt1</v>
      </c>
      <c r="E124" s="1" t="str">
        <f t="shared" si="9"/>
        <v>hero_star_res1</v>
      </c>
      <c r="F124" s="1">
        <f t="shared" ref="F124" si="22">F87</f>
        <v>8</v>
      </c>
      <c r="G124" s="1">
        <f>IF(RIGHT($B124,1)*1=1,VLOOKUP($C124,Sheet3!$L$4:$R$40,2,0),IF(RIGHT($B124,1)*1=2,VLOOKUP($C124,Sheet3!$L$4:$R$40,4,0),VLOOKUP($C124,Sheet3!$L$4:$R$40,6,0)))</f>
        <v>2000</v>
      </c>
      <c r="H124" s="1">
        <f>IF(RIGHT($B124,1)*1=1,VLOOKUP($C124,Sheet3!$L$4:$R$40,3,0),IF(RIGHT($B124,1)*1=2,VLOOKUP($C124,Sheet3!$L$4:$R$40,5,0),VLOOKUP($C124,Sheet3!$L$4:$R$40,7,0)))</f>
        <v>800</v>
      </c>
    </row>
    <row r="125" spans="1:8" x14ac:dyDescent="0.2">
      <c r="A125" s="1">
        <f t="shared" si="7"/>
        <v>200110</v>
      </c>
      <c r="B125" s="1">
        <f t="shared" si="14"/>
        <v>2001</v>
      </c>
      <c r="C125" s="1">
        <f t="shared" si="11"/>
        <v>9</v>
      </c>
      <c r="D125" s="1" t="str">
        <f t="shared" si="8"/>
        <v>hero_star_txt1</v>
      </c>
      <c r="E125" s="1" t="str">
        <f t="shared" si="9"/>
        <v>hero_star_res1</v>
      </c>
      <c r="F125" s="1">
        <f t="shared" ref="F125" si="23">F88</f>
        <v>9</v>
      </c>
      <c r="G125" s="1">
        <f>IF(RIGHT($B125,1)*1=1,VLOOKUP($C125,Sheet3!$L$4:$R$40,2,0),IF(RIGHT($B125,1)*1=2,VLOOKUP($C125,Sheet3!$L$4:$R$40,4,0),VLOOKUP($C125,Sheet3!$L$4:$R$40,6,0)))</f>
        <v>2150</v>
      </c>
      <c r="H125" s="1">
        <f>IF(RIGHT($B125,1)*1=1,VLOOKUP($C125,Sheet3!$L$4:$R$40,3,0),IF(RIGHT($B125,1)*1=2,VLOOKUP($C125,Sheet3!$L$4:$R$40,5,0),VLOOKUP($C125,Sheet3!$L$4:$R$40,7,0)))</f>
        <v>860</v>
      </c>
    </row>
    <row r="126" spans="1:8" x14ac:dyDescent="0.2">
      <c r="A126" s="1">
        <f t="shared" si="7"/>
        <v>200111</v>
      </c>
      <c r="B126" s="1">
        <f t="shared" si="14"/>
        <v>2001</v>
      </c>
      <c r="C126" s="1">
        <f t="shared" si="11"/>
        <v>10</v>
      </c>
      <c r="D126" s="1" t="str">
        <f t="shared" si="8"/>
        <v>hero_star_txt2</v>
      </c>
      <c r="E126" s="1" t="str">
        <f t="shared" si="9"/>
        <v>hero_star_res2</v>
      </c>
      <c r="F126" s="1">
        <f t="shared" ref="F126" si="24">F89</f>
        <v>10</v>
      </c>
      <c r="G126" s="1">
        <f>IF(RIGHT($B126,1)*1=1,VLOOKUP($C126,Sheet3!$L$4:$R$40,2,0),IF(RIGHT($B126,1)*1=2,VLOOKUP($C126,Sheet3!$L$4:$R$40,4,0),VLOOKUP($C126,Sheet3!$L$4:$R$40,6,0)))</f>
        <v>2500</v>
      </c>
      <c r="H126" s="1">
        <f>IF(RIGHT($B126,1)*1=1,VLOOKUP($C126,Sheet3!$L$4:$R$40,3,0),IF(RIGHT($B126,1)*1=2,VLOOKUP($C126,Sheet3!$L$4:$R$40,5,0),VLOOKUP($C126,Sheet3!$L$4:$R$40,7,0)))</f>
        <v>1000</v>
      </c>
    </row>
    <row r="127" spans="1:8" x14ac:dyDescent="0.2">
      <c r="A127" s="1">
        <f t="shared" si="7"/>
        <v>200112</v>
      </c>
      <c r="B127" s="1">
        <f t="shared" si="14"/>
        <v>2001</v>
      </c>
      <c r="C127" s="1">
        <f t="shared" si="11"/>
        <v>11</v>
      </c>
      <c r="D127" s="1" t="str">
        <f t="shared" si="8"/>
        <v>hero_star_txt2</v>
      </c>
      <c r="E127" s="1" t="str">
        <f t="shared" si="9"/>
        <v>hero_star_res2</v>
      </c>
      <c r="F127" s="1">
        <f t="shared" ref="F127" si="25">F90</f>
        <v>11</v>
      </c>
      <c r="G127" s="1">
        <f>IF(RIGHT($B127,1)*1=1,VLOOKUP($C127,Sheet3!$L$4:$R$40,2,0),IF(RIGHT($B127,1)*1=2,VLOOKUP($C127,Sheet3!$L$4:$R$40,4,0),VLOOKUP($C127,Sheet3!$L$4:$R$40,6,0)))</f>
        <v>2660</v>
      </c>
      <c r="H127" s="1">
        <f>IF(RIGHT($B127,1)*1=1,VLOOKUP($C127,Sheet3!$L$4:$R$40,3,0),IF(RIGHT($B127,1)*1=2,VLOOKUP($C127,Sheet3!$L$4:$R$40,5,0),VLOOKUP($C127,Sheet3!$L$4:$R$40,7,0)))</f>
        <v>1064</v>
      </c>
    </row>
    <row r="128" spans="1:8" x14ac:dyDescent="0.2">
      <c r="A128" s="1">
        <f t="shared" si="7"/>
        <v>200113</v>
      </c>
      <c r="B128" s="1">
        <f t="shared" si="14"/>
        <v>2001</v>
      </c>
      <c r="C128" s="1">
        <f t="shared" si="11"/>
        <v>12</v>
      </c>
      <c r="D128" s="1" t="str">
        <f t="shared" si="8"/>
        <v>hero_star_txt2</v>
      </c>
      <c r="E128" s="1" t="str">
        <f t="shared" si="9"/>
        <v>hero_star_res2</v>
      </c>
      <c r="F128" s="1">
        <f t="shared" ref="F128" si="26">F91</f>
        <v>12</v>
      </c>
      <c r="G128" s="1">
        <f>IF(RIGHT($B128,1)*1=1,VLOOKUP($C128,Sheet3!$L$4:$R$40,2,0),IF(RIGHT($B128,1)*1=2,VLOOKUP($C128,Sheet3!$L$4:$R$40,4,0),VLOOKUP($C128,Sheet3!$L$4:$R$40,6,0)))</f>
        <v>2820</v>
      </c>
      <c r="H128" s="1">
        <f>IF(RIGHT($B128,1)*1=1,VLOOKUP($C128,Sheet3!$L$4:$R$40,3,0),IF(RIGHT($B128,1)*1=2,VLOOKUP($C128,Sheet3!$L$4:$R$40,5,0),VLOOKUP($C128,Sheet3!$L$4:$R$40,7,0)))</f>
        <v>1128</v>
      </c>
    </row>
    <row r="129" spans="1:8" x14ac:dyDescent="0.2">
      <c r="A129" s="1">
        <f t="shared" si="7"/>
        <v>200114</v>
      </c>
      <c r="B129" s="1">
        <f t="shared" si="14"/>
        <v>2001</v>
      </c>
      <c r="C129" s="1">
        <f t="shared" si="11"/>
        <v>13</v>
      </c>
      <c r="D129" s="1" t="str">
        <f t="shared" si="8"/>
        <v>hero_star_txt2</v>
      </c>
      <c r="E129" s="1" t="str">
        <f t="shared" si="9"/>
        <v>hero_star_res2</v>
      </c>
      <c r="F129" s="1">
        <f t="shared" ref="F129" si="27">F92</f>
        <v>13</v>
      </c>
      <c r="G129" s="1">
        <f>IF(RIGHT($B129,1)*1=1,VLOOKUP($C129,Sheet3!$L$4:$R$40,2,0),IF(RIGHT($B129,1)*1=2,VLOOKUP($C129,Sheet3!$L$4:$R$40,4,0),VLOOKUP($C129,Sheet3!$L$4:$R$40,6,0)))</f>
        <v>2980</v>
      </c>
      <c r="H129" s="1">
        <f>IF(RIGHT($B129,1)*1=1,VLOOKUP($C129,Sheet3!$L$4:$R$40,3,0),IF(RIGHT($B129,1)*1=2,VLOOKUP($C129,Sheet3!$L$4:$R$40,5,0),VLOOKUP($C129,Sheet3!$L$4:$R$40,7,0)))</f>
        <v>1192</v>
      </c>
    </row>
    <row r="130" spans="1:8" x14ac:dyDescent="0.2">
      <c r="A130" s="1">
        <f t="shared" si="7"/>
        <v>200115</v>
      </c>
      <c r="B130" s="1">
        <f t="shared" si="14"/>
        <v>2001</v>
      </c>
      <c r="C130" s="1">
        <f t="shared" si="11"/>
        <v>14</v>
      </c>
      <c r="D130" s="1" t="str">
        <f t="shared" si="8"/>
        <v>hero_star_txt2</v>
      </c>
      <c r="E130" s="1" t="str">
        <f t="shared" si="9"/>
        <v>hero_star_res2</v>
      </c>
      <c r="F130" s="1">
        <f t="shared" ref="F130" si="28">F93</f>
        <v>14</v>
      </c>
      <c r="G130" s="1">
        <f>IF(RIGHT($B130,1)*1=1,VLOOKUP($C130,Sheet3!$L$4:$R$40,2,0),IF(RIGHT($B130,1)*1=2,VLOOKUP($C130,Sheet3!$L$4:$R$40,4,0),VLOOKUP($C130,Sheet3!$L$4:$R$40,6,0)))</f>
        <v>3140</v>
      </c>
      <c r="H130" s="1">
        <f>IF(RIGHT($B130,1)*1=1,VLOOKUP($C130,Sheet3!$L$4:$R$40,3,0),IF(RIGHT($B130,1)*1=2,VLOOKUP($C130,Sheet3!$L$4:$R$40,5,0),VLOOKUP($C130,Sheet3!$L$4:$R$40,7,0)))</f>
        <v>1256</v>
      </c>
    </row>
    <row r="131" spans="1:8" x14ac:dyDescent="0.2">
      <c r="A131" s="1">
        <f t="shared" si="7"/>
        <v>200116</v>
      </c>
      <c r="B131" s="1">
        <f t="shared" si="14"/>
        <v>2001</v>
      </c>
      <c r="C131" s="1">
        <f t="shared" si="11"/>
        <v>15</v>
      </c>
      <c r="D131" s="1" t="str">
        <f t="shared" si="8"/>
        <v>hero_star_txt2</v>
      </c>
      <c r="E131" s="1" t="str">
        <f t="shared" si="9"/>
        <v>hero_star_res2</v>
      </c>
      <c r="F131" s="1">
        <f t="shared" ref="F131" si="29">F94</f>
        <v>15</v>
      </c>
      <c r="G131" s="1">
        <f>IF(RIGHT($B131,1)*1=1,VLOOKUP($C131,Sheet3!$L$4:$R$40,2,0),IF(RIGHT($B131,1)*1=2,VLOOKUP($C131,Sheet3!$L$4:$R$40,4,0),VLOOKUP($C131,Sheet3!$L$4:$R$40,6,0)))</f>
        <v>3300</v>
      </c>
      <c r="H131" s="1">
        <f>IF(RIGHT($B131,1)*1=1,VLOOKUP($C131,Sheet3!$L$4:$R$40,3,0),IF(RIGHT($B131,1)*1=2,VLOOKUP($C131,Sheet3!$L$4:$R$40,5,0),VLOOKUP($C131,Sheet3!$L$4:$R$40,7,0)))</f>
        <v>1320</v>
      </c>
    </row>
    <row r="132" spans="1:8" x14ac:dyDescent="0.2">
      <c r="A132" s="1">
        <f t="shared" si="7"/>
        <v>200117</v>
      </c>
      <c r="B132" s="1">
        <f t="shared" si="14"/>
        <v>2001</v>
      </c>
      <c r="C132" s="1">
        <f t="shared" si="11"/>
        <v>16</v>
      </c>
      <c r="D132" s="1" t="str">
        <f t="shared" si="8"/>
        <v>hero_star_txt2</v>
      </c>
      <c r="E132" s="1" t="str">
        <f t="shared" si="9"/>
        <v>hero_star_res2</v>
      </c>
      <c r="F132" s="1">
        <f t="shared" ref="F132" si="30">F95</f>
        <v>16</v>
      </c>
      <c r="G132" s="1">
        <f>IF(RIGHT($B132,1)*1=1,VLOOKUP($C132,Sheet3!$L$4:$R$40,2,0),IF(RIGHT($B132,1)*1=2,VLOOKUP($C132,Sheet3!$L$4:$R$40,4,0),VLOOKUP($C132,Sheet3!$L$4:$R$40,6,0)))</f>
        <v>3460</v>
      </c>
      <c r="H132" s="1">
        <f>IF(RIGHT($B132,1)*1=1,VLOOKUP($C132,Sheet3!$L$4:$R$40,3,0),IF(RIGHT($B132,1)*1=2,VLOOKUP($C132,Sheet3!$L$4:$R$40,5,0),VLOOKUP($C132,Sheet3!$L$4:$R$40,7,0)))</f>
        <v>1384</v>
      </c>
    </row>
    <row r="133" spans="1:8" x14ac:dyDescent="0.2">
      <c r="A133" s="1">
        <f t="shared" si="7"/>
        <v>200118</v>
      </c>
      <c r="B133" s="1">
        <f t="shared" si="14"/>
        <v>2001</v>
      </c>
      <c r="C133" s="1">
        <f t="shared" si="11"/>
        <v>17</v>
      </c>
      <c r="D133" s="1" t="str">
        <f t="shared" si="8"/>
        <v>hero_star_txt2</v>
      </c>
      <c r="E133" s="1" t="str">
        <f t="shared" si="9"/>
        <v>hero_star_res2</v>
      </c>
      <c r="F133" s="1">
        <f t="shared" ref="F133" si="31">F96</f>
        <v>17</v>
      </c>
      <c r="G133" s="1">
        <f>IF(RIGHT($B133,1)*1=1,VLOOKUP($C133,Sheet3!$L$4:$R$40,2,0),IF(RIGHT($B133,1)*1=2,VLOOKUP($C133,Sheet3!$L$4:$R$40,4,0),VLOOKUP($C133,Sheet3!$L$4:$R$40,6,0)))</f>
        <v>3620</v>
      </c>
      <c r="H133" s="1">
        <f>IF(RIGHT($B133,1)*1=1,VLOOKUP($C133,Sheet3!$L$4:$R$40,3,0),IF(RIGHT($B133,1)*1=2,VLOOKUP($C133,Sheet3!$L$4:$R$40,5,0),VLOOKUP($C133,Sheet3!$L$4:$R$40,7,0)))</f>
        <v>1448</v>
      </c>
    </row>
    <row r="134" spans="1:8" x14ac:dyDescent="0.2">
      <c r="A134" s="1">
        <f t="shared" ref="A134:A197" si="32">B134*100+C134+1</f>
        <v>200119</v>
      </c>
      <c r="B134" s="1">
        <f t="shared" si="14"/>
        <v>2001</v>
      </c>
      <c r="C134" s="1">
        <f t="shared" si="11"/>
        <v>18</v>
      </c>
      <c r="D134" s="1" t="str">
        <f t="shared" ref="D134:D197" si="33">"hero_star_txt"&amp;INT($C134/9.1)+1</f>
        <v>hero_star_txt2</v>
      </c>
      <c r="E134" s="1" t="str">
        <f t="shared" ref="E134:E197" si="34">"hero_star_res"&amp;INT($C134/9.1)+1</f>
        <v>hero_star_res2</v>
      </c>
      <c r="F134" s="1">
        <f t="shared" ref="F134" si="35">F97</f>
        <v>18</v>
      </c>
      <c r="G134" s="1">
        <f>IF(RIGHT($B134,1)*1=1,VLOOKUP($C134,Sheet3!$L$4:$R$40,2,0),IF(RIGHT($B134,1)*1=2,VLOOKUP($C134,Sheet3!$L$4:$R$40,4,0),VLOOKUP($C134,Sheet3!$L$4:$R$40,6,0)))</f>
        <v>3780</v>
      </c>
      <c r="H134" s="1">
        <f>IF(RIGHT($B134,1)*1=1,VLOOKUP($C134,Sheet3!$L$4:$R$40,3,0),IF(RIGHT($B134,1)*1=2,VLOOKUP($C134,Sheet3!$L$4:$R$40,5,0),VLOOKUP($C134,Sheet3!$L$4:$R$40,7,0)))</f>
        <v>1512</v>
      </c>
    </row>
    <row r="135" spans="1:8" x14ac:dyDescent="0.2">
      <c r="A135" s="1">
        <f t="shared" si="32"/>
        <v>200120</v>
      </c>
      <c r="B135" s="1">
        <f t="shared" si="14"/>
        <v>2001</v>
      </c>
      <c r="C135" s="1">
        <f t="shared" si="11"/>
        <v>19</v>
      </c>
      <c r="D135" s="1" t="str">
        <f t="shared" si="33"/>
        <v>hero_star_txt3</v>
      </c>
      <c r="E135" s="1" t="str">
        <f t="shared" si="34"/>
        <v>hero_star_res3</v>
      </c>
      <c r="F135" s="1">
        <f t="shared" ref="F135" si="36">F98</f>
        <v>19</v>
      </c>
      <c r="G135" s="1">
        <f>IF(RIGHT($B135,1)*1=1,VLOOKUP($C135,Sheet3!$L$4:$R$40,2,0),IF(RIGHT($B135,1)*1=2,VLOOKUP($C135,Sheet3!$L$4:$R$40,4,0),VLOOKUP($C135,Sheet3!$L$4:$R$40,6,0)))</f>
        <v>4000</v>
      </c>
      <c r="H135" s="1">
        <f>IF(RIGHT($B135,1)*1=1,VLOOKUP($C135,Sheet3!$L$4:$R$40,3,0),IF(RIGHT($B135,1)*1=2,VLOOKUP($C135,Sheet3!$L$4:$R$40,5,0),VLOOKUP($C135,Sheet3!$L$4:$R$40,7,0)))</f>
        <v>1600</v>
      </c>
    </row>
    <row r="136" spans="1:8" x14ac:dyDescent="0.2">
      <c r="A136" s="1">
        <f t="shared" si="32"/>
        <v>200121</v>
      </c>
      <c r="B136" s="1">
        <f t="shared" si="14"/>
        <v>2001</v>
      </c>
      <c r="C136" s="1">
        <f t="shared" si="11"/>
        <v>20</v>
      </c>
      <c r="D136" s="1" t="str">
        <f t="shared" si="33"/>
        <v>hero_star_txt3</v>
      </c>
      <c r="E136" s="1" t="str">
        <f t="shared" si="34"/>
        <v>hero_star_res3</v>
      </c>
      <c r="F136" s="1">
        <f t="shared" ref="F136" si="37">F99</f>
        <v>20</v>
      </c>
      <c r="G136" s="1">
        <f>IF(RIGHT($B136,1)*1=1,VLOOKUP($C136,Sheet3!$L$4:$R$40,2,0),IF(RIGHT($B136,1)*1=2,VLOOKUP($C136,Sheet3!$L$4:$R$40,4,0),VLOOKUP($C136,Sheet3!$L$4:$R$40,6,0)))</f>
        <v>4200</v>
      </c>
      <c r="H136" s="1">
        <f>IF(RIGHT($B136,1)*1=1,VLOOKUP($C136,Sheet3!$L$4:$R$40,3,0),IF(RIGHT($B136,1)*1=2,VLOOKUP($C136,Sheet3!$L$4:$R$40,5,0),VLOOKUP($C136,Sheet3!$L$4:$R$40,7,0)))</f>
        <v>1680</v>
      </c>
    </row>
    <row r="137" spans="1:8" x14ac:dyDescent="0.2">
      <c r="A137" s="1">
        <f t="shared" si="32"/>
        <v>200122</v>
      </c>
      <c r="B137" s="1">
        <f t="shared" si="14"/>
        <v>2001</v>
      </c>
      <c r="C137" s="1">
        <f t="shared" si="11"/>
        <v>21</v>
      </c>
      <c r="D137" s="1" t="str">
        <f t="shared" si="33"/>
        <v>hero_star_txt3</v>
      </c>
      <c r="E137" s="1" t="str">
        <f t="shared" si="34"/>
        <v>hero_star_res3</v>
      </c>
      <c r="F137" s="1">
        <f t="shared" ref="F137" si="38">F100</f>
        <v>21</v>
      </c>
      <c r="G137" s="1">
        <f>IF(RIGHT($B137,1)*1=1,VLOOKUP($C137,Sheet3!$L$4:$R$40,2,0),IF(RIGHT($B137,1)*1=2,VLOOKUP($C137,Sheet3!$L$4:$R$40,4,0),VLOOKUP($C137,Sheet3!$L$4:$R$40,6,0)))</f>
        <v>4400</v>
      </c>
      <c r="H137" s="1">
        <f>IF(RIGHT($B137,1)*1=1,VLOOKUP($C137,Sheet3!$L$4:$R$40,3,0),IF(RIGHT($B137,1)*1=2,VLOOKUP($C137,Sheet3!$L$4:$R$40,5,0),VLOOKUP($C137,Sheet3!$L$4:$R$40,7,0)))</f>
        <v>1760</v>
      </c>
    </row>
    <row r="138" spans="1:8" x14ac:dyDescent="0.2">
      <c r="A138" s="1">
        <f t="shared" si="32"/>
        <v>200123</v>
      </c>
      <c r="B138" s="1">
        <f t="shared" si="14"/>
        <v>2001</v>
      </c>
      <c r="C138" s="1">
        <f t="shared" si="11"/>
        <v>22</v>
      </c>
      <c r="D138" s="1" t="str">
        <f t="shared" si="33"/>
        <v>hero_star_txt3</v>
      </c>
      <c r="E138" s="1" t="str">
        <f t="shared" si="34"/>
        <v>hero_star_res3</v>
      </c>
      <c r="F138" s="1">
        <f t="shared" ref="F138" si="39">F101</f>
        <v>22</v>
      </c>
      <c r="G138" s="1">
        <f>IF(RIGHT($B138,1)*1=1,VLOOKUP($C138,Sheet3!$L$4:$R$40,2,0),IF(RIGHT($B138,1)*1=2,VLOOKUP($C138,Sheet3!$L$4:$R$40,4,0),VLOOKUP($C138,Sheet3!$L$4:$R$40,6,0)))</f>
        <v>4600</v>
      </c>
      <c r="H138" s="1">
        <f>IF(RIGHT($B138,1)*1=1,VLOOKUP($C138,Sheet3!$L$4:$R$40,3,0),IF(RIGHT($B138,1)*1=2,VLOOKUP($C138,Sheet3!$L$4:$R$40,5,0),VLOOKUP($C138,Sheet3!$L$4:$R$40,7,0)))</f>
        <v>1840</v>
      </c>
    </row>
    <row r="139" spans="1:8" x14ac:dyDescent="0.2">
      <c r="A139" s="1">
        <f t="shared" si="32"/>
        <v>200124</v>
      </c>
      <c r="B139" s="1">
        <f t="shared" si="14"/>
        <v>2001</v>
      </c>
      <c r="C139" s="1">
        <f t="shared" si="11"/>
        <v>23</v>
      </c>
      <c r="D139" s="1" t="str">
        <f t="shared" si="33"/>
        <v>hero_star_txt3</v>
      </c>
      <c r="E139" s="1" t="str">
        <f t="shared" si="34"/>
        <v>hero_star_res3</v>
      </c>
      <c r="F139" s="1">
        <f t="shared" ref="F139" si="40">F102</f>
        <v>23</v>
      </c>
      <c r="G139" s="1">
        <f>IF(RIGHT($B139,1)*1=1,VLOOKUP($C139,Sheet3!$L$4:$R$40,2,0),IF(RIGHT($B139,1)*1=2,VLOOKUP($C139,Sheet3!$L$4:$R$40,4,0),VLOOKUP($C139,Sheet3!$L$4:$R$40,6,0)))</f>
        <v>4800</v>
      </c>
      <c r="H139" s="1">
        <f>IF(RIGHT($B139,1)*1=1,VLOOKUP($C139,Sheet3!$L$4:$R$40,3,0),IF(RIGHT($B139,1)*1=2,VLOOKUP($C139,Sheet3!$L$4:$R$40,5,0),VLOOKUP($C139,Sheet3!$L$4:$R$40,7,0)))</f>
        <v>1920</v>
      </c>
    </row>
    <row r="140" spans="1:8" x14ac:dyDescent="0.2">
      <c r="A140" s="1">
        <f t="shared" si="32"/>
        <v>200125</v>
      </c>
      <c r="B140" s="1">
        <f t="shared" si="14"/>
        <v>2001</v>
      </c>
      <c r="C140" s="1">
        <f t="shared" si="11"/>
        <v>24</v>
      </c>
      <c r="D140" s="1" t="str">
        <f t="shared" si="33"/>
        <v>hero_star_txt3</v>
      </c>
      <c r="E140" s="1" t="str">
        <f t="shared" si="34"/>
        <v>hero_star_res3</v>
      </c>
      <c r="F140" s="1">
        <f t="shared" ref="F140" si="41">F103</f>
        <v>24</v>
      </c>
      <c r="G140" s="1">
        <f>IF(RIGHT($B140,1)*1=1,VLOOKUP($C140,Sheet3!$L$4:$R$40,2,0),IF(RIGHT($B140,1)*1=2,VLOOKUP($C140,Sheet3!$L$4:$R$40,4,0),VLOOKUP($C140,Sheet3!$L$4:$R$40,6,0)))</f>
        <v>5000</v>
      </c>
      <c r="H140" s="1">
        <f>IF(RIGHT($B140,1)*1=1,VLOOKUP($C140,Sheet3!$L$4:$R$40,3,0),IF(RIGHT($B140,1)*1=2,VLOOKUP($C140,Sheet3!$L$4:$R$40,5,0),VLOOKUP($C140,Sheet3!$L$4:$R$40,7,0)))</f>
        <v>2000</v>
      </c>
    </row>
    <row r="141" spans="1:8" x14ac:dyDescent="0.2">
      <c r="A141" s="1">
        <f t="shared" si="32"/>
        <v>200126</v>
      </c>
      <c r="B141" s="1">
        <f t="shared" si="14"/>
        <v>2001</v>
      </c>
      <c r="C141" s="1">
        <f t="shared" si="11"/>
        <v>25</v>
      </c>
      <c r="D141" s="1" t="str">
        <f t="shared" si="33"/>
        <v>hero_star_txt3</v>
      </c>
      <c r="E141" s="1" t="str">
        <f t="shared" si="34"/>
        <v>hero_star_res3</v>
      </c>
      <c r="F141" s="1">
        <f t="shared" ref="F141" si="42">F104</f>
        <v>25</v>
      </c>
      <c r="G141" s="1">
        <f>IF(RIGHT($B141,1)*1=1,VLOOKUP($C141,Sheet3!$L$4:$R$40,2,0),IF(RIGHT($B141,1)*1=2,VLOOKUP($C141,Sheet3!$L$4:$R$40,4,0),VLOOKUP($C141,Sheet3!$L$4:$R$40,6,0)))</f>
        <v>5200</v>
      </c>
      <c r="H141" s="1">
        <f>IF(RIGHT($B141,1)*1=1,VLOOKUP($C141,Sheet3!$L$4:$R$40,3,0),IF(RIGHT($B141,1)*1=2,VLOOKUP($C141,Sheet3!$L$4:$R$40,5,0),VLOOKUP($C141,Sheet3!$L$4:$R$40,7,0)))</f>
        <v>2080</v>
      </c>
    </row>
    <row r="142" spans="1:8" x14ac:dyDescent="0.2">
      <c r="A142" s="1">
        <f t="shared" si="32"/>
        <v>200127</v>
      </c>
      <c r="B142" s="1">
        <f t="shared" si="14"/>
        <v>2001</v>
      </c>
      <c r="C142" s="1">
        <f t="shared" si="11"/>
        <v>26</v>
      </c>
      <c r="D142" s="1" t="str">
        <f t="shared" si="33"/>
        <v>hero_star_txt3</v>
      </c>
      <c r="E142" s="1" t="str">
        <f t="shared" si="34"/>
        <v>hero_star_res3</v>
      </c>
      <c r="F142" s="1">
        <f t="shared" ref="F142" si="43">F105</f>
        <v>26</v>
      </c>
      <c r="G142" s="1">
        <f>IF(RIGHT($B142,1)*1=1,VLOOKUP($C142,Sheet3!$L$4:$R$40,2,0),IF(RIGHT($B142,1)*1=2,VLOOKUP($C142,Sheet3!$L$4:$R$40,4,0),VLOOKUP($C142,Sheet3!$L$4:$R$40,6,0)))</f>
        <v>5400</v>
      </c>
      <c r="H142" s="1">
        <f>IF(RIGHT($B142,1)*1=1,VLOOKUP($C142,Sheet3!$L$4:$R$40,3,0),IF(RIGHT($B142,1)*1=2,VLOOKUP($C142,Sheet3!$L$4:$R$40,5,0),VLOOKUP($C142,Sheet3!$L$4:$R$40,7,0)))</f>
        <v>2160</v>
      </c>
    </row>
    <row r="143" spans="1:8" x14ac:dyDescent="0.2">
      <c r="A143" s="1">
        <f t="shared" si="32"/>
        <v>200128</v>
      </c>
      <c r="B143" s="1">
        <f t="shared" si="14"/>
        <v>2001</v>
      </c>
      <c r="C143" s="1">
        <f t="shared" si="11"/>
        <v>27</v>
      </c>
      <c r="D143" s="1" t="str">
        <f t="shared" si="33"/>
        <v>hero_star_txt3</v>
      </c>
      <c r="E143" s="1" t="str">
        <f t="shared" si="34"/>
        <v>hero_star_res3</v>
      </c>
      <c r="F143" s="1">
        <f t="shared" ref="F143" si="44">F106</f>
        <v>27</v>
      </c>
      <c r="G143" s="1">
        <f>IF(RIGHT($B143,1)*1=1,VLOOKUP($C143,Sheet3!$L$4:$R$40,2,0),IF(RIGHT($B143,1)*1=2,VLOOKUP($C143,Sheet3!$L$4:$R$40,4,0),VLOOKUP($C143,Sheet3!$L$4:$R$40,6,0)))</f>
        <v>5600</v>
      </c>
      <c r="H143" s="1">
        <f>IF(RIGHT($B143,1)*1=1,VLOOKUP($C143,Sheet3!$L$4:$R$40,3,0),IF(RIGHT($B143,1)*1=2,VLOOKUP($C143,Sheet3!$L$4:$R$40,5,0),VLOOKUP($C143,Sheet3!$L$4:$R$40,7,0)))</f>
        <v>2240</v>
      </c>
    </row>
    <row r="144" spans="1:8" x14ac:dyDescent="0.2">
      <c r="A144" s="1">
        <f t="shared" si="32"/>
        <v>200129</v>
      </c>
      <c r="B144" s="1">
        <f t="shared" si="14"/>
        <v>2001</v>
      </c>
      <c r="C144" s="1">
        <f t="shared" si="11"/>
        <v>28</v>
      </c>
      <c r="D144" s="1" t="str">
        <f t="shared" si="33"/>
        <v>hero_star_txt4</v>
      </c>
      <c r="E144" s="1" t="str">
        <f t="shared" si="34"/>
        <v>hero_star_res4</v>
      </c>
      <c r="F144" s="1">
        <f t="shared" ref="F144" si="45">F107</f>
        <v>28</v>
      </c>
      <c r="G144" s="1">
        <f>IF(RIGHT($B144,1)*1=1,VLOOKUP($C144,Sheet3!$L$4:$R$40,2,0),IF(RIGHT($B144,1)*1=2,VLOOKUP($C144,Sheet3!$L$4:$R$40,4,0),VLOOKUP($C144,Sheet3!$L$4:$R$40,6,0)))</f>
        <v>6000</v>
      </c>
      <c r="H144" s="1">
        <f>IF(RIGHT($B144,1)*1=1,VLOOKUP($C144,Sheet3!$L$4:$R$40,3,0),IF(RIGHT($B144,1)*1=2,VLOOKUP($C144,Sheet3!$L$4:$R$40,5,0),VLOOKUP($C144,Sheet3!$L$4:$R$40,7,0)))</f>
        <v>2400</v>
      </c>
    </row>
    <row r="145" spans="1:8" x14ac:dyDescent="0.2">
      <c r="A145" s="1">
        <f t="shared" si="32"/>
        <v>200130</v>
      </c>
      <c r="B145" s="1">
        <f t="shared" si="14"/>
        <v>2001</v>
      </c>
      <c r="C145" s="1">
        <f t="shared" si="11"/>
        <v>29</v>
      </c>
      <c r="D145" s="1" t="str">
        <f t="shared" si="33"/>
        <v>hero_star_txt4</v>
      </c>
      <c r="E145" s="1" t="str">
        <f t="shared" si="34"/>
        <v>hero_star_res4</v>
      </c>
      <c r="F145" s="1">
        <f t="shared" ref="F145" si="46">F108</f>
        <v>29</v>
      </c>
      <c r="G145" s="1">
        <f>IF(RIGHT($B145,1)*1=1,VLOOKUP($C145,Sheet3!$L$4:$R$40,2,0),IF(RIGHT($B145,1)*1=2,VLOOKUP($C145,Sheet3!$L$4:$R$40,4,0),VLOOKUP($C145,Sheet3!$L$4:$R$40,6,0)))</f>
        <v>6250</v>
      </c>
      <c r="H145" s="1">
        <f>IF(RIGHT($B145,1)*1=1,VLOOKUP($C145,Sheet3!$L$4:$R$40,3,0),IF(RIGHT($B145,1)*1=2,VLOOKUP($C145,Sheet3!$L$4:$R$40,5,0),VLOOKUP($C145,Sheet3!$L$4:$R$40,7,0)))</f>
        <v>2500</v>
      </c>
    </row>
    <row r="146" spans="1:8" x14ac:dyDescent="0.2">
      <c r="A146" s="1">
        <f t="shared" si="32"/>
        <v>200131</v>
      </c>
      <c r="B146" s="1">
        <f t="shared" si="14"/>
        <v>2001</v>
      </c>
      <c r="C146" s="1">
        <f t="shared" si="11"/>
        <v>30</v>
      </c>
      <c r="D146" s="1" t="str">
        <f t="shared" si="33"/>
        <v>hero_star_txt4</v>
      </c>
      <c r="E146" s="1" t="str">
        <f t="shared" si="34"/>
        <v>hero_star_res4</v>
      </c>
      <c r="F146" s="1">
        <f t="shared" ref="F146" si="47">F109</f>
        <v>30</v>
      </c>
      <c r="G146" s="1">
        <f>IF(RIGHT($B146,1)*1=1,VLOOKUP($C146,Sheet3!$L$4:$R$40,2,0),IF(RIGHT($B146,1)*1=2,VLOOKUP($C146,Sheet3!$L$4:$R$40,4,0),VLOOKUP($C146,Sheet3!$L$4:$R$40,6,0)))</f>
        <v>6500</v>
      </c>
      <c r="H146" s="1">
        <f>IF(RIGHT($B146,1)*1=1,VLOOKUP($C146,Sheet3!$L$4:$R$40,3,0),IF(RIGHT($B146,1)*1=2,VLOOKUP($C146,Sheet3!$L$4:$R$40,5,0),VLOOKUP($C146,Sheet3!$L$4:$R$40,7,0)))</f>
        <v>2600</v>
      </c>
    </row>
    <row r="147" spans="1:8" x14ac:dyDescent="0.2">
      <c r="A147" s="1">
        <f t="shared" si="32"/>
        <v>200132</v>
      </c>
      <c r="B147" s="1">
        <f t="shared" si="14"/>
        <v>2001</v>
      </c>
      <c r="C147" s="1">
        <f t="shared" si="11"/>
        <v>31</v>
      </c>
      <c r="D147" s="1" t="str">
        <f t="shared" si="33"/>
        <v>hero_star_txt4</v>
      </c>
      <c r="E147" s="1" t="str">
        <f t="shared" si="34"/>
        <v>hero_star_res4</v>
      </c>
      <c r="F147" s="1">
        <f t="shared" ref="F147" si="48">F110</f>
        <v>31</v>
      </c>
      <c r="G147" s="1">
        <f>IF(RIGHT($B147,1)*1=1,VLOOKUP($C147,Sheet3!$L$4:$R$40,2,0),IF(RIGHT($B147,1)*1=2,VLOOKUP($C147,Sheet3!$L$4:$R$40,4,0),VLOOKUP($C147,Sheet3!$L$4:$R$40,6,0)))</f>
        <v>6750</v>
      </c>
      <c r="H147" s="1">
        <f>IF(RIGHT($B147,1)*1=1,VLOOKUP($C147,Sheet3!$L$4:$R$40,3,0),IF(RIGHT($B147,1)*1=2,VLOOKUP($C147,Sheet3!$L$4:$R$40,5,0),VLOOKUP($C147,Sheet3!$L$4:$R$40,7,0)))</f>
        <v>2700</v>
      </c>
    </row>
    <row r="148" spans="1:8" x14ac:dyDescent="0.2">
      <c r="A148" s="1">
        <f t="shared" si="32"/>
        <v>200133</v>
      </c>
      <c r="B148" s="1">
        <f t="shared" si="14"/>
        <v>2001</v>
      </c>
      <c r="C148" s="1">
        <f t="shared" si="11"/>
        <v>32</v>
      </c>
      <c r="D148" s="1" t="str">
        <f t="shared" si="33"/>
        <v>hero_star_txt4</v>
      </c>
      <c r="E148" s="1" t="str">
        <f t="shared" si="34"/>
        <v>hero_star_res4</v>
      </c>
      <c r="F148" s="1">
        <f t="shared" ref="F148" si="49">F111</f>
        <v>32</v>
      </c>
      <c r="G148" s="1">
        <f>IF(RIGHT($B148,1)*1=1,VLOOKUP($C148,Sheet3!$L$4:$R$40,2,0),IF(RIGHT($B148,1)*1=2,VLOOKUP($C148,Sheet3!$L$4:$R$40,4,0),VLOOKUP($C148,Sheet3!$L$4:$R$40,6,0)))</f>
        <v>7000</v>
      </c>
      <c r="H148" s="1">
        <f>IF(RIGHT($B148,1)*1=1,VLOOKUP($C148,Sheet3!$L$4:$R$40,3,0),IF(RIGHT($B148,1)*1=2,VLOOKUP($C148,Sheet3!$L$4:$R$40,5,0),VLOOKUP($C148,Sheet3!$L$4:$R$40,7,0)))</f>
        <v>2800</v>
      </c>
    </row>
    <row r="149" spans="1:8" x14ac:dyDescent="0.2">
      <c r="A149" s="1">
        <f t="shared" si="32"/>
        <v>200134</v>
      </c>
      <c r="B149" s="1">
        <f t="shared" si="14"/>
        <v>2001</v>
      </c>
      <c r="C149" s="1">
        <f t="shared" si="11"/>
        <v>33</v>
      </c>
      <c r="D149" s="1" t="str">
        <f t="shared" si="33"/>
        <v>hero_star_txt4</v>
      </c>
      <c r="E149" s="1" t="str">
        <f t="shared" si="34"/>
        <v>hero_star_res4</v>
      </c>
      <c r="F149" s="1">
        <f t="shared" ref="F149" si="50">F112</f>
        <v>33</v>
      </c>
      <c r="G149" s="1">
        <f>IF(RIGHT($B149,1)*1=1,VLOOKUP($C149,Sheet3!$L$4:$R$40,2,0),IF(RIGHT($B149,1)*1=2,VLOOKUP($C149,Sheet3!$L$4:$R$40,4,0),VLOOKUP($C149,Sheet3!$L$4:$R$40,6,0)))</f>
        <v>7250</v>
      </c>
      <c r="H149" s="1">
        <f>IF(RIGHT($B149,1)*1=1,VLOOKUP($C149,Sheet3!$L$4:$R$40,3,0),IF(RIGHT($B149,1)*1=2,VLOOKUP($C149,Sheet3!$L$4:$R$40,5,0),VLOOKUP($C149,Sheet3!$L$4:$R$40,7,0)))</f>
        <v>2900</v>
      </c>
    </row>
    <row r="150" spans="1:8" x14ac:dyDescent="0.2">
      <c r="A150" s="1">
        <f t="shared" si="32"/>
        <v>200135</v>
      </c>
      <c r="B150" s="1">
        <f t="shared" si="14"/>
        <v>2001</v>
      </c>
      <c r="C150" s="1">
        <f t="shared" si="11"/>
        <v>34</v>
      </c>
      <c r="D150" s="1" t="str">
        <f t="shared" si="33"/>
        <v>hero_star_txt4</v>
      </c>
      <c r="E150" s="1" t="str">
        <f t="shared" si="34"/>
        <v>hero_star_res4</v>
      </c>
      <c r="F150" s="1">
        <f t="shared" ref="F150" si="51">F113</f>
        <v>34</v>
      </c>
      <c r="G150" s="1">
        <f>IF(RIGHT($B150,1)*1=1,VLOOKUP($C150,Sheet3!$L$4:$R$40,2,0),IF(RIGHT($B150,1)*1=2,VLOOKUP($C150,Sheet3!$L$4:$R$40,4,0),VLOOKUP($C150,Sheet3!$L$4:$R$40,6,0)))</f>
        <v>7500</v>
      </c>
      <c r="H150" s="1">
        <f>IF(RIGHT($B150,1)*1=1,VLOOKUP($C150,Sheet3!$L$4:$R$40,3,0),IF(RIGHT($B150,1)*1=2,VLOOKUP($C150,Sheet3!$L$4:$R$40,5,0),VLOOKUP($C150,Sheet3!$L$4:$R$40,7,0)))</f>
        <v>3000</v>
      </c>
    </row>
    <row r="151" spans="1:8" x14ac:dyDescent="0.2">
      <c r="A151" s="1">
        <f t="shared" si="32"/>
        <v>200136</v>
      </c>
      <c r="B151" s="1">
        <f t="shared" si="14"/>
        <v>2001</v>
      </c>
      <c r="C151" s="1">
        <f t="shared" si="11"/>
        <v>35</v>
      </c>
      <c r="D151" s="1" t="str">
        <f t="shared" si="33"/>
        <v>hero_star_txt4</v>
      </c>
      <c r="E151" s="1" t="str">
        <f t="shared" si="34"/>
        <v>hero_star_res4</v>
      </c>
      <c r="F151" s="1">
        <f t="shared" ref="F151" si="52">F114</f>
        <v>35</v>
      </c>
      <c r="G151" s="1">
        <f>IF(RIGHT($B151,1)*1=1,VLOOKUP($C151,Sheet3!$L$4:$R$40,2,0),IF(RIGHT($B151,1)*1=2,VLOOKUP($C151,Sheet3!$L$4:$R$40,4,0),VLOOKUP($C151,Sheet3!$L$4:$R$40,6,0)))</f>
        <v>7750</v>
      </c>
      <c r="H151" s="1">
        <f>IF(RIGHT($B151,1)*1=1,VLOOKUP($C151,Sheet3!$L$4:$R$40,3,0),IF(RIGHT($B151,1)*1=2,VLOOKUP($C151,Sheet3!$L$4:$R$40,5,0),VLOOKUP($C151,Sheet3!$L$4:$R$40,7,0)))</f>
        <v>3100</v>
      </c>
    </row>
    <row r="152" spans="1:8" x14ac:dyDescent="0.2">
      <c r="A152" s="1">
        <f t="shared" si="32"/>
        <v>200137</v>
      </c>
      <c r="B152" s="1">
        <f t="shared" si="14"/>
        <v>2001</v>
      </c>
      <c r="C152" s="1">
        <f t="shared" si="11"/>
        <v>36</v>
      </c>
      <c r="D152" s="1" t="str">
        <f t="shared" si="33"/>
        <v>hero_star_txt4</v>
      </c>
      <c r="E152" s="1" t="str">
        <f t="shared" si="34"/>
        <v>hero_star_res4</v>
      </c>
      <c r="F152" s="1">
        <f t="shared" ref="F152" si="53">F115</f>
        <v>36</v>
      </c>
      <c r="G152" s="1">
        <f>IF(RIGHT($B152,1)*1=1,VLOOKUP($C152,Sheet3!$L$4:$R$40,2,0),IF(RIGHT($B152,1)*1=2,VLOOKUP($C152,Sheet3!$L$4:$R$40,4,0),VLOOKUP($C152,Sheet3!$L$4:$R$40,6,0)))</f>
        <v>8500</v>
      </c>
      <c r="H152" s="1">
        <f>IF(RIGHT($B152,1)*1=1,VLOOKUP($C152,Sheet3!$L$4:$R$40,3,0),IF(RIGHT($B152,1)*1=2,VLOOKUP($C152,Sheet3!$L$4:$R$40,5,0),VLOOKUP($C152,Sheet3!$L$4:$R$40,7,0)))</f>
        <v>3400</v>
      </c>
    </row>
    <row r="153" spans="1:8" x14ac:dyDescent="0.2">
      <c r="A153" s="1">
        <f t="shared" si="32"/>
        <v>200201</v>
      </c>
      <c r="B153" s="1">
        <f t="shared" si="14"/>
        <v>2002</v>
      </c>
      <c r="C153" s="1">
        <f t="shared" si="11"/>
        <v>0</v>
      </c>
      <c r="D153" s="1" t="str">
        <f t="shared" si="33"/>
        <v>hero_star_txt1</v>
      </c>
      <c r="E153" s="1" t="str">
        <f t="shared" si="34"/>
        <v>hero_star_res1</v>
      </c>
      <c r="F153" s="1">
        <f t="shared" ref="F153" si="54">F116</f>
        <v>0</v>
      </c>
      <c r="G153" s="1">
        <f>IF(RIGHT($B153,1)*1=1,VLOOKUP($C153,Sheet3!$L$4:$R$40,2,0),IF(RIGHT($B153,1)*1=2,VLOOKUP($C153,Sheet3!$L$4:$R$40,4,0),VLOOKUP($C153,Sheet3!$L$4:$R$40,6,0)))</f>
        <v>0</v>
      </c>
      <c r="H153" s="1">
        <f>IF(RIGHT($B153,1)*1=1,VLOOKUP($C153,Sheet3!$L$4:$R$40,3,0),IF(RIGHT($B153,1)*1=2,VLOOKUP($C153,Sheet3!$L$4:$R$40,5,0),VLOOKUP($C153,Sheet3!$L$4:$R$40,7,0)))</f>
        <v>0</v>
      </c>
    </row>
    <row r="154" spans="1:8" x14ac:dyDescent="0.2">
      <c r="A154" s="1">
        <f t="shared" si="32"/>
        <v>200202</v>
      </c>
      <c r="B154" s="1">
        <f t="shared" si="14"/>
        <v>2002</v>
      </c>
      <c r="C154" s="1">
        <f t="shared" si="11"/>
        <v>1</v>
      </c>
      <c r="D154" s="1" t="str">
        <f t="shared" si="33"/>
        <v>hero_star_txt1</v>
      </c>
      <c r="E154" s="1" t="str">
        <f t="shared" si="34"/>
        <v>hero_star_res1</v>
      </c>
      <c r="F154" s="1">
        <f t="shared" ref="F154" si="55">F117</f>
        <v>1</v>
      </c>
      <c r="G154" s="1">
        <f>IF(RIGHT($B154,1)*1=1,VLOOKUP($C154,Sheet3!$L$4:$R$40,2,0),IF(RIGHT($B154,1)*1=2,VLOOKUP($C154,Sheet3!$L$4:$R$40,4,0),VLOOKUP($C154,Sheet3!$L$4:$R$40,6,0)))</f>
        <v>1500</v>
      </c>
      <c r="H154" s="1">
        <f>IF(RIGHT($B154,1)*1=1,VLOOKUP($C154,Sheet3!$L$4:$R$40,3,0),IF(RIGHT($B154,1)*1=2,VLOOKUP($C154,Sheet3!$L$4:$R$40,5,0),VLOOKUP($C154,Sheet3!$L$4:$R$40,7,0)))</f>
        <v>600</v>
      </c>
    </row>
    <row r="155" spans="1:8" x14ac:dyDescent="0.2">
      <c r="A155" s="1">
        <f t="shared" si="32"/>
        <v>200203</v>
      </c>
      <c r="B155" s="1">
        <f t="shared" si="14"/>
        <v>2002</v>
      </c>
      <c r="C155" s="1">
        <f t="shared" si="11"/>
        <v>2</v>
      </c>
      <c r="D155" s="1" t="str">
        <f t="shared" si="33"/>
        <v>hero_star_txt1</v>
      </c>
      <c r="E155" s="1" t="str">
        <f t="shared" si="34"/>
        <v>hero_star_res1</v>
      </c>
      <c r="F155" s="1">
        <f t="shared" ref="F155" si="56">F118</f>
        <v>2</v>
      </c>
      <c r="G155" s="1">
        <f>IF(RIGHT($B155,1)*1=1,VLOOKUP($C155,Sheet3!$L$4:$R$40,2,0),IF(RIGHT($B155,1)*1=2,VLOOKUP($C155,Sheet3!$L$4:$R$40,4,0),VLOOKUP($C155,Sheet3!$L$4:$R$40,6,0)))</f>
        <v>1650</v>
      </c>
      <c r="H155" s="1">
        <f>IF(RIGHT($B155,1)*1=1,VLOOKUP($C155,Sheet3!$L$4:$R$40,3,0),IF(RIGHT($B155,1)*1=2,VLOOKUP($C155,Sheet3!$L$4:$R$40,5,0),VLOOKUP($C155,Sheet3!$L$4:$R$40,7,0)))</f>
        <v>660</v>
      </c>
    </row>
    <row r="156" spans="1:8" x14ac:dyDescent="0.2">
      <c r="A156" s="1">
        <f t="shared" si="32"/>
        <v>200204</v>
      </c>
      <c r="B156" s="1">
        <f t="shared" si="14"/>
        <v>2002</v>
      </c>
      <c r="C156" s="1">
        <f t="shared" si="11"/>
        <v>3</v>
      </c>
      <c r="D156" s="1" t="str">
        <f t="shared" si="33"/>
        <v>hero_star_txt1</v>
      </c>
      <c r="E156" s="1" t="str">
        <f t="shared" si="34"/>
        <v>hero_star_res1</v>
      </c>
      <c r="F156" s="1">
        <f t="shared" ref="F156" si="57">F119</f>
        <v>3</v>
      </c>
      <c r="G156" s="1">
        <f>IF(RIGHT($B156,1)*1=1,VLOOKUP($C156,Sheet3!$L$4:$R$40,2,0),IF(RIGHT($B156,1)*1=2,VLOOKUP($C156,Sheet3!$L$4:$R$40,4,0),VLOOKUP($C156,Sheet3!$L$4:$R$40,6,0)))</f>
        <v>1875</v>
      </c>
      <c r="H156" s="1">
        <f>IF(RIGHT($B156,1)*1=1,VLOOKUP($C156,Sheet3!$L$4:$R$40,3,0),IF(RIGHT($B156,1)*1=2,VLOOKUP($C156,Sheet3!$L$4:$R$40,5,0),VLOOKUP($C156,Sheet3!$L$4:$R$40,7,0)))</f>
        <v>750</v>
      </c>
    </row>
    <row r="157" spans="1:8" x14ac:dyDescent="0.2">
      <c r="A157" s="1">
        <f t="shared" si="32"/>
        <v>200205</v>
      </c>
      <c r="B157" s="1">
        <f t="shared" si="14"/>
        <v>2002</v>
      </c>
      <c r="C157" s="1">
        <f t="shared" si="11"/>
        <v>4</v>
      </c>
      <c r="D157" s="1" t="str">
        <f t="shared" si="33"/>
        <v>hero_star_txt1</v>
      </c>
      <c r="E157" s="1" t="str">
        <f t="shared" si="34"/>
        <v>hero_star_res1</v>
      </c>
      <c r="F157" s="1">
        <f t="shared" ref="F157" si="58">F120</f>
        <v>4</v>
      </c>
      <c r="G157" s="1">
        <f>IF(RIGHT($B157,1)*1=1,VLOOKUP($C157,Sheet3!$L$4:$R$40,2,0),IF(RIGHT($B157,1)*1=2,VLOOKUP($C157,Sheet3!$L$4:$R$40,4,0),VLOOKUP($C157,Sheet3!$L$4:$R$40,6,0)))</f>
        <v>2100</v>
      </c>
      <c r="H157" s="1">
        <f>IF(RIGHT($B157,1)*1=1,VLOOKUP($C157,Sheet3!$L$4:$R$40,3,0),IF(RIGHT($B157,1)*1=2,VLOOKUP($C157,Sheet3!$L$4:$R$40,5,0),VLOOKUP($C157,Sheet3!$L$4:$R$40,7,0)))</f>
        <v>840</v>
      </c>
    </row>
    <row r="158" spans="1:8" x14ac:dyDescent="0.2">
      <c r="A158" s="1">
        <f t="shared" si="32"/>
        <v>200206</v>
      </c>
      <c r="B158" s="1">
        <f t="shared" si="14"/>
        <v>2002</v>
      </c>
      <c r="C158" s="1">
        <f t="shared" si="11"/>
        <v>5</v>
      </c>
      <c r="D158" s="1" t="str">
        <f t="shared" si="33"/>
        <v>hero_star_txt1</v>
      </c>
      <c r="E158" s="1" t="str">
        <f t="shared" si="34"/>
        <v>hero_star_res1</v>
      </c>
      <c r="F158" s="1">
        <f t="shared" ref="F158" si="59">F121</f>
        <v>5</v>
      </c>
      <c r="G158" s="1">
        <f>IF(RIGHT($B158,1)*1=1,VLOOKUP($C158,Sheet3!$L$4:$R$40,2,0),IF(RIGHT($B158,1)*1=2,VLOOKUP($C158,Sheet3!$L$4:$R$40,4,0),VLOOKUP($C158,Sheet3!$L$4:$R$40,6,0)))</f>
        <v>2325</v>
      </c>
      <c r="H158" s="1">
        <f>IF(RIGHT($B158,1)*1=1,VLOOKUP($C158,Sheet3!$L$4:$R$40,3,0),IF(RIGHT($B158,1)*1=2,VLOOKUP($C158,Sheet3!$L$4:$R$40,5,0),VLOOKUP($C158,Sheet3!$L$4:$R$40,7,0)))</f>
        <v>930</v>
      </c>
    </row>
    <row r="159" spans="1:8" x14ac:dyDescent="0.2">
      <c r="A159" s="1">
        <f t="shared" si="32"/>
        <v>200207</v>
      </c>
      <c r="B159" s="1">
        <f t="shared" si="14"/>
        <v>2002</v>
      </c>
      <c r="C159" s="1">
        <f t="shared" si="11"/>
        <v>6</v>
      </c>
      <c r="D159" s="1" t="str">
        <f t="shared" si="33"/>
        <v>hero_star_txt1</v>
      </c>
      <c r="E159" s="1" t="str">
        <f t="shared" si="34"/>
        <v>hero_star_res1</v>
      </c>
      <c r="F159" s="1">
        <f t="shared" ref="F159" si="60">F122</f>
        <v>6</v>
      </c>
      <c r="G159" s="1">
        <f>IF(RIGHT($B159,1)*1=1,VLOOKUP($C159,Sheet3!$L$4:$R$40,2,0),IF(RIGHT($B159,1)*1=2,VLOOKUP($C159,Sheet3!$L$4:$R$40,4,0),VLOOKUP($C159,Sheet3!$L$4:$R$40,6,0)))</f>
        <v>2550</v>
      </c>
      <c r="H159" s="1">
        <f>IF(RIGHT($B159,1)*1=1,VLOOKUP($C159,Sheet3!$L$4:$R$40,3,0),IF(RIGHT($B159,1)*1=2,VLOOKUP($C159,Sheet3!$L$4:$R$40,5,0),VLOOKUP($C159,Sheet3!$L$4:$R$40,7,0)))</f>
        <v>1020</v>
      </c>
    </row>
    <row r="160" spans="1:8" x14ac:dyDescent="0.2">
      <c r="A160" s="1">
        <f t="shared" si="32"/>
        <v>200208</v>
      </c>
      <c r="B160" s="1">
        <f t="shared" si="14"/>
        <v>2002</v>
      </c>
      <c r="C160" s="1">
        <f t="shared" si="11"/>
        <v>7</v>
      </c>
      <c r="D160" s="1" t="str">
        <f t="shared" si="33"/>
        <v>hero_star_txt1</v>
      </c>
      <c r="E160" s="1" t="str">
        <f t="shared" si="34"/>
        <v>hero_star_res1</v>
      </c>
      <c r="F160" s="1">
        <f t="shared" ref="F160" si="61">F123</f>
        <v>7</v>
      </c>
      <c r="G160" s="1">
        <f>IF(RIGHT($B160,1)*1=1,VLOOKUP($C160,Sheet3!$L$4:$R$40,2,0),IF(RIGHT($B160,1)*1=2,VLOOKUP($C160,Sheet3!$L$4:$R$40,4,0),VLOOKUP($C160,Sheet3!$L$4:$R$40,6,0)))</f>
        <v>2775</v>
      </c>
      <c r="H160" s="1">
        <f>IF(RIGHT($B160,1)*1=1,VLOOKUP($C160,Sheet3!$L$4:$R$40,3,0),IF(RIGHT($B160,1)*1=2,VLOOKUP($C160,Sheet3!$L$4:$R$40,5,0),VLOOKUP($C160,Sheet3!$L$4:$R$40,7,0)))</f>
        <v>1110</v>
      </c>
    </row>
    <row r="161" spans="1:8" x14ac:dyDescent="0.2">
      <c r="A161" s="1">
        <f t="shared" si="32"/>
        <v>200209</v>
      </c>
      <c r="B161" s="1">
        <f t="shared" si="14"/>
        <v>2002</v>
      </c>
      <c r="C161" s="1">
        <f t="shared" si="11"/>
        <v>8</v>
      </c>
      <c r="D161" s="1" t="str">
        <f t="shared" si="33"/>
        <v>hero_star_txt1</v>
      </c>
      <c r="E161" s="1" t="str">
        <f t="shared" si="34"/>
        <v>hero_star_res1</v>
      </c>
      <c r="F161" s="1">
        <f t="shared" ref="F161" si="62">F124</f>
        <v>8</v>
      </c>
      <c r="G161" s="1">
        <f>IF(RIGHT($B161,1)*1=1,VLOOKUP($C161,Sheet3!$L$4:$R$40,2,0),IF(RIGHT($B161,1)*1=2,VLOOKUP($C161,Sheet3!$L$4:$R$40,4,0),VLOOKUP($C161,Sheet3!$L$4:$R$40,6,0)))</f>
        <v>3000</v>
      </c>
      <c r="H161" s="1">
        <f>IF(RIGHT($B161,1)*1=1,VLOOKUP($C161,Sheet3!$L$4:$R$40,3,0),IF(RIGHT($B161,1)*1=2,VLOOKUP($C161,Sheet3!$L$4:$R$40,5,0),VLOOKUP($C161,Sheet3!$L$4:$R$40,7,0)))</f>
        <v>1200</v>
      </c>
    </row>
    <row r="162" spans="1:8" x14ac:dyDescent="0.2">
      <c r="A162" s="1">
        <f t="shared" si="32"/>
        <v>200210</v>
      </c>
      <c r="B162" s="1">
        <f t="shared" si="14"/>
        <v>2002</v>
      </c>
      <c r="C162" s="1">
        <f t="shared" si="11"/>
        <v>9</v>
      </c>
      <c r="D162" s="1" t="str">
        <f t="shared" si="33"/>
        <v>hero_star_txt1</v>
      </c>
      <c r="E162" s="1" t="str">
        <f t="shared" si="34"/>
        <v>hero_star_res1</v>
      </c>
      <c r="F162" s="1">
        <f t="shared" ref="F162" si="63">F125</f>
        <v>9</v>
      </c>
      <c r="G162" s="1">
        <f>IF(RIGHT($B162,1)*1=1,VLOOKUP($C162,Sheet3!$L$4:$R$40,2,0),IF(RIGHT($B162,1)*1=2,VLOOKUP($C162,Sheet3!$L$4:$R$40,4,0),VLOOKUP($C162,Sheet3!$L$4:$R$40,6,0)))</f>
        <v>3225</v>
      </c>
      <c r="H162" s="1">
        <f>IF(RIGHT($B162,1)*1=1,VLOOKUP($C162,Sheet3!$L$4:$R$40,3,0),IF(RIGHT($B162,1)*1=2,VLOOKUP($C162,Sheet3!$L$4:$R$40,5,0),VLOOKUP($C162,Sheet3!$L$4:$R$40,7,0)))</f>
        <v>1290</v>
      </c>
    </row>
    <row r="163" spans="1:8" x14ac:dyDescent="0.2">
      <c r="A163" s="1">
        <f t="shared" si="32"/>
        <v>200211</v>
      </c>
      <c r="B163" s="1">
        <f t="shared" si="14"/>
        <v>2002</v>
      </c>
      <c r="C163" s="1">
        <f t="shared" si="11"/>
        <v>10</v>
      </c>
      <c r="D163" s="1" t="str">
        <f t="shared" si="33"/>
        <v>hero_star_txt2</v>
      </c>
      <c r="E163" s="1" t="str">
        <f t="shared" si="34"/>
        <v>hero_star_res2</v>
      </c>
      <c r="F163" s="1">
        <f t="shared" ref="F163" si="64">F126</f>
        <v>10</v>
      </c>
      <c r="G163" s="1">
        <f>IF(RIGHT($B163,1)*1=1,VLOOKUP($C163,Sheet3!$L$4:$R$40,2,0),IF(RIGHT($B163,1)*1=2,VLOOKUP($C163,Sheet3!$L$4:$R$40,4,0),VLOOKUP($C163,Sheet3!$L$4:$R$40,6,0)))</f>
        <v>3750</v>
      </c>
      <c r="H163" s="1">
        <f>IF(RIGHT($B163,1)*1=1,VLOOKUP($C163,Sheet3!$L$4:$R$40,3,0),IF(RIGHT($B163,1)*1=2,VLOOKUP($C163,Sheet3!$L$4:$R$40,5,0),VLOOKUP($C163,Sheet3!$L$4:$R$40,7,0)))</f>
        <v>1500</v>
      </c>
    </row>
    <row r="164" spans="1:8" x14ac:dyDescent="0.2">
      <c r="A164" s="1">
        <f t="shared" si="32"/>
        <v>200212</v>
      </c>
      <c r="B164" s="1">
        <f t="shared" si="14"/>
        <v>2002</v>
      </c>
      <c r="C164" s="1">
        <f t="shared" si="11"/>
        <v>11</v>
      </c>
      <c r="D164" s="1" t="str">
        <f t="shared" si="33"/>
        <v>hero_star_txt2</v>
      </c>
      <c r="E164" s="1" t="str">
        <f t="shared" si="34"/>
        <v>hero_star_res2</v>
      </c>
      <c r="F164" s="1">
        <f t="shared" ref="F164" si="65">F127</f>
        <v>11</v>
      </c>
      <c r="G164" s="1">
        <f>IF(RIGHT($B164,1)*1=1,VLOOKUP($C164,Sheet3!$L$4:$R$40,2,0),IF(RIGHT($B164,1)*1=2,VLOOKUP($C164,Sheet3!$L$4:$R$40,4,0),VLOOKUP($C164,Sheet3!$L$4:$R$40,6,0)))</f>
        <v>3990</v>
      </c>
      <c r="H164" s="1">
        <f>IF(RIGHT($B164,1)*1=1,VLOOKUP($C164,Sheet3!$L$4:$R$40,3,0),IF(RIGHT($B164,1)*1=2,VLOOKUP($C164,Sheet3!$L$4:$R$40,5,0),VLOOKUP($C164,Sheet3!$L$4:$R$40,7,0)))</f>
        <v>1596</v>
      </c>
    </row>
    <row r="165" spans="1:8" x14ac:dyDescent="0.2">
      <c r="A165" s="1">
        <f t="shared" si="32"/>
        <v>200213</v>
      </c>
      <c r="B165" s="1">
        <f t="shared" si="14"/>
        <v>2002</v>
      </c>
      <c r="C165" s="1">
        <f t="shared" si="11"/>
        <v>12</v>
      </c>
      <c r="D165" s="1" t="str">
        <f t="shared" si="33"/>
        <v>hero_star_txt2</v>
      </c>
      <c r="E165" s="1" t="str">
        <f t="shared" si="34"/>
        <v>hero_star_res2</v>
      </c>
      <c r="F165" s="1">
        <f t="shared" ref="F165" si="66">F128</f>
        <v>12</v>
      </c>
      <c r="G165" s="1">
        <f>IF(RIGHT($B165,1)*1=1,VLOOKUP($C165,Sheet3!$L$4:$R$40,2,0),IF(RIGHT($B165,1)*1=2,VLOOKUP($C165,Sheet3!$L$4:$R$40,4,0),VLOOKUP($C165,Sheet3!$L$4:$R$40,6,0)))</f>
        <v>4230</v>
      </c>
      <c r="H165" s="1">
        <f>IF(RIGHT($B165,1)*1=1,VLOOKUP($C165,Sheet3!$L$4:$R$40,3,0),IF(RIGHT($B165,1)*1=2,VLOOKUP($C165,Sheet3!$L$4:$R$40,5,0),VLOOKUP($C165,Sheet3!$L$4:$R$40,7,0)))</f>
        <v>1692</v>
      </c>
    </row>
    <row r="166" spans="1:8" x14ac:dyDescent="0.2">
      <c r="A166" s="1">
        <f t="shared" si="32"/>
        <v>200214</v>
      </c>
      <c r="B166" s="1">
        <f t="shared" si="14"/>
        <v>2002</v>
      </c>
      <c r="C166" s="1">
        <f t="shared" si="11"/>
        <v>13</v>
      </c>
      <c r="D166" s="1" t="str">
        <f t="shared" si="33"/>
        <v>hero_star_txt2</v>
      </c>
      <c r="E166" s="1" t="str">
        <f t="shared" si="34"/>
        <v>hero_star_res2</v>
      </c>
      <c r="F166" s="1">
        <f t="shared" ref="F166" si="67">F129</f>
        <v>13</v>
      </c>
      <c r="G166" s="1">
        <f>IF(RIGHT($B166,1)*1=1,VLOOKUP($C166,Sheet3!$L$4:$R$40,2,0),IF(RIGHT($B166,1)*1=2,VLOOKUP($C166,Sheet3!$L$4:$R$40,4,0),VLOOKUP($C166,Sheet3!$L$4:$R$40,6,0)))</f>
        <v>4470</v>
      </c>
      <c r="H166" s="1">
        <f>IF(RIGHT($B166,1)*1=1,VLOOKUP($C166,Sheet3!$L$4:$R$40,3,0),IF(RIGHT($B166,1)*1=2,VLOOKUP($C166,Sheet3!$L$4:$R$40,5,0),VLOOKUP($C166,Sheet3!$L$4:$R$40,7,0)))</f>
        <v>1788</v>
      </c>
    </row>
    <row r="167" spans="1:8" x14ac:dyDescent="0.2">
      <c r="A167" s="1">
        <f t="shared" si="32"/>
        <v>200215</v>
      </c>
      <c r="B167" s="1">
        <f t="shared" si="14"/>
        <v>2002</v>
      </c>
      <c r="C167" s="1">
        <f t="shared" si="11"/>
        <v>14</v>
      </c>
      <c r="D167" s="1" t="str">
        <f t="shared" si="33"/>
        <v>hero_star_txt2</v>
      </c>
      <c r="E167" s="1" t="str">
        <f t="shared" si="34"/>
        <v>hero_star_res2</v>
      </c>
      <c r="F167" s="1">
        <f t="shared" ref="F167" si="68">F130</f>
        <v>14</v>
      </c>
      <c r="G167" s="1">
        <f>IF(RIGHT($B167,1)*1=1,VLOOKUP($C167,Sheet3!$L$4:$R$40,2,0),IF(RIGHT($B167,1)*1=2,VLOOKUP($C167,Sheet3!$L$4:$R$40,4,0),VLOOKUP($C167,Sheet3!$L$4:$R$40,6,0)))</f>
        <v>4710</v>
      </c>
      <c r="H167" s="1">
        <f>IF(RIGHT($B167,1)*1=1,VLOOKUP($C167,Sheet3!$L$4:$R$40,3,0),IF(RIGHT($B167,1)*1=2,VLOOKUP($C167,Sheet3!$L$4:$R$40,5,0),VLOOKUP($C167,Sheet3!$L$4:$R$40,7,0)))</f>
        <v>1884</v>
      </c>
    </row>
    <row r="168" spans="1:8" x14ac:dyDescent="0.2">
      <c r="A168" s="1">
        <f t="shared" si="32"/>
        <v>200216</v>
      </c>
      <c r="B168" s="1">
        <f t="shared" si="14"/>
        <v>2002</v>
      </c>
      <c r="C168" s="1">
        <f t="shared" si="11"/>
        <v>15</v>
      </c>
      <c r="D168" s="1" t="str">
        <f t="shared" si="33"/>
        <v>hero_star_txt2</v>
      </c>
      <c r="E168" s="1" t="str">
        <f t="shared" si="34"/>
        <v>hero_star_res2</v>
      </c>
      <c r="F168" s="1">
        <f t="shared" ref="F168" si="69">F131</f>
        <v>15</v>
      </c>
      <c r="G168" s="1">
        <f>IF(RIGHT($B168,1)*1=1,VLOOKUP($C168,Sheet3!$L$4:$R$40,2,0),IF(RIGHT($B168,1)*1=2,VLOOKUP($C168,Sheet3!$L$4:$R$40,4,0),VLOOKUP($C168,Sheet3!$L$4:$R$40,6,0)))</f>
        <v>4950</v>
      </c>
      <c r="H168" s="1">
        <f>IF(RIGHT($B168,1)*1=1,VLOOKUP($C168,Sheet3!$L$4:$R$40,3,0),IF(RIGHT($B168,1)*1=2,VLOOKUP($C168,Sheet3!$L$4:$R$40,5,0),VLOOKUP($C168,Sheet3!$L$4:$R$40,7,0)))</f>
        <v>1980</v>
      </c>
    </row>
    <row r="169" spans="1:8" x14ac:dyDescent="0.2">
      <c r="A169" s="1">
        <f t="shared" si="32"/>
        <v>200217</v>
      </c>
      <c r="B169" s="1">
        <f t="shared" si="14"/>
        <v>2002</v>
      </c>
      <c r="C169" s="1">
        <f t="shared" si="11"/>
        <v>16</v>
      </c>
      <c r="D169" s="1" t="str">
        <f t="shared" si="33"/>
        <v>hero_star_txt2</v>
      </c>
      <c r="E169" s="1" t="str">
        <f t="shared" si="34"/>
        <v>hero_star_res2</v>
      </c>
      <c r="F169" s="1">
        <f t="shared" ref="F169" si="70">F132</f>
        <v>16</v>
      </c>
      <c r="G169" s="1">
        <f>IF(RIGHT($B169,1)*1=1,VLOOKUP($C169,Sheet3!$L$4:$R$40,2,0),IF(RIGHT($B169,1)*1=2,VLOOKUP($C169,Sheet3!$L$4:$R$40,4,0),VLOOKUP($C169,Sheet3!$L$4:$R$40,6,0)))</f>
        <v>5190</v>
      </c>
      <c r="H169" s="1">
        <f>IF(RIGHT($B169,1)*1=1,VLOOKUP($C169,Sheet3!$L$4:$R$40,3,0),IF(RIGHT($B169,1)*1=2,VLOOKUP($C169,Sheet3!$L$4:$R$40,5,0),VLOOKUP($C169,Sheet3!$L$4:$R$40,7,0)))</f>
        <v>2076</v>
      </c>
    </row>
    <row r="170" spans="1:8" x14ac:dyDescent="0.2">
      <c r="A170" s="1">
        <f t="shared" si="32"/>
        <v>200218</v>
      </c>
      <c r="B170" s="1">
        <f t="shared" si="14"/>
        <v>2002</v>
      </c>
      <c r="C170" s="1">
        <f t="shared" si="11"/>
        <v>17</v>
      </c>
      <c r="D170" s="1" t="str">
        <f t="shared" si="33"/>
        <v>hero_star_txt2</v>
      </c>
      <c r="E170" s="1" t="str">
        <f t="shared" si="34"/>
        <v>hero_star_res2</v>
      </c>
      <c r="F170" s="1">
        <f t="shared" ref="F170" si="71">F133</f>
        <v>17</v>
      </c>
      <c r="G170" s="1">
        <f>IF(RIGHT($B170,1)*1=1,VLOOKUP($C170,Sheet3!$L$4:$R$40,2,0),IF(RIGHT($B170,1)*1=2,VLOOKUP($C170,Sheet3!$L$4:$R$40,4,0),VLOOKUP($C170,Sheet3!$L$4:$R$40,6,0)))</f>
        <v>5430</v>
      </c>
      <c r="H170" s="1">
        <f>IF(RIGHT($B170,1)*1=1,VLOOKUP($C170,Sheet3!$L$4:$R$40,3,0),IF(RIGHT($B170,1)*1=2,VLOOKUP($C170,Sheet3!$L$4:$R$40,5,0),VLOOKUP($C170,Sheet3!$L$4:$R$40,7,0)))</f>
        <v>2172</v>
      </c>
    </row>
    <row r="171" spans="1:8" x14ac:dyDescent="0.2">
      <c r="A171" s="1">
        <f t="shared" si="32"/>
        <v>200219</v>
      </c>
      <c r="B171" s="1">
        <f t="shared" si="14"/>
        <v>2002</v>
      </c>
      <c r="C171" s="1">
        <f t="shared" ref="C171:C234" si="72">C134</f>
        <v>18</v>
      </c>
      <c r="D171" s="1" t="str">
        <f t="shared" si="33"/>
        <v>hero_star_txt2</v>
      </c>
      <c r="E171" s="1" t="str">
        <f t="shared" si="34"/>
        <v>hero_star_res2</v>
      </c>
      <c r="F171" s="1">
        <f t="shared" ref="F171" si="73">F134</f>
        <v>18</v>
      </c>
      <c r="G171" s="1">
        <f>IF(RIGHT($B171,1)*1=1,VLOOKUP($C171,Sheet3!$L$4:$R$40,2,0),IF(RIGHT($B171,1)*1=2,VLOOKUP($C171,Sheet3!$L$4:$R$40,4,0),VLOOKUP($C171,Sheet3!$L$4:$R$40,6,0)))</f>
        <v>5670</v>
      </c>
      <c r="H171" s="1">
        <f>IF(RIGHT($B171,1)*1=1,VLOOKUP($C171,Sheet3!$L$4:$R$40,3,0),IF(RIGHT($B171,1)*1=2,VLOOKUP($C171,Sheet3!$L$4:$R$40,5,0),VLOOKUP($C171,Sheet3!$L$4:$R$40,7,0)))</f>
        <v>2268</v>
      </c>
    </row>
    <row r="172" spans="1:8" x14ac:dyDescent="0.2">
      <c r="A172" s="1">
        <f t="shared" si="32"/>
        <v>200220</v>
      </c>
      <c r="B172" s="1">
        <f t="shared" si="14"/>
        <v>2002</v>
      </c>
      <c r="C172" s="1">
        <f t="shared" si="72"/>
        <v>19</v>
      </c>
      <c r="D172" s="1" t="str">
        <f t="shared" si="33"/>
        <v>hero_star_txt3</v>
      </c>
      <c r="E172" s="1" t="str">
        <f t="shared" si="34"/>
        <v>hero_star_res3</v>
      </c>
      <c r="F172" s="1">
        <f t="shared" ref="F172" si="74">F135</f>
        <v>19</v>
      </c>
      <c r="G172" s="1">
        <f>IF(RIGHT($B172,1)*1=1,VLOOKUP($C172,Sheet3!$L$4:$R$40,2,0),IF(RIGHT($B172,1)*1=2,VLOOKUP($C172,Sheet3!$L$4:$R$40,4,0),VLOOKUP($C172,Sheet3!$L$4:$R$40,6,0)))</f>
        <v>6000</v>
      </c>
      <c r="H172" s="1">
        <f>IF(RIGHT($B172,1)*1=1,VLOOKUP($C172,Sheet3!$L$4:$R$40,3,0),IF(RIGHT($B172,1)*1=2,VLOOKUP($C172,Sheet3!$L$4:$R$40,5,0),VLOOKUP($C172,Sheet3!$L$4:$R$40,7,0)))</f>
        <v>2400</v>
      </c>
    </row>
    <row r="173" spans="1:8" x14ac:dyDescent="0.2">
      <c r="A173" s="1">
        <f t="shared" si="32"/>
        <v>200221</v>
      </c>
      <c r="B173" s="1">
        <f t="shared" si="14"/>
        <v>2002</v>
      </c>
      <c r="C173" s="1">
        <f t="shared" si="72"/>
        <v>20</v>
      </c>
      <c r="D173" s="1" t="str">
        <f t="shared" si="33"/>
        <v>hero_star_txt3</v>
      </c>
      <c r="E173" s="1" t="str">
        <f t="shared" si="34"/>
        <v>hero_star_res3</v>
      </c>
      <c r="F173" s="1">
        <f t="shared" ref="F173" si="75">F136</f>
        <v>20</v>
      </c>
      <c r="G173" s="1">
        <f>IF(RIGHT($B173,1)*1=1,VLOOKUP($C173,Sheet3!$L$4:$R$40,2,0),IF(RIGHT($B173,1)*1=2,VLOOKUP($C173,Sheet3!$L$4:$R$40,4,0),VLOOKUP($C173,Sheet3!$L$4:$R$40,6,0)))</f>
        <v>6300</v>
      </c>
      <c r="H173" s="1">
        <f>IF(RIGHT($B173,1)*1=1,VLOOKUP($C173,Sheet3!$L$4:$R$40,3,0),IF(RIGHT($B173,1)*1=2,VLOOKUP($C173,Sheet3!$L$4:$R$40,5,0),VLOOKUP($C173,Sheet3!$L$4:$R$40,7,0)))</f>
        <v>2520</v>
      </c>
    </row>
    <row r="174" spans="1:8" x14ac:dyDescent="0.2">
      <c r="A174" s="1">
        <f t="shared" si="32"/>
        <v>200222</v>
      </c>
      <c r="B174" s="1">
        <f t="shared" si="14"/>
        <v>2002</v>
      </c>
      <c r="C174" s="1">
        <f t="shared" si="72"/>
        <v>21</v>
      </c>
      <c r="D174" s="1" t="str">
        <f t="shared" si="33"/>
        <v>hero_star_txt3</v>
      </c>
      <c r="E174" s="1" t="str">
        <f t="shared" si="34"/>
        <v>hero_star_res3</v>
      </c>
      <c r="F174" s="1">
        <f t="shared" ref="F174" si="76">F137</f>
        <v>21</v>
      </c>
      <c r="G174" s="1">
        <f>IF(RIGHT($B174,1)*1=1,VLOOKUP($C174,Sheet3!$L$4:$R$40,2,0),IF(RIGHT($B174,1)*1=2,VLOOKUP($C174,Sheet3!$L$4:$R$40,4,0),VLOOKUP($C174,Sheet3!$L$4:$R$40,6,0)))</f>
        <v>6600</v>
      </c>
      <c r="H174" s="1">
        <f>IF(RIGHT($B174,1)*1=1,VLOOKUP($C174,Sheet3!$L$4:$R$40,3,0),IF(RIGHT($B174,1)*1=2,VLOOKUP($C174,Sheet3!$L$4:$R$40,5,0),VLOOKUP($C174,Sheet3!$L$4:$R$40,7,0)))</f>
        <v>2640</v>
      </c>
    </row>
    <row r="175" spans="1:8" x14ac:dyDescent="0.2">
      <c r="A175" s="1">
        <f t="shared" si="32"/>
        <v>200223</v>
      </c>
      <c r="B175" s="1">
        <f t="shared" si="14"/>
        <v>2002</v>
      </c>
      <c r="C175" s="1">
        <f t="shared" si="72"/>
        <v>22</v>
      </c>
      <c r="D175" s="1" t="str">
        <f t="shared" si="33"/>
        <v>hero_star_txt3</v>
      </c>
      <c r="E175" s="1" t="str">
        <f t="shared" si="34"/>
        <v>hero_star_res3</v>
      </c>
      <c r="F175" s="1">
        <f t="shared" ref="F175" si="77">F138</f>
        <v>22</v>
      </c>
      <c r="G175" s="1">
        <f>IF(RIGHT($B175,1)*1=1,VLOOKUP($C175,Sheet3!$L$4:$R$40,2,0),IF(RIGHT($B175,1)*1=2,VLOOKUP($C175,Sheet3!$L$4:$R$40,4,0),VLOOKUP($C175,Sheet3!$L$4:$R$40,6,0)))</f>
        <v>6900</v>
      </c>
      <c r="H175" s="1">
        <f>IF(RIGHT($B175,1)*1=1,VLOOKUP($C175,Sheet3!$L$4:$R$40,3,0),IF(RIGHT($B175,1)*1=2,VLOOKUP($C175,Sheet3!$L$4:$R$40,5,0),VLOOKUP($C175,Sheet3!$L$4:$R$40,7,0)))</f>
        <v>2760</v>
      </c>
    </row>
    <row r="176" spans="1:8" x14ac:dyDescent="0.2">
      <c r="A176" s="1">
        <f t="shared" si="32"/>
        <v>200224</v>
      </c>
      <c r="B176" s="1">
        <f t="shared" si="14"/>
        <v>2002</v>
      </c>
      <c r="C176" s="1">
        <f t="shared" si="72"/>
        <v>23</v>
      </c>
      <c r="D176" s="1" t="str">
        <f t="shared" si="33"/>
        <v>hero_star_txt3</v>
      </c>
      <c r="E176" s="1" t="str">
        <f t="shared" si="34"/>
        <v>hero_star_res3</v>
      </c>
      <c r="F176" s="1">
        <f t="shared" ref="F176" si="78">F139</f>
        <v>23</v>
      </c>
      <c r="G176" s="1">
        <f>IF(RIGHT($B176,1)*1=1,VLOOKUP($C176,Sheet3!$L$4:$R$40,2,0),IF(RIGHT($B176,1)*1=2,VLOOKUP($C176,Sheet3!$L$4:$R$40,4,0),VLOOKUP($C176,Sheet3!$L$4:$R$40,6,0)))</f>
        <v>7200</v>
      </c>
      <c r="H176" s="1">
        <f>IF(RIGHT($B176,1)*1=1,VLOOKUP($C176,Sheet3!$L$4:$R$40,3,0),IF(RIGHT($B176,1)*1=2,VLOOKUP($C176,Sheet3!$L$4:$R$40,5,0),VLOOKUP($C176,Sheet3!$L$4:$R$40,7,0)))</f>
        <v>2880</v>
      </c>
    </row>
    <row r="177" spans="1:8" x14ac:dyDescent="0.2">
      <c r="A177" s="1">
        <f t="shared" si="32"/>
        <v>200225</v>
      </c>
      <c r="B177" s="1">
        <f t="shared" si="14"/>
        <v>2002</v>
      </c>
      <c r="C177" s="1">
        <f t="shared" si="72"/>
        <v>24</v>
      </c>
      <c r="D177" s="1" t="str">
        <f t="shared" si="33"/>
        <v>hero_star_txt3</v>
      </c>
      <c r="E177" s="1" t="str">
        <f t="shared" si="34"/>
        <v>hero_star_res3</v>
      </c>
      <c r="F177" s="1">
        <f t="shared" ref="F177" si="79">F140</f>
        <v>24</v>
      </c>
      <c r="G177" s="1">
        <f>IF(RIGHT($B177,1)*1=1,VLOOKUP($C177,Sheet3!$L$4:$R$40,2,0),IF(RIGHT($B177,1)*1=2,VLOOKUP($C177,Sheet3!$L$4:$R$40,4,0),VLOOKUP($C177,Sheet3!$L$4:$R$40,6,0)))</f>
        <v>7500</v>
      </c>
      <c r="H177" s="1">
        <f>IF(RIGHT($B177,1)*1=1,VLOOKUP($C177,Sheet3!$L$4:$R$40,3,0),IF(RIGHT($B177,1)*1=2,VLOOKUP($C177,Sheet3!$L$4:$R$40,5,0),VLOOKUP($C177,Sheet3!$L$4:$R$40,7,0)))</f>
        <v>3000</v>
      </c>
    </row>
    <row r="178" spans="1:8" x14ac:dyDescent="0.2">
      <c r="A178" s="1">
        <f t="shared" si="32"/>
        <v>200226</v>
      </c>
      <c r="B178" s="1">
        <f t="shared" si="14"/>
        <v>2002</v>
      </c>
      <c r="C178" s="1">
        <f t="shared" si="72"/>
        <v>25</v>
      </c>
      <c r="D178" s="1" t="str">
        <f t="shared" si="33"/>
        <v>hero_star_txt3</v>
      </c>
      <c r="E178" s="1" t="str">
        <f t="shared" si="34"/>
        <v>hero_star_res3</v>
      </c>
      <c r="F178" s="1">
        <f t="shared" ref="F178" si="80">F141</f>
        <v>25</v>
      </c>
      <c r="G178" s="1">
        <f>IF(RIGHT($B178,1)*1=1,VLOOKUP($C178,Sheet3!$L$4:$R$40,2,0),IF(RIGHT($B178,1)*1=2,VLOOKUP($C178,Sheet3!$L$4:$R$40,4,0),VLOOKUP($C178,Sheet3!$L$4:$R$40,6,0)))</f>
        <v>7800</v>
      </c>
      <c r="H178" s="1">
        <f>IF(RIGHT($B178,1)*1=1,VLOOKUP($C178,Sheet3!$L$4:$R$40,3,0),IF(RIGHT($B178,1)*1=2,VLOOKUP($C178,Sheet3!$L$4:$R$40,5,0),VLOOKUP($C178,Sheet3!$L$4:$R$40,7,0)))</f>
        <v>3120</v>
      </c>
    </row>
    <row r="179" spans="1:8" x14ac:dyDescent="0.2">
      <c r="A179" s="1">
        <f t="shared" si="32"/>
        <v>200227</v>
      </c>
      <c r="B179" s="1">
        <f t="shared" si="14"/>
        <v>2002</v>
      </c>
      <c r="C179" s="1">
        <f t="shared" si="72"/>
        <v>26</v>
      </c>
      <c r="D179" s="1" t="str">
        <f t="shared" si="33"/>
        <v>hero_star_txt3</v>
      </c>
      <c r="E179" s="1" t="str">
        <f t="shared" si="34"/>
        <v>hero_star_res3</v>
      </c>
      <c r="F179" s="1">
        <f t="shared" ref="F179" si="81">F142</f>
        <v>26</v>
      </c>
      <c r="G179" s="1">
        <f>IF(RIGHT($B179,1)*1=1,VLOOKUP($C179,Sheet3!$L$4:$R$40,2,0),IF(RIGHT($B179,1)*1=2,VLOOKUP($C179,Sheet3!$L$4:$R$40,4,0),VLOOKUP($C179,Sheet3!$L$4:$R$40,6,0)))</f>
        <v>8100</v>
      </c>
      <c r="H179" s="1">
        <f>IF(RIGHT($B179,1)*1=1,VLOOKUP($C179,Sheet3!$L$4:$R$40,3,0),IF(RIGHT($B179,1)*1=2,VLOOKUP($C179,Sheet3!$L$4:$R$40,5,0),VLOOKUP($C179,Sheet3!$L$4:$R$40,7,0)))</f>
        <v>3240</v>
      </c>
    </row>
    <row r="180" spans="1:8" x14ac:dyDescent="0.2">
      <c r="A180" s="1">
        <f t="shared" si="32"/>
        <v>200228</v>
      </c>
      <c r="B180" s="1">
        <f t="shared" si="14"/>
        <v>2002</v>
      </c>
      <c r="C180" s="1">
        <f t="shared" si="72"/>
        <v>27</v>
      </c>
      <c r="D180" s="1" t="str">
        <f t="shared" si="33"/>
        <v>hero_star_txt3</v>
      </c>
      <c r="E180" s="1" t="str">
        <f t="shared" si="34"/>
        <v>hero_star_res3</v>
      </c>
      <c r="F180" s="1">
        <f t="shared" ref="F180" si="82">F143</f>
        <v>27</v>
      </c>
      <c r="G180" s="1">
        <f>IF(RIGHT($B180,1)*1=1,VLOOKUP($C180,Sheet3!$L$4:$R$40,2,0),IF(RIGHT($B180,1)*1=2,VLOOKUP($C180,Sheet3!$L$4:$R$40,4,0),VLOOKUP($C180,Sheet3!$L$4:$R$40,6,0)))</f>
        <v>8400</v>
      </c>
      <c r="H180" s="1">
        <f>IF(RIGHT($B180,1)*1=1,VLOOKUP($C180,Sheet3!$L$4:$R$40,3,0),IF(RIGHT($B180,1)*1=2,VLOOKUP($C180,Sheet3!$L$4:$R$40,5,0),VLOOKUP($C180,Sheet3!$L$4:$R$40,7,0)))</f>
        <v>3360</v>
      </c>
    </row>
    <row r="181" spans="1:8" x14ac:dyDescent="0.2">
      <c r="A181" s="1">
        <f t="shared" si="32"/>
        <v>200229</v>
      </c>
      <c r="B181" s="1">
        <f t="shared" ref="B181:B244" si="83">B70+1000</f>
        <v>2002</v>
      </c>
      <c r="C181" s="1">
        <f t="shared" si="72"/>
        <v>28</v>
      </c>
      <c r="D181" s="1" t="str">
        <f t="shared" si="33"/>
        <v>hero_star_txt4</v>
      </c>
      <c r="E181" s="1" t="str">
        <f t="shared" si="34"/>
        <v>hero_star_res4</v>
      </c>
      <c r="F181" s="1">
        <f t="shared" ref="F181" si="84">F144</f>
        <v>28</v>
      </c>
      <c r="G181" s="1">
        <f>IF(RIGHT($B181,1)*1=1,VLOOKUP($C181,Sheet3!$L$4:$R$40,2,0),IF(RIGHT($B181,1)*1=2,VLOOKUP($C181,Sheet3!$L$4:$R$40,4,0),VLOOKUP($C181,Sheet3!$L$4:$R$40,6,0)))</f>
        <v>9000</v>
      </c>
      <c r="H181" s="1">
        <f>IF(RIGHT($B181,1)*1=1,VLOOKUP($C181,Sheet3!$L$4:$R$40,3,0),IF(RIGHT($B181,1)*1=2,VLOOKUP($C181,Sheet3!$L$4:$R$40,5,0),VLOOKUP($C181,Sheet3!$L$4:$R$40,7,0)))</f>
        <v>3600</v>
      </c>
    </row>
    <row r="182" spans="1:8" x14ac:dyDescent="0.2">
      <c r="A182" s="1">
        <f t="shared" si="32"/>
        <v>200230</v>
      </c>
      <c r="B182" s="1">
        <f t="shared" si="83"/>
        <v>2002</v>
      </c>
      <c r="C182" s="1">
        <f t="shared" si="72"/>
        <v>29</v>
      </c>
      <c r="D182" s="1" t="str">
        <f t="shared" si="33"/>
        <v>hero_star_txt4</v>
      </c>
      <c r="E182" s="1" t="str">
        <f t="shared" si="34"/>
        <v>hero_star_res4</v>
      </c>
      <c r="F182" s="1">
        <f t="shared" ref="F182" si="85">F145</f>
        <v>29</v>
      </c>
      <c r="G182" s="1">
        <f>IF(RIGHT($B182,1)*1=1,VLOOKUP($C182,Sheet3!$L$4:$R$40,2,0),IF(RIGHT($B182,1)*1=2,VLOOKUP($C182,Sheet3!$L$4:$R$40,4,0),VLOOKUP($C182,Sheet3!$L$4:$R$40,6,0)))</f>
        <v>9375</v>
      </c>
      <c r="H182" s="1">
        <f>IF(RIGHT($B182,1)*1=1,VLOOKUP($C182,Sheet3!$L$4:$R$40,3,0),IF(RIGHT($B182,1)*1=2,VLOOKUP($C182,Sheet3!$L$4:$R$40,5,0),VLOOKUP($C182,Sheet3!$L$4:$R$40,7,0)))</f>
        <v>3750</v>
      </c>
    </row>
    <row r="183" spans="1:8" x14ac:dyDescent="0.2">
      <c r="A183" s="1">
        <f t="shared" si="32"/>
        <v>200231</v>
      </c>
      <c r="B183" s="1">
        <f t="shared" si="83"/>
        <v>2002</v>
      </c>
      <c r="C183" s="1">
        <f t="shared" si="72"/>
        <v>30</v>
      </c>
      <c r="D183" s="1" t="str">
        <f t="shared" si="33"/>
        <v>hero_star_txt4</v>
      </c>
      <c r="E183" s="1" t="str">
        <f t="shared" si="34"/>
        <v>hero_star_res4</v>
      </c>
      <c r="F183" s="1">
        <f t="shared" ref="F183" si="86">F146</f>
        <v>30</v>
      </c>
      <c r="G183" s="1">
        <f>IF(RIGHT($B183,1)*1=1,VLOOKUP($C183,Sheet3!$L$4:$R$40,2,0),IF(RIGHT($B183,1)*1=2,VLOOKUP($C183,Sheet3!$L$4:$R$40,4,0),VLOOKUP($C183,Sheet3!$L$4:$R$40,6,0)))</f>
        <v>9750</v>
      </c>
      <c r="H183" s="1">
        <f>IF(RIGHT($B183,1)*1=1,VLOOKUP($C183,Sheet3!$L$4:$R$40,3,0),IF(RIGHT($B183,1)*1=2,VLOOKUP($C183,Sheet3!$L$4:$R$40,5,0),VLOOKUP($C183,Sheet3!$L$4:$R$40,7,0)))</f>
        <v>3900</v>
      </c>
    </row>
    <row r="184" spans="1:8" x14ac:dyDescent="0.2">
      <c r="A184" s="1">
        <f t="shared" si="32"/>
        <v>200232</v>
      </c>
      <c r="B184" s="1">
        <f t="shared" si="83"/>
        <v>2002</v>
      </c>
      <c r="C184" s="1">
        <f t="shared" si="72"/>
        <v>31</v>
      </c>
      <c r="D184" s="1" t="str">
        <f t="shared" si="33"/>
        <v>hero_star_txt4</v>
      </c>
      <c r="E184" s="1" t="str">
        <f t="shared" si="34"/>
        <v>hero_star_res4</v>
      </c>
      <c r="F184" s="1">
        <f t="shared" ref="F184" si="87">F147</f>
        <v>31</v>
      </c>
      <c r="G184" s="1">
        <f>IF(RIGHT($B184,1)*1=1,VLOOKUP($C184,Sheet3!$L$4:$R$40,2,0),IF(RIGHT($B184,1)*1=2,VLOOKUP($C184,Sheet3!$L$4:$R$40,4,0),VLOOKUP($C184,Sheet3!$L$4:$R$40,6,0)))</f>
        <v>10125</v>
      </c>
      <c r="H184" s="1">
        <f>IF(RIGHT($B184,1)*1=1,VLOOKUP($C184,Sheet3!$L$4:$R$40,3,0),IF(RIGHT($B184,1)*1=2,VLOOKUP($C184,Sheet3!$L$4:$R$40,5,0),VLOOKUP($C184,Sheet3!$L$4:$R$40,7,0)))</f>
        <v>4050</v>
      </c>
    </row>
    <row r="185" spans="1:8" x14ac:dyDescent="0.2">
      <c r="A185" s="1">
        <f t="shared" si="32"/>
        <v>200233</v>
      </c>
      <c r="B185" s="1">
        <f t="shared" si="83"/>
        <v>2002</v>
      </c>
      <c r="C185" s="1">
        <f t="shared" si="72"/>
        <v>32</v>
      </c>
      <c r="D185" s="1" t="str">
        <f t="shared" si="33"/>
        <v>hero_star_txt4</v>
      </c>
      <c r="E185" s="1" t="str">
        <f t="shared" si="34"/>
        <v>hero_star_res4</v>
      </c>
      <c r="F185" s="1">
        <f t="shared" ref="F185" si="88">F148</f>
        <v>32</v>
      </c>
      <c r="G185" s="1">
        <f>IF(RIGHT($B185,1)*1=1,VLOOKUP($C185,Sheet3!$L$4:$R$40,2,0),IF(RIGHT($B185,1)*1=2,VLOOKUP($C185,Sheet3!$L$4:$R$40,4,0),VLOOKUP($C185,Sheet3!$L$4:$R$40,6,0)))</f>
        <v>10500</v>
      </c>
      <c r="H185" s="1">
        <f>IF(RIGHT($B185,1)*1=1,VLOOKUP($C185,Sheet3!$L$4:$R$40,3,0),IF(RIGHT($B185,1)*1=2,VLOOKUP($C185,Sheet3!$L$4:$R$40,5,0),VLOOKUP($C185,Sheet3!$L$4:$R$40,7,0)))</f>
        <v>4200</v>
      </c>
    </row>
    <row r="186" spans="1:8" x14ac:dyDescent="0.2">
      <c r="A186" s="1">
        <f t="shared" si="32"/>
        <v>200234</v>
      </c>
      <c r="B186" s="1">
        <f t="shared" si="83"/>
        <v>2002</v>
      </c>
      <c r="C186" s="1">
        <f t="shared" si="72"/>
        <v>33</v>
      </c>
      <c r="D186" s="1" t="str">
        <f t="shared" si="33"/>
        <v>hero_star_txt4</v>
      </c>
      <c r="E186" s="1" t="str">
        <f t="shared" si="34"/>
        <v>hero_star_res4</v>
      </c>
      <c r="F186" s="1">
        <f t="shared" ref="F186" si="89">F149</f>
        <v>33</v>
      </c>
      <c r="G186" s="1">
        <f>IF(RIGHT($B186,1)*1=1,VLOOKUP($C186,Sheet3!$L$4:$R$40,2,0),IF(RIGHT($B186,1)*1=2,VLOOKUP($C186,Sheet3!$L$4:$R$40,4,0),VLOOKUP($C186,Sheet3!$L$4:$R$40,6,0)))</f>
        <v>10875</v>
      </c>
      <c r="H186" s="1">
        <f>IF(RIGHT($B186,1)*1=1,VLOOKUP($C186,Sheet3!$L$4:$R$40,3,0),IF(RIGHT($B186,1)*1=2,VLOOKUP($C186,Sheet3!$L$4:$R$40,5,0),VLOOKUP($C186,Sheet3!$L$4:$R$40,7,0)))</f>
        <v>4350</v>
      </c>
    </row>
    <row r="187" spans="1:8" x14ac:dyDescent="0.2">
      <c r="A187" s="1">
        <f t="shared" si="32"/>
        <v>200235</v>
      </c>
      <c r="B187" s="1">
        <f t="shared" si="83"/>
        <v>2002</v>
      </c>
      <c r="C187" s="1">
        <f t="shared" si="72"/>
        <v>34</v>
      </c>
      <c r="D187" s="1" t="str">
        <f t="shared" si="33"/>
        <v>hero_star_txt4</v>
      </c>
      <c r="E187" s="1" t="str">
        <f t="shared" si="34"/>
        <v>hero_star_res4</v>
      </c>
      <c r="F187" s="1">
        <f t="shared" ref="F187" si="90">F150</f>
        <v>34</v>
      </c>
      <c r="G187" s="1">
        <f>IF(RIGHT($B187,1)*1=1,VLOOKUP($C187,Sheet3!$L$4:$R$40,2,0),IF(RIGHT($B187,1)*1=2,VLOOKUP($C187,Sheet3!$L$4:$R$40,4,0),VLOOKUP($C187,Sheet3!$L$4:$R$40,6,0)))</f>
        <v>11250</v>
      </c>
      <c r="H187" s="1">
        <f>IF(RIGHT($B187,1)*1=1,VLOOKUP($C187,Sheet3!$L$4:$R$40,3,0),IF(RIGHT($B187,1)*1=2,VLOOKUP($C187,Sheet3!$L$4:$R$40,5,0),VLOOKUP($C187,Sheet3!$L$4:$R$40,7,0)))</f>
        <v>4500</v>
      </c>
    </row>
    <row r="188" spans="1:8" x14ac:dyDescent="0.2">
      <c r="A188" s="1">
        <f t="shared" si="32"/>
        <v>200236</v>
      </c>
      <c r="B188" s="1">
        <f t="shared" si="83"/>
        <v>2002</v>
      </c>
      <c r="C188" s="1">
        <f t="shared" si="72"/>
        <v>35</v>
      </c>
      <c r="D188" s="1" t="str">
        <f t="shared" si="33"/>
        <v>hero_star_txt4</v>
      </c>
      <c r="E188" s="1" t="str">
        <f t="shared" si="34"/>
        <v>hero_star_res4</v>
      </c>
      <c r="F188" s="1">
        <f t="shared" ref="F188" si="91">F151</f>
        <v>35</v>
      </c>
      <c r="G188" s="1">
        <f>IF(RIGHT($B188,1)*1=1,VLOOKUP($C188,Sheet3!$L$4:$R$40,2,0),IF(RIGHT($B188,1)*1=2,VLOOKUP($C188,Sheet3!$L$4:$R$40,4,0),VLOOKUP($C188,Sheet3!$L$4:$R$40,6,0)))</f>
        <v>11625</v>
      </c>
      <c r="H188" s="1">
        <f>IF(RIGHT($B188,1)*1=1,VLOOKUP($C188,Sheet3!$L$4:$R$40,3,0),IF(RIGHT($B188,1)*1=2,VLOOKUP($C188,Sheet3!$L$4:$R$40,5,0),VLOOKUP($C188,Sheet3!$L$4:$R$40,7,0)))</f>
        <v>4650</v>
      </c>
    </row>
    <row r="189" spans="1:8" x14ac:dyDescent="0.2">
      <c r="A189" s="1">
        <f t="shared" si="32"/>
        <v>200237</v>
      </c>
      <c r="B189" s="1">
        <f t="shared" si="83"/>
        <v>2002</v>
      </c>
      <c r="C189" s="1">
        <f t="shared" si="72"/>
        <v>36</v>
      </c>
      <c r="D189" s="1" t="str">
        <f t="shared" si="33"/>
        <v>hero_star_txt4</v>
      </c>
      <c r="E189" s="1" t="str">
        <f t="shared" si="34"/>
        <v>hero_star_res4</v>
      </c>
      <c r="F189" s="1">
        <f t="shared" ref="F189" si="92">F152</f>
        <v>36</v>
      </c>
      <c r="G189" s="1">
        <f>IF(RIGHT($B189,1)*1=1,VLOOKUP($C189,Sheet3!$L$4:$R$40,2,0),IF(RIGHT($B189,1)*1=2,VLOOKUP($C189,Sheet3!$L$4:$R$40,4,0),VLOOKUP($C189,Sheet3!$L$4:$R$40,6,0)))</f>
        <v>12750</v>
      </c>
      <c r="H189" s="1">
        <f>IF(RIGHT($B189,1)*1=1,VLOOKUP($C189,Sheet3!$L$4:$R$40,3,0),IF(RIGHT($B189,1)*1=2,VLOOKUP($C189,Sheet3!$L$4:$R$40,5,0),VLOOKUP($C189,Sheet3!$L$4:$R$40,7,0)))</f>
        <v>5100</v>
      </c>
    </row>
    <row r="190" spans="1:8" x14ac:dyDescent="0.2">
      <c r="A190" s="1">
        <f t="shared" si="32"/>
        <v>200301</v>
      </c>
      <c r="B190" s="1">
        <f t="shared" si="83"/>
        <v>2003</v>
      </c>
      <c r="C190" s="1">
        <f t="shared" si="72"/>
        <v>0</v>
      </c>
      <c r="D190" s="1" t="str">
        <f t="shared" si="33"/>
        <v>hero_star_txt1</v>
      </c>
      <c r="E190" s="1" t="str">
        <f t="shared" si="34"/>
        <v>hero_star_res1</v>
      </c>
      <c r="F190" s="1">
        <f t="shared" ref="F190" si="93">F153</f>
        <v>0</v>
      </c>
      <c r="G190" s="1">
        <f>IF(RIGHT($B190,1)*1=1,VLOOKUP($C190,Sheet3!$L$4:$R$40,2,0),IF(RIGHT($B190,1)*1=2,VLOOKUP($C190,Sheet3!$L$4:$R$40,4,0),VLOOKUP($C190,Sheet3!$L$4:$R$40,6,0)))</f>
        <v>0</v>
      </c>
      <c r="H190" s="1">
        <f>IF(RIGHT($B190,1)*1=1,VLOOKUP($C190,Sheet3!$L$4:$R$40,3,0),IF(RIGHT($B190,1)*1=2,VLOOKUP($C190,Sheet3!$L$4:$R$40,5,0),VLOOKUP($C190,Sheet3!$L$4:$R$40,7,0)))</f>
        <v>0</v>
      </c>
    </row>
    <row r="191" spans="1:8" x14ac:dyDescent="0.2">
      <c r="A191" s="1">
        <f t="shared" si="32"/>
        <v>200302</v>
      </c>
      <c r="B191" s="1">
        <f t="shared" si="83"/>
        <v>2003</v>
      </c>
      <c r="C191" s="1">
        <f t="shared" si="72"/>
        <v>1</v>
      </c>
      <c r="D191" s="1" t="str">
        <f t="shared" si="33"/>
        <v>hero_star_txt1</v>
      </c>
      <c r="E191" s="1" t="str">
        <f t="shared" si="34"/>
        <v>hero_star_res1</v>
      </c>
      <c r="F191" s="1">
        <f t="shared" ref="F191" si="94">F154</f>
        <v>1</v>
      </c>
      <c r="G191" s="1">
        <f>IF(RIGHT($B191,1)*1=1,VLOOKUP($C191,Sheet3!$L$4:$R$40,2,0),IF(RIGHT($B191,1)*1=2,VLOOKUP($C191,Sheet3!$L$4:$R$40,4,0),VLOOKUP($C191,Sheet3!$L$4:$R$40,6,0)))</f>
        <v>3750</v>
      </c>
      <c r="H191" s="1">
        <f>IF(RIGHT($B191,1)*1=1,VLOOKUP($C191,Sheet3!$L$4:$R$40,3,0),IF(RIGHT($B191,1)*1=2,VLOOKUP($C191,Sheet3!$L$4:$R$40,5,0),VLOOKUP($C191,Sheet3!$L$4:$R$40,7,0)))</f>
        <v>1500</v>
      </c>
    </row>
    <row r="192" spans="1:8" x14ac:dyDescent="0.2">
      <c r="A192" s="1">
        <f t="shared" si="32"/>
        <v>200303</v>
      </c>
      <c r="B192" s="1">
        <f t="shared" si="83"/>
        <v>2003</v>
      </c>
      <c r="C192" s="1">
        <f t="shared" si="72"/>
        <v>2</v>
      </c>
      <c r="D192" s="1" t="str">
        <f t="shared" si="33"/>
        <v>hero_star_txt1</v>
      </c>
      <c r="E192" s="1" t="str">
        <f t="shared" si="34"/>
        <v>hero_star_res1</v>
      </c>
      <c r="F192" s="1">
        <f t="shared" ref="F192" si="95">F155</f>
        <v>2</v>
      </c>
      <c r="G192" s="1">
        <f>IF(RIGHT($B192,1)*1=1,VLOOKUP($C192,Sheet3!$L$4:$R$40,2,0),IF(RIGHT($B192,1)*1=2,VLOOKUP($C192,Sheet3!$L$4:$R$40,4,0),VLOOKUP($C192,Sheet3!$L$4:$R$40,6,0)))</f>
        <v>4125</v>
      </c>
      <c r="H192" s="1">
        <f>IF(RIGHT($B192,1)*1=1,VLOOKUP($C192,Sheet3!$L$4:$R$40,3,0),IF(RIGHT($B192,1)*1=2,VLOOKUP($C192,Sheet3!$L$4:$R$40,5,0),VLOOKUP($C192,Sheet3!$L$4:$R$40,7,0)))</f>
        <v>1650</v>
      </c>
    </row>
    <row r="193" spans="1:8" x14ac:dyDescent="0.2">
      <c r="A193" s="1">
        <f t="shared" si="32"/>
        <v>200304</v>
      </c>
      <c r="B193" s="1">
        <f t="shared" si="83"/>
        <v>2003</v>
      </c>
      <c r="C193" s="1">
        <f t="shared" si="72"/>
        <v>3</v>
      </c>
      <c r="D193" s="1" t="str">
        <f t="shared" si="33"/>
        <v>hero_star_txt1</v>
      </c>
      <c r="E193" s="1" t="str">
        <f t="shared" si="34"/>
        <v>hero_star_res1</v>
      </c>
      <c r="F193" s="1">
        <f t="shared" ref="F193" si="96">F156</f>
        <v>3</v>
      </c>
      <c r="G193" s="1">
        <f>IF(RIGHT($B193,1)*1=1,VLOOKUP($C193,Sheet3!$L$4:$R$40,2,0),IF(RIGHT($B193,1)*1=2,VLOOKUP($C193,Sheet3!$L$4:$R$40,4,0),VLOOKUP($C193,Sheet3!$L$4:$R$40,6,0)))</f>
        <v>4687</v>
      </c>
      <c r="H193" s="1">
        <f>IF(RIGHT($B193,1)*1=1,VLOOKUP($C193,Sheet3!$L$4:$R$40,3,0),IF(RIGHT($B193,1)*1=2,VLOOKUP($C193,Sheet3!$L$4:$R$40,5,0),VLOOKUP($C193,Sheet3!$L$4:$R$40,7,0)))</f>
        <v>1875</v>
      </c>
    </row>
    <row r="194" spans="1:8" x14ac:dyDescent="0.2">
      <c r="A194" s="1">
        <f t="shared" si="32"/>
        <v>200305</v>
      </c>
      <c r="B194" s="1">
        <f t="shared" si="83"/>
        <v>2003</v>
      </c>
      <c r="C194" s="1">
        <f t="shared" si="72"/>
        <v>4</v>
      </c>
      <c r="D194" s="1" t="str">
        <f t="shared" si="33"/>
        <v>hero_star_txt1</v>
      </c>
      <c r="E194" s="1" t="str">
        <f t="shared" si="34"/>
        <v>hero_star_res1</v>
      </c>
      <c r="F194" s="1">
        <f t="shared" ref="F194" si="97">F157</f>
        <v>4</v>
      </c>
      <c r="G194" s="1">
        <f>IF(RIGHT($B194,1)*1=1,VLOOKUP($C194,Sheet3!$L$4:$R$40,2,0),IF(RIGHT($B194,1)*1=2,VLOOKUP($C194,Sheet3!$L$4:$R$40,4,0),VLOOKUP($C194,Sheet3!$L$4:$R$40,6,0)))</f>
        <v>5250</v>
      </c>
      <c r="H194" s="1">
        <f>IF(RIGHT($B194,1)*1=1,VLOOKUP($C194,Sheet3!$L$4:$R$40,3,0),IF(RIGHT($B194,1)*1=2,VLOOKUP($C194,Sheet3!$L$4:$R$40,5,0),VLOOKUP($C194,Sheet3!$L$4:$R$40,7,0)))</f>
        <v>2100</v>
      </c>
    </row>
    <row r="195" spans="1:8" x14ac:dyDescent="0.2">
      <c r="A195" s="1">
        <f t="shared" si="32"/>
        <v>200306</v>
      </c>
      <c r="B195" s="1">
        <f t="shared" si="83"/>
        <v>2003</v>
      </c>
      <c r="C195" s="1">
        <f t="shared" si="72"/>
        <v>5</v>
      </c>
      <c r="D195" s="1" t="str">
        <f t="shared" si="33"/>
        <v>hero_star_txt1</v>
      </c>
      <c r="E195" s="1" t="str">
        <f t="shared" si="34"/>
        <v>hero_star_res1</v>
      </c>
      <c r="F195" s="1">
        <f t="shared" ref="F195" si="98">F158</f>
        <v>5</v>
      </c>
      <c r="G195" s="1">
        <f>IF(RIGHT($B195,1)*1=1,VLOOKUP($C195,Sheet3!$L$4:$R$40,2,0),IF(RIGHT($B195,1)*1=2,VLOOKUP($C195,Sheet3!$L$4:$R$40,4,0),VLOOKUP($C195,Sheet3!$L$4:$R$40,6,0)))</f>
        <v>5812</v>
      </c>
      <c r="H195" s="1">
        <f>IF(RIGHT($B195,1)*1=1,VLOOKUP($C195,Sheet3!$L$4:$R$40,3,0),IF(RIGHT($B195,1)*1=2,VLOOKUP($C195,Sheet3!$L$4:$R$40,5,0),VLOOKUP($C195,Sheet3!$L$4:$R$40,7,0)))</f>
        <v>2325</v>
      </c>
    </row>
    <row r="196" spans="1:8" x14ac:dyDescent="0.2">
      <c r="A196" s="1">
        <f t="shared" si="32"/>
        <v>200307</v>
      </c>
      <c r="B196" s="1">
        <f t="shared" si="83"/>
        <v>2003</v>
      </c>
      <c r="C196" s="1">
        <f t="shared" si="72"/>
        <v>6</v>
      </c>
      <c r="D196" s="1" t="str">
        <f t="shared" si="33"/>
        <v>hero_star_txt1</v>
      </c>
      <c r="E196" s="1" t="str">
        <f t="shared" si="34"/>
        <v>hero_star_res1</v>
      </c>
      <c r="F196" s="1">
        <f t="shared" ref="F196" si="99">F159</f>
        <v>6</v>
      </c>
      <c r="G196" s="1">
        <f>IF(RIGHT($B196,1)*1=1,VLOOKUP($C196,Sheet3!$L$4:$R$40,2,0),IF(RIGHT($B196,1)*1=2,VLOOKUP($C196,Sheet3!$L$4:$R$40,4,0),VLOOKUP($C196,Sheet3!$L$4:$R$40,6,0)))</f>
        <v>6375</v>
      </c>
      <c r="H196" s="1">
        <f>IF(RIGHT($B196,1)*1=1,VLOOKUP($C196,Sheet3!$L$4:$R$40,3,0),IF(RIGHT($B196,1)*1=2,VLOOKUP($C196,Sheet3!$L$4:$R$40,5,0),VLOOKUP($C196,Sheet3!$L$4:$R$40,7,0)))</f>
        <v>2550</v>
      </c>
    </row>
    <row r="197" spans="1:8" x14ac:dyDescent="0.2">
      <c r="A197" s="1">
        <f t="shared" si="32"/>
        <v>200308</v>
      </c>
      <c r="B197" s="1">
        <f t="shared" si="83"/>
        <v>2003</v>
      </c>
      <c r="C197" s="1">
        <f t="shared" si="72"/>
        <v>7</v>
      </c>
      <c r="D197" s="1" t="str">
        <f t="shared" si="33"/>
        <v>hero_star_txt1</v>
      </c>
      <c r="E197" s="1" t="str">
        <f t="shared" si="34"/>
        <v>hero_star_res1</v>
      </c>
      <c r="F197" s="1">
        <f t="shared" ref="F197" si="100">F160</f>
        <v>7</v>
      </c>
      <c r="G197" s="1">
        <f>IF(RIGHT($B197,1)*1=1,VLOOKUP($C197,Sheet3!$L$4:$R$40,2,0),IF(RIGHT($B197,1)*1=2,VLOOKUP($C197,Sheet3!$L$4:$R$40,4,0),VLOOKUP($C197,Sheet3!$L$4:$R$40,6,0)))</f>
        <v>6937</v>
      </c>
      <c r="H197" s="1">
        <f>IF(RIGHT($B197,1)*1=1,VLOOKUP($C197,Sheet3!$L$4:$R$40,3,0),IF(RIGHT($B197,1)*1=2,VLOOKUP($C197,Sheet3!$L$4:$R$40,5,0),VLOOKUP($C197,Sheet3!$L$4:$R$40,7,0)))</f>
        <v>2775</v>
      </c>
    </row>
    <row r="198" spans="1:8" x14ac:dyDescent="0.2">
      <c r="A198" s="1">
        <f t="shared" ref="A198:A261" si="101">B198*100+C198+1</f>
        <v>200309</v>
      </c>
      <c r="B198" s="1">
        <f t="shared" si="83"/>
        <v>2003</v>
      </c>
      <c r="C198" s="1">
        <f t="shared" si="72"/>
        <v>8</v>
      </c>
      <c r="D198" s="1" t="str">
        <f t="shared" ref="D198:D261" si="102">"hero_star_txt"&amp;INT($C198/9.1)+1</f>
        <v>hero_star_txt1</v>
      </c>
      <c r="E198" s="1" t="str">
        <f t="shared" ref="E198:E261" si="103">"hero_star_res"&amp;INT($C198/9.1)+1</f>
        <v>hero_star_res1</v>
      </c>
      <c r="F198" s="1">
        <f t="shared" ref="F198" si="104">F161</f>
        <v>8</v>
      </c>
      <c r="G198" s="1">
        <f>IF(RIGHT($B198,1)*1=1,VLOOKUP($C198,Sheet3!$L$4:$R$40,2,0),IF(RIGHT($B198,1)*1=2,VLOOKUP($C198,Sheet3!$L$4:$R$40,4,0),VLOOKUP($C198,Sheet3!$L$4:$R$40,6,0)))</f>
        <v>7500</v>
      </c>
      <c r="H198" s="1">
        <f>IF(RIGHT($B198,1)*1=1,VLOOKUP($C198,Sheet3!$L$4:$R$40,3,0),IF(RIGHT($B198,1)*1=2,VLOOKUP($C198,Sheet3!$L$4:$R$40,5,0),VLOOKUP($C198,Sheet3!$L$4:$R$40,7,0)))</f>
        <v>3000</v>
      </c>
    </row>
    <row r="199" spans="1:8" x14ac:dyDescent="0.2">
      <c r="A199" s="1">
        <f t="shared" si="101"/>
        <v>200310</v>
      </c>
      <c r="B199" s="1">
        <f t="shared" si="83"/>
        <v>2003</v>
      </c>
      <c r="C199" s="1">
        <f t="shared" si="72"/>
        <v>9</v>
      </c>
      <c r="D199" s="1" t="str">
        <f t="shared" si="102"/>
        <v>hero_star_txt1</v>
      </c>
      <c r="E199" s="1" t="str">
        <f t="shared" si="103"/>
        <v>hero_star_res1</v>
      </c>
      <c r="F199" s="1">
        <f t="shared" ref="F199" si="105">F162</f>
        <v>9</v>
      </c>
      <c r="G199" s="1">
        <f>IF(RIGHT($B199,1)*1=1,VLOOKUP($C199,Sheet3!$L$4:$R$40,2,0),IF(RIGHT($B199,1)*1=2,VLOOKUP($C199,Sheet3!$L$4:$R$40,4,0),VLOOKUP($C199,Sheet3!$L$4:$R$40,6,0)))</f>
        <v>8062</v>
      </c>
      <c r="H199" s="1">
        <f>IF(RIGHT($B199,1)*1=1,VLOOKUP($C199,Sheet3!$L$4:$R$40,3,0),IF(RIGHT($B199,1)*1=2,VLOOKUP($C199,Sheet3!$L$4:$R$40,5,0),VLOOKUP($C199,Sheet3!$L$4:$R$40,7,0)))</f>
        <v>3225</v>
      </c>
    </row>
    <row r="200" spans="1:8" x14ac:dyDescent="0.2">
      <c r="A200" s="1">
        <f t="shared" si="101"/>
        <v>200311</v>
      </c>
      <c r="B200" s="1">
        <f t="shared" si="83"/>
        <v>2003</v>
      </c>
      <c r="C200" s="1">
        <f t="shared" si="72"/>
        <v>10</v>
      </c>
      <c r="D200" s="1" t="str">
        <f t="shared" si="102"/>
        <v>hero_star_txt2</v>
      </c>
      <c r="E200" s="1" t="str">
        <f t="shared" si="103"/>
        <v>hero_star_res2</v>
      </c>
      <c r="F200" s="1">
        <f t="shared" ref="F200" si="106">F163</f>
        <v>10</v>
      </c>
      <c r="G200" s="1">
        <f>IF(RIGHT($B200,1)*1=1,VLOOKUP($C200,Sheet3!$L$4:$R$40,2,0),IF(RIGHT($B200,1)*1=2,VLOOKUP($C200,Sheet3!$L$4:$R$40,4,0),VLOOKUP($C200,Sheet3!$L$4:$R$40,6,0)))</f>
        <v>9375</v>
      </c>
      <c r="H200" s="1">
        <f>IF(RIGHT($B200,1)*1=1,VLOOKUP($C200,Sheet3!$L$4:$R$40,3,0),IF(RIGHT($B200,1)*1=2,VLOOKUP($C200,Sheet3!$L$4:$R$40,5,0),VLOOKUP($C200,Sheet3!$L$4:$R$40,7,0)))</f>
        <v>3750</v>
      </c>
    </row>
    <row r="201" spans="1:8" x14ac:dyDescent="0.2">
      <c r="A201" s="1">
        <f t="shared" si="101"/>
        <v>200312</v>
      </c>
      <c r="B201" s="1">
        <f t="shared" si="83"/>
        <v>2003</v>
      </c>
      <c r="C201" s="1">
        <f t="shared" si="72"/>
        <v>11</v>
      </c>
      <c r="D201" s="1" t="str">
        <f t="shared" si="102"/>
        <v>hero_star_txt2</v>
      </c>
      <c r="E201" s="1" t="str">
        <f t="shared" si="103"/>
        <v>hero_star_res2</v>
      </c>
      <c r="F201" s="1">
        <f t="shared" ref="F201" si="107">F164</f>
        <v>11</v>
      </c>
      <c r="G201" s="1">
        <f>IF(RIGHT($B201,1)*1=1,VLOOKUP($C201,Sheet3!$L$4:$R$40,2,0),IF(RIGHT($B201,1)*1=2,VLOOKUP($C201,Sheet3!$L$4:$R$40,4,0),VLOOKUP($C201,Sheet3!$L$4:$R$40,6,0)))</f>
        <v>9975</v>
      </c>
      <c r="H201" s="1">
        <f>IF(RIGHT($B201,1)*1=1,VLOOKUP($C201,Sheet3!$L$4:$R$40,3,0),IF(RIGHT($B201,1)*1=2,VLOOKUP($C201,Sheet3!$L$4:$R$40,5,0),VLOOKUP($C201,Sheet3!$L$4:$R$40,7,0)))</f>
        <v>3990</v>
      </c>
    </row>
    <row r="202" spans="1:8" x14ac:dyDescent="0.2">
      <c r="A202" s="1">
        <f t="shared" si="101"/>
        <v>200313</v>
      </c>
      <c r="B202" s="1">
        <f t="shared" si="83"/>
        <v>2003</v>
      </c>
      <c r="C202" s="1">
        <f t="shared" si="72"/>
        <v>12</v>
      </c>
      <c r="D202" s="1" t="str">
        <f t="shared" si="102"/>
        <v>hero_star_txt2</v>
      </c>
      <c r="E202" s="1" t="str">
        <f t="shared" si="103"/>
        <v>hero_star_res2</v>
      </c>
      <c r="F202" s="1">
        <f t="shared" ref="F202" si="108">F165</f>
        <v>12</v>
      </c>
      <c r="G202" s="1">
        <f>IF(RIGHT($B202,1)*1=1,VLOOKUP($C202,Sheet3!$L$4:$R$40,2,0),IF(RIGHT($B202,1)*1=2,VLOOKUP($C202,Sheet3!$L$4:$R$40,4,0),VLOOKUP($C202,Sheet3!$L$4:$R$40,6,0)))</f>
        <v>10575</v>
      </c>
      <c r="H202" s="1">
        <f>IF(RIGHT($B202,1)*1=1,VLOOKUP($C202,Sheet3!$L$4:$R$40,3,0),IF(RIGHT($B202,1)*1=2,VLOOKUP($C202,Sheet3!$L$4:$R$40,5,0),VLOOKUP($C202,Sheet3!$L$4:$R$40,7,0)))</f>
        <v>4230</v>
      </c>
    </row>
    <row r="203" spans="1:8" x14ac:dyDescent="0.2">
      <c r="A203" s="1">
        <f t="shared" si="101"/>
        <v>200314</v>
      </c>
      <c r="B203" s="1">
        <f t="shared" si="83"/>
        <v>2003</v>
      </c>
      <c r="C203" s="1">
        <f t="shared" si="72"/>
        <v>13</v>
      </c>
      <c r="D203" s="1" t="str">
        <f t="shared" si="102"/>
        <v>hero_star_txt2</v>
      </c>
      <c r="E203" s="1" t="str">
        <f t="shared" si="103"/>
        <v>hero_star_res2</v>
      </c>
      <c r="F203" s="1">
        <f t="shared" ref="F203" si="109">F166</f>
        <v>13</v>
      </c>
      <c r="G203" s="1">
        <f>IF(RIGHT($B203,1)*1=1,VLOOKUP($C203,Sheet3!$L$4:$R$40,2,0),IF(RIGHT($B203,1)*1=2,VLOOKUP($C203,Sheet3!$L$4:$R$40,4,0),VLOOKUP($C203,Sheet3!$L$4:$R$40,6,0)))</f>
        <v>11175</v>
      </c>
      <c r="H203" s="1">
        <f>IF(RIGHT($B203,1)*1=1,VLOOKUP($C203,Sheet3!$L$4:$R$40,3,0),IF(RIGHT($B203,1)*1=2,VLOOKUP($C203,Sheet3!$L$4:$R$40,5,0),VLOOKUP($C203,Sheet3!$L$4:$R$40,7,0)))</f>
        <v>4470</v>
      </c>
    </row>
    <row r="204" spans="1:8" x14ac:dyDescent="0.2">
      <c r="A204" s="1">
        <f t="shared" si="101"/>
        <v>200315</v>
      </c>
      <c r="B204" s="1">
        <f t="shared" si="83"/>
        <v>2003</v>
      </c>
      <c r="C204" s="1">
        <f t="shared" si="72"/>
        <v>14</v>
      </c>
      <c r="D204" s="1" t="str">
        <f t="shared" si="102"/>
        <v>hero_star_txt2</v>
      </c>
      <c r="E204" s="1" t="str">
        <f t="shared" si="103"/>
        <v>hero_star_res2</v>
      </c>
      <c r="F204" s="1">
        <f t="shared" ref="F204" si="110">F167</f>
        <v>14</v>
      </c>
      <c r="G204" s="1">
        <f>IF(RIGHT($B204,1)*1=1,VLOOKUP($C204,Sheet3!$L$4:$R$40,2,0),IF(RIGHT($B204,1)*1=2,VLOOKUP($C204,Sheet3!$L$4:$R$40,4,0),VLOOKUP($C204,Sheet3!$L$4:$R$40,6,0)))</f>
        <v>11775</v>
      </c>
      <c r="H204" s="1">
        <f>IF(RIGHT($B204,1)*1=1,VLOOKUP($C204,Sheet3!$L$4:$R$40,3,0),IF(RIGHT($B204,1)*1=2,VLOOKUP($C204,Sheet3!$L$4:$R$40,5,0),VLOOKUP($C204,Sheet3!$L$4:$R$40,7,0)))</f>
        <v>4710</v>
      </c>
    </row>
    <row r="205" spans="1:8" x14ac:dyDescent="0.2">
      <c r="A205" s="1">
        <f t="shared" si="101"/>
        <v>200316</v>
      </c>
      <c r="B205" s="1">
        <f t="shared" si="83"/>
        <v>2003</v>
      </c>
      <c r="C205" s="1">
        <f t="shared" si="72"/>
        <v>15</v>
      </c>
      <c r="D205" s="1" t="str">
        <f t="shared" si="102"/>
        <v>hero_star_txt2</v>
      </c>
      <c r="E205" s="1" t="str">
        <f t="shared" si="103"/>
        <v>hero_star_res2</v>
      </c>
      <c r="F205" s="1">
        <f t="shared" ref="F205" si="111">F168</f>
        <v>15</v>
      </c>
      <c r="G205" s="1">
        <f>IF(RIGHT($B205,1)*1=1,VLOOKUP($C205,Sheet3!$L$4:$R$40,2,0),IF(RIGHT($B205,1)*1=2,VLOOKUP($C205,Sheet3!$L$4:$R$40,4,0),VLOOKUP($C205,Sheet3!$L$4:$R$40,6,0)))</f>
        <v>12375</v>
      </c>
      <c r="H205" s="1">
        <f>IF(RIGHT($B205,1)*1=1,VLOOKUP($C205,Sheet3!$L$4:$R$40,3,0),IF(RIGHT($B205,1)*1=2,VLOOKUP($C205,Sheet3!$L$4:$R$40,5,0),VLOOKUP($C205,Sheet3!$L$4:$R$40,7,0)))</f>
        <v>4950</v>
      </c>
    </row>
    <row r="206" spans="1:8" x14ac:dyDescent="0.2">
      <c r="A206" s="1">
        <f t="shared" si="101"/>
        <v>200317</v>
      </c>
      <c r="B206" s="1">
        <f t="shared" si="83"/>
        <v>2003</v>
      </c>
      <c r="C206" s="1">
        <f t="shared" si="72"/>
        <v>16</v>
      </c>
      <c r="D206" s="1" t="str">
        <f t="shared" si="102"/>
        <v>hero_star_txt2</v>
      </c>
      <c r="E206" s="1" t="str">
        <f t="shared" si="103"/>
        <v>hero_star_res2</v>
      </c>
      <c r="F206" s="1">
        <f t="shared" ref="F206" si="112">F169</f>
        <v>16</v>
      </c>
      <c r="G206" s="1">
        <f>IF(RIGHT($B206,1)*1=1,VLOOKUP($C206,Sheet3!$L$4:$R$40,2,0),IF(RIGHT($B206,1)*1=2,VLOOKUP($C206,Sheet3!$L$4:$R$40,4,0),VLOOKUP($C206,Sheet3!$L$4:$R$40,6,0)))</f>
        <v>12975</v>
      </c>
      <c r="H206" s="1">
        <f>IF(RIGHT($B206,1)*1=1,VLOOKUP($C206,Sheet3!$L$4:$R$40,3,0),IF(RIGHT($B206,1)*1=2,VLOOKUP($C206,Sheet3!$L$4:$R$40,5,0),VLOOKUP($C206,Sheet3!$L$4:$R$40,7,0)))</f>
        <v>5190</v>
      </c>
    </row>
    <row r="207" spans="1:8" x14ac:dyDescent="0.2">
      <c r="A207" s="1">
        <f t="shared" si="101"/>
        <v>200318</v>
      </c>
      <c r="B207" s="1">
        <f t="shared" si="83"/>
        <v>2003</v>
      </c>
      <c r="C207" s="1">
        <f t="shared" si="72"/>
        <v>17</v>
      </c>
      <c r="D207" s="1" t="str">
        <f t="shared" si="102"/>
        <v>hero_star_txt2</v>
      </c>
      <c r="E207" s="1" t="str">
        <f t="shared" si="103"/>
        <v>hero_star_res2</v>
      </c>
      <c r="F207" s="1">
        <f t="shared" ref="F207" si="113">F170</f>
        <v>17</v>
      </c>
      <c r="G207" s="1">
        <f>IF(RIGHT($B207,1)*1=1,VLOOKUP($C207,Sheet3!$L$4:$R$40,2,0),IF(RIGHT($B207,1)*1=2,VLOOKUP($C207,Sheet3!$L$4:$R$40,4,0),VLOOKUP($C207,Sheet3!$L$4:$R$40,6,0)))</f>
        <v>13575</v>
      </c>
      <c r="H207" s="1">
        <f>IF(RIGHT($B207,1)*1=1,VLOOKUP($C207,Sheet3!$L$4:$R$40,3,0),IF(RIGHT($B207,1)*1=2,VLOOKUP($C207,Sheet3!$L$4:$R$40,5,0),VLOOKUP($C207,Sheet3!$L$4:$R$40,7,0)))</f>
        <v>5430</v>
      </c>
    </row>
    <row r="208" spans="1:8" x14ac:dyDescent="0.2">
      <c r="A208" s="1">
        <f t="shared" si="101"/>
        <v>200319</v>
      </c>
      <c r="B208" s="1">
        <f t="shared" si="83"/>
        <v>2003</v>
      </c>
      <c r="C208" s="1">
        <f t="shared" si="72"/>
        <v>18</v>
      </c>
      <c r="D208" s="1" t="str">
        <f t="shared" si="102"/>
        <v>hero_star_txt2</v>
      </c>
      <c r="E208" s="1" t="str">
        <f t="shared" si="103"/>
        <v>hero_star_res2</v>
      </c>
      <c r="F208" s="1">
        <f t="shared" ref="F208" si="114">F171</f>
        <v>18</v>
      </c>
      <c r="G208" s="1">
        <f>IF(RIGHT($B208,1)*1=1,VLOOKUP($C208,Sheet3!$L$4:$R$40,2,0),IF(RIGHT($B208,1)*1=2,VLOOKUP($C208,Sheet3!$L$4:$R$40,4,0),VLOOKUP($C208,Sheet3!$L$4:$R$40,6,0)))</f>
        <v>14175</v>
      </c>
      <c r="H208" s="1">
        <f>IF(RIGHT($B208,1)*1=1,VLOOKUP($C208,Sheet3!$L$4:$R$40,3,0),IF(RIGHT($B208,1)*1=2,VLOOKUP($C208,Sheet3!$L$4:$R$40,5,0),VLOOKUP($C208,Sheet3!$L$4:$R$40,7,0)))</f>
        <v>5670</v>
      </c>
    </row>
    <row r="209" spans="1:8" x14ac:dyDescent="0.2">
      <c r="A209" s="1">
        <f t="shared" si="101"/>
        <v>200320</v>
      </c>
      <c r="B209" s="1">
        <f t="shared" si="83"/>
        <v>2003</v>
      </c>
      <c r="C209" s="1">
        <f t="shared" si="72"/>
        <v>19</v>
      </c>
      <c r="D209" s="1" t="str">
        <f t="shared" si="102"/>
        <v>hero_star_txt3</v>
      </c>
      <c r="E209" s="1" t="str">
        <f t="shared" si="103"/>
        <v>hero_star_res3</v>
      </c>
      <c r="F209" s="1">
        <f t="shared" ref="F209" si="115">F172</f>
        <v>19</v>
      </c>
      <c r="G209" s="1">
        <f>IF(RIGHT($B209,1)*1=1,VLOOKUP($C209,Sheet3!$L$4:$R$40,2,0),IF(RIGHT($B209,1)*1=2,VLOOKUP($C209,Sheet3!$L$4:$R$40,4,0),VLOOKUP($C209,Sheet3!$L$4:$R$40,6,0)))</f>
        <v>15000</v>
      </c>
      <c r="H209" s="1">
        <f>IF(RIGHT($B209,1)*1=1,VLOOKUP($C209,Sheet3!$L$4:$R$40,3,0),IF(RIGHT($B209,1)*1=2,VLOOKUP($C209,Sheet3!$L$4:$R$40,5,0),VLOOKUP($C209,Sheet3!$L$4:$R$40,7,0)))</f>
        <v>6000</v>
      </c>
    </row>
    <row r="210" spans="1:8" x14ac:dyDescent="0.2">
      <c r="A210" s="1">
        <f t="shared" si="101"/>
        <v>200321</v>
      </c>
      <c r="B210" s="1">
        <f t="shared" si="83"/>
        <v>2003</v>
      </c>
      <c r="C210" s="1">
        <f t="shared" si="72"/>
        <v>20</v>
      </c>
      <c r="D210" s="1" t="str">
        <f t="shared" si="102"/>
        <v>hero_star_txt3</v>
      </c>
      <c r="E210" s="1" t="str">
        <f t="shared" si="103"/>
        <v>hero_star_res3</v>
      </c>
      <c r="F210" s="1">
        <f t="shared" ref="F210" si="116">F173</f>
        <v>20</v>
      </c>
      <c r="G210" s="1">
        <f>IF(RIGHT($B210,1)*1=1,VLOOKUP($C210,Sheet3!$L$4:$R$40,2,0),IF(RIGHT($B210,1)*1=2,VLOOKUP($C210,Sheet3!$L$4:$R$40,4,0),VLOOKUP($C210,Sheet3!$L$4:$R$40,6,0)))</f>
        <v>15750</v>
      </c>
      <c r="H210" s="1">
        <f>IF(RIGHT($B210,1)*1=1,VLOOKUP($C210,Sheet3!$L$4:$R$40,3,0),IF(RIGHT($B210,1)*1=2,VLOOKUP($C210,Sheet3!$L$4:$R$40,5,0),VLOOKUP($C210,Sheet3!$L$4:$R$40,7,0)))</f>
        <v>6300</v>
      </c>
    </row>
    <row r="211" spans="1:8" x14ac:dyDescent="0.2">
      <c r="A211" s="1">
        <f t="shared" si="101"/>
        <v>200322</v>
      </c>
      <c r="B211" s="1">
        <f t="shared" si="83"/>
        <v>2003</v>
      </c>
      <c r="C211" s="1">
        <f t="shared" si="72"/>
        <v>21</v>
      </c>
      <c r="D211" s="1" t="str">
        <f t="shared" si="102"/>
        <v>hero_star_txt3</v>
      </c>
      <c r="E211" s="1" t="str">
        <f t="shared" si="103"/>
        <v>hero_star_res3</v>
      </c>
      <c r="F211" s="1">
        <f t="shared" ref="F211" si="117">F174</f>
        <v>21</v>
      </c>
      <c r="G211" s="1">
        <f>IF(RIGHT($B211,1)*1=1,VLOOKUP($C211,Sheet3!$L$4:$R$40,2,0),IF(RIGHT($B211,1)*1=2,VLOOKUP($C211,Sheet3!$L$4:$R$40,4,0),VLOOKUP($C211,Sheet3!$L$4:$R$40,6,0)))</f>
        <v>16500</v>
      </c>
      <c r="H211" s="1">
        <f>IF(RIGHT($B211,1)*1=1,VLOOKUP($C211,Sheet3!$L$4:$R$40,3,0),IF(RIGHT($B211,1)*1=2,VLOOKUP($C211,Sheet3!$L$4:$R$40,5,0),VLOOKUP($C211,Sheet3!$L$4:$R$40,7,0)))</f>
        <v>6600</v>
      </c>
    </row>
    <row r="212" spans="1:8" x14ac:dyDescent="0.2">
      <c r="A212" s="1">
        <f t="shared" si="101"/>
        <v>200323</v>
      </c>
      <c r="B212" s="1">
        <f t="shared" si="83"/>
        <v>2003</v>
      </c>
      <c r="C212" s="1">
        <f t="shared" si="72"/>
        <v>22</v>
      </c>
      <c r="D212" s="1" t="str">
        <f t="shared" si="102"/>
        <v>hero_star_txt3</v>
      </c>
      <c r="E212" s="1" t="str">
        <f t="shared" si="103"/>
        <v>hero_star_res3</v>
      </c>
      <c r="F212" s="1">
        <f t="shared" ref="F212" si="118">F175</f>
        <v>22</v>
      </c>
      <c r="G212" s="1">
        <f>IF(RIGHT($B212,1)*1=1,VLOOKUP($C212,Sheet3!$L$4:$R$40,2,0),IF(RIGHT($B212,1)*1=2,VLOOKUP($C212,Sheet3!$L$4:$R$40,4,0),VLOOKUP($C212,Sheet3!$L$4:$R$40,6,0)))</f>
        <v>17250</v>
      </c>
      <c r="H212" s="1">
        <f>IF(RIGHT($B212,1)*1=1,VLOOKUP($C212,Sheet3!$L$4:$R$40,3,0),IF(RIGHT($B212,1)*1=2,VLOOKUP($C212,Sheet3!$L$4:$R$40,5,0),VLOOKUP($C212,Sheet3!$L$4:$R$40,7,0)))</f>
        <v>6900</v>
      </c>
    </row>
    <row r="213" spans="1:8" x14ac:dyDescent="0.2">
      <c r="A213" s="1">
        <f t="shared" si="101"/>
        <v>200324</v>
      </c>
      <c r="B213" s="1">
        <f t="shared" si="83"/>
        <v>2003</v>
      </c>
      <c r="C213" s="1">
        <f t="shared" si="72"/>
        <v>23</v>
      </c>
      <c r="D213" s="1" t="str">
        <f t="shared" si="102"/>
        <v>hero_star_txt3</v>
      </c>
      <c r="E213" s="1" t="str">
        <f t="shared" si="103"/>
        <v>hero_star_res3</v>
      </c>
      <c r="F213" s="1">
        <f t="shared" ref="F213" si="119">F176</f>
        <v>23</v>
      </c>
      <c r="G213" s="1">
        <f>IF(RIGHT($B213,1)*1=1,VLOOKUP($C213,Sheet3!$L$4:$R$40,2,0),IF(RIGHT($B213,1)*1=2,VLOOKUP($C213,Sheet3!$L$4:$R$40,4,0),VLOOKUP($C213,Sheet3!$L$4:$R$40,6,0)))</f>
        <v>18000</v>
      </c>
      <c r="H213" s="1">
        <f>IF(RIGHT($B213,1)*1=1,VLOOKUP($C213,Sheet3!$L$4:$R$40,3,0),IF(RIGHT($B213,1)*1=2,VLOOKUP($C213,Sheet3!$L$4:$R$40,5,0),VLOOKUP($C213,Sheet3!$L$4:$R$40,7,0)))</f>
        <v>7200</v>
      </c>
    </row>
    <row r="214" spans="1:8" x14ac:dyDescent="0.2">
      <c r="A214" s="1">
        <f t="shared" si="101"/>
        <v>200325</v>
      </c>
      <c r="B214" s="1">
        <f t="shared" si="83"/>
        <v>2003</v>
      </c>
      <c r="C214" s="1">
        <f t="shared" si="72"/>
        <v>24</v>
      </c>
      <c r="D214" s="1" t="str">
        <f t="shared" si="102"/>
        <v>hero_star_txt3</v>
      </c>
      <c r="E214" s="1" t="str">
        <f t="shared" si="103"/>
        <v>hero_star_res3</v>
      </c>
      <c r="F214" s="1">
        <f t="shared" ref="F214" si="120">F177</f>
        <v>24</v>
      </c>
      <c r="G214" s="1">
        <f>IF(RIGHT($B214,1)*1=1,VLOOKUP($C214,Sheet3!$L$4:$R$40,2,0),IF(RIGHT($B214,1)*1=2,VLOOKUP($C214,Sheet3!$L$4:$R$40,4,0),VLOOKUP($C214,Sheet3!$L$4:$R$40,6,0)))</f>
        <v>18750</v>
      </c>
      <c r="H214" s="1">
        <f>IF(RIGHT($B214,1)*1=1,VLOOKUP($C214,Sheet3!$L$4:$R$40,3,0),IF(RIGHT($B214,1)*1=2,VLOOKUP($C214,Sheet3!$L$4:$R$40,5,0),VLOOKUP($C214,Sheet3!$L$4:$R$40,7,0)))</f>
        <v>7500</v>
      </c>
    </row>
    <row r="215" spans="1:8" x14ac:dyDescent="0.2">
      <c r="A215" s="1">
        <f t="shared" si="101"/>
        <v>200326</v>
      </c>
      <c r="B215" s="1">
        <f t="shared" si="83"/>
        <v>2003</v>
      </c>
      <c r="C215" s="1">
        <f t="shared" si="72"/>
        <v>25</v>
      </c>
      <c r="D215" s="1" t="str">
        <f t="shared" si="102"/>
        <v>hero_star_txt3</v>
      </c>
      <c r="E215" s="1" t="str">
        <f t="shared" si="103"/>
        <v>hero_star_res3</v>
      </c>
      <c r="F215" s="1">
        <f t="shared" ref="F215" si="121">F178</f>
        <v>25</v>
      </c>
      <c r="G215" s="1">
        <f>IF(RIGHT($B215,1)*1=1,VLOOKUP($C215,Sheet3!$L$4:$R$40,2,0),IF(RIGHT($B215,1)*1=2,VLOOKUP($C215,Sheet3!$L$4:$R$40,4,0),VLOOKUP($C215,Sheet3!$L$4:$R$40,6,0)))</f>
        <v>19500</v>
      </c>
      <c r="H215" s="1">
        <f>IF(RIGHT($B215,1)*1=1,VLOOKUP($C215,Sheet3!$L$4:$R$40,3,0),IF(RIGHT($B215,1)*1=2,VLOOKUP($C215,Sheet3!$L$4:$R$40,5,0),VLOOKUP($C215,Sheet3!$L$4:$R$40,7,0)))</f>
        <v>7800</v>
      </c>
    </row>
    <row r="216" spans="1:8" x14ac:dyDescent="0.2">
      <c r="A216" s="1">
        <f t="shared" si="101"/>
        <v>200327</v>
      </c>
      <c r="B216" s="1">
        <f t="shared" si="83"/>
        <v>2003</v>
      </c>
      <c r="C216" s="1">
        <f t="shared" si="72"/>
        <v>26</v>
      </c>
      <c r="D216" s="1" t="str">
        <f t="shared" si="102"/>
        <v>hero_star_txt3</v>
      </c>
      <c r="E216" s="1" t="str">
        <f t="shared" si="103"/>
        <v>hero_star_res3</v>
      </c>
      <c r="F216" s="1">
        <f t="shared" ref="F216" si="122">F179</f>
        <v>26</v>
      </c>
      <c r="G216" s="1">
        <f>IF(RIGHT($B216,1)*1=1,VLOOKUP($C216,Sheet3!$L$4:$R$40,2,0),IF(RIGHT($B216,1)*1=2,VLOOKUP($C216,Sheet3!$L$4:$R$40,4,0),VLOOKUP($C216,Sheet3!$L$4:$R$40,6,0)))</f>
        <v>20250</v>
      </c>
      <c r="H216" s="1">
        <f>IF(RIGHT($B216,1)*1=1,VLOOKUP($C216,Sheet3!$L$4:$R$40,3,0),IF(RIGHT($B216,1)*1=2,VLOOKUP($C216,Sheet3!$L$4:$R$40,5,0),VLOOKUP($C216,Sheet3!$L$4:$R$40,7,0)))</f>
        <v>8100</v>
      </c>
    </row>
    <row r="217" spans="1:8" x14ac:dyDescent="0.2">
      <c r="A217" s="1">
        <f t="shared" si="101"/>
        <v>200328</v>
      </c>
      <c r="B217" s="1">
        <f t="shared" si="83"/>
        <v>2003</v>
      </c>
      <c r="C217" s="1">
        <f t="shared" si="72"/>
        <v>27</v>
      </c>
      <c r="D217" s="1" t="str">
        <f t="shared" si="102"/>
        <v>hero_star_txt3</v>
      </c>
      <c r="E217" s="1" t="str">
        <f t="shared" si="103"/>
        <v>hero_star_res3</v>
      </c>
      <c r="F217" s="1">
        <f t="shared" ref="F217" si="123">F180</f>
        <v>27</v>
      </c>
      <c r="G217" s="1">
        <f>IF(RIGHT($B217,1)*1=1,VLOOKUP($C217,Sheet3!$L$4:$R$40,2,0),IF(RIGHT($B217,1)*1=2,VLOOKUP($C217,Sheet3!$L$4:$R$40,4,0),VLOOKUP($C217,Sheet3!$L$4:$R$40,6,0)))</f>
        <v>21000</v>
      </c>
      <c r="H217" s="1">
        <f>IF(RIGHT($B217,1)*1=1,VLOOKUP($C217,Sheet3!$L$4:$R$40,3,0),IF(RIGHT($B217,1)*1=2,VLOOKUP($C217,Sheet3!$L$4:$R$40,5,0),VLOOKUP($C217,Sheet3!$L$4:$R$40,7,0)))</f>
        <v>8400</v>
      </c>
    </row>
    <row r="218" spans="1:8" x14ac:dyDescent="0.2">
      <c r="A218" s="1">
        <f t="shared" si="101"/>
        <v>200329</v>
      </c>
      <c r="B218" s="1">
        <f t="shared" si="83"/>
        <v>2003</v>
      </c>
      <c r="C218" s="1">
        <f t="shared" si="72"/>
        <v>28</v>
      </c>
      <c r="D218" s="1" t="str">
        <f t="shared" si="102"/>
        <v>hero_star_txt4</v>
      </c>
      <c r="E218" s="1" t="str">
        <f t="shared" si="103"/>
        <v>hero_star_res4</v>
      </c>
      <c r="F218" s="1">
        <f t="shared" ref="F218" si="124">F181</f>
        <v>28</v>
      </c>
      <c r="G218" s="1">
        <f>IF(RIGHT($B218,1)*1=1,VLOOKUP($C218,Sheet3!$L$4:$R$40,2,0),IF(RIGHT($B218,1)*1=2,VLOOKUP($C218,Sheet3!$L$4:$R$40,4,0),VLOOKUP($C218,Sheet3!$L$4:$R$40,6,0)))</f>
        <v>22500</v>
      </c>
      <c r="H218" s="1">
        <f>IF(RIGHT($B218,1)*1=1,VLOOKUP($C218,Sheet3!$L$4:$R$40,3,0),IF(RIGHT($B218,1)*1=2,VLOOKUP($C218,Sheet3!$L$4:$R$40,5,0),VLOOKUP($C218,Sheet3!$L$4:$R$40,7,0)))</f>
        <v>9000</v>
      </c>
    </row>
    <row r="219" spans="1:8" x14ac:dyDescent="0.2">
      <c r="A219" s="1">
        <f t="shared" si="101"/>
        <v>200330</v>
      </c>
      <c r="B219" s="1">
        <f t="shared" si="83"/>
        <v>2003</v>
      </c>
      <c r="C219" s="1">
        <f t="shared" si="72"/>
        <v>29</v>
      </c>
      <c r="D219" s="1" t="str">
        <f t="shared" si="102"/>
        <v>hero_star_txt4</v>
      </c>
      <c r="E219" s="1" t="str">
        <f t="shared" si="103"/>
        <v>hero_star_res4</v>
      </c>
      <c r="F219" s="1">
        <f t="shared" ref="F219" si="125">F182</f>
        <v>29</v>
      </c>
      <c r="G219" s="1">
        <f>IF(RIGHT($B219,1)*1=1,VLOOKUP($C219,Sheet3!$L$4:$R$40,2,0),IF(RIGHT($B219,1)*1=2,VLOOKUP($C219,Sheet3!$L$4:$R$40,4,0),VLOOKUP($C219,Sheet3!$L$4:$R$40,6,0)))</f>
        <v>23437</v>
      </c>
      <c r="H219" s="1">
        <f>IF(RIGHT($B219,1)*1=1,VLOOKUP($C219,Sheet3!$L$4:$R$40,3,0),IF(RIGHT($B219,1)*1=2,VLOOKUP($C219,Sheet3!$L$4:$R$40,5,0),VLOOKUP($C219,Sheet3!$L$4:$R$40,7,0)))</f>
        <v>9375</v>
      </c>
    </row>
    <row r="220" spans="1:8" x14ac:dyDescent="0.2">
      <c r="A220" s="1">
        <f t="shared" si="101"/>
        <v>200331</v>
      </c>
      <c r="B220" s="1">
        <f t="shared" si="83"/>
        <v>2003</v>
      </c>
      <c r="C220" s="1">
        <f t="shared" si="72"/>
        <v>30</v>
      </c>
      <c r="D220" s="1" t="str">
        <f t="shared" si="102"/>
        <v>hero_star_txt4</v>
      </c>
      <c r="E220" s="1" t="str">
        <f t="shared" si="103"/>
        <v>hero_star_res4</v>
      </c>
      <c r="F220" s="1">
        <f t="shared" ref="F220" si="126">F183</f>
        <v>30</v>
      </c>
      <c r="G220" s="1">
        <f>IF(RIGHT($B220,1)*1=1,VLOOKUP($C220,Sheet3!$L$4:$R$40,2,0),IF(RIGHT($B220,1)*1=2,VLOOKUP($C220,Sheet3!$L$4:$R$40,4,0),VLOOKUP($C220,Sheet3!$L$4:$R$40,6,0)))</f>
        <v>24375</v>
      </c>
      <c r="H220" s="1">
        <f>IF(RIGHT($B220,1)*1=1,VLOOKUP($C220,Sheet3!$L$4:$R$40,3,0),IF(RIGHT($B220,1)*1=2,VLOOKUP($C220,Sheet3!$L$4:$R$40,5,0),VLOOKUP($C220,Sheet3!$L$4:$R$40,7,0)))</f>
        <v>9750</v>
      </c>
    </row>
    <row r="221" spans="1:8" x14ac:dyDescent="0.2">
      <c r="A221" s="1">
        <f t="shared" si="101"/>
        <v>200332</v>
      </c>
      <c r="B221" s="1">
        <f t="shared" si="83"/>
        <v>2003</v>
      </c>
      <c r="C221" s="1">
        <f t="shared" si="72"/>
        <v>31</v>
      </c>
      <c r="D221" s="1" t="str">
        <f t="shared" si="102"/>
        <v>hero_star_txt4</v>
      </c>
      <c r="E221" s="1" t="str">
        <f t="shared" si="103"/>
        <v>hero_star_res4</v>
      </c>
      <c r="F221" s="1">
        <f t="shared" ref="F221" si="127">F184</f>
        <v>31</v>
      </c>
      <c r="G221" s="1">
        <f>IF(RIGHT($B221,1)*1=1,VLOOKUP($C221,Sheet3!$L$4:$R$40,2,0),IF(RIGHT($B221,1)*1=2,VLOOKUP($C221,Sheet3!$L$4:$R$40,4,0),VLOOKUP($C221,Sheet3!$L$4:$R$40,6,0)))</f>
        <v>25312</v>
      </c>
      <c r="H221" s="1">
        <f>IF(RIGHT($B221,1)*1=1,VLOOKUP($C221,Sheet3!$L$4:$R$40,3,0),IF(RIGHT($B221,1)*1=2,VLOOKUP($C221,Sheet3!$L$4:$R$40,5,0),VLOOKUP($C221,Sheet3!$L$4:$R$40,7,0)))</f>
        <v>10125</v>
      </c>
    </row>
    <row r="222" spans="1:8" x14ac:dyDescent="0.2">
      <c r="A222" s="1">
        <f t="shared" si="101"/>
        <v>200333</v>
      </c>
      <c r="B222" s="1">
        <f t="shared" si="83"/>
        <v>2003</v>
      </c>
      <c r="C222" s="1">
        <f t="shared" si="72"/>
        <v>32</v>
      </c>
      <c r="D222" s="1" t="str">
        <f t="shared" si="102"/>
        <v>hero_star_txt4</v>
      </c>
      <c r="E222" s="1" t="str">
        <f t="shared" si="103"/>
        <v>hero_star_res4</v>
      </c>
      <c r="F222" s="1">
        <f t="shared" ref="F222" si="128">F185</f>
        <v>32</v>
      </c>
      <c r="G222" s="1">
        <f>IF(RIGHT($B222,1)*1=1,VLOOKUP($C222,Sheet3!$L$4:$R$40,2,0),IF(RIGHT($B222,1)*1=2,VLOOKUP($C222,Sheet3!$L$4:$R$40,4,0),VLOOKUP($C222,Sheet3!$L$4:$R$40,6,0)))</f>
        <v>26250</v>
      </c>
      <c r="H222" s="1">
        <f>IF(RIGHT($B222,1)*1=1,VLOOKUP($C222,Sheet3!$L$4:$R$40,3,0),IF(RIGHT($B222,1)*1=2,VLOOKUP($C222,Sheet3!$L$4:$R$40,5,0),VLOOKUP($C222,Sheet3!$L$4:$R$40,7,0)))</f>
        <v>10500</v>
      </c>
    </row>
    <row r="223" spans="1:8" x14ac:dyDescent="0.2">
      <c r="A223" s="1">
        <f t="shared" si="101"/>
        <v>200334</v>
      </c>
      <c r="B223" s="1">
        <f t="shared" si="83"/>
        <v>2003</v>
      </c>
      <c r="C223" s="1">
        <f t="shared" si="72"/>
        <v>33</v>
      </c>
      <c r="D223" s="1" t="str">
        <f t="shared" si="102"/>
        <v>hero_star_txt4</v>
      </c>
      <c r="E223" s="1" t="str">
        <f t="shared" si="103"/>
        <v>hero_star_res4</v>
      </c>
      <c r="F223" s="1">
        <f t="shared" ref="F223" si="129">F186</f>
        <v>33</v>
      </c>
      <c r="G223" s="1">
        <f>IF(RIGHT($B223,1)*1=1,VLOOKUP($C223,Sheet3!$L$4:$R$40,2,0),IF(RIGHT($B223,1)*1=2,VLOOKUP($C223,Sheet3!$L$4:$R$40,4,0),VLOOKUP($C223,Sheet3!$L$4:$R$40,6,0)))</f>
        <v>27187</v>
      </c>
      <c r="H223" s="1">
        <f>IF(RIGHT($B223,1)*1=1,VLOOKUP($C223,Sheet3!$L$4:$R$40,3,0),IF(RIGHT($B223,1)*1=2,VLOOKUP($C223,Sheet3!$L$4:$R$40,5,0),VLOOKUP($C223,Sheet3!$L$4:$R$40,7,0)))</f>
        <v>10875</v>
      </c>
    </row>
    <row r="224" spans="1:8" x14ac:dyDescent="0.2">
      <c r="A224" s="1">
        <f t="shared" si="101"/>
        <v>200335</v>
      </c>
      <c r="B224" s="1">
        <f t="shared" si="83"/>
        <v>2003</v>
      </c>
      <c r="C224" s="1">
        <f t="shared" si="72"/>
        <v>34</v>
      </c>
      <c r="D224" s="1" t="str">
        <f t="shared" si="102"/>
        <v>hero_star_txt4</v>
      </c>
      <c r="E224" s="1" t="str">
        <f t="shared" si="103"/>
        <v>hero_star_res4</v>
      </c>
      <c r="F224" s="1">
        <f t="shared" ref="F224" si="130">F187</f>
        <v>34</v>
      </c>
      <c r="G224" s="1">
        <f>IF(RIGHT($B224,1)*1=1,VLOOKUP($C224,Sheet3!$L$4:$R$40,2,0),IF(RIGHT($B224,1)*1=2,VLOOKUP($C224,Sheet3!$L$4:$R$40,4,0),VLOOKUP($C224,Sheet3!$L$4:$R$40,6,0)))</f>
        <v>28125</v>
      </c>
      <c r="H224" s="1">
        <f>IF(RIGHT($B224,1)*1=1,VLOOKUP($C224,Sheet3!$L$4:$R$40,3,0),IF(RIGHT($B224,1)*1=2,VLOOKUP($C224,Sheet3!$L$4:$R$40,5,0),VLOOKUP($C224,Sheet3!$L$4:$R$40,7,0)))</f>
        <v>11250</v>
      </c>
    </row>
    <row r="225" spans="1:8" x14ac:dyDescent="0.2">
      <c r="A225" s="1">
        <f t="shared" si="101"/>
        <v>200336</v>
      </c>
      <c r="B225" s="1">
        <f t="shared" si="83"/>
        <v>2003</v>
      </c>
      <c r="C225" s="1">
        <f t="shared" si="72"/>
        <v>35</v>
      </c>
      <c r="D225" s="1" t="str">
        <f t="shared" si="102"/>
        <v>hero_star_txt4</v>
      </c>
      <c r="E225" s="1" t="str">
        <f t="shared" si="103"/>
        <v>hero_star_res4</v>
      </c>
      <c r="F225" s="1">
        <f t="shared" ref="F225" si="131">F188</f>
        <v>35</v>
      </c>
      <c r="G225" s="1">
        <f>IF(RIGHT($B225,1)*1=1,VLOOKUP($C225,Sheet3!$L$4:$R$40,2,0),IF(RIGHT($B225,1)*1=2,VLOOKUP($C225,Sheet3!$L$4:$R$40,4,0),VLOOKUP($C225,Sheet3!$L$4:$R$40,6,0)))</f>
        <v>29062</v>
      </c>
      <c r="H225" s="1">
        <f>IF(RIGHT($B225,1)*1=1,VLOOKUP($C225,Sheet3!$L$4:$R$40,3,0),IF(RIGHT($B225,1)*1=2,VLOOKUP($C225,Sheet3!$L$4:$R$40,5,0),VLOOKUP($C225,Sheet3!$L$4:$R$40,7,0)))</f>
        <v>11625</v>
      </c>
    </row>
    <row r="226" spans="1:8" x14ac:dyDescent="0.2">
      <c r="A226" s="1">
        <f t="shared" si="101"/>
        <v>200337</v>
      </c>
      <c r="B226" s="1">
        <f t="shared" si="83"/>
        <v>2003</v>
      </c>
      <c r="C226" s="1">
        <f t="shared" si="72"/>
        <v>36</v>
      </c>
      <c r="D226" s="1" t="str">
        <f t="shared" si="102"/>
        <v>hero_star_txt4</v>
      </c>
      <c r="E226" s="1" t="str">
        <f t="shared" si="103"/>
        <v>hero_star_res4</v>
      </c>
      <c r="F226" s="1">
        <f t="shared" ref="F226" si="132">F189</f>
        <v>36</v>
      </c>
      <c r="G226" s="1">
        <f>IF(RIGHT($B226,1)*1=1,VLOOKUP($C226,Sheet3!$L$4:$R$40,2,0),IF(RIGHT($B226,1)*1=2,VLOOKUP($C226,Sheet3!$L$4:$R$40,4,0),VLOOKUP($C226,Sheet3!$L$4:$R$40,6,0)))</f>
        <v>31875</v>
      </c>
      <c r="H226" s="1">
        <f>IF(RIGHT($B226,1)*1=1,VLOOKUP($C226,Sheet3!$L$4:$R$40,3,0),IF(RIGHT($B226,1)*1=2,VLOOKUP($C226,Sheet3!$L$4:$R$40,5,0),VLOOKUP($C226,Sheet3!$L$4:$R$40,7,0)))</f>
        <v>12750</v>
      </c>
    </row>
    <row r="227" spans="1:8" x14ac:dyDescent="0.2">
      <c r="A227" s="1">
        <f t="shared" si="101"/>
        <v>300101</v>
      </c>
      <c r="B227" s="1">
        <f t="shared" si="83"/>
        <v>3001</v>
      </c>
      <c r="C227" s="1">
        <f t="shared" si="72"/>
        <v>0</v>
      </c>
      <c r="D227" s="1" t="str">
        <f t="shared" si="102"/>
        <v>hero_star_txt1</v>
      </c>
      <c r="E227" s="1" t="str">
        <f t="shared" si="103"/>
        <v>hero_star_res1</v>
      </c>
      <c r="F227" s="1">
        <f t="shared" ref="F227" si="133">F190</f>
        <v>0</v>
      </c>
      <c r="G227" s="1">
        <f>IF(RIGHT($B227,1)*1=1,VLOOKUP($C227,Sheet3!$L$4:$R$40,2,0),IF(RIGHT($B227,1)*1=2,VLOOKUP($C227,Sheet3!$L$4:$R$40,4,0),VLOOKUP($C227,Sheet3!$L$4:$R$40,6,0)))</f>
        <v>0</v>
      </c>
      <c r="H227" s="1">
        <f>IF(RIGHT($B227,1)*1=1,VLOOKUP($C227,Sheet3!$L$4:$R$40,3,0),IF(RIGHT($B227,1)*1=2,VLOOKUP($C227,Sheet3!$L$4:$R$40,5,0),VLOOKUP($C227,Sheet3!$L$4:$R$40,7,0)))</f>
        <v>0</v>
      </c>
    </row>
    <row r="228" spans="1:8" x14ac:dyDescent="0.2">
      <c r="A228" s="1">
        <f t="shared" si="101"/>
        <v>300102</v>
      </c>
      <c r="B228" s="1">
        <f t="shared" si="83"/>
        <v>3001</v>
      </c>
      <c r="C228" s="1">
        <f t="shared" si="72"/>
        <v>1</v>
      </c>
      <c r="D228" s="1" t="str">
        <f t="shared" si="102"/>
        <v>hero_star_txt1</v>
      </c>
      <c r="E228" s="1" t="str">
        <f t="shared" si="103"/>
        <v>hero_star_res1</v>
      </c>
      <c r="F228" s="1">
        <f t="shared" ref="F228" si="134">F191</f>
        <v>1</v>
      </c>
      <c r="G228" s="1">
        <f>IF(RIGHT($B228,1)*1=1,VLOOKUP($C228,Sheet3!$L$4:$R$40,2,0),IF(RIGHT($B228,1)*1=2,VLOOKUP($C228,Sheet3!$L$4:$R$40,4,0),VLOOKUP($C228,Sheet3!$L$4:$R$40,6,0)))</f>
        <v>1000</v>
      </c>
      <c r="H228" s="1">
        <f>IF(RIGHT($B228,1)*1=1,VLOOKUP($C228,Sheet3!$L$4:$R$40,3,0),IF(RIGHT($B228,1)*1=2,VLOOKUP($C228,Sheet3!$L$4:$R$40,5,0),VLOOKUP($C228,Sheet3!$L$4:$R$40,7,0)))</f>
        <v>400</v>
      </c>
    </row>
    <row r="229" spans="1:8" x14ac:dyDescent="0.2">
      <c r="A229" s="1">
        <f t="shared" si="101"/>
        <v>300103</v>
      </c>
      <c r="B229" s="1">
        <f t="shared" si="83"/>
        <v>3001</v>
      </c>
      <c r="C229" s="1">
        <f t="shared" si="72"/>
        <v>2</v>
      </c>
      <c r="D229" s="1" t="str">
        <f t="shared" si="102"/>
        <v>hero_star_txt1</v>
      </c>
      <c r="E229" s="1" t="str">
        <f t="shared" si="103"/>
        <v>hero_star_res1</v>
      </c>
      <c r="F229" s="1">
        <f t="shared" ref="F229" si="135">F192</f>
        <v>2</v>
      </c>
      <c r="G229" s="1">
        <f>IF(RIGHT($B229,1)*1=1,VLOOKUP($C229,Sheet3!$L$4:$R$40,2,0),IF(RIGHT($B229,1)*1=2,VLOOKUP($C229,Sheet3!$L$4:$R$40,4,0),VLOOKUP($C229,Sheet3!$L$4:$R$40,6,0)))</f>
        <v>1100</v>
      </c>
      <c r="H229" s="1">
        <f>IF(RIGHT($B229,1)*1=1,VLOOKUP($C229,Sheet3!$L$4:$R$40,3,0),IF(RIGHT($B229,1)*1=2,VLOOKUP($C229,Sheet3!$L$4:$R$40,5,0),VLOOKUP($C229,Sheet3!$L$4:$R$40,7,0)))</f>
        <v>440</v>
      </c>
    </row>
    <row r="230" spans="1:8" x14ac:dyDescent="0.2">
      <c r="A230" s="1">
        <f t="shared" si="101"/>
        <v>300104</v>
      </c>
      <c r="B230" s="1">
        <f t="shared" si="83"/>
        <v>3001</v>
      </c>
      <c r="C230" s="1">
        <f t="shared" si="72"/>
        <v>3</v>
      </c>
      <c r="D230" s="1" t="str">
        <f t="shared" si="102"/>
        <v>hero_star_txt1</v>
      </c>
      <c r="E230" s="1" t="str">
        <f t="shared" si="103"/>
        <v>hero_star_res1</v>
      </c>
      <c r="F230" s="1">
        <f t="shared" ref="F230" si="136">F193</f>
        <v>3</v>
      </c>
      <c r="G230" s="1">
        <f>IF(RIGHT($B230,1)*1=1,VLOOKUP($C230,Sheet3!$L$4:$R$40,2,0),IF(RIGHT($B230,1)*1=2,VLOOKUP($C230,Sheet3!$L$4:$R$40,4,0),VLOOKUP($C230,Sheet3!$L$4:$R$40,6,0)))</f>
        <v>1250</v>
      </c>
      <c r="H230" s="1">
        <f>IF(RIGHT($B230,1)*1=1,VLOOKUP($C230,Sheet3!$L$4:$R$40,3,0),IF(RIGHT($B230,1)*1=2,VLOOKUP($C230,Sheet3!$L$4:$R$40,5,0),VLOOKUP($C230,Sheet3!$L$4:$R$40,7,0)))</f>
        <v>500</v>
      </c>
    </row>
    <row r="231" spans="1:8" x14ac:dyDescent="0.2">
      <c r="A231" s="1">
        <f t="shared" si="101"/>
        <v>300105</v>
      </c>
      <c r="B231" s="1">
        <f t="shared" si="83"/>
        <v>3001</v>
      </c>
      <c r="C231" s="1">
        <f t="shared" si="72"/>
        <v>4</v>
      </c>
      <c r="D231" s="1" t="str">
        <f t="shared" si="102"/>
        <v>hero_star_txt1</v>
      </c>
      <c r="E231" s="1" t="str">
        <f t="shared" si="103"/>
        <v>hero_star_res1</v>
      </c>
      <c r="F231" s="1">
        <f t="shared" ref="F231" si="137">F194</f>
        <v>4</v>
      </c>
      <c r="G231" s="1">
        <f>IF(RIGHT($B231,1)*1=1,VLOOKUP($C231,Sheet3!$L$4:$R$40,2,0),IF(RIGHT($B231,1)*1=2,VLOOKUP($C231,Sheet3!$L$4:$R$40,4,0),VLOOKUP($C231,Sheet3!$L$4:$R$40,6,0)))</f>
        <v>1400</v>
      </c>
      <c r="H231" s="1">
        <f>IF(RIGHT($B231,1)*1=1,VLOOKUP($C231,Sheet3!$L$4:$R$40,3,0),IF(RIGHT($B231,1)*1=2,VLOOKUP($C231,Sheet3!$L$4:$R$40,5,0),VLOOKUP($C231,Sheet3!$L$4:$R$40,7,0)))</f>
        <v>560</v>
      </c>
    </row>
    <row r="232" spans="1:8" x14ac:dyDescent="0.2">
      <c r="A232" s="1">
        <f t="shared" si="101"/>
        <v>300106</v>
      </c>
      <c r="B232" s="1">
        <f t="shared" si="83"/>
        <v>3001</v>
      </c>
      <c r="C232" s="1">
        <f t="shared" si="72"/>
        <v>5</v>
      </c>
      <c r="D232" s="1" t="str">
        <f t="shared" si="102"/>
        <v>hero_star_txt1</v>
      </c>
      <c r="E232" s="1" t="str">
        <f t="shared" si="103"/>
        <v>hero_star_res1</v>
      </c>
      <c r="F232" s="1">
        <f t="shared" ref="F232" si="138">F195</f>
        <v>5</v>
      </c>
      <c r="G232" s="1">
        <f>IF(RIGHT($B232,1)*1=1,VLOOKUP($C232,Sheet3!$L$4:$R$40,2,0),IF(RIGHT($B232,1)*1=2,VLOOKUP($C232,Sheet3!$L$4:$R$40,4,0),VLOOKUP($C232,Sheet3!$L$4:$R$40,6,0)))</f>
        <v>1550</v>
      </c>
      <c r="H232" s="1">
        <f>IF(RIGHT($B232,1)*1=1,VLOOKUP($C232,Sheet3!$L$4:$R$40,3,0),IF(RIGHT($B232,1)*1=2,VLOOKUP($C232,Sheet3!$L$4:$R$40,5,0),VLOOKUP($C232,Sheet3!$L$4:$R$40,7,0)))</f>
        <v>620</v>
      </c>
    </row>
    <row r="233" spans="1:8" x14ac:dyDescent="0.2">
      <c r="A233" s="1">
        <f t="shared" si="101"/>
        <v>300107</v>
      </c>
      <c r="B233" s="1">
        <f t="shared" si="83"/>
        <v>3001</v>
      </c>
      <c r="C233" s="1">
        <f t="shared" si="72"/>
        <v>6</v>
      </c>
      <c r="D233" s="1" t="str">
        <f t="shared" si="102"/>
        <v>hero_star_txt1</v>
      </c>
      <c r="E233" s="1" t="str">
        <f t="shared" si="103"/>
        <v>hero_star_res1</v>
      </c>
      <c r="F233" s="1">
        <f t="shared" ref="F233" si="139">F196</f>
        <v>6</v>
      </c>
      <c r="G233" s="1">
        <f>IF(RIGHT($B233,1)*1=1,VLOOKUP($C233,Sheet3!$L$4:$R$40,2,0),IF(RIGHT($B233,1)*1=2,VLOOKUP($C233,Sheet3!$L$4:$R$40,4,0),VLOOKUP($C233,Sheet3!$L$4:$R$40,6,0)))</f>
        <v>1700</v>
      </c>
      <c r="H233" s="1">
        <f>IF(RIGHT($B233,1)*1=1,VLOOKUP($C233,Sheet3!$L$4:$R$40,3,0),IF(RIGHT($B233,1)*1=2,VLOOKUP($C233,Sheet3!$L$4:$R$40,5,0),VLOOKUP($C233,Sheet3!$L$4:$R$40,7,0)))</f>
        <v>680</v>
      </c>
    </row>
    <row r="234" spans="1:8" x14ac:dyDescent="0.2">
      <c r="A234" s="1">
        <f t="shared" si="101"/>
        <v>300108</v>
      </c>
      <c r="B234" s="1">
        <f t="shared" si="83"/>
        <v>3001</v>
      </c>
      <c r="C234" s="1">
        <f t="shared" si="72"/>
        <v>7</v>
      </c>
      <c r="D234" s="1" t="str">
        <f t="shared" si="102"/>
        <v>hero_star_txt1</v>
      </c>
      <c r="E234" s="1" t="str">
        <f t="shared" si="103"/>
        <v>hero_star_res1</v>
      </c>
      <c r="F234" s="1">
        <f t="shared" ref="F234" si="140">F197</f>
        <v>7</v>
      </c>
      <c r="G234" s="1">
        <f>IF(RIGHT($B234,1)*1=1,VLOOKUP($C234,Sheet3!$L$4:$R$40,2,0),IF(RIGHT($B234,1)*1=2,VLOOKUP($C234,Sheet3!$L$4:$R$40,4,0),VLOOKUP($C234,Sheet3!$L$4:$R$40,6,0)))</f>
        <v>1850</v>
      </c>
      <c r="H234" s="1">
        <f>IF(RIGHT($B234,1)*1=1,VLOOKUP($C234,Sheet3!$L$4:$R$40,3,0),IF(RIGHT($B234,1)*1=2,VLOOKUP($C234,Sheet3!$L$4:$R$40,5,0),VLOOKUP($C234,Sheet3!$L$4:$R$40,7,0)))</f>
        <v>740</v>
      </c>
    </row>
    <row r="235" spans="1:8" x14ac:dyDescent="0.2">
      <c r="A235" s="1">
        <f t="shared" si="101"/>
        <v>300109</v>
      </c>
      <c r="B235" s="1">
        <f t="shared" si="83"/>
        <v>3001</v>
      </c>
      <c r="C235" s="1">
        <f t="shared" ref="C235:C298" si="141">C198</f>
        <v>8</v>
      </c>
      <c r="D235" s="1" t="str">
        <f t="shared" si="102"/>
        <v>hero_star_txt1</v>
      </c>
      <c r="E235" s="1" t="str">
        <f t="shared" si="103"/>
        <v>hero_star_res1</v>
      </c>
      <c r="F235" s="1">
        <f t="shared" ref="F235" si="142">F198</f>
        <v>8</v>
      </c>
      <c r="G235" s="1">
        <f>IF(RIGHT($B235,1)*1=1,VLOOKUP($C235,Sheet3!$L$4:$R$40,2,0),IF(RIGHT($B235,1)*1=2,VLOOKUP($C235,Sheet3!$L$4:$R$40,4,0),VLOOKUP($C235,Sheet3!$L$4:$R$40,6,0)))</f>
        <v>2000</v>
      </c>
      <c r="H235" s="1">
        <f>IF(RIGHT($B235,1)*1=1,VLOOKUP($C235,Sheet3!$L$4:$R$40,3,0),IF(RIGHT($B235,1)*1=2,VLOOKUP($C235,Sheet3!$L$4:$R$40,5,0),VLOOKUP($C235,Sheet3!$L$4:$R$40,7,0)))</f>
        <v>800</v>
      </c>
    </row>
    <row r="236" spans="1:8" x14ac:dyDescent="0.2">
      <c r="A236" s="1">
        <f t="shared" si="101"/>
        <v>300110</v>
      </c>
      <c r="B236" s="1">
        <f t="shared" si="83"/>
        <v>3001</v>
      </c>
      <c r="C236" s="1">
        <f t="shared" si="141"/>
        <v>9</v>
      </c>
      <c r="D236" s="1" t="str">
        <f t="shared" si="102"/>
        <v>hero_star_txt1</v>
      </c>
      <c r="E236" s="1" t="str">
        <f t="shared" si="103"/>
        <v>hero_star_res1</v>
      </c>
      <c r="F236" s="1">
        <f t="shared" ref="F236" si="143">F199</f>
        <v>9</v>
      </c>
      <c r="G236" s="1">
        <f>IF(RIGHT($B236,1)*1=1,VLOOKUP($C236,Sheet3!$L$4:$R$40,2,0),IF(RIGHT($B236,1)*1=2,VLOOKUP($C236,Sheet3!$L$4:$R$40,4,0),VLOOKUP($C236,Sheet3!$L$4:$R$40,6,0)))</f>
        <v>2150</v>
      </c>
      <c r="H236" s="1">
        <f>IF(RIGHT($B236,1)*1=1,VLOOKUP($C236,Sheet3!$L$4:$R$40,3,0),IF(RIGHT($B236,1)*1=2,VLOOKUP($C236,Sheet3!$L$4:$R$40,5,0),VLOOKUP($C236,Sheet3!$L$4:$R$40,7,0)))</f>
        <v>860</v>
      </c>
    </row>
    <row r="237" spans="1:8" x14ac:dyDescent="0.2">
      <c r="A237" s="1">
        <f t="shared" si="101"/>
        <v>300111</v>
      </c>
      <c r="B237" s="1">
        <f t="shared" si="83"/>
        <v>3001</v>
      </c>
      <c r="C237" s="1">
        <f t="shared" si="141"/>
        <v>10</v>
      </c>
      <c r="D237" s="1" t="str">
        <f t="shared" si="102"/>
        <v>hero_star_txt2</v>
      </c>
      <c r="E237" s="1" t="str">
        <f t="shared" si="103"/>
        <v>hero_star_res2</v>
      </c>
      <c r="F237" s="1">
        <f t="shared" ref="F237" si="144">F200</f>
        <v>10</v>
      </c>
      <c r="G237" s="1">
        <f>IF(RIGHT($B237,1)*1=1,VLOOKUP($C237,Sheet3!$L$4:$R$40,2,0),IF(RIGHT($B237,1)*1=2,VLOOKUP($C237,Sheet3!$L$4:$R$40,4,0),VLOOKUP($C237,Sheet3!$L$4:$R$40,6,0)))</f>
        <v>2500</v>
      </c>
      <c r="H237" s="1">
        <f>IF(RIGHT($B237,1)*1=1,VLOOKUP($C237,Sheet3!$L$4:$R$40,3,0),IF(RIGHT($B237,1)*1=2,VLOOKUP($C237,Sheet3!$L$4:$R$40,5,0),VLOOKUP($C237,Sheet3!$L$4:$R$40,7,0)))</f>
        <v>1000</v>
      </c>
    </row>
    <row r="238" spans="1:8" x14ac:dyDescent="0.2">
      <c r="A238" s="1">
        <f t="shared" si="101"/>
        <v>300112</v>
      </c>
      <c r="B238" s="1">
        <f t="shared" si="83"/>
        <v>3001</v>
      </c>
      <c r="C238" s="1">
        <f t="shared" si="141"/>
        <v>11</v>
      </c>
      <c r="D238" s="1" t="str">
        <f t="shared" si="102"/>
        <v>hero_star_txt2</v>
      </c>
      <c r="E238" s="1" t="str">
        <f t="shared" si="103"/>
        <v>hero_star_res2</v>
      </c>
      <c r="F238" s="1">
        <f t="shared" ref="F238" si="145">F201</f>
        <v>11</v>
      </c>
      <c r="G238" s="1">
        <f>IF(RIGHT($B238,1)*1=1,VLOOKUP($C238,Sheet3!$L$4:$R$40,2,0),IF(RIGHT($B238,1)*1=2,VLOOKUP($C238,Sheet3!$L$4:$R$40,4,0),VLOOKUP($C238,Sheet3!$L$4:$R$40,6,0)))</f>
        <v>2660</v>
      </c>
      <c r="H238" s="1">
        <f>IF(RIGHT($B238,1)*1=1,VLOOKUP($C238,Sheet3!$L$4:$R$40,3,0),IF(RIGHT($B238,1)*1=2,VLOOKUP($C238,Sheet3!$L$4:$R$40,5,0),VLOOKUP($C238,Sheet3!$L$4:$R$40,7,0)))</f>
        <v>1064</v>
      </c>
    </row>
    <row r="239" spans="1:8" x14ac:dyDescent="0.2">
      <c r="A239" s="1">
        <f t="shared" si="101"/>
        <v>300113</v>
      </c>
      <c r="B239" s="1">
        <f t="shared" si="83"/>
        <v>3001</v>
      </c>
      <c r="C239" s="1">
        <f t="shared" si="141"/>
        <v>12</v>
      </c>
      <c r="D239" s="1" t="str">
        <f t="shared" si="102"/>
        <v>hero_star_txt2</v>
      </c>
      <c r="E239" s="1" t="str">
        <f t="shared" si="103"/>
        <v>hero_star_res2</v>
      </c>
      <c r="F239" s="1">
        <f t="shared" ref="F239" si="146">F202</f>
        <v>12</v>
      </c>
      <c r="G239" s="1">
        <f>IF(RIGHT($B239,1)*1=1,VLOOKUP($C239,Sheet3!$L$4:$R$40,2,0),IF(RIGHT($B239,1)*1=2,VLOOKUP($C239,Sheet3!$L$4:$R$40,4,0),VLOOKUP($C239,Sheet3!$L$4:$R$40,6,0)))</f>
        <v>2820</v>
      </c>
      <c r="H239" s="1">
        <f>IF(RIGHT($B239,1)*1=1,VLOOKUP($C239,Sheet3!$L$4:$R$40,3,0),IF(RIGHT($B239,1)*1=2,VLOOKUP($C239,Sheet3!$L$4:$R$40,5,0),VLOOKUP($C239,Sheet3!$L$4:$R$40,7,0)))</f>
        <v>1128</v>
      </c>
    </row>
    <row r="240" spans="1:8" x14ac:dyDescent="0.2">
      <c r="A240" s="1">
        <f t="shared" si="101"/>
        <v>300114</v>
      </c>
      <c r="B240" s="1">
        <f t="shared" si="83"/>
        <v>3001</v>
      </c>
      <c r="C240" s="1">
        <f t="shared" si="141"/>
        <v>13</v>
      </c>
      <c r="D240" s="1" t="str">
        <f t="shared" si="102"/>
        <v>hero_star_txt2</v>
      </c>
      <c r="E240" s="1" t="str">
        <f t="shared" si="103"/>
        <v>hero_star_res2</v>
      </c>
      <c r="F240" s="1">
        <f t="shared" ref="F240" si="147">F203</f>
        <v>13</v>
      </c>
      <c r="G240" s="1">
        <f>IF(RIGHT($B240,1)*1=1,VLOOKUP($C240,Sheet3!$L$4:$R$40,2,0),IF(RIGHT($B240,1)*1=2,VLOOKUP($C240,Sheet3!$L$4:$R$40,4,0),VLOOKUP($C240,Sheet3!$L$4:$R$40,6,0)))</f>
        <v>2980</v>
      </c>
      <c r="H240" s="1">
        <f>IF(RIGHT($B240,1)*1=1,VLOOKUP($C240,Sheet3!$L$4:$R$40,3,0),IF(RIGHT($B240,1)*1=2,VLOOKUP($C240,Sheet3!$L$4:$R$40,5,0),VLOOKUP($C240,Sheet3!$L$4:$R$40,7,0)))</f>
        <v>1192</v>
      </c>
    </row>
    <row r="241" spans="1:8" x14ac:dyDescent="0.2">
      <c r="A241" s="1">
        <f t="shared" si="101"/>
        <v>300115</v>
      </c>
      <c r="B241" s="1">
        <f t="shared" si="83"/>
        <v>3001</v>
      </c>
      <c r="C241" s="1">
        <f t="shared" si="141"/>
        <v>14</v>
      </c>
      <c r="D241" s="1" t="str">
        <f t="shared" si="102"/>
        <v>hero_star_txt2</v>
      </c>
      <c r="E241" s="1" t="str">
        <f t="shared" si="103"/>
        <v>hero_star_res2</v>
      </c>
      <c r="F241" s="1">
        <f t="shared" ref="F241" si="148">F204</f>
        <v>14</v>
      </c>
      <c r="G241" s="1">
        <f>IF(RIGHT($B241,1)*1=1,VLOOKUP($C241,Sheet3!$L$4:$R$40,2,0),IF(RIGHT($B241,1)*1=2,VLOOKUP($C241,Sheet3!$L$4:$R$40,4,0),VLOOKUP($C241,Sheet3!$L$4:$R$40,6,0)))</f>
        <v>3140</v>
      </c>
      <c r="H241" s="1">
        <f>IF(RIGHT($B241,1)*1=1,VLOOKUP($C241,Sheet3!$L$4:$R$40,3,0),IF(RIGHT($B241,1)*1=2,VLOOKUP($C241,Sheet3!$L$4:$R$40,5,0),VLOOKUP($C241,Sheet3!$L$4:$R$40,7,0)))</f>
        <v>1256</v>
      </c>
    </row>
    <row r="242" spans="1:8" x14ac:dyDescent="0.2">
      <c r="A242" s="1">
        <f t="shared" si="101"/>
        <v>300116</v>
      </c>
      <c r="B242" s="1">
        <f t="shared" si="83"/>
        <v>3001</v>
      </c>
      <c r="C242" s="1">
        <f t="shared" si="141"/>
        <v>15</v>
      </c>
      <c r="D242" s="1" t="str">
        <f t="shared" si="102"/>
        <v>hero_star_txt2</v>
      </c>
      <c r="E242" s="1" t="str">
        <f t="shared" si="103"/>
        <v>hero_star_res2</v>
      </c>
      <c r="F242" s="1">
        <f t="shared" ref="F242" si="149">F205</f>
        <v>15</v>
      </c>
      <c r="G242" s="1">
        <f>IF(RIGHT($B242,1)*1=1,VLOOKUP($C242,Sheet3!$L$4:$R$40,2,0),IF(RIGHT($B242,1)*1=2,VLOOKUP($C242,Sheet3!$L$4:$R$40,4,0),VLOOKUP($C242,Sheet3!$L$4:$R$40,6,0)))</f>
        <v>3300</v>
      </c>
      <c r="H242" s="1">
        <f>IF(RIGHT($B242,1)*1=1,VLOOKUP($C242,Sheet3!$L$4:$R$40,3,0),IF(RIGHT($B242,1)*1=2,VLOOKUP($C242,Sheet3!$L$4:$R$40,5,0),VLOOKUP($C242,Sheet3!$L$4:$R$40,7,0)))</f>
        <v>1320</v>
      </c>
    </row>
    <row r="243" spans="1:8" x14ac:dyDescent="0.2">
      <c r="A243" s="1">
        <f t="shared" si="101"/>
        <v>300117</v>
      </c>
      <c r="B243" s="1">
        <f t="shared" si="83"/>
        <v>3001</v>
      </c>
      <c r="C243" s="1">
        <f t="shared" si="141"/>
        <v>16</v>
      </c>
      <c r="D243" s="1" t="str">
        <f t="shared" si="102"/>
        <v>hero_star_txt2</v>
      </c>
      <c r="E243" s="1" t="str">
        <f t="shared" si="103"/>
        <v>hero_star_res2</v>
      </c>
      <c r="F243" s="1">
        <f t="shared" ref="F243" si="150">F206</f>
        <v>16</v>
      </c>
      <c r="G243" s="1">
        <f>IF(RIGHT($B243,1)*1=1,VLOOKUP($C243,Sheet3!$L$4:$R$40,2,0),IF(RIGHT($B243,1)*1=2,VLOOKUP($C243,Sheet3!$L$4:$R$40,4,0),VLOOKUP($C243,Sheet3!$L$4:$R$40,6,0)))</f>
        <v>3460</v>
      </c>
      <c r="H243" s="1">
        <f>IF(RIGHT($B243,1)*1=1,VLOOKUP($C243,Sheet3!$L$4:$R$40,3,0),IF(RIGHT($B243,1)*1=2,VLOOKUP($C243,Sheet3!$L$4:$R$40,5,0),VLOOKUP($C243,Sheet3!$L$4:$R$40,7,0)))</f>
        <v>1384</v>
      </c>
    </row>
    <row r="244" spans="1:8" x14ac:dyDescent="0.2">
      <c r="A244" s="1">
        <f t="shared" si="101"/>
        <v>300118</v>
      </c>
      <c r="B244" s="1">
        <f t="shared" si="83"/>
        <v>3001</v>
      </c>
      <c r="C244" s="1">
        <f t="shared" si="141"/>
        <v>17</v>
      </c>
      <c r="D244" s="1" t="str">
        <f t="shared" si="102"/>
        <v>hero_star_txt2</v>
      </c>
      <c r="E244" s="1" t="str">
        <f t="shared" si="103"/>
        <v>hero_star_res2</v>
      </c>
      <c r="F244" s="1">
        <f t="shared" ref="F244" si="151">F207</f>
        <v>17</v>
      </c>
      <c r="G244" s="1">
        <f>IF(RIGHT($B244,1)*1=1,VLOOKUP($C244,Sheet3!$L$4:$R$40,2,0),IF(RIGHT($B244,1)*1=2,VLOOKUP($C244,Sheet3!$L$4:$R$40,4,0),VLOOKUP($C244,Sheet3!$L$4:$R$40,6,0)))</f>
        <v>3620</v>
      </c>
      <c r="H244" s="1">
        <f>IF(RIGHT($B244,1)*1=1,VLOOKUP($C244,Sheet3!$L$4:$R$40,3,0),IF(RIGHT($B244,1)*1=2,VLOOKUP($C244,Sheet3!$L$4:$R$40,5,0),VLOOKUP($C244,Sheet3!$L$4:$R$40,7,0)))</f>
        <v>1448</v>
      </c>
    </row>
    <row r="245" spans="1:8" x14ac:dyDescent="0.2">
      <c r="A245" s="1">
        <f t="shared" si="101"/>
        <v>300119</v>
      </c>
      <c r="B245" s="1">
        <f t="shared" ref="B245:B308" si="152">B134+1000</f>
        <v>3001</v>
      </c>
      <c r="C245" s="1">
        <f t="shared" si="141"/>
        <v>18</v>
      </c>
      <c r="D245" s="1" t="str">
        <f t="shared" si="102"/>
        <v>hero_star_txt2</v>
      </c>
      <c r="E245" s="1" t="str">
        <f t="shared" si="103"/>
        <v>hero_star_res2</v>
      </c>
      <c r="F245" s="1">
        <f t="shared" ref="F245" si="153">F208</f>
        <v>18</v>
      </c>
      <c r="G245" s="1">
        <f>IF(RIGHT($B245,1)*1=1,VLOOKUP($C245,Sheet3!$L$4:$R$40,2,0),IF(RIGHT($B245,1)*1=2,VLOOKUP($C245,Sheet3!$L$4:$R$40,4,0),VLOOKUP($C245,Sheet3!$L$4:$R$40,6,0)))</f>
        <v>3780</v>
      </c>
      <c r="H245" s="1">
        <f>IF(RIGHT($B245,1)*1=1,VLOOKUP($C245,Sheet3!$L$4:$R$40,3,0),IF(RIGHT($B245,1)*1=2,VLOOKUP($C245,Sheet3!$L$4:$R$40,5,0),VLOOKUP($C245,Sheet3!$L$4:$R$40,7,0)))</f>
        <v>1512</v>
      </c>
    </row>
    <row r="246" spans="1:8" x14ac:dyDescent="0.2">
      <c r="A246" s="1">
        <f t="shared" si="101"/>
        <v>300120</v>
      </c>
      <c r="B246" s="1">
        <f t="shared" si="152"/>
        <v>3001</v>
      </c>
      <c r="C246" s="1">
        <f t="shared" si="141"/>
        <v>19</v>
      </c>
      <c r="D246" s="1" t="str">
        <f t="shared" si="102"/>
        <v>hero_star_txt3</v>
      </c>
      <c r="E246" s="1" t="str">
        <f t="shared" si="103"/>
        <v>hero_star_res3</v>
      </c>
      <c r="F246" s="1">
        <f t="shared" ref="F246" si="154">F209</f>
        <v>19</v>
      </c>
      <c r="G246" s="1">
        <f>IF(RIGHT($B246,1)*1=1,VLOOKUP($C246,Sheet3!$L$4:$R$40,2,0),IF(RIGHT($B246,1)*1=2,VLOOKUP($C246,Sheet3!$L$4:$R$40,4,0),VLOOKUP($C246,Sheet3!$L$4:$R$40,6,0)))</f>
        <v>4000</v>
      </c>
      <c r="H246" s="1">
        <f>IF(RIGHT($B246,1)*1=1,VLOOKUP($C246,Sheet3!$L$4:$R$40,3,0),IF(RIGHT($B246,1)*1=2,VLOOKUP($C246,Sheet3!$L$4:$R$40,5,0),VLOOKUP($C246,Sheet3!$L$4:$R$40,7,0)))</f>
        <v>1600</v>
      </c>
    </row>
    <row r="247" spans="1:8" x14ac:dyDescent="0.2">
      <c r="A247" s="1">
        <f t="shared" si="101"/>
        <v>300121</v>
      </c>
      <c r="B247" s="1">
        <f t="shared" si="152"/>
        <v>3001</v>
      </c>
      <c r="C247" s="1">
        <f t="shared" si="141"/>
        <v>20</v>
      </c>
      <c r="D247" s="1" t="str">
        <f t="shared" si="102"/>
        <v>hero_star_txt3</v>
      </c>
      <c r="E247" s="1" t="str">
        <f t="shared" si="103"/>
        <v>hero_star_res3</v>
      </c>
      <c r="F247" s="1">
        <f t="shared" ref="F247" si="155">F210</f>
        <v>20</v>
      </c>
      <c r="G247" s="1">
        <f>IF(RIGHT($B247,1)*1=1,VLOOKUP($C247,Sheet3!$L$4:$R$40,2,0),IF(RIGHT($B247,1)*1=2,VLOOKUP($C247,Sheet3!$L$4:$R$40,4,0),VLOOKUP($C247,Sheet3!$L$4:$R$40,6,0)))</f>
        <v>4200</v>
      </c>
      <c r="H247" s="1">
        <f>IF(RIGHT($B247,1)*1=1,VLOOKUP($C247,Sheet3!$L$4:$R$40,3,0),IF(RIGHT($B247,1)*1=2,VLOOKUP($C247,Sheet3!$L$4:$R$40,5,0),VLOOKUP($C247,Sheet3!$L$4:$R$40,7,0)))</f>
        <v>1680</v>
      </c>
    </row>
    <row r="248" spans="1:8" x14ac:dyDescent="0.2">
      <c r="A248" s="1">
        <f t="shared" si="101"/>
        <v>300122</v>
      </c>
      <c r="B248" s="1">
        <f t="shared" si="152"/>
        <v>3001</v>
      </c>
      <c r="C248" s="1">
        <f t="shared" si="141"/>
        <v>21</v>
      </c>
      <c r="D248" s="1" t="str">
        <f t="shared" si="102"/>
        <v>hero_star_txt3</v>
      </c>
      <c r="E248" s="1" t="str">
        <f t="shared" si="103"/>
        <v>hero_star_res3</v>
      </c>
      <c r="F248" s="1">
        <f t="shared" ref="F248" si="156">F211</f>
        <v>21</v>
      </c>
      <c r="G248" s="1">
        <f>IF(RIGHT($B248,1)*1=1,VLOOKUP($C248,Sheet3!$L$4:$R$40,2,0),IF(RIGHT($B248,1)*1=2,VLOOKUP($C248,Sheet3!$L$4:$R$40,4,0),VLOOKUP($C248,Sheet3!$L$4:$R$40,6,0)))</f>
        <v>4400</v>
      </c>
      <c r="H248" s="1">
        <f>IF(RIGHT($B248,1)*1=1,VLOOKUP($C248,Sheet3!$L$4:$R$40,3,0),IF(RIGHT($B248,1)*1=2,VLOOKUP($C248,Sheet3!$L$4:$R$40,5,0),VLOOKUP($C248,Sheet3!$L$4:$R$40,7,0)))</f>
        <v>1760</v>
      </c>
    </row>
    <row r="249" spans="1:8" x14ac:dyDescent="0.2">
      <c r="A249" s="1">
        <f t="shared" si="101"/>
        <v>300123</v>
      </c>
      <c r="B249" s="1">
        <f t="shared" si="152"/>
        <v>3001</v>
      </c>
      <c r="C249" s="1">
        <f t="shared" si="141"/>
        <v>22</v>
      </c>
      <c r="D249" s="1" t="str">
        <f t="shared" si="102"/>
        <v>hero_star_txt3</v>
      </c>
      <c r="E249" s="1" t="str">
        <f t="shared" si="103"/>
        <v>hero_star_res3</v>
      </c>
      <c r="F249" s="1">
        <f t="shared" ref="F249" si="157">F212</f>
        <v>22</v>
      </c>
      <c r="G249" s="1">
        <f>IF(RIGHT($B249,1)*1=1,VLOOKUP($C249,Sheet3!$L$4:$R$40,2,0),IF(RIGHT($B249,1)*1=2,VLOOKUP($C249,Sheet3!$L$4:$R$40,4,0),VLOOKUP($C249,Sheet3!$L$4:$R$40,6,0)))</f>
        <v>4600</v>
      </c>
      <c r="H249" s="1">
        <f>IF(RIGHT($B249,1)*1=1,VLOOKUP($C249,Sheet3!$L$4:$R$40,3,0),IF(RIGHT($B249,1)*1=2,VLOOKUP($C249,Sheet3!$L$4:$R$40,5,0),VLOOKUP($C249,Sheet3!$L$4:$R$40,7,0)))</f>
        <v>1840</v>
      </c>
    </row>
    <row r="250" spans="1:8" x14ac:dyDescent="0.2">
      <c r="A250" s="1">
        <f t="shared" si="101"/>
        <v>300124</v>
      </c>
      <c r="B250" s="1">
        <f t="shared" si="152"/>
        <v>3001</v>
      </c>
      <c r="C250" s="1">
        <f t="shared" si="141"/>
        <v>23</v>
      </c>
      <c r="D250" s="1" t="str">
        <f t="shared" si="102"/>
        <v>hero_star_txt3</v>
      </c>
      <c r="E250" s="1" t="str">
        <f t="shared" si="103"/>
        <v>hero_star_res3</v>
      </c>
      <c r="F250" s="1">
        <f t="shared" ref="F250" si="158">F213</f>
        <v>23</v>
      </c>
      <c r="G250" s="1">
        <f>IF(RIGHT($B250,1)*1=1,VLOOKUP($C250,Sheet3!$L$4:$R$40,2,0),IF(RIGHT($B250,1)*1=2,VLOOKUP($C250,Sheet3!$L$4:$R$40,4,0),VLOOKUP($C250,Sheet3!$L$4:$R$40,6,0)))</f>
        <v>4800</v>
      </c>
      <c r="H250" s="1">
        <f>IF(RIGHT($B250,1)*1=1,VLOOKUP($C250,Sheet3!$L$4:$R$40,3,0),IF(RIGHT($B250,1)*1=2,VLOOKUP($C250,Sheet3!$L$4:$R$40,5,0),VLOOKUP($C250,Sheet3!$L$4:$R$40,7,0)))</f>
        <v>1920</v>
      </c>
    </row>
    <row r="251" spans="1:8" x14ac:dyDescent="0.2">
      <c r="A251" s="1">
        <f t="shared" si="101"/>
        <v>300125</v>
      </c>
      <c r="B251" s="1">
        <f t="shared" si="152"/>
        <v>3001</v>
      </c>
      <c r="C251" s="1">
        <f t="shared" si="141"/>
        <v>24</v>
      </c>
      <c r="D251" s="1" t="str">
        <f t="shared" si="102"/>
        <v>hero_star_txt3</v>
      </c>
      <c r="E251" s="1" t="str">
        <f t="shared" si="103"/>
        <v>hero_star_res3</v>
      </c>
      <c r="F251" s="1">
        <f t="shared" ref="F251" si="159">F214</f>
        <v>24</v>
      </c>
      <c r="G251" s="1">
        <f>IF(RIGHT($B251,1)*1=1,VLOOKUP($C251,Sheet3!$L$4:$R$40,2,0),IF(RIGHT($B251,1)*1=2,VLOOKUP($C251,Sheet3!$L$4:$R$40,4,0),VLOOKUP($C251,Sheet3!$L$4:$R$40,6,0)))</f>
        <v>5000</v>
      </c>
      <c r="H251" s="1">
        <f>IF(RIGHT($B251,1)*1=1,VLOOKUP($C251,Sheet3!$L$4:$R$40,3,0),IF(RIGHT($B251,1)*1=2,VLOOKUP($C251,Sheet3!$L$4:$R$40,5,0),VLOOKUP($C251,Sheet3!$L$4:$R$40,7,0)))</f>
        <v>2000</v>
      </c>
    </row>
    <row r="252" spans="1:8" x14ac:dyDescent="0.2">
      <c r="A252" s="1">
        <f t="shared" si="101"/>
        <v>300126</v>
      </c>
      <c r="B252" s="1">
        <f t="shared" si="152"/>
        <v>3001</v>
      </c>
      <c r="C252" s="1">
        <f t="shared" si="141"/>
        <v>25</v>
      </c>
      <c r="D252" s="1" t="str">
        <f t="shared" si="102"/>
        <v>hero_star_txt3</v>
      </c>
      <c r="E252" s="1" t="str">
        <f t="shared" si="103"/>
        <v>hero_star_res3</v>
      </c>
      <c r="F252" s="1">
        <f t="shared" ref="F252" si="160">F215</f>
        <v>25</v>
      </c>
      <c r="G252" s="1">
        <f>IF(RIGHT($B252,1)*1=1,VLOOKUP($C252,Sheet3!$L$4:$R$40,2,0),IF(RIGHT($B252,1)*1=2,VLOOKUP($C252,Sheet3!$L$4:$R$40,4,0),VLOOKUP($C252,Sheet3!$L$4:$R$40,6,0)))</f>
        <v>5200</v>
      </c>
      <c r="H252" s="1">
        <f>IF(RIGHT($B252,1)*1=1,VLOOKUP($C252,Sheet3!$L$4:$R$40,3,0),IF(RIGHT($B252,1)*1=2,VLOOKUP($C252,Sheet3!$L$4:$R$40,5,0),VLOOKUP($C252,Sheet3!$L$4:$R$40,7,0)))</f>
        <v>2080</v>
      </c>
    </row>
    <row r="253" spans="1:8" x14ac:dyDescent="0.2">
      <c r="A253" s="1">
        <f t="shared" si="101"/>
        <v>300127</v>
      </c>
      <c r="B253" s="1">
        <f t="shared" si="152"/>
        <v>3001</v>
      </c>
      <c r="C253" s="1">
        <f t="shared" si="141"/>
        <v>26</v>
      </c>
      <c r="D253" s="1" t="str">
        <f t="shared" si="102"/>
        <v>hero_star_txt3</v>
      </c>
      <c r="E253" s="1" t="str">
        <f t="shared" si="103"/>
        <v>hero_star_res3</v>
      </c>
      <c r="F253" s="1">
        <f t="shared" ref="F253" si="161">F216</f>
        <v>26</v>
      </c>
      <c r="G253" s="1">
        <f>IF(RIGHT($B253,1)*1=1,VLOOKUP($C253,Sheet3!$L$4:$R$40,2,0),IF(RIGHT($B253,1)*1=2,VLOOKUP($C253,Sheet3!$L$4:$R$40,4,0),VLOOKUP($C253,Sheet3!$L$4:$R$40,6,0)))</f>
        <v>5400</v>
      </c>
      <c r="H253" s="1">
        <f>IF(RIGHT($B253,1)*1=1,VLOOKUP($C253,Sheet3!$L$4:$R$40,3,0),IF(RIGHT($B253,1)*1=2,VLOOKUP($C253,Sheet3!$L$4:$R$40,5,0),VLOOKUP($C253,Sheet3!$L$4:$R$40,7,0)))</f>
        <v>2160</v>
      </c>
    </row>
    <row r="254" spans="1:8" x14ac:dyDescent="0.2">
      <c r="A254" s="1">
        <f t="shared" si="101"/>
        <v>300128</v>
      </c>
      <c r="B254" s="1">
        <f t="shared" si="152"/>
        <v>3001</v>
      </c>
      <c r="C254" s="1">
        <f t="shared" si="141"/>
        <v>27</v>
      </c>
      <c r="D254" s="1" t="str">
        <f t="shared" si="102"/>
        <v>hero_star_txt3</v>
      </c>
      <c r="E254" s="1" t="str">
        <f t="shared" si="103"/>
        <v>hero_star_res3</v>
      </c>
      <c r="F254" s="1">
        <f t="shared" ref="F254" si="162">F217</f>
        <v>27</v>
      </c>
      <c r="G254" s="1">
        <f>IF(RIGHT($B254,1)*1=1,VLOOKUP($C254,Sheet3!$L$4:$R$40,2,0),IF(RIGHT($B254,1)*1=2,VLOOKUP($C254,Sheet3!$L$4:$R$40,4,0),VLOOKUP($C254,Sheet3!$L$4:$R$40,6,0)))</f>
        <v>5600</v>
      </c>
      <c r="H254" s="1">
        <f>IF(RIGHT($B254,1)*1=1,VLOOKUP($C254,Sheet3!$L$4:$R$40,3,0),IF(RIGHT($B254,1)*1=2,VLOOKUP($C254,Sheet3!$L$4:$R$40,5,0),VLOOKUP($C254,Sheet3!$L$4:$R$40,7,0)))</f>
        <v>2240</v>
      </c>
    </row>
    <row r="255" spans="1:8" x14ac:dyDescent="0.2">
      <c r="A255" s="1">
        <f t="shared" si="101"/>
        <v>300129</v>
      </c>
      <c r="B255" s="1">
        <f t="shared" si="152"/>
        <v>3001</v>
      </c>
      <c r="C255" s="1">
        <f t="shared" si="141"/>
        <v>28</v>
      </c>
      <c r="D255" s="1" t="str">
        <f t="shared" si="102"/>
        <v>hero_star_txt4</v>
      </c>
      <c r="E255" s="1" t="str">
        <f t="shared" si="103"/>
        <v>hero_star_res4</v>
      </c>
      <c r="F255" s="1">
        <f t="shared" ref="F255" si="163">F218</f>
        <v>28</v>
      </c>
      <c r="G255" s="1">
        <f>IF(RIGHT($B255,1)*1=1,VLOOKUP($C255,Sheet3!$L$4:$R$40,2,0),IF(RIGHT($B255,1)*1=2,VLOOKUP($C255,Sheet3!$L$4:$R$40,4,0),VLOOKUP($C255,Sheet3!$L$4:$R$40,6,0)))</f>
        <v>6000</v>
      </c>
      <c r="H255" s="1">
        <f>IF(RIGHT($B255,1)*1=1,VLOOKUP($C255,Sheet3!$L$4:$R$40,3,0),IF(RIGHT($B255,1)*1=2,VLOOKUP($C255,Sheet3!$L$4:$R$40,5,0),VLOOKUP($C255,Sheet3!$L$4:$R$40,7,0)))</f>
        <v>2400</v>
      </c>
    </row>
    <row r="256" spans="1:8" x14ac:dyDescent="0.2">
      <c r="A256" s="1">
        <f t="shared" si="101"/>
        <v>300130</v>
      </c>
      <c r="B256" s="1">
        <f t="shared" si="152"/>
        <v>3001</v>
      </c>
      <c r="C256" s="1">
        <f t="shared" si="141"/>
        <v>29</v>
      </c>
      <c r="D256" s="1" t="str">
        <f t="shared" si="102"/>
        <v>hero_star_txt4</v>
      </c>
      <c r="E256" s="1" t="str">
        <f t="shared" si="103"/>
        <v>hero_star_res4</v>
      </c>
      <c r="F256" s="1">
        <f t="shared" ref="F256" si="164">F219</f>
        <v>29</v>
      </c>
      <c r="G256" s="1">
        <f>IF(RIGHT($B256,1)*1=1,VLOOKUP($C256,Sheet3!$L$4:$R$40,2,0),IF(RIGHT($B256,1)*1=2,VLOOKUP($C256,Sheet3!$L$4:$R$40,4,0),VLOOKUP($C256,Sheet3!$L$4:$R$40,6,0)))</f>
        <v>6250</v>
      </c>
      <c r="H256" s="1">
        <f>IF(RIGHT($B256,1)*1=1,VLOOKUP($C256,Sheet3!$L$4:$R$40,3,0),IF(RIGHT($B256,1)*1=2,VLOOKUP($C256,Sheet3!$L$4:$R$40,5,0),VLOOKUP($C256,Sheet3!$L$4:$R$40,7,0)))</f>
        <v>2500</v>
      </c>
    </row>
    <row r="257" spans="1:8" x14ac:dyDescent="0.2">
      <c r="A257" s="1">
        <f t="shared" si="101"/>
        <v>300131</v>
      </c>
      <c r="B257" s="1">
        <f t="shared" si="152"/>
        <v>3001</v>
      </c>
      <c r="C257" s="1">
        <f t="shared" si="141"/>
        <v>30</v>
      </c>
      <c r="D257" s="1" t="str">
        <f t="shared" si="102"/>
        <v>hero_star_txt4</v>
      </c>
      <c r="E257" s="1" t="str">
        <f t="shared" si="103"/>
        <v>hero_star_res4</v>
      </c>
      <c r="F257" s="1">
        <f t="shared" ref="F257" si="165">F220</f>
        <v>30</v>
      </c>
      <c r="G257" s="1">
        <f>IF(RIGHT($B257,1)*1=1,VLOOKUP($C257,Sheet3!$L$4:$R$40,2,0),IF(RIGHT($B257,1)*1=2,VLOOKUP($C257,Sheet3!$L$4:$R$40,4,0),VLOOKUP($C257,Sheet3!$L$4:$R$40,6,0)))</f>
        <v>6500</v>
      </c>
      <c r="H257" s="1">
        <f>IF(RIGHT($B257,1)*1=1,VLOOKUP($C257,Sheet3!$L$4:$R$40,3,0),IF(RIGHT($B257,1)*1=2,VLOOKUP($C257,Sheet3!$L$4:$R$40,5,0),VLOOKUP($C257,Sheet3!$L$4:$R$40,7,0)))</f>
        <v>2600</v>
      </c>
    </row>
    <row r="258" spans="1:8" x14ac:dyDescent="0.2">
      <c r="A258" s="1">
        <f t="shared" si="101"/>
        <v>300132</v>
      </c>
      <c r="B258" s="1">
        <f t="shared" si="152"/>
        <v>3001</v>
      </c>
      <c r="C258" s="1">
        <f t="shared" si="141"/>
        <v>31</v>
      </c>
      <c r="D258" s="1" t="str">
        <f t="shared" si="102"/>
        <v>hero_star_txt4</v>
      </c>
      <c r="E258" s="1" t="str">
        <f t="shared" si="103"/>
        <v>hero_star_res4</v>
      </c>
      <c r="F258" s="1">
        <f t="shared" ref="F258" si="166">F221</f>
        <v>31</v>
      </c>
      <c r="G258" s="1">
        <f>IF(RIGHT($B258,1)*1=1,VLOOKUP($C258,Sheet3!$L$4:$R$40,2,0),IF(RIGHT($B258,1)*1=2,VLOOKUP($C258,Sheet3!$L$4:$R$40,4,0),VLOOKUP($C258,Sheet3!$L$4:$R$40,6,0)))</f>
        <v>6750</v>
      </c>
      <c r="H258" s="1">
        <f>IF(RIGHT($B258,1)*1=1,VLOOKUP($C258,Sheet3!$L$4:$R$40,3,0),IF(RIGHT($B258,1)*1=2,VLOOKUP($C258,Sheet3!$L$4:$R$40,5,0),VLOOKUP($C258,Sheet3!$L$4:$R$40,7,0)))</f>
        <v>2700</v>
      </c>
    </row>
    <row r="259" spans="1:8" x14ac:dyDescent="0.2">
      <c r="A259" s="1">
        <f t="shared" si="101"/>
        <v>300133</v>
      </c>
      <c r="B259" s="1">
        <f t="shared" si="152"/>
        <v>3001</v>
      </c>
      <c r="C259" s="1">
        <f t="shared" si="141"/>
        <v>32</v>
      </c>
      <c r="D259" s="1" t="str">
        <f t="shared" si="102"/>
        <v>hero_star_txt4</v>
      </c>
      <c r="E259" s="1" t="str">
        <f t="shared" si="103"/>
        <v>hero_star_res4</v>
      </c>
      <c r="F259" s="1">
        <f t="shared" ref="F259" si="167">F222</f>
        <v>32</v>
      </c>
      <c r="G259" s="1">
        <f>IF(RIGHT($B259,1)*1=1,VLOOKUP($C259,Sheet3!$L$4:$R$40,2,0),IF(RIGHT($B259,1)*1=2,VLOOKUP($C259,Sheet3!$L$4:$R$40,4,0),VLOOKUP($C259,Sheet3!$L$4:$R$40,6,0)))</f>
        <v>7000</v>
      </c>
      <c r="H259" s="1">
        <f>IF(RIGHT($B259,1)*1=1,VLOOKUP($C259,Sheet3!$L$4:$R$40,3,0),IF(RIGHT($B259,1)*1=2,VLOOKUP($C259,Sheet3!$L$4:$R$40,5,0),VLOOKUP($C259,Sheet3!$L$4:$R$40,7,0)))</f>
        <v>2800</v>
      </c>
    </row>
    <row r="260" spans="1:8" x14ac:dyDescent="0.2">
      <c r="A260" s="1">
        <f t="shared" si="101"/>
        <v>300134</v>
      </c>
      <c r="B260" s="1">
        <f t="shared" si="152"/>
        <v>3001</v>
      </c>
      <c r="C260" s="1">
        <f t="shared" si="141"/>
        <v>33</v>
      </c>
      <c r="D260" s="1" t="str">
        <f t="shared" si="102"/>
        <v>hero_star_txt4</v>
      </c>
      <c r="E260" s="1" t="str">
        <f t="shared" si="103"/>
        <v>hero_star_res4</v>
      </c>
      <c r="F260" s="1">
        <f t="shared" ref="F260" si="168">F223</f>
        <v>33</v>
      </c>
      <c r="G260" s="1">
        <f>IF(RIGHT($B260,1)*1=1,VLOOKUP($C260,Sheet3!$L$4:$R$40,2,0),IF(RIGHT($B260,1)*1=2,VLOOKUP($C260,Sheet3!$L$4:$R$40,4,0),VLOOKUP($C260,Sheet3!$L$4:$R$40,6,0)))</f>
        <v>7250</v>
      </c>
      <c r="H260" s="1">
        <f>IF(RIGHT($B260,1)*1=1,VLOOKUP($C260,Sheet3!$L$4:$R$40,3,0),IF(RIGHT($B260,1)*1=2,VLOOKUP($C260,Sheet3!$L$4:$R$40,5,0),VLOOKUP($C260,Sheet3!$L$4:$R$40,7,0)))</f>
        <v>2900</v>
      </c>
    </row>
    <row r="261" spans="1:8" x14ac:dyDescent="0.2">
      <c r="A261" s="1">
        <f t="shared" si="101"/>
        <v>300135</v>
      </c>
      <c r="B261" s="1">
        <f t="shared" si="152"/>
        <v>3001</v>
      </c>
      <c r="C261" s="1">
        <f t="shared" si="141"/>
        <v>34</v>
      </c>
      <c r="D261" s="1" t="str">
        <f t="shared" si="102"/>
        <v>hero_star_txt4</v>
      </c>
      <c r="E261" s="1" t="str">
        <f t="shared" si="103"/>
        <v>hero_star_res4</v>
      </c>
      <c r="F261" s="1">
        <f t="shared" ref="F261" si="169">F224</f>
        <v>34</v>
      </c>
      <c r="G261" s="1">
        <f>IF(RIGHT($B261,1)*1=1,VLOOKUP($C261,Sheet3!$L$4:$R$40,2,0),IF(RIGHT($B261,1)*1=2,VLOOKUP($C261,Sheet3!$L$4:$R$40,4,0),VLOOKUP($C261,Sheet3!$L$4:$R$40,6,0)))</f>
        <v>7500</v>
      </c>
      <c r="H261" s="1">
        <f>IF(RIGHT($B261,1)*1=1,VLOOKUP($C261,Sheet3!$L$4:$R$40,3,0),IF(RIGHT($B261,1)*1=2,VLOOKUP($C261,Sheet3!$L$4:$R$40,5,0),VLOOKUP($C261,Sheet3!$L$4:$R$40,7,0)))</f>
        <v>3000</v>
      </c>
    </row>
    <row r="262" spans="1:8" x14ac:dyDescent="0.2">
      <c r="A262" s="1">
        <f t="shared" ref="A262:A325" si="170">B262*100+C262+1</f>
        <v>300136</v>
      </c>
      <c r="B262" s="1">
        <f t="shared" si="152"/>
        <v>3001</v>
      </c>
      <c r="C262" s="1">
        <f t="shared" si="141"/>
        <v>35</v>
      </c>
      <c r="D262" s="1" t="str">
        <f t="shared" ref="D262:D325" si="171">"hero_star_txt"&amp;INT($C262/9.1)+1</f>
        <v>hero_star_txt4</v>
      </c>
      <c r="E262" s="1" t="str">
        <f t="shared" ref="E262:E325" si="172">"hero_star_res"&amp;INT($C262/9.1)+1</f>
        <v>hero_star_res4</v>
      </c>
      <c r="F262" s="1">
        <f t="shared" ref="F262" si="173">F225</f>
        <v>35</v>
      </c>
      <c r="G262" s="1">
        <f>IF(RIGHT($B262,1)*1=1,VLOOKUP($C262,Sheet3!$L$4:$R$40,2,0),IF(RIGHT($B262,1)*1=2,VLOOKUP($C262,Sheet3!$L$4:$R$40,4,0),VLOOKUP($C262,Sheet3!$L$4:$R$40,6,0)))</f>
        <v>7750</v>
      </c>
      <c r="H262" s="1">
        <f>IF(RIGHT($B262,1)*1=1,VLOOKUP($C262,Sheet3!$L$4:$R$40,3,0),IF(RIGHT($B262,1)*1=2,VLOOKUP($C262,Sheet3!$L$4:$R$40,5,0),VLOOKUP($C262,Sheet3!$L$4:$R$40,7,0)))</f>
        <v>3100</v>
      </c>
    </row>
    <row r="263" spans="1:8" x14ac:dyDescent="0.2">
      <c r="A263" s="1">
        <f t="shared" si="170"/>
        <v>300137</v>
      </c>
      <c r="B263" s="1">
        <f t="shared" si="152"/>
        <v>3001</v>
      </c>
      <c r="C263" s="1">
        <f t="shared" si="141"/>
        <v>36</v>
      </c>
      <c r="D263" s="1" t="str">
        <f t="shared" si="171"/>
        <v>hero_star_txt4</v>
      </c>
      <c r="E263" s="1" t="str">
        <f t="shared" si="172"/>
        <v>hero_star_res4</v>
      </c>
      <c r="F263" s="1">
        <f t="shared" ref="F263" si="174">F226</f>
        <v>36</v>
      </c>
      <c r="G263" s="1">
        <f>IF(RIGHT($B263,1)*1=1,VLOOKUP($C263,Sheet3!$L$4:$R$40,2,0),IF(RIGHT($B263,1)*1=2,VLOOKUP($C263,Sheet3!$L$4:$R$40,4,0),VLOOKUP($C263,Sheet3!$L$4:$R$40,6,0)))</f>
        <v>8500</v>
      </c>
      <c r="H263" s="1">
        <f>IF(RIGHT($B263,1)*1=1,VLOOKUP($C263,Sheet3!$L$4:$R$40,3,0),IF(RIGHT($B263,1)*1=2,VLOOKUP($C263,Sheet3!$L$4:$R$40,5,0),VLOOKUP($C263,Sheet3!$L$4:$R$40,7,0)))</f>
        <v>3400</v>
      </c>
    </row>
    <row r="264" spans="1:8" x14ac:dyDescent="0.2">
      <c r="A264" s="1">
        <f t="shared" si="170"/>
        <v>300201</v>
      </c>
      <c r="B264" s="1">
        <f t="shared" si="152"/>
        <v>3002</v>
      </c>
      <c r="C264" s="1">
        <f t="shared" si="141"/>
        <v>0</v>
      </c>
      <c r="D264" s="1" t="str">
        <f t="shared" si="171"/>
        <v>hero_star_txt1</v>
      </c>
      <c r="E264" s="1" t="str">
        <f t="shared" si="172"/>
        <v>hero_star_res1</v>
      </c>
      <c r="F264" s="1">
        <f t="shared" ref="F264" si="175">F227</f>
        <v>0</v>
      </c>
      <c r="G264" s="1">
        <f>IF(RIGHT($B264,1)*1=1,VLOOKUP($C264,Sheet3!$L$4:$R$40,2,0),IF(RIGHT($B264,1)*1=2,VLOOKUP($C264,Sheet3!$L$4:$R$40,4,0),VLOOKUP($C264,Sheet3!$L$4:$R$40,6,0)))</f>
        <v>0</v>
      </c>
      <c r="H264" s="1">
        <f>IF(RIGHT($B264,1)*1=1,VLOOKUP($C264,Sheet3!$L$4:$R$40,3,0),IF(RIGHT($B264,1)*1=2,VLOOKUP($C264,Sheet3!$L$4:$R$40,5,0),VLOOKUP($C264,Sheet3!$L$4:$R$40,7,0)))</f>
        <v>0</v>
      </c>
    </row>
    <row r="265" spans="1:8" x14ac:dyDescent="0.2">
      <c r="A265" s="1">
        <f t="shared" si="170"/>
        <v>300202</v>
      </c>
      <c r="B265" s="1">
        <f t="shared" si="152"/>
        <v>3002</v>
      </c>
      <c r="C265" s="1">
        <f t="shared" si="141"/>
        <v>1</v>
      </c>
      <c r="D265" s="1" t="str">
        <f t="shared" si="171"/>
        <v>hero_star_txt1</v>
      </c>
      <c r="E265" s="1" t="str">
        <f t="shared" si="172"/>
        <v>hero_star_res1</v>
      </c>
      <c r="F265" s="1">
        <f t="shared" ref="F265" si="176">F228</f>
        <v>1</v>
      </c>
      <c r="G265" s="1">
        <f>IF(RIGHT($B265,1)*1=1,VLOOKUP($C265,Sheet3!$L$4:$R$40,2,0),IF(RIGHT($B265,1)*1=2,VLOOKUP($C265,Sheet3!$L$4:$R$40,4,0),VLOOKUP($C265,Sheet3!$L$4:$R$40,6,0)))</f>
        <v>1500</v>
      </c>
      <c r="H265" s="1">
        <f>IF(RIGHT($B265,1)*1=1,VLOOKUP($C265,Sheet3!$L$4:$R$40,3,0),IF(RIGHT($B265,1)*1=2,VLOOKUP($C265,Sheet3!$L$4:$R$40,5,0),VLOOKUP($C265,Sheet3!$L$4:$R$40,7,0)))</f>
        <v>600</v>
      </c>
    </row>
    <row r="266" spans="1:8" x14ac:dyDescent="0.2">
      <c r="A266" s="1">
        <f t="shared" si="170"/>
        <v>300203</v>
      </c>
      <c r="B266" s="1">
        <f t="shared" si="152"/>
        <v>3002</v>
      </c>
      <c r="C266" s="1">
        <f t="shared" si="141"/>
        <v>2</v>
      </c>
      <c r="D266" s="1" t="str">
        <f t="shared" si="171"/>
        <v>hero_star_txt1</v>
      </c>
      <c r="E266" s="1" t="str">
        <f t="shared" si="172"/>
        <v>hero_star_res1</v>
      </c>
      <c r="F266" s="1">
        <f t="shared" ref="F266" si="177">F229</f>
        <v>2</v>
      </c>
      <c r="G266" s="1">
        <f>IF(RIGHT($B266,1)*1=1,VLOOKUP($C266,Sheet3!$L$4:$R$40,2,0),IF(RIGHT($B266,1)*1=2,VLOOKUP($C266,Sheet3!$L$4:$R$40,4,0),VLOOKUP($C266,Sheet3!$L$4:$R$40,6,0)))</f>
        <v>1650</v>
      </c>
      <c r="H266" s="1">
        <f>IF(RIGHT($B266,1)*1=1,VLOOKUP($C266,Sheet3!$L$4:$R$40,3,0),IF(RIGHT($B266,1)*1=2,VLOOKUP($C266,Sheet3!$L$4:$R$40,5,0),VLOOKUP($C266,Sheet3!$L$4:$R$40,7,0)))</f>
        <v>660</v>
      </c>
    </row>
    <row r="267" spans="1:8" x14ac:dyDescent="0.2">
      <c r="A267" s="1">
        <f t="shared" si="170"/>
        <v>300204</v>
      </c>
      <c r="B267" s="1">
        <f t="shared" si="152"/>
        <v>3002</v>
      </c>
      <c r="C267" s="1">
        <f t="shared" si="141"/>
        <v>3</v>
      </c>
      <c r="D267" s="1" t="str">
        <f t="shared" si="171"/>
        <v>hero_star_txt1</v>
      </c>
      <c r="E267" s="1" t="str">
        <f t="shared" si="172"/>
        <v>hero_star_res1</v>
      </c>
      <c r="F267" s="1">
        <f t="shared" ref="F267" si="178">F230</f>
        <v>3</v>
      </c>
      <c r="G267" s="1">
        <f>IF(RIGHT($B267,1)*1=1,VLOOKUP($C267,Sheet3!$L$4:$R$40,2,0),IF(RIGHT($B267,1)*1=2,VLOOKUP($C267,Sheet3!$L$4:$R$40,4,0),VLOOKUP($C267,Sheet3!$L$4:$R$40,6,0)))</f>
        <v>1875</v>
      </c>
      <c r="H267" s="1">
        <f>IF(RIGHT($B267,1)*1=1,VLOOKUP($C267,Sheet3!$L$4:$R$40,3,0),IF(RIGHT($B267,1)*1=2,VLOOKUP($C267,Sheet3!$L$4:$R$40,5,0),VLOOKUP($C267,Sheet3!$L$4:$R$40,7,0)))</f>
        <v>750</v>
      </c>
    </row>
    <row r="268" spans="1:8" x14ac:dyDescent="0.2">
      <c r="A268" s="1">
        <f t="shared" si="170"/>
        <v>300205</v>
      </c>
      <c r="B268" s="1">
        <f t="shared" si="152"/>
        <v>3002</v>
      </c>
      <c r="C268" s="1">
        <f t="shared" si="141"/>
        <v>4</v>
      </c>
      <c r="D268" s="1" t="str">
        <f t="shared" si="171"/>
        <v>hero_star_txt1</v>
      </c>
      <c r="E268" s="1" t="str">
        <f t="shared" si="172"/>
        <v>hero_star_res1</v>
      </c>
      <c r="F268" s="1">
        <f t="shared" ref="F268" si="179">F231</f>
        <v>4</v>
      </c>
      <c r="G268" s="1">
        <f>IF(RIGHT($B268,1)*1=1,VLOOKUP($C268,Sheet3!$L$4:$R$40,2,0),IF(RIGHT($B268,1)*1=2,VLOOKUP($C268,Sheet3!$L$4:$R$40,4,0),VLOOKUP($C268,Sheet3!$L$4:$R$40,6,0)))</f>
        <v>2100</v>
      </c>
      <c r="H268" s="1">
        <f>IF(RIGHT($B268,1)*1=1,VLOOKUP($C268,Sheet3!$L$4:$R$40,3,0),IF(RIGHT($B268,1)*1=2,VLOOKUP($C268,Sheet3!$L$4:$R$40,5,0),VLOOKUP($C268,Sheet3!$L$4:$R$40,7,0)))</f>
        <v>840</v>
      </c>
    </row>
    <row r="269" spans="1:8" x14ac:dyDescent="0.2">
      <c r="A269" s="1">
        <f t="shared" si="170"/>
        <v>300206</v>
      </c>
      <c r="B269" s="1">
        <f t="shared" si="152"/>
        <v>3002</v>
      </c>
      <c r="C269" s="1">
        <f t="shared" si="141"/>
        <v>5</v>
      </c>
      <c r="D269" s="1" t="str">
        <f t="shared" si="171"/>
        <v>hero_star_txt1</v>
      </c>
      <c r="E269" s="1" t="str">
        <f t="shared" si="172"/>
        <v>hero_star_res1</v>
      </c>
      <c r="F269" s="1">
        <f t="shared" ref="F269" si="180">F232</f>
        <v>5</v>
      </c>
      <c r="G269" s="1">
        <f>IF(RIGHT($B269,1)*1=1,VLOOKUP($C269,Sheet3!$L$4:$R$40,2,0),IF(RIGHT($B269,1)*1=2,VLOOKUP($C269,Sheet3!$L$4:$R$40,4,0),VLOOKUP($C269,Sheet3!$L$4:$R$40,6,0)))</f>
        <v>2325</v>
      </c>
      <c r="H269" s="1">
        <f>IF(RIGHT($B269,1)*1=1,VLOOKUP($C269,Sheet3!$L$4:$R$40,3,0),IF(RIGHT($B269,1)*1=2,VLOOKUP($C269,Sheet3!$L$4:$R$40,5,0),VLOOKUP($C269,Sheet3!$L$4:$R$40,7,0)))</f>
        <v>930</v>
      </c>
    </row>
    <row r="270" spans="1:8" x14ac:dyDescent="0.2">
      <c r="A270" s="1">
        <f t="shared" si="170"/>
        <v>300207</v>
      </c>
      <c r="B270" s="1">
        <f t="shared" si="152"/>
        <v>3002</v>
      </c>
      <c r="C270" s="1">
        <f t="shared" si="141"/>
        <v>6</v>
      </c>
      <c r="D270" s="1" t="str">
        <f t="shared" si="171"/>
        <v>hero_star_txt1</v>
      </c>
      <c r="E270" s="1" t="str">
        <f t="shared" si="172"/>
        <v>hero_star_res1</v>
      </c>
      <c r="F270" s="1">
        <f t="shared" ref="F270" si="181">F233</f>
        <v>6</v>
      </c>
      <c r="G270" s="1">
        <f>IF(RIGHT($B270,1)*1=1,VLOOKUP($C270,Sheet3!$L$4:$R$40,2,0),IF(RIGHT($B270,1)*1=2,VLOOKUP($C270,Sheet3!$L$4:$R$40,4,0),VLOOKUP($C270,Sheet3!$L$4:$R$40,6,0)))</f>
        <v>2550</v>
      </c>
      <c r="H270" s="1">
        <f>IF(RIGHT($B270,1)*1=1,VLOOKUP($C270,Sheet3!$L$4:$R$40,3,0),IF(RIGHT($B270,1)*1=2,VLOOKUP($C270,Sheet3!$L$4:$R$40,5,0),VLOOKUP($C270,Sheet3!$L$4:$R$40,7,0)))</f>
        <v>1020</v>
      </c>
    </row>
    <row r="271" spans="1:8" x14ac:dyDescent="0.2">
      <c r="A271" s="1">
        <f t="shared" si="170"/>
        <v>300208</v>
      </c>
      <c r="B271" s="1">
        <f t="shared" si="152"/>
        <v>3002</v>
      </c>
      <c r="C271" s="1">
        <f t="shared" si="141"/>
        <v>7</v>
      </c>
      <c r="D271" s="1" t="str">
        <f t="shared" si="171"/>
        <v>hero_star_txt1</v>
      </c>
      <c r="E271" s="1" t="str">
        <f t="shared" si="172"/>
        <v>hero_star_res1</v>
      </c>
      <c r="F271" s="1">
        <f t="shared" ref="F271" si="182">F234</f>
        <v>7</v>
      </c>
      <c r="G271" s="1">
        <f>IF(RIGHT($B271,1)*1=1,VLOOKUP($C271,Sheet3!$L$4:$R$40,2,0),IF(RIGHT($B271,1)*1=2,VLOOKUP($C271,Sheet3!$L$4:$R$40,4,0),VLOOKUP($C271,Sheet3!$L$4:$R$40,6,0)))</f>
        <v>2775</v>
      </c>
      <c r="H271" s="1">
        <f>IF(RIGHT($B271,1)*1=1,VLOOKUP($C271,Sheet3!$L$4:$R$40,3,0),IF(RIGHT($B271,1)*1=2,VLOOKUP($C271,Sheet3!$L$4:$R$40,5,0),VLOOKUP($C271,Sheet3!$L$4:$R$40,7,0)))</f>
        <v>1110</v>
      </c>
    </row>
    <row r="272" spans="1:8" x14ac:dyDescent="0.2">
      <c r="A272" s="1">
        <f t="shared" si="170"/>
        <v>300209</v>
      </c>
      <c r="B272" s="1">
        <f t="shared" si="152"/>
        <v>3002</v>
      </c>
      <c r="C272" s="1">
        <f t="shared" si="141"/>
        <v>8</v>
      </c>
      <c r="D272" s="1" t="str">
        <f t="shared" si="171"/>
        <v>hero_star_txt1</v>
      </c>
      <c r="E272" s="1" t="str">
        <f t="shared" si="172"/>
        <v>hero_star_res1</v>
      </c>
      <c r="F272" s="1">
        <f t="shared" ref="F272" si="183">F235</f>
        <v>8</v>
      </c>
      <c r="G272" s="1">
        <f>IF(RIGHT($B272,1)*1=1,VLOOKUP($C272,Sheet3!$L$4:$R$40,2,0),IF(RIGHT($B272,1)*1=2,VLOOKUP($C272,Sheet3!$L$4:$R$40,4,0),VLOOKUP($C272,Sheet3!$L$4:$R$40,6,0)))</f>
        <v>3000</v>
      </c>
      <c r="H272" s="1">
        <f>IF(RIGHT($B272,1)*1=1,VLOOKUP($C272,Sheet3!$L$4:$R$40,3,0),IF(RIGHT($B272,1)*1=2,VLOOKUP($C272,Sheet3!$L$4:$R$40,5,0),VLOOKUP($C272,Sheet3!$L$4:$R$40,7,0)))</f>
        <v>1200</v>
      </c>
    </row>
    <row r="273" spans="1:8" x14ac:dyDescent="0.2">
      <c r="A273" s="1">
        <f t="shared" si="170"/>
        <v>300210</v>
      </c>
      <c r="B273" s="1">
        <f t="shared" si="152"/>
        <v>3002</v>
      </c>
      <c r="C273" s="1">
        <f t="shared" si="141"/>
        <v>9</v>
      </c>
      <c r="D273" s="1" t="str">
        <f t="shared" si="171"/>
        <v>hero_star_txt1</v>
      </c>
      <c r="E273" s="1" t="str">
        <f t="shared" si="172"/>
        <v>hero_star_res1</v>
      </c>
      <c r="F273" s="1">
        <f t="shared" ref="F273" si="184">F236</f>
        <v>9</v>
      </c>
      <c r="G273" s="1">
        <f>IF(RIGHT($B273,1)*1=1,VLOOKUP($C273,Sheet3!$L$4:$R$40,2,0),IF(RIGHT($B273,1)*1=2,VLOOKUP($C273,Sheet3!$L$4:$R$40,4,0),VLOOKUP($C273,Sheet3!$L$4:$R$40,6,0)))</f>
        <v>3225</v>
      </c>
      <c r="H273" s="1">
        <f>IF(RIGHT($B273,1)*1=1,VLOOKUP($C273,Sheet3!$L$4:$R$40,3,0),IF(RIGHT($B273,1)*1=2,VLOOKUP($C273,Sheet3!$L$4:$R$40,5,0),VLOOKUP($C273,Sheet3!$L$4:$R$40,7,0)))</f>
        <v>1290</v>
      </c>
    </row>
    <row r="274" spans="1:8" x14ac:dyDescent="0.2">
      <c r="A274" s="1">
        <f t="shared" si="170"/>
        <v>300211</v>
      </c>
      <c r="B274" s="1">
        <f t="shared" si="152"/>
        <v>3002</v>
      </c>
      <c r="C274" s="1">
        <f t="shared" si="141"/>
        <v>10</v>
      </c>
      <c r="D274" s="1" t="str">
        <f t="shared" si="171"/>
        <v>hero_star_txt2</v>
      </c>
      <c r="E274" s="1" t="str">
        <f t="shared" si="172"/>
        <v>hero_star_res2</v>
      </c>
      <c r="F274" s="1">
        <f t="shared" ref="F274" si="185">F237</f>
        <v>10</v>
      </c>
      <c r="G274" s="1">
        <f>IF(RIGHT($B274,1)*1=1,VLOOKUP($C274,Sheet3!$L$4:$R$40,2,0),IF(RIGHT($B274,1)*1=2,VLOOKUP($C274,Sheet3!$L$4:$R$40,4,0),VLOOKUP($C274,Sheet3!$L$4:$R$40,6,0)))</f>
        <v>3750</v>
      </c>
      <c r="H274" s="1">
        <f>IF(RIGHT($B274,1)*1=1,VLOOKUP($C274,Sheet3!$L$4:$R$40,3,0),IF(RIGHT($B274,1)*1=2,VLOOKUP($C274,Sheet3!$L$4:$R$40,5,0),VLOOKUP($C274,Sheet3!$L$4:$R$40,7,0)))</f>
        <v>1500</v>
      </c>
    </row>
    <row r="275" spans="1:8" x14ac:dyDescent="0.2">
      <c r="A275" s="1">
        <f t="shared" si="170"/>
        <v>300212</v>
      </c>
      <c r="B275" s="1">
        <f t="shared" si="152"/>
        <v>3002</v>
      </c>
      <c r="C275" s="1">
        <f t="shared" si="141"/>
        <v>11</v>
      </c>
      <c r="D275" s="1" t="str">
        <f t="shared" si="171"/>
        <v>hero_star_txt2</v>
      </c>
      <c r="E275" s="1" t="str">
        <f t="shared" si="172"/>
        <v>hero_star_res2</v>
      </c>
      <c r="F275" s="1">
        <f t="shared" ref="F275" si="186">F238</f>
        <v>11</v>
      </c>
      <c r="G275" s="1">
        <f>IF(RIGHT($B275,1)*1=1,VLOOKUP($C275,Sheet3!$L$4:$R$40,2,0),IF(RIGHT($B275,1)*1=2,VLOOKUP($C275,Sheet3!$L$4:$R$40,4,0),VLOOKUP($C275,Sheet3!$L$4:$R$40,6,0)))</f>
        <v>3990</v>
      </c>
      <c r="H275" s="1">
        <f>IF(RIGHT($B275,1)*1=1,VLOOKUP($C275,Sheet3!$L$4:$R$40,3,0),IF(RIGHT($B275,1)*1=2,VLOOKUP($C275,Sheet3!$L$4:$R$40,5,0),VLOOKUP($C275,Sheet3!$L$4:$R$40,7,0)))</f>
        <v>1596</v>
      </c>
    </row>
    <row r="276" spans="1:8" x14ac:dyDescent="0.2">
      <c r="A276" s="1">
        <f t="shared" si="170"/>
        <v>300213</v>
      </c>
      <c r="B276" s="1">
        <f t="shared" si="152"/>
        <v>3002</v>
      </c>
      <c r="C276" s="1">
        <f t="shared" si="141"/>
        <v>12</v>
      </c>
      <c r="D276" s="1" t="str">
        <f t="shared" si="171"/>
        <v>hero_star_txt2</v>
      </c>
      <c r="E276" s="1" t="str">
        <f t="shared" si="172"/>
        <v>hero_star_res2</v>
      </c>
      <c r="F276" s="1">
        <f t="shared" ref="F276" si="187">F239</f>
        <v>12</v>
      </c>
      <c r="G276" s="1">
        <f>IF(RIGHT($B276,1)*1=1,VLOOKUP($C276,Sheet3!$L$4:$R$40,2,0),IF(RIGHT($B276,1)*1=2,VLOOKUP($C276,Sheet3!$L$4:$R$40,4,0),VLOOKUP($C276,Sheet3!$L$4:$R$40,6,0)))</f>
        <v>4230</v>
      </c>
      <c r="H276" s="1">
        <f>IF(RIGHT($B276,1)*1=1,VLOOKUP($C276,Sheet3!$L$4:$R$40,3,0),IF(RIGHT($B276,1)*1=2,VLOOKUP($C276,Sheet3!$L$4:$R$40,5,0),VLOOKUP($C276,Sheet3!$L$4:$R$40,7,0)))</f>
        <v>1692</v>
      </c>
    </row>
    <row r="277" spans="1:8" x14ac:dyDescent="0.2">
      <c r="A277" s="1">
        <f t="shared" si="170"/>
        <v>300214</v>
      </c>
      <c r="B277" s="1">
        <f t="shared" si="152"/>
        <v>3002</v>
      </c>
      <c r="C277" s="1">
        <f t="shared" si="141"/>
        <v>13</v>
      </c>
      <c r="D277" s="1" t="str">
        <f t="shared" si="171"/>
        <v>hero_star_txt2</v>
      </c>
      <c r="E277" s="1" t="str">
        <f t="shared" si="172"/>
        <v>hero_star_res2</v>
      </c>
      <c r="F277" s="1">
        <f t="shared" ref="F277" si="188">F240</f>
        <v>13</v>
      </c>
      <c r="G277" s="1">
        <f>IF(RIGHT($B277,1)*1=1,VLOOKUP($C277,Sheet3!$L$4:$R$40,2,0),IF(RIGHT($B277,1)*1=2,VLOOKUP($C277,Sheet3!$L$4:$R$40,4,0),VLOOKUP($C277,Sheet3!$L$4:$R$40,6,0)))</f>
        <v>4470</v>
      </c>
      <c r="H277" s="1">
        <f>IF(RIGHT($B277,1)*1=1,VLOOKUP($C277,Sheet3!$L$4:$R$40,3,0),IF(RIGHT($B277,1)*1=2,VLOOKUP($C277,Sheet3!$L$4:$R$40,5,0),VLOOKUP($C277,Sheet3!$L$4:$R$40,7,0)))</f>
        <v>1788</v>
      </c>
    </row>
    <row r="278" spans="1:8" x14ac:dyDescent="0.2">
      <c r="A278" s="1">
        <f t="shared" si="170"/>
        <v>300215</v>
      </c>
      <c r="B278" s="1">
        <f t="shared" si="152"/>
        <v>3002</v>
      </c>
      <c r="C278" s="1">
        <f t="shared" si="141"/>
        <v>14</v>
      </c>
      <c r="D278" s="1" t="str">
        <f t="shared" si="171"/>
        <v>hero_star_txt2</v>
      </c>
      <c r="E278" s="1" t="str">
        <f t="shared" si="172"/>
        <v>hero_star_res2</v>
      </c>
      <c r="F278" s="1">
        <f t="shared" ref="F278" si="189">F241</f>
        <v>14</v>
      </c>
      <c r="G278" s="1">
        <f>IF(RIGHT($B278,1)*1=1,VLOOKUP($C278,Sheet3!$L$4:$R$40,2,0),IF(RIGHT($B278,1)*1=2,VLOOKUP($C278,Sheet3!$L$4:$R$40,4,0),VLOOKUP($C278,Sheet3!$L$4:$R$40,6,0)))</f>
        <v>4710</v>
      </c>
      <c r="H278" s="1">
        <f>IF(RIGHT($B278,1)*1=1,VLOOKUP($C278,Sheet3!$L$4:$R$40,3,0),IF(RIGHT($B278,1)*1=2,VLOOKUP($C278,Sheet3!$L$4:$R$40,5,0),VLOOKUP($C278,Sheet3!$L$4:$R$40,7,0)))</f>
        <v>1884</v>
      </c>
    </row>
    <row r="279" spans="1:8" x14ac:dyDescent="0.2">
      <c r="A279" s="1">
        <f t="shared" si="170"/>
        <v>300216</v>
      </c>
      <c r="B279" s="1">
        <f t="shared" si="152"/>
        <v>3002</v>
      </c>
      <c r="C279" s="1">
        <f t="shared" si="141"/>
        <v>15</v>
      </c>
      <c r="D279" s="1" t="str">
        <f t="shared" si="171"/>
        <v>hero_star_txt2</v>
      </c>
      <c r="E279" s="1" t="str">
        <f t="shared" si="172"/>
        <v>hero_star_res2</v>
      </c>
      <c r="F279" s="1">
        <f t="shared" ref="F279" si="190">F242</f>
        <v>15</v>
      </c>
      <c r="G279" s="1">
        <f>IF(RIGHT($B279,1)*1=1,VLOOKUP($C279,Sheet3!$L$4:$R$40,2,0),IF(RIGHT($B279,1)*1=2,VLOOKUP($C279,Sheet3!$L$4:$R$40,4,0),VLOOKUP($C279,Sheet3!$L$4:$R$40,6,0)))</f>
        <v>4950</v>
      </c>
      <c r="H279" s="1">
        <f>IF(RIGHT($B279,1)*1=1,VLOOKUP($C279,Sheet3!$L$4:$R$40,3,0),IF(RIGHT($B279,1)*1=2,VLOOKUP($C279,Sheet3!$L$4:$R$40,5,0),VLOOKUP($C279,Sheet3!$L$4:$R$40,7,0)))</f>
        <v>1980</v>
      </c>
    </row>
    <row r="280" spans="1:8" x14ac:dyDescent="0.2">
      <c r="A280" s="1">
        <f t="shared" si="170"/>
        <v>300217</v>
      </c>
      <c r="B280" s="1">
        <f t="shared" si="152"/>
        <v>3002</v>
      </c>
      <c r="C280" s="1">
        <f t="shared" si="141"/>
        <v>16</v>
      </c>
      <c r="D280" s="1" t="str">
        <f t="shared" si="171"/>
        <v>hero_star_txt2</v>
      </c>
      <c r="E280" s="1" t="str">
        <f t="shared" si="172"/>
        <v>hero_star_res2</v>
      </c>
      <c r="F280" s="1">
        <f t="shared" ref="F280" si="191">F243</f>
        <v>16</v>
      </c>
      <c r="G280" s="1">
        <f>IF(RIGHT($B280,1)*1=1,VLOOKUP($C280,Sheet3!$L$4:$R$40,2,0),IF(RIGHT($B280,1)*1=2,VLOOKUP($C280,Sheet3!$L$4:$R$40,4,0),VLOOKUP($C280,Sheet3!$L$4:$R$40,6,0)))</f>
        <v>5190</v>
      </c>
      <c r="H280" s="1">
        <f>IF(RIGHT($B280,1)*1=1,VLOOKUP($C280,Sheet3!$L$4:$R$40,3,0),IF(RIGHT($B280,1)*1=2,VLOOKUP($C280,Sheet3!$L$4:$R$40,5,0),VLOOKUP($C280,Sheet3!$L$4:$R$40,7,0)))</f>
        <v>2076</v>
      </c>
    </row>
    <row r="281" spans="1:8" x14ac:dyDescent="0.2">
      <c r="A281" s="1">
        <f t="shared" si="170"/>
        <v>300218</v>
      </c>
      <c r="B281" s="1">
        <f t="shared" si="152"/>
        <v>3002</v>
      </c>
      <c r="C281" s="1">
        <f t="shared" si="141"/>
        <v>17</v>
      </c>
      <c r="D281" s="1" t="str">
        <f t="shared" si="171"/>
        <v>hero_star_txt2</v>
      </c>
      <c r="E281" s="1" t="str">
        <f t="shared" si="172"/>
        <v>hero_star_res2</v>
      </c>
      <c r="F281" s="1">
        <f t="shared" ref="F281" si="192">F244</f>
        <v>17</v>
      </c>
      <c r="G281" s="1">
        <f>IF(RIGHT($B281,1)*1=1,VLOOKUP($C281,Sheet3!$L$4:$R$40,2,0),IF(RIGHT($B281,1)*1=2,VLOOKUP($C281,Sheet3!$L$4:$R$40,4,0),VLOOKUP($C281,Sheet3!$L$4:$R$40,6,0)))</f>
        <v>5430</v>
      </c>
      <c r="H281" s="1">
        <f>IF(RIGHT($B281,1)*1=1,VLOOKUP($C281,Sheet3!$L$4:$R$40,3,0),IF(RIGHT($B281,1)*1=2,VLOOKUP($C281,Sheet3!$L$4:$R$40,5,0),VLOOKUP($C281,Sheet3!$L$4:$R$40,7,0)))</f>
        <v>2172</v>
      </c>
    </row>
    <row r="282" spans="1:8" x14ac:dyDescent="0.2">
      <c r="A282" s="1">
        <f t="shared" si="170"/>
        <v>300219</v>
      </c>
      <c r="B282" s="1">
        <f t="shared" si="152"/>
        <v>3002</v>
      </c>
      <c r="C282" s="1">
        <f t="shared" si="141"/>
        <v>18</v>
      </c>
      <c r="D282" s="1" t="str">
        <f t="shared" si="171"/>
        <v>hero_star_txt2</v>
      </c>
      <c r="E282" s="1" t="str">
        <f t="shared" si="172"/>
        <v>hero_star_res2</v>
      </c>
      <c r="F282" s="1">
        <f t="shared" ref="F282" si="193">F245</f>
        <v>18</v>
      </c>
      <c r="G282" s="1">
        <f>IF(RIGHT($B282,1)*1=1,VLOOKUP($C282,Sheet3!$L$4:$R$40,2,0),IF(RIGHT($B282,1)*1=2,VLOOKUP($C282,Sheet3!$L$4:$R$40,4,0),VLOOKUP($C282,Sheet3!$L$4:$R$40,6,0)))</f>
        <v>5670</v>
      </c>
      <c r="H282" s="1">
        <f>IF(RIGHT($B282,1)*1=1,VLOOKUP($C282,Sheet3!$L$4:$R$40,3,0),IF(RIGHT($B282,1)*1=2,VLOOKUP($C282,Sheet3!$L$4:$R$40,5,0),VLOOKUP($C282,Sheet3!$L$4:$R$40,7,0)))</f>
        <v>2268</v>
      </c>
    </row>
    <row r="283" spans="1:8" x14ac:dyDescent="0.2">
      <c r="A283" s="1">
        <f t="shared" si="170"/>
        <v>300220</v>
      </c>
      <c r="B283" s="1">
        <f t="shared" si="152"/>
        <v>3002</v>
      </c>
      <c r="C283" s="1">
        <f t="shared" si="141"/>
        <v>19</v>
      </c>
      <c r="D283" s="1" t="str">
        <f t="shared" si="171"/>
        <v>hero_star_txt3</v>
      </c>
      <c r="E283" s="1" t="str">
        <f t="shared" si="172"/>
        <v>hero_star_res3</v>
      </c>
      <c r="F283" s="1">
        <f t="shared" ref="F283" si="194">F246</f>
        <v>19</v>
      </c>
      <c r="G283" s="1">
        <f>IF(RIGHT($B283,1)*1=1,VLOOKUP($C283,Sheet3!$L$4:$R$40,2,0),IF(RIGHT($B283,1)*1=2,VLOOKUP($C283,Sheet3!$L$4:$R$40,4,0),VLOOKUP($C283,Sheet3!$L$4:$R$40,6,0)))</f>
        <v>6000</v>
      </c>
      <c r="H283" s="1">
        <f>IF(RIGHT($B283,1)*1=1,VLOOKUP($C283,Sheet3!$L$4:$R$40,3,0),IF(RIGHT($B283,1)*1=2,VLOOKUP($C283,Sheet3!$L$4:$R$40,5,0),VLOOKUP($C283,Sheet3!$L$4:$R$40,7,0)))</f>
        <v>2400</v>
      </c>
    </row>
    <row r="284" spans="1:8" x14ac:dyDescent="0.2">
      <c r="A284" s="1">
        <f t="shared" si="170"/>
        <v>300221</v>
      </c>
      <c r="B284" s="1">
        <f t="shared" si="152"/>
        <v>3002</v>
      </c>
      <c r="C284" s="1">
        <f t="shared" si="141"/>
        <v>20</v>
      </c>
      <c r="D284" s="1" t="str">
        <f t="shared" si="171"/>
        <v>hero_star_txt3</v>
      </c>
      <c r="E284" s="1" t="str">
        <f t="shared" si="172"/>
        <v>hero_star_res3</v>
      </c>
      <c r="F284" s="1">
        <f t="shared" ref="F284" si="195">F247</f>
        <v>20</v>
      </c>
      <c r="G284" s="1">
        <f>IF(RIGHT($B284,1)*1=1,VLOOKUP($C284,Sheet3!$L$4:$R$40,2,0),IF(RIGHT($B284,1)*1=2,VLOOKUP($C284,Sheet3!$L$4:$R$40,4,0),VLOOKUP($C284,Sheet3!$L$4:$R$40,6,0)))</f>
        <v>6300</v>
      </c>
      <c r="H284" s="1">
        <f>IF(RIGHT($B284,1)*1=1,VLOOKUP($C284,Sheet3!$L$4:$R$40,3,0),IF(RIGHT($B284,1)*1=2,VLOOKUP($C284,Sheet3!$L$4:$R$40,5,0),VLOOKUP($C284,Sheet3!$L$4:$R$40,7,0)))</f>
        <v>2520</v>
      </c>
    </row>
    <row r="285" spans="1:8" x14ac:dyDescent="0.2">
      <c r="A285" s="1">
        <f t="shared" si="170"/>
        <v>300222</v>
      </c>
      <c r="B285" s="1">
        <f t="shared" si="152"/>
        <v>3002</v>
      </c>
      <c r="C285" s="1">
        <f t="shared" si="141"/>
        <v>21</v>
      </c>
      <c r="D285" s="1" t="str">
        <f t="shared" si="171"/>
        <v>hero_star_txt3</v>
      </c>
      <c r="E285" s="1" t="str">
        <f t="shared" si="172"/>
        <v>hero_star_res3</v>
      </c>
      <c r="F285" s="1">
        <f t="shared" ref="F285" si="196">F248</f>
        <v>21</v>
      </c>
      <c r="G285" s="1">
        <f>IF(RIGHT($B285,1)*1=1,VLOOKUP($C285,Sheet3!$L$4:$R$40,2,0),IF(RIGHT($B285,1)*1=2,VLOOKUP($C285,Sheet3!$L$4:$R$40,4,0),VLOOKUP($C285,Sheet3!$L$4:$R$40,6,0)))</f>
        <v>6600</v>
      </c>
      <c r="H285" s="1">
        <f>IF(RIGHT($B285,1)*1=1,VLOOKUP($C285,Sheet3!$L$4:$R$40,3,0),IF(RIGHT($B285,1)*1=2,VLOOKUP($C285,Sheet3!$L$4:$R$40,5,0),VLOOKUP($C285,Sheet3!$L$4:$R$40,7,0)))</f>
        <v>2640</v>
      </c>
    </row>
    <row r="286" spans="1:8" x14ac:dyDescent="0.2">
      <c r="A286" s="1">
        <f t="shared" si="170"/>
        <v>300223</v>
      </c>
      <c r="B286" s="1">
        <f t="shared" si="152"/>
        <v>3002</v>
      </c>
      <c r="C286" s="1">
        <f t="shared" si="141"/>
        <v>22</v>
      </c>
      <c r="D286" s="1" t="str">
        <f t="shared" si="171"/>
        <v>hero_star_txt3</v>
      </c>
      <c r="E286" s="1" t="str">
        <f t="shared" si="172"/>
        <v>hero_star_res3</v>
      </c>
      <c r="F286" s="1">
        <f t="shared" ref="F286" si="197">F249</f>
        <v>22</v>
      </c>
      <c r="G286" s="1">
        <f>IF(RIGHT($B286,1)*1=1,VLOOKUP($C286,Sheet3!$L$4:$R$40,2,0),IF(RIGHT($B286,1)*1=2,VLOOKUP($C286,Sheet3!$L$4:$R$40,4,0),VLOOKUP($C286,Sheet3!$L$4:$R$40,6,0)))</f>
        <v>6900</v>
      </c>
      <c r="H286" s="1">
        <f>IF(RIGHT($B286,1)*1=1,VLOOKUP($C286,Sheet3!$L$4:$R$40,3,0),IF(RIGHT($B286,1)*1=2,VLOOKUP($C286,Sheet3!$L$4:$R$40,5,0),VLOOKUP($C286,Sheet3!$L$4:$R$40,7,0)))</f>
        <v>2760</v>
      </c>
    </row>
    <row r="287" spans="1:8" x14ac:dyDescent="0.2">
      <c r="A287" s="1">
        <f t="shared" si="170"/>
        <v>300224</v>
      </c>
      <c r="B287" s="1">
        <f t="shared" si="152"/>
        <v>3002</v>
      </c>
      <c r="C287" s="1">
        <f t="shared" si="141"/>
        <v>23</v>
      </c>
      <c r="D287" s="1" t="str">
        <f t="shared" si="171"/>
        <v>hero_star_txt3</v>
      </c>
      <c r="E287" s="1" t="str">
        <f t="shared" si="172"/>
        <v>hero_star_res3</v>
      </c>
      <c r="F287" s="1">
        <f t="shared" ref="F287" si="198">F250</f>
        <v>23</v>
      </c>
      <c r="G287" s="1">
        <f>IF(RIGHT($B287,1)*1=1,VLOOKUP($C287,Sheet3!$L$4:$R$40,2,0),IF(RIGHT($B287,1)*1=2,VLOOKUP($C287,Sheet3!$L$4:$R$40,4,0),VLOOKUP($C287,Sheet3!$L$4:$R$40,6,0)))</f>
        <v>7200</v>
      </c>
      <c r="H287" s="1">
        <f>IF(RIGHT($B287,1)*1=1,VLOOKUP($C287,Sheet3!$L$4:$R$40,3,0),IF(RIGHT($B287,1)*1=2,VLOOKUP($C287,Sheet3!$L$4:$R$40,5,0),VLOOKUP($C287,Sheet3!$L$4:$R$40,7,0)))</f>
        <v>2880</v>
      </c>
    </row>
    <row r="288" spans="1:8" x14ac:dyDescent="0.2">
      <c r="A288" s="1">
        <f t="shared" si="170"/>
        <v>300225</v>
      </c>
      <c r="B288" s="1">
        <f t="shared" si="152"/>
        <v>3002</v>
      </c>
      <c r="C288" s="1">
        <f t="shared" si="141"/>
        <v>24</v>
      </c>
      <c r="D288" s="1" t="str">
        <f t="shared" si="171"/>
        <v>hero_star_txt3</v>
      </c>
      <c r="E288" s="1" t="str">
        <f t="shared" si="172"/>
        <v>hero_star_res3</v>
      </c>
      <c r="F288" s="1">
        <f t="shared" ref="F288" si="199">F251</f>
        <v>24</v>
      </c>
      <c r="G288" s="1">
        <f>IF(RIGHT($B288,1)*1=1,VLOOKUP($C288,Sheet3!$L$4:$R$40,2,0),IF(RIGHT($B288,1)*1=2,VLOOKUP($C288,Sheet3!$L$4:$R$40,4,0),VLOOKUP($C288,Sheet3!$L$4:$R$40,6,0)))</f>
        <v>7500</v>
      </c>
      <c r="H288" s="1">
        <f>IF(RIGHT($B288,1)*1=1,VLOOKUP($C288,Sheet3!$L$4:$R$40,3,0),IF(RIGHT($B288,1)*1=2,VLOOKUP($C288,Sheet3!$L$4:$R$40,5,0),VLOOKUP($C288,Sheet3!$L$4:$R$40,7,0)))</f>
        <v>3000</v>
      </c>
    </row>
    <row r="289" spans="1:8" x14ac:dyDescent="0.2">
      <c r="A289" s="1">
        <f t="shared" si="170"/>
        <v>300226</v>
      </c>
      <c r="B289" s="1">
        <f t="shared" si="152"/>
        <v>3002</v>
      </c>
      <c r="C289" s="1">
        <f t="shared" si="141"/>
        <v>25</v>
      </c>
      <c r="D289" s="1" t="str">
        <f t="shared" si="171"/>
        <v>hero_star_txt3</v>
      </c>
      <c r="E289" s="1" t="str">
        <f t="shared" si="172"/>
        <v>hero_star_res3</v>
      </c>
      <c r="F289" s="1">
        <f t="shared" ref="F289" si="200">F252</f>
        <v>25</v>
      </c>
      <c r="G289" s="1">
        <f>IF(RIGHT($B289,1)*1=1,VLOOKUP($C289,Sheet3!$L$4:$R$40,2,0),IF(RIGHT($B289,1)*1=2,VLOOKUP($C289,Sheet3!$L$4:$R$40,4,0),VLOOKUP($C289,Sheet3!$L$4:$R$40,6,0)))</f>
        <v>7800</v>
      </c>
      <c r="H289" s="1">
        <f>IF(RIGHT($B289,1)*1=1,VLOOKUP($C289,Sheet3!$L$4:$R$40,3,0),IF(RIGHT($B289,1)*1=2,VLOOKUP($C289,Sheet3!$L$4:$R$40,5,0),VLOOKUP($C289,Sheet3!$L$4:$R$40,7,0)))</f>
        <v>3120</v>
      </c>
    </row>
    <row r="290" spans="1:8" x14ac:dyDescent="0.2">
      <c r="A290" s="1">
        <f t="shared" si="170"/>
        <v>300227</v>
      </c>
      <c r="B290" s="1">
        <f t="shared" si="152"/>
        <v>3002</v>
      </c>
      <c r="C290" s="1">
        <f t="shared" si="141"/>
        <v>26</v>
      </c>
      <c r="D290" s="1" t="str">
        <f t="shared" si="171"/>
        <v>hero_star_txt3</v>
      </c>
      <c r="E290" s="1" t="str">
        <f t="shared" si="172"/>
        <v>hero_star_res3</v>
      </c>
      <c r="F290" s="1">
        <f t="shared" ref="F290" si="201">F253</f>
        <v>26</v>
      </c>
      <c r="G290" s="1">
        <f>IF(RIGHT($B290,1)*1=1,VLOOKUP($C290,Sheet3!$L$4:$R$40,2,0),IF(RIGHT($B290,1)*1=2,VLOOKUP($C290,Sheet3!$L$4:$R$40,4,0),VLOOKUP($C290,Sheet3!$L$4:$R$40,6,0)))</f>
        <v>8100</v>
      </c>
      <c r="H290" s="1">
        <f>IF(RIGHT($B290,1)*1=1,VLOOKUP($C290,Sheet3!$L$4:$R$40,3,0),IF(RIGHT($B290,1)*1=2,VLOOKUP($C290,Sheet3!$L$4:$R$40,5,0),VLOOKUP($C290,Sheet3!$L$4:$R$40,7,0)))</f>
        <v>3240</v>
      </c>
    </row>
    <row r="291" spans="1:8" x14ac:dyDescent="0.2">
      <c r="A291" s="1">
        <f t="shared" si="170"/>
        <v>300228</v>
      </c>
      <c r="B291" s="1">
        <f t="shared" si="152"/>
        <v>3002</v>
      </c>
      <c r="C291" s="1">
        <f t="shared" si="141"/>
        <v>27</v>
      </c>
      <c r="D291" s="1" t="str">
        <f t="shared" si="171"/>
        <v>hero_star_txt3</v>
      </c>
      <c r="E291" s="1" t="str">
        <f t="shared" si="172"/>
        <v>hero_star_res3</v>
      </c>
      <c r="F291" s="1">
        <f t="shared" ref="F291" si="202">F254</f>
        <v>27</v>
      </c>
      <c r="G291" s="1">
        <f>IF(RIGHT($B291,1)*1=1,VLOOKUP($C291,Sheet3!$L$4:$R$40,2,0),IF(RIGHT($B291,1)*1=2,VLOOKUP($C291,Sheet3!$L$4:$R$40,4,0),VLOOKUP($C291,Sheet3!$L$4:$R$40,6,0)))</f>
        <v>8400</v>
      </c>
      <c r="H291" s="1">
        <f>IF(RIGHT($B291,1)*1=1,VLOOKUP($C291,Sheet3!$L$4:$R$40,3,0),IF(RIGHT($B291,1)*1=2,VLOOKUP($C291,Sheet3!$L$4:$R$40,5,0),VLOOKUP($C291,Sheet3!$L$4:$R$40,7,0)))</f>
        <v>3360</v>
      </c>
    </row>
    <row r="292" spans="1:8" x14ac:dyDescent="0.2">
      <c r="A292" s="1">
        <f t="shared" si="170"/>
        <v>300229</v>
      </c>
      <c r="B292" s="1">
        <f t="shared" si="152"/>
        <v>3002</v>
      </c>
      <c r="C292" s="1">
        <f t="shared" si="141"/>
        <v>28</v>
      </c>
      <c r="D292" s="1" t="str">
        <f t="shared" si="171"/>
        <v>hero_star_txt4</v>
      </c>
      <c r="E292" s="1" t="str">
        <f t="shared" si="172"/>
        <v>hero_star_res4</v>
      </c>
      <c r="F292" s="1">
        <f t="shared" ref="F292" si="203">F255</f>
        <v>28</v>
      </c>
      <c r="G292" s="1">
        <f>IF(RIGHT($B292,1)*1=1,VLOOKUP($C292,Sheet3!$L$4:$R$40,2,0),IF(RIGHT($B292,1)*1=2,VLOOKUP($C292,Sheet3!$L$4:$R$40,4,0),VLOOKUP($C292,Sheet3!$L$4:$R$40,6,0)))</f>
        <v>9000</v>
      </c>
      <c r="H292" s="1">
        <f>IF(RIGHT($B292,1)*1=1,VLOOKUP($C292,Sheet3!$L$4:$R$40,3,0),IF(RIGHT($B292,1)*1=2,VLOOKUP($C292,Sheet3!$L$4:$R$40,5,0),VLOOKUP($C292,Sheet3!$L$4:$R$40,7,0)))</f>
        <v>3600</v>
      </c>
    </row>
    <row r="293" spans="1:8" x14ac:dyDescent="0.2">
      <c r="A293" s="1">
        <f t="shared" si="170"/>
        <v>300230</v>
      </c>
      <c r="B293" s="1">
        <f t="shared" si="152"/>
        <v>3002</v>
      </c>
      <c r="C293" s="1">
        <f t="shared" si="141"/>
        <v>29</v>
      </c>
      <c r="D293" s="1" t="str">
        <f t="shared" si="171"/>
        <v>hero_star_txt4</v>
      </c>
      <c r="E293" s="1" t="str">
        <f t="shared" si="172"/>
        <v>hero_star_res4</v>
      </c>
      <c r="F293" s="1">
        <f t="shared" ref="F293" si="204">F256</f>
        <v>29</v>
      </c>
      <c r="G293" s="1">
        <f>IF(RIGHT($B293,1)*1=1,VLOOKUP($C293,Sheet3!$L$4:$R$40,2,0),IF(RIGHT($B293,1)*1=2,VLOOKUP($C293,Sheet3!$L$4:$R$40,4,0),VLOOKUP($C293,Sheet3!$L$4:$R$40,6,0)))</f>
        <v>9375</v>
      </c>
      <c r="H293" s="1">
        <f>IF(RIGHT($B293,1)*1=1,VLOOKUP($C293,Sheet3!$L$4:$R$40,3,0),IF(RIGHT($B293,1)*1=2,VLOOKUP($C293,Sheet3!$L$4:$R$40,5,0),VLOOKUP($C293,Sheet3!$L$4:$R$40,7,0)))</f>
        <v>3750</v>
      </c>
    </row>
    <row r="294" spans="1:8" x14ac:dyDescent="0.2">
      <c r="A294" s="1">
        <f t="shared" si="170"/>
        <v>300231</v>
      </c>
      <c r="B294" s="1">
        <f t="shared" si="152"/>
        <v>3002</v>
      </c>
      <c r="C294" s="1">
        <f t="shared" si="141"/>
        <v>30</v>
      </c>
      <c r="D294" s="1" t="str">
        <f t="shared" si="171"/>
        <v>hero_star_txt4</v>
      </c>
      <c r="E294" s="1" t="str">
        <f t="shared" si="172"/>
        <v>hero_star_res4</v>
      </c>
      <c r="F294" s="1">
        <f t="shared" ref="F294" si="205">F257</f>
        <v>30</v>
      </c>
      <c r="G294" s="1">
        <f>IF(RIGHT($B294,1)*1=1,VLOOKUP($C294,Sheet3!$L$4:$R$40,2,0),IF(RIGHT($B294,1)*1=2,VLOOKUP($C294,Sheet3!$L$4:$R$40,4,0),VLOOKUP($C294,Sheet3!$L$4:$R$40,6,0)))</f>
        <v>9750</v>
      </c>
      <c r="H294" s="1">
        <f>IF(RIGHT($B294,1)*1=1,VLOOKUP($C294,Sheet3!$L$4:$R$40,3,0),IF(RIGHT($B294,1)*1=2,VLOOKUP($C294,Sheet3!$L$4:$R$40,5,0),VLOOKUP($C294,Sheet3!$L$4:$R$40,7,0)))</f>
        <v>3900</v>
      </c>
    </row>
    <row r="295" spans="1:8" x14ac:dyDescent="0.2">
      <c r="A295" s="1">
        <f t="shared" si="170"/>
        <v>300232</v>
      </c>
      <c r="B295" s="1">
        <f t="shared" si="152"/>
        <v>3002</v>
      </c>
      <c r="C295" s="1">
        <f t="shared" si="141"/>
        <v>31</v>
      </c>
      <c r="D295" s="1" t="str">
        <f t="shared" si="171"/>
        <v>hero_star_txt4</v>
      </c>
      <c r="E295" s="1" t="str">
        <f t="shared" si="172"/>
        <v>hero_star_res4</v>
      </c>
      <c r="F295" s="1">
        <f t="shared" ref="F295" si="206">F258</f>
        <v>31</v>
      </c>
      <c r="G295" s="1">
        <f>IF(RIGHT($B295,1)*1=1,VLOOKUP($C295,Sheet3!$L$4:$R$40,2,0),IF(RIGHT($B295,1)*1=2,VLOOKUP($C295,Sheet3!$L$4:$R$40,4,0),VLOOKUP($C295,Sheet3!$L$4:$R$40,6,0)))</f>
        <v>10125</v>
      </c>
      <c r="H295" s="1">
        <f>IF(RIGHT($B295,1)*1=1,VLOOKUP($C295,Sheet3!$L$4:$R$40,3,0),IF(RIGHT($B295,1)*1=2,VLOOKUP($C295,Sheet3!$L$4:$R$40,5,0),VLOOKUP($C295,Sheet3!$L$4:$R$40,7,0)))</f>
        <v>4050</v>
      </c>
    </row>
    <row r="296" spans="1:8" x14ac:dyDescent="0.2">
      <c r="A296" s="1">
        <f t="shared" si="170"/>
        <v>300233</v>
      </c>
      <c r="B296" s="1">
        <f t="shared" si="152"/>
        <v>3002</v>
      </c>
      <c r="C296" s="1">
        <f t="shared" si="141"/>
        <v>32</v>
      </c>
      <c r="D296" s="1" t="str">
        <f t="shared" si="171"/>
        <v>hero_star_txt4</v>
      </c>
      <c r="E296" s="1" t="str">
        <f t="shared" si="172"/>
        <v>hero_star_res4</v>
      </c>
      <c r="F296" s="1">
        <f t="shared" ref="F296" si="207">F259</f>
        <v>32</v>
      </c>
      <c r="G296" s="1">
        <f>IF(RIGHT($B296,1)*1=1,VLOOKUP($C296,Sheet3!$L$4:$R$40,2,0),IF(RIGHT($B296,1)*1=2,VLOOKUP($C296,Sheet3!$L$4:$R$40,4,0),VLOOKUP($C296,Sheet3!$L$4:$R$40,6,0)))</f>
        <v>10500</v>
      </c>
      <c r="H296" s="1">
        <f>IF(RIGHT($B296,1)*1=1,VLOOKUP($C296,Sheet3!$L$4:$R$40,3,0),IF(RIGHT($B296,1)*1=2,VLOOKUP($C296,Sheet3!$L$4:$R$40,5,0),VLOOKUP($C296,Sheet3!$L$4:$R$40,7,0)))</f>
        <v>4200</v>
      </c>
    </row>
    <row r="297" spans="1:8" x14ac:dyDescent="0.2">
      <c r="A297" s="1">
        <f t="shared" si="170"/>
        <v>300234</v>
      </c>
      <c r="B297" s="1">
        <f t="shared" si="152"/>
        <v>3002</v>
      </c>
      <c r="C297" s="1">
        <f t="shared" si="141"/>
        <v>33</v>
      </c>
      <c r="D297" s="1" t="str">
        <f t="shared" si="171"/>
        <v>hero_star_txt4</v>
      </c>
      <c r="E297" s="1" t="str">
        <f t="shared" si="172"/>
        <v>hero_star_res4</v>
      </c>
      <c r="F297" s="1">
        <f t="shared" ref="F297" si="208">F260</f>
        <v>33</v>
      </c>
      <c r="G297" s="1">
        <f>IF(RIGHT($B297,1)*1=1,VLOOKUP($C297,Sheet3!$L$4:$R$40,2,0),IF(RIGHT($B297,1)*1=2,VLOOKUP($C297,Sheet3!$L$4:$R$40,4,0),VLOOKUP($C297,Sheet3!$L$4:$R$40,6,0)))</f>
        <v>10875</v>
      </c>
      <c r="H297" s="1">
        <f>IF(RIGHT($B297,1)*1=1,VLOOKUP($C297,Sheet3!$L$4:$R$40,3,0),IF(RIGHT($B297,1)*1=2,VLOOKUP($C297,Sheet3!$L$4:$R$40,5,0),VLOOKUP($C297,Sheet3!$L$4:$R$40,7,0)))</f>
        <v>4350</v>
      </c>
    </row>
    <row r="298" spans="1:8" x14ac:dyDescent="0.2">
      <c r="A298" s="1">
        <f t="shared" si="170"/>
        <v>300235</v>
      </c>
      <c r="B298" s="1">
        <f t="shared" si="152"/>
        <v>3002</v>
      </c>
      <c r="C298" s="1">
        <f t="shared" si="141"/>
        <v>34</v>
      </c>
      <c r="D298" s="1" t="str">
        <f t="shared" si="171"/>
        <v>hero_star_txt4</v>
      </c>
      <c r="E298" s="1" t="str">
        <f t="shared" si="172"/>
        <v>hero_star_res4</v>
      </c>
      <c r="F298" s="1">
        <f t="shared" ref="F298" si="209">F261</f>
        <v>34</v>
      </c>
      <c r="G298" s="1">
        <f>IF(RIGHT($B298,1)*1=1,VLOOKUP($C298,Sheet3!$L$4:$R$40,2,0),IF(RIGHT($B298,1)*1=2,VLOOKUP($C298,Sheet3!$L$4:$R$40,4,0),VLOOKUP($C298,Sheet3!$L$4:$R$40,6,0)))</f>
        <v>11250</v>
      </c>
      <c r="H298" s="1">
        <f>IF(RIGHT($B298,1)*1=1,VLOOKUP($C298,Sheet3!$L$4:$R$40,3,0),IF(RIGHT($B298,1)*1=2,VLOOKUP($C298,Sheet3!$L$4:$R$40,5,0),VLOOKUP($C298,Sheet3!$L$4:$R$40,7,0)))</f>
        <v>4500</v>
      </c>
    </row>
    <row r="299" spans="1:8" x14ac:dyDescent="0.2">
      <c r="A299" s="1">
        <f t="shared" si="170"/>
        <v>300236</v>
      </c>
      <c r="B299" s="1">
        <f t="shared" si="152"/>
        <v>3002</v>
      </c>
      <c r="C299" s="1">
        <f t="shared" ref="C299:C362" si="210">C262</f>
        <v>35</v>
      </c>
      <c r="D299" s="1" t="str">
        <f t="shared" si="171"/>
        <v>hero_star_txt4</v>
      </c>
      <c r="E299" s="1" t="str">
        <f t="shared" si="172"/>
        <v>hero_star_res4</v>
      </c>
      <c r="F299" s="1">
        <f t="shared" ref="F299" si="211">F262</f>
        <v>35</v>
      </c>
      <c r="G299" s="1">
        <f>IF(RIGHT($B299,1)*1=1,VLOOKUP($C299,Sheet3!$L$4:$R$40,2,0),IF(RIGHT($B299,1)*1=2,VLOOKUP($C299,Sheet3!$L$4:$R$40,4,0),VLOOKUP($C299,Sheet3!$L$4:$R$40,6,0)))</f>
        <v>11625</v>
      </c>
      <c r="H299" s="1">
        <f>IF(RIGHT($B299,1)*1=1,VLOOKUP($C299,Sheet3!$L$4:$R$40,3,0),IF(RIGHT($B299,1)*1=2,VLOOKUP($C299,Sheet3!$L$4:$R$40,5,0),VLOOKUP($C299,Sheet3!$L$4:$R$40,7,0)))</f>
        <v>4650</v>
      </c>
    </row>
    <row r="300" spans="1:8" x14ac:dyDescent="0.2">
      <c r="A300" s="1">
        <f t="shared" si="170"/>
        <v>300237</v>
      </c>
      <c r="B300" s="1">
        <f t="shared" si="152"/>
        <v>3002</v>
      </c>
      <c r="C300" s="1">
        <f t="shared" si="210"/>
        <v>36</v>
      </c>
      <c r="D300" s="1" t="str">
        <f t="shared" si="171"/>
        <v>hero_star_txt4</v>
      </c>
      <c r="E300" s="1" t="str">
        <f t="shared" si="172"/>
        <v>hero_star_res4</v>
      </c>
      <c r="F300" s="1">
        <f t="shared" ref="F300" si="212">F263</f>
        <v>36</v>
      </c>
      <c r="G300" s="1">
        <f>IF(RIGHT($B300,1)*1=1,VLOOKUP($C300,Sheet3!$L$4:$R$40,2,0),IF(RIGHT($B300,1)*1=2,VLOOKUP($C300,Sheet3!$L$4:$R$40,4,0),VLOOKUP($C300,Sheet3!$L$4:$R$40,6,0)))</f>
        <v>12750</v>
      </c>
      <c r="H300" s="1">
        <f>IF(RIGHT($B300,1)*1=1,VLOOKUP($C300,Sheet3!$L$4:$R$40,3,0),IF(RIGHT($B300,1)*1=2,VLOOKUP($C300,Sheet3!$L$4:$R$40,5,0),VLOOKUP($C300,Sheet3!$L$4:$R$40,7,0)))</f>
        <v>5100</v>
      </c>
    </row>
    <row r="301" spans="1:8" x14ac:dyDescent="0.2">
      <c r="A301" s="1">
        <f t="shared" si="170"/>
        <v>300301</v>
      </c>
      <c r="B301" s="1">
        <f t="shared" si="152"/>
        <v>3003</v>
      </c>
      <c r="C301" s="1">
        <f t="shared" si="210"/>
        <v>0</v>
      </c>
      <c r="D301" s="1" t="str">
        <f t="shared" si="171"/>
        <v>hero_star_txt1</v>
      </c>
      <c r="E301" s="1" t="str">
        <f t="shared" si="172"/>
        <v>hero_star_res1</v>
      </c>
      <c r="F301" s="1">
        <f t="shared" ref="F301" si="213">F264</f>
        <v>0</v>
      </c>
      <c r="G301" s="1">
        <f>IF(RIGHT($B301,1)*1=1,VLOOKUP($C301,Sheet3!$L$4:$R$40,2,0),IF(RIGHT($B301,1)*1=2,VLOOKUP($C301,Sheet3!$L$4:$R$40,4,0),VLOOKUP($C301,Sheet3!$L$4:$R$40,6,0)))</f>
        <v>0</v>
      </c>
      <c r="H301" s="1">
        <f>IF(RIGHT($B301,1)*1=1,VLOOKUP($C301,Sheet3!$L$4:$R$40,3,0),IF(RIGHT($B301,1)*1=2,VLOOKUP($C301,Sheet3!$L$4:$R$40,5,0),VLOOKUP($C301,Sheet3!$L$4:$R$40,7,0)))</f>
        <v>0</v>
      </c>
    </row>
    <row r="302" spans="1:8" x14ac:dyDescent="0.2">
      <c r="A302" s="1">
        <f t="shared" si="170"/>
        <v>300302</v>
      </c>
      <c r="B302" s="1">
        <f t="shared" si="152"/>
        <v>3003</v>
      </c>
      <c r="C302" s="1">
        <f t="shared" si="210"/>
        <v>1</v>
      </c>
      <c r="D302" s="1" t="str">
        <f t="shared" si="171"/>
        <v>hero_star_txt1</v>
      </c>
      <c r="E302" s="1" t="str">
        <f t="shared" si="172"/>
        <v>hero_star_res1</v>
      </c>
      <c r="F302" s="1">
        <f t="shared" ref="F302" si="214">F265</f>
        <v>1</v>
      </c>
      <c r="G302" s="1">
        <f>IF(RIGHT($B302,1)*1=1,VLOOKUP($C302,Sheet3!$L$4:$R$40,2,0),IF(RIGHT($B302,1)*1=2,VLOOKUP($C302,Sheet3!$L$4:$R$40,4,0),VLOOKUP($C302,Sheet3!$L$4:$R$40,6,0)))</f>
        <v>3750</v>
      </c>
      <c r="H302" s="1">
        <f>IF(RIGHT($B302,1)*1=1,VLOOKUP($C302,Sheet3!$L$4:$R$40,3,0),IF(RIGHT($B302,1)*1=2,VLOOKUP($C302,Sheet3!$L$4:$R$40,5,0),VLOOKUP($C302,Sheet3!$L$4:$R$40,7,0)))</f>
        <v>1500</v>
      </c>
    </row>
    <row r="303" spans="1:8" x14ac:dyDescent="0.2">
      <c r="A303" s="1">
        <f t="shared" si="170"/>
        <v>300303</v>
      </c>
      <c r="B303" s="1">
        <f t="shared" si="152"/>
        <v>3003</v>
      </c>
      <c r="C303" s="1">
        <f t="shared" si="210"/>
        <v>2</v>
      </c>
      <c r="D303" s="1" t="str">
        <f t="shared" si="171"/>
        <v>hero_star_txt1</v>
      </c>
      <c r="E303" s="1" t="str">
        <f t="shared" si="172"/>
        <v>hero_star_res1</v>
      </c>
      <c r="F303" s="1">
        <f t="shared" ref="F303" si="215">F266</f>
        <v>2</v>
      </c>
      <c r="G303" s="1">
        <f>IF(RIGHT($B303,1)*1=1,VLOOKUP($C303,Sheet3!$L$4:$R$40,2,0),IF(RIGHT($B303,1)*1=2,VLOOKUP($C303,Sheet3!$L$4:$R$40,4,0),VLOOKUP($C303,Sheet3!$L$4:$R$40,6,0)))</f>
        <v>4125</v>
      </c>
      <c r="H303" s="1">
        <f>IF(RIGHT($B303,1)*1=1,VLOOKUP($C303,Sheet3!$L$4:$R$40,3,0),IF(RIGHT($B303,1)*1=2,VLOOKUP($C303,Sheet3!$L$4:$R$40,5,0),VLOOKUP($C303,Sheet3!$L$4:$R$40,7,0)))</f>
        <v>1650</v>
      </c>
    </row>
    <row r="304" spans="1:8" x14ac:dyDescent="0.2">
      <c r="A304" s="1">
        <f t="shared" si="170"/>
        <v>300304</v>
      </c>
      <c r="B304" s="1">
        <f t="shared" si="152"/>
        <v>3003</v>
      </c>
      <c r="C304" s="1">
        <f t="shared" si="210"/>
        <v>3</v>
      </c>
      <c r="D304" s="1" t="str">
        <f t="shared" si="171"/>
        <v>hero_star_txt1</v>
      </c>
      <c r="E304" s="1" t="str">
        <f t="shared" si="172"/>
        <v>hero_star_res1</v>
      </c>
      <c r="F304" s="1">
        <f t="shared" ref="F304" si="216">F267</f>
        <v>3</v>
      </c>
      <c r="G304" s="1">
        <f>IF(RIGHT($B304,1)*1=1,VLOOKUP($C304,Sheet3!$L$4:$R$40,2,0),IF(RIGHT($B304,1)*1=2,VLOOKUP($C304,Sheet3!$L$4:$R$40,4,0),VLOOKUP($C304,Sheet3!$L$4:$R$40,6,0)))</f>
        <v>4687</v>
      </c>
      <c r="H304" s="1">
        <f>IF(RIGHT($B304,1)*1=1,VLOOKUP($C304,Sheet3!$L$4:$R$40,3,0),IF(RIGHT($B304,1)*1=2,VLOOKUP($C304,Sheet3!$L$4:$R$40,5,0),VLOOKUP($C304,Sheet3!$L$4:$R$40,7,0)))</f>
        <v>1875</v>
      </c>
    </row>
    <row r="305" spans="1:8" x14ac:dyDescent="0.2">
      <c r="A305" s="1">
        <f t="shared" si="170"/>
        <v>300305</v>
      </c>
      <c r="B305" s="1">
        <f t="shared" si="152"/>
        <v>3003</v>
      </c>
      <c r="C305" s="1">
        <f t="shared" si="210"/>
        <v>4</v>
      </c>
      <c r="D305" s="1" t="str">
        <f t="shared" si="171"/>
        <v>hero_star_txt1</v>
      </c>
      <c r="E305" s="1" t="str">
        <f t="shared" si="172"/>
        <v>hero_star_res1</v>
      </c>
      <c r="F305" s="1">
        <f t="shared" ref="F305" si="217">F268</f>
        <v>4</v>
      </c>
      <c r="G305" s="1">
        <f>IF(RIGHT($B305,1)*1=1,VLOOKUP($C305,Sheet3!$L$4:$R$40,2,0),IF(RIGHT($B305,1)*1=2,VLOOKUP($C305,Sheet3!$L$4:$R$40,4,0),VLOOKUP($C305,Sheet3!$L$4:$R$40,6,0)))</f>
        <v>5250</v>
      </c>
      <c r="H305" s="1">
        <f>IF(RIGHT($B305,1)*1=1,VLOOKUP($C305,Sheet3!$L$4:$R$40,3,0),IF(RIGHT($B305,1)*1=2,VLOOKUP($C305,Sheet3!$L$4:$R$40,5,0),VLOOKUP($C305,Sheet3!$L$4:$R$40,7,0)))</f>
        <v>2100</v>
      </c>
    </row>
    <row r="306" spans="1:8" x14ac:dyDescent="0.2">
      <c r="A306" s="1">
        <f t="shared" si="170"/>
        <v>300306</v>
      </c>
      <c r="B306" s="1">
        <f t="shared" si="152"/>
        <v>3003</v>
      </c>
      <c r="C306" s="1">
        <f t="shared" si="210"/>
        <v>5</v>
      </c>
      <c r="D306" s="1" t="str">
        <f t="shared" si="171"/>
        <v>hero_star_txt1</v>
      </c>
      <c r="E306" s="1" t="str">
        <f t="shared" si="172"/>
        <v>hero_star_res1</v>
      </c>
      <c r="F306" s="1">
        <f t="shared" ref="F306" si="218">F269</f>
        <v>5</v>
      </c>
      <c r="G306" s="1">
        <f>IF(RIGHT($B306,1)*1=1,VLOOKUP($C306,Sheet3!$L$4:$R$40,2,0),IF(RIGHT($B306,1)*1=2,VLOOKUP($C306,Sheet3!$L$4:$R$40,4,0),VLOOKUP($C306,Sheet3!$L$4:$R$40,6,0)))</f>
        <v>5812</v>
      </c>
      <c r="H306" s="1">
        <f>IF(RIGHT($B306,1)*1=1,VLOOKUP($C306,Sheet3!$L$4:$R$40,3,0),IF(RIGHT($B306,1)*1=2,VLOOKUP($C306,Sheet3!$L$4:$R$40,5,0),VLOOKUP($C306,Sheet3!$L$4:$R$40,7,0)))</f>
        <v>2325</v>
      </c>
    </row>
    <row r="307" spans="1:8" x14ac:dyDescent="0.2">
      <c r="A307" s="1">
        <f t="shared" si="170"/>
        <v>300307</v>
      </c>
      <c r="B307" s="1">
        <f t="shared" si="152"/>
        <v>3003</v>
      </c>
      <c r="C307" s="1">
        <f t="shared" si="210"/>
        <v>6</v>
      </c>
      <c r="D307" s="1" t="str">
        <f t="shared" si="171"/>
        <v>hero_star_txt1</v>
      </c>
      <c r="E307" s="1" t="str">
        <f t="shared" si="172"/>
        <v>hero_star_res1</v>
      </c>
      <c r="F307" s="1">
        <f t="shared" ref="F307" si="219">F270</f>
        <v>6</v>
      </c>
      <c r="G307" s="1">
        <f>IF(RIGHT($B307,1)*1=1,VLOOKUP($C307,Sheet3!$L$4:$R$40,2,0),IF(RIGHT($B307,1)*1=2,VLOOKUP($C307,Sheet3!$L$4:$R$40,4,0),VLOOKUP($C307,Sheet3!$L$4:$R$40,6,0)))</f>
        <v>6375</v>
      </c>
      <c r="H307" s="1">
        <f>IF(RIGHT($B307,1)*1=1,VLOOKUP($C307,Sheet3!$L$4:$R$40,3,0),IF(RIGHT($B307,1)*1=2,VLOOKUP($C307,Sheet3!$L$4:$R$40,5,0),VLOOKUP($C307,Sheet3!$L$4:$R$40,7,0)))</f>
        <v>2550</v>
      </c>
    </row>
    <row r="308" spans="1:8" x14ac:dyDescent="0.2">
      <c r="A308" s="1">
        <f t="shared" si="170"/>
        <v>300308</v>
      </c>
      <c r="B308" s="1">
        <f t="shared" si="152"/>
        <v>3003</v>
      </c>
      <c r="C308" s="1">
        <f t="shared" si="210"/>
        <v>7</v>
      </c>
      <c r="D308" s="1" t="str">
        <f t="shared" si="171"/>
        <v>hero_star_txt1</v>
      </c>
      <c r="E308" s="1" t="str">
        <f t="shared" si="172"/>
        <v>hero_star_res1</v>
      </c>
      <c r="F308" s="1">
        <f t="shared" ref="F308" si="220">F271</f>
        <v>7</v>
      </c>
      <c r="G308" s="1">
        <f>IF(RIGHT($B308,1)*1=1,VLOOKUP($C308,Sheet3!$L$4:$R$40,2,0),IF(RIGHT($B308,1)*1=2,VLOOKUP($C308,Sheet3!$L$4:$R$40,4,0),VLOOKUP($C308,Sheet3!$L$4:$R$40,6,0)))</f>
        <v>6937</v>
      </c>
      <c r="H308" s="1">
        <f>IF(RIGHT($B308,1)*1=1,VLOOKUP($C308,Sheet3!$L$4:$R$40,3,0),IF(RIGHT($B308,1)*1=2,VLOOKUP($C308,Sheet3!$L$4:$R$40,5,0),VLOOKUP($C308,Sheet3!$L$4:$R$40,7,0)))</f>
        <v>2775</v>
      </c>
    </row>
    <row r="309" spans="1:8" x14ac:dyDescent="0.2">
      <c r="A309" s="1">
        <f t="shared" si="170"/>
        <v>300309</v>
      </c>
      <c r="B309" s="1">
        <f t="shared" ref="B309:B372" si="221">B198+1000</f>
        <v>3003</v>
      </c>
      <c r="C309" s="1">
        <f t="shared" si="210"/>
        <v>8</v>
      </c>
      <c r="D309" s="1" t="str">
        <f t="shared" si="171"/>
        <v>hero_star_txt1</v>
      </c>
      <c r="E309" s="1" t="str">
        <f t="shared" si="172"/>
        <v>hero_star_res1</v>
      </c>
      <c r="F309" s="1">
        <f t="shared" ref="F309" si="222">F272</f>
        <v>8</v>
      </c>
      <c r="G309" s="1">
        <f>IF(RIGHT($B309,1)*1=1,VLOOKUP($C309,Sheet3!$L$4:$R$40,2,0),IF(RIGHT($B309,1)*1=2,VLOOKUP($C309,Sheet3!$L$4:$R$40,4,0),VLOOKUP($C309,Sheet3!$L$4:$R$40,6,0)))</f>
        <v>7500</v>
      </c>
      <c r="H309" s="1">
        <f>IF(RIGHT($B309,1)*1=1,VLOOKUP($C309,Sheet3!$L$4:$R$40,3,0),IF(RIGHT($B309,1)*1=2,VLOOKUP($C309,Sheet3!$L$4:$R$40,5,0),VLOOKUP($C309,Sheet3!$L$4:$R$40,7,0)))</f>
        <v>3000</v>
      </c>
    </row>
    <row r="310" spans="1:8" x14ac:dyDescent="0.2">
      <c r="A310" s="1">
        <f t="shared" si="170"/>
        <v>300310</v>
      </c>
      <c r="B310" s="1">
        <f t="shared" si="221"/>
        <v>3003</v>
      </c>
      <c r="C310" s="1">
        <f t="shared" si="210"/>
        <v>9</v>
      </c>
      <c r="D310" s="1" t="str">
        <f t="shared" si="171"/>
        <v>hero_star_txt1</v>
      </c>
      <c r="E310" s="1" t="str">
        <f t="shared" si="172"/>
        <v>hero_star_res1</v>
      </c>
      <c r="F310" s="1">
        <f t="shared" ref="F310" si="223">F273</f>
        <v>9</v>
      </c>
      <c r="G310" s="1">
        <f>IF(RIGHT($B310,1)*1=1,VLOOKUP($C310,Sheet3!$L$4:$R$40,2,0),IF(RIGHT($B310,1)*1=2,VLOOKUP($C310,Sheet3!$L$4:$R$40,4,0),VLOOKUP($C310,Sheet3!$L$4:$R$40,6,0)))</f>
        <v>8062</v>
      </c>
      <c r="H310" s="1">
        <f>IF(RIGHT($B310,1)*1=1,VLOOKUP($C310,Sheet3!$L$4:$R$40,3,0),IF(RIGHT($B310,1)*1=2,VLOOKUP($C310,Sheet3!$L$4:$R$40,5,0),VLOOKUP($C310,Sheet3!$L$4:$R$40,7,0)))</f>
        <v>3225</v>
      </c>
    </row>
    <row r="311" spans="1:8" x14ac:dyDescent="0.2">
      <c r="A311" s="1">
        <f t="shared" si="170"/>
        <v>300311</v>
      </c>
      <c r="B311" s="1">
        <f t="shared" si="221"/>
        <v>3003</v>
      </c>
      <c r="C311" s="1">
        <f t="shared" si="210"/>
        <v>10</v>
      </c>
      <c r="D311" s="1" t="str">
        <f t="shared" si="171"/>
        <v>hero_star_txt2</v>
      </c>
      <c r="E311" s="1" t="str">
        <f t="shared" si="172"/>
        <v>hero_star_res2</v>
      </c>
      <c r="F311" s="1">
        <f t="shared" ref="F311" si="224">F274</f>
        <v>10</v>
      </c>
      <c r="G311" s="1">
        <f>IF(RIGHT($B311,1)*1=1,VLOOKUP($C311,Sheet3!$L$4:$R$40,2,0),IF(RIGHT($B311,1)*1=2,VLOOKUP($C311,Sheet3!$L$4:$R$40,4,0),VLOOKUP($C311,Sheet3!$L$4:$R$40,6,0)))</f>
        <v>9375</v>
      </c>
      <c r="H311" s="1">
        <f>IF(RIGHT($B311,1)*1=1,VLOOKUP($C311,Sheet3!$L$4:$R$40,3,0),IF(RIGHT($B311,1)*1=2,VLOOKUP($C311,Sheet3!$L$4:$R$40,5,0),VLOOKUP($C311,Sheet3!$L$4:$R$40,7,0)))</f>
        <v>3750</v>
      </c>
    </row>
    <row r="312" spans="1:8" x14ac:dyDescent="0.2">
      <c r="A312" s="1">
        <f t="shared" si="170"/>
        <v>300312</v>
      </c>
      <c r="B312" s="1">
        <f t="shared" si="221"/>
        <v>3003</v>
      </c>
      <c r="C312" s="1">
        <f t="shared" si="210"/>
        <v>11</v>
      </c>
      <c r="D312" s="1" t="str">
        <f t="shared" si="171"/>
        <v>hero_star_txt2</v>
      </c>
      <c r="E312" s="1" t="str">
        <f t="shared" si="172"/>
        <v>hero_star_res2</v>
      </c>
      <c r="F312" s="1">
        <f t="shared" ref="F312" si="225">F275</f>
        <v>11</v>
      </c>
      <c r="G312" s="1">
        <f>IF(RIGHT($B312,1)*1=1,VLOOKUP($C312,Sheet3!$L$4:$R$40,2,0),IF(RIGHT($B312,1)*1=2,VLOOKUP($C312,Sheet3!$L$4:$R$40,4,0),VLOOKUP($C312,Sheet3!$L$4:$R$40,6,0)))</f>
        <v>9975</v>
      </c>
      <c r="H312" s="1">
        <f>IF(RIGHT($B312,1)*1=1,VLOOKUP($C312,Sheet3!$L$4:$R$40,3,0),IF(RIGHT($B312,1)*1=2,VLOOKUP($C312,Sheet3!$L$4:$R$40,5,0),VLOOKUP($C312,Sheet3!$L$4:$R$40,7,0)))</f>
        <v>3990</v>
      </c>
    </row>
    <row r="313" spans="1:8" x14ac:dyDescent="0.2">
      <c r="A313" s="1">
        <f t="shared" si="170"/>
        <v>300313</v>
      </c>
      <c r="B313" s="1">
        <f t="shared" si="221"/>
        <v>3003</v>
      </c>
      <c r="C313" s="1">
        <f t="shared" si="210"/>
        <v>12</v>
      </c>
      <c r="D313" s="1" t="str">
        <f t="shared" si="171"/>
        <v>hero_star_txt2</v>
      </c>
      <c r="E313" s="1" t="str">
        <f t="shared" si="172"/>
        <v>hero_star_res2</v>
      </c>
      <c r="F313" s="1">
        <f t="shared" ref="F313" si="226">F276</f>
        <v>12</v>
      </c>
      <c r="G313" s="1">
        <f>IF(RIGHT($B313,1)*1=1,VLOOKUP($C313,Sheet3!$L$4:$R$40,2,0),IF(RIGHT($B313,1)*1=2,VLOOKUP($C313,Sheet3!$L$4:$R$40,4,0),VLOOKUP($C313,Sheet3!$L$4:$R$40,6,0)))</f>
        <v>10575</v>
      </c>
      <c r="H313" s="1">
        <f>IF(RIGHT($B313,1)*1=1,VLOOKUP($C313,Sheet3!$L$4:$R$40,3,0),IF(RIGHT($B313,1)*1=2,VLOOKUP($C313,Sheet3!$L$4:$R$40,5,0),VLOOKUP($C313,Sheet3!$L$4:$R$40,7,0)))</f>
        <v>4230</v>
      </c>
    </row>
    <row r="314" spans="1:8" x14ac:dyDescent="0.2">
      <c r="A314" s="1">
        <f t="shared" si="170"/>
        <v>300314</v>
      </c>
      <c r="B314" s="1">
        <f t="shared" si="221"/>
        <v>3003</v>
      </c>
      <c r="C314" s="1">
        <f t="shared" si="210"/>
        <v>13</v>
      </c>
      <c r="D314" s="1" t="str">
        <f t="shared" si="171"/>
        <v>hero_star_txt2</v>
      </c>
      <c r="E314" s="1" t="str">
        <f t="shared" si="172"/>
        <v>hero_star_res2</v>
      </c>
      <c r="F314" s="1">
        <f t="shared" ref="F314" si="227">F277</f>
        <v>13</v>
      </c>
      <c r="G314" s="1">
        <f>IF(RIGHT($B314,1)*1=1,VLOOKUP($C314,Sheet3!$L$4:$R$40,2,0),IF(RIGHT($B314,1)*1=2,VLOOKUP($C314,Sheet3!$L$4:$R$40,4,0),VLOOKUP($C314,Sheet3!$L$4:$R$40,6,0)))</f>
        <v>11175</v>
      </c>
      <c r="H314" s="1">
        <f>IF(RIGHT($B314,1)*1=1,VLOOKUP($C314,Sheet3!$L$4:$R$40,3,0),IF(RIGHT($B314,1)*1=2,VLOOKUP($C314,Sheet3!$L$4:$R$40,5,0),VLOOKUP($C314,Sheet3!$L$4:$R$40,7,0)))</f>
        <v>4470</v>
      </c>
    </row>
    <row r="315" spans="1:8" x14ac:dyDescent="0.2">
      <c r="A315" s="1">
        <f t="shared" si="170"/>
        <v>300315</v>
      </c>
      <c r="B315" s="1">
        <f t="shared" si="221"/>
        <v>3003</v>
      </c>
      <c r="C315" s="1">
        <f t="shared" si="210"/>
        <v>14</v>
      </c>
      <c r="D315" s="1" t="str">
        <f t="shared" si="171"/>
        <v>hero_star_txt2</v>
      </c>
      <c r="E315" s="1" t="str">
        <f t="shared" si="172"/>
        <v>hero_star_res2</v>
      </c>
      <c r="F315" s="1">
        <f t="shared" ref="F315" si="228">F278</f>
        <v>14</v>
      </c>
      <c r="G315" s="1">
        <f>IF(RIGHT($B315,1)*1=1,VLOOKUP($C315,Sheet3!$L$4:$R$40,2,0),IF(RIGHT($B315,1)*1=2,VLOOKUP($C315,Sheet3!$L$4:$R$40,4,0),VLOOKUP($C315,Sheet3!$L$4:$R$40,6,0)))</f>
        <v>11775</v>
      </c>
      <c r="H315" s="1">
        <f>IF(RIGHT($B315,1)*1=1,VLOOKUP($C315,Sheet3!$L$4:$R$40,3,0),IF(RIGHT($B315,1)*1=2,VLOOKUP($C315,Sheet3!$L$4:$R$40,5,0),VLOOKUP($C315,Sheet3!$L$4:$R$40,7,0)))</f>
        <v>4710</v>
      </c>
    </row>
    <row r="316" spans="1:8" x14ac:dyDescent="0.2">
      <c r="A316" s="1">
        <f t="shared" si="170"/>
        <v>300316</v>
      </c>
      <c r="B316" s="1">
        <f t="shared" si="221"/>
        <v>3003</v>
      </c>
      <c r="C316" s="1">
        <f t="shared" si="210"/>
        <v>15</v>
      </c>
      <c r="D316" s="1" t="str">
        <f t="shared" si="171"/>
        <v>hero_star_txt2</v>
      </c>
      <c r="E316" s="1" t="str">
        <f t="shared" si="172"/>
        <v>hero_star_res2</v>
      </c>
      <c r="F316" s="1">
        <f t="shared" ref="F316" si="229">F279</f>
        <v>15</v>
      </c>
      <c r="G316" s="1">
        <f>IF(RIGHT($B316,1)*1=1,VLOOKUP($C316,Sheet3!$L$4:$R$40,2,0),IF(RIGHT($B316,1)*1=2,VLOOKUP($C316,Sheet3!$L$4:$R$40,4,0),VLOOKUP($C316,Sheet3!$L$4:$R$40,6,0)))</f>
        <v>12375</v>
      </c>
      <c r="H316" s="1">
        <f>IF(RIGHT($B316,1)*1=1,VLOOKUP($C316,Sheet3!$L$4:$R$40,3,0),IF(RIGHT($B316,1)*1=2,VLOOKUP($C316,Sheet3!$L$4:$R$40,5,0),VLOOKUP($C316,Sheet3!$L$4:$R$40,7,0)))</f>
        <v>4950</v>
      </c>
    </row>
    <row r="317" spans="1:8" x14ac:dyDescent="0.2">
      <c r="A317" s="1">
        <f t="shared" si="170"/>
        <v>300317</v>
      </c>
      <c r="B317" s="1">
        <f t="shared" si="221"/>
        <v>3003</v>
      </c>
      <c r="C317" s="1">
        <f t="shared" si="210"/>
        <v>16</v>
      </c>
      <c r="D317" s="1" t="str">
        <f t="shared" si="171"/>
        <v>hero_star_txt2</v>
      </c>
      <c r="E317" s="1" t="str">
        <f t="shared" si="172"/>
        <v>hero_star_res2</v>
      </c>
      <c r="F317" s="1">
        <f t="shared" ref="F317" si="230">F280</f>
        <v>16</v>
      </c>
      <c r="G317" s="1">
        <f>IF(RIGHT($B317,1)*1=1,VLOOKUP($C317,Sheet3!$L$4:$R$40,2,0),IF(RIGHT($B317,1)*1=2,VLOOKUP($C317,Sheet3!$L$4:$R$40,4,0),VLOOKUP($C317,Sheet3!$L$4:$R$40,6,0)))</f>
        <v>12975</v>
      </c>
      <c r="H317" s="1">
        <f>IF(RIGHT($B317,1)*1=1,VLOOKUP($C317,Sheet3!$L$4:$R$40,3,0),IF(RIGHT($B317,1)*1=2,VLOOKUP($C317,Sheet3!$L$4:$R$40,5,0),VLOOKUP($C317,Sheet3!$L$4:$R$40,7,0)))</f>
        <v>5190</v>
      </c>
    </row>
    <row r="318" spans="1:8" x14ac:dyDescent="0.2">
      <c r="A318" s="1">
        <f t="shared" si="170"/>
        <v>300318</v>
      </c>
      <c r="B318" s="1">
        <f t="shared" si="221"/>
        <v>3003</v>
      </c>
      <c r="C318" s="1">
        <f t="shared" si="210"/>
        <v>17</v>
      </c>
      <c r="D318" s="1" t="str">
        <f t="shared" si="171"/>
        <v>hero_star_txt2</v>
      </c>
      <c r="E318" s="1" t="str">
        <f t="shared" si="172"/>
        <v>hero_star_res2</v>
      </c>
      <c r="F318" s="1">
        <f t="shared" ref="F318" si="231">F281</f>
        <v>17</v>
      </c>
      <c r="G318" s="1">
        <f>IF(RIGHT($B318,1)*1=1,VLOOKUP($C318,Sheet3!$L$4:$R$40,2,0),IF(RIGHT($B318,1)*1=2,VLOOKUP($C318,Sheet3!$L$4:$R$40,4,0),VLOOKUP($C318,Sheet3!$L$4:$R$40,6,0)))</f>
        <v>13575</v>
      </c>
      <c r="H318" s="1">
        <f>IF(RIGHT($B318,1)*1=1,VLOOKUP($C318,Sheet3!$L$4:$R$40,3,0),IF(RIGHT($B318,1)*1=2,VLOOKUP($C318,Sheet3!$L$4:$R$40,5,0),VLOOKUP($C318,Sheet3!$L$4:$R$40,7,0)))</f>
        <v>5430</v>
      </c>
    </row>
    <row r="319" spans="1:8" x14ac:dyDescent="0.2">
      <c r="A319" s="1">
        <f t="shared" si="170"/>
        <v>300319</v>
      </c>
      <c r="B319" s="1">
        <f t="shared" si="221"/>
        <v>3003</v>
      </c>
      <c r="C319" s="1">
        <f t="shared" si="210"/>
        <v>18</v>
      </c>
      <c r="D319" s="1" t="str">
        <f t="shared" si="171"/>
        <v>hero_star_txt2</v>
      </c>
      <c r="E319" s="1" t="str">
        <f t="shared" si="172"/>
        <v>hero_star_res2</v>
      </c>
      <c r="F319" s="1">
        <f t="shared" ref="F319" si="232">F282</f>
        <v>18</v>
      </c>
      <c r="G319" s="1">
        <f>IF(RIGHT($B319,1)*1=1,VLOOKUP($C319,Sheet3!$L$4:$R$40,2,0),IF(RIGHT($B319,1)*1=2,VLOOKUP($C319,Sheet3!$L$4:$R$40,4,0),VLOOKUP($C319,Sheet3!$L$4:$R$40,6,0)))</f>
        <v>14175</v>
      </c>
      <c r="H319" s="1">
        <f>IF(RIGHT($B319,1)*1=1,VLOOKUP($C319,Sheet3!$L$4:$R$40,3,0),IF(RIGHT($B319,1)*1=2,VLOOKUP($C319,Sheet3!$L$4:$R$40,5,0),VLOOKUP($C319,Sheet3!$L$4:$R$40,7,0)))</f>
        <v>5670</v>
      </c>
    </row>
    <row r="320" spans="1:8" x14ac:dyDescent="0.2">
      <c r="A320" s="1">
        <f t="shared" si="170"/>
        <v>300320</v>
      </c>
      <c r="B320" s="1">
        <f t="shared" si="221"/>
        <v>3003</v>
      </c>
      <c r="C320" s="1">
        <f t="shared" si="210"/>
        <v>19</v>
      </c>
      <c r="D320" s="1" t="str">
        <f t="shared" si="171"/>
        <v>hero_star_txt3</v>
      </c>
      <c r="E320" s="1" t="str">
        <f t="shared" si="172"/>
        <v>hero_star_res3</v>
      </c>
      <c r="F320" s="1">
        <f t="shared" ref="F320" si="233">F283</f>
        <v>19</v>
      </c>
      <c r="G320" s="1">
        <f>IF(RIGHT($B320,1)*1=1,VLOOKUP($C320,Sheet3!$L$4:$R$40,2,0),IF(RIGHT($B320,1)*1=2,VLOOKUP($C320,Sheet3!$L$4:$R$40,4,0),VLOOKUP($C320,Sheet3!$L$4:$R$40,6,0)))</f>
        <v>15000</v>
      </c>
      <c r="H320" s="1">
        <f>IF(RIGHT($B320,1)*1=1,VLOOKUP($C320,Sheet3!$L$4:$R$40,3,0),IF(RIGHT($B320,1)*1=2,VLOOKUP($C320,Sheet3!$L$4:$R$40,5,0),VLOOKUP($C320,Sheet3!$L$4:$R$40,7,0)))</f>
        <v>6000</v>
      </c>
    </row>
    <row r="321" spans="1:8" x14ac:dyDescent="0.2">
      <c r="A321" s="1">
        <f t="shared" si="170"/>
        <v>300321</v>
      </c>
      <c r="B321" s="1">
        <f t="shared" si="221"/>
        <v>3003</v>
      </c>
      <c r="C321" s="1">
        <f t="shared" si="210"/>
        <v>20</v>
      </c>
      <c r="D321" s="1" t="str">
        <f t="shared" si="171"/>
        <v>hero_star_txt3</v>
      </c>
      <c r="E321" s="1" t="str">
        <f t="shared" si="172"/>
        <v>hero_star_res3</v>
      </c>
      <c r="F321" s="1">
        <f t="shared" ref="F321" si="234">F284</f>
        <v>20</v>
      </c>
      <c r="G321" s="1">
        <f>IF(RIGHT($B321,1)*1=1,VLOOKUP($C321,Sheet3!$L$4:$R$40,2,0),IF(RIGHT($B321,1)*1=2,VLOOKUP($C321,Sheet3!$L$4:$R$40,4,0),VLOOKUP($C321,Sheet3!$L$4:$R$40,6,0)))</f>
        <v>15750</v>
      </c>
      <c r="H321" s="1">
        <f>IF(RIGHT($B321,1)*1=1,VLOOKUP($C321,Sheet3!$L$4:$R$40,3,0),IF(RIGHT($B321,1)*1=2,VLOOKUP($C321,Sheet3!$L$4:$R$40,5,0),VLOOKUP($C321,Sheet3!$L$4:$R$40,7,0)))</f>
        <v>6300</v>
      </c>
    </row>
    <row r="322" spans="1:8" x14ac:dyDescent="0.2">
      <c r="A322" s="1">
        <f t="shared" si="170"/>
        <v>300322</v>
      </c>
      <c r="B322" s="1">
        <f t="shared" si="221"/>
        <v>3003</v>
      </c>
      <c r="C322" s="1">
        <f t="shared" si="210"/>
        <v>21</v>
      </c>
      <c r="D322" s="1" t="str">
        <f t="shared" si="171"/>
        <v>hero_star_txt3</v>
      </c>
      <c r="E322" s="1" t="str">
        <f t="shared" si="172"/>
        <v>hero_star_res3</v>
      </c>
      <c r="F322" s="1">
        <f t="shared" ref="F322" si="235">F285</f>
        <v>21</v>
      </c>
      <c r="G322" s="1">
        <f>IF(RIGHT($B322,1)*1=1,VLOOKUP($C322,Sheet3!$L$4:$R$40,2,0),IF(RIGHT($B322,1)*1=2,VLOOKUP($C322,Sheet3!$L$4:$R$40,4,0),VLOOKUP($C322,Sheet3!$L$4:$R$40,6,0)))</f>
        <v>16500</v>
      </c>
      <c r="H322" s="1">
        <f>IF(RIGHT($B322,1)*1=1,VLOOKUP($C322,Sheet3!$L$4:$R$40,3,0),IF(RIGHT($B322,1)*1=2,VLOOKUP($C322,Sheet3!$L$4:$R$40,5,0),VLOOKUP($C322,Sheet3!$L$4:$R$40,7,0)))</f>
        <v>6600</v>
      </c>
    </row>
    <row r="323" spans="1:8" x14ac:dyDescent="0.2">
      <c r="A323" s="1">
        <f t="shared" si="170"/>
        <v>300323</v>
      </c>
      <c r="B323" s="1">
        <f t="shared" si="221"/>
        <v>3003</v>
      </c>
      <c r="C323" s="1">
        <f t="shared" si="210"/>
        <v>22</v>
      </c>
      <c r="D323" s="1" t="str">
        <f t="shared" si="171"/>
        <v>hero_star_txt3</v>
      </c>
      <c r="E323" s="1" t="str">
        <f t="shared" si="172"/>
        <v>hero_star_res3</v>
      </c>
      <c r="F323" s="1">
        <f t="shared" ref="F323" si="236">F286</f>
        <v>22</v>
      </c>
      <c r="G323" s="1">
        <f>IF(RIGHT($B323,1)*1=1,VLOOKUP($C323,Sheet3!$L$4:$R$40,2,0),IF(RIGHT($B323,1)*1=2,VLOOKUP($C323,Sheet3!$L$4:$R$40,4,0),VLOOKUP($C323,Sheet3!$L$4:$R$40,6,0)))</f>
        <v>17250</v>
      </c>
      <c r="H323" s="1">
        <f>IF(RIGHT($B323,1)*1=1,VLOOKUP($C323,Sheet3!$L$4:$R$40,3,0),IF(RIGHT($B323,1)*1=2,VLOOKUP($C323,Sheet3!$L$4:$R$40,5,0),VLOOKUP($C323,Sheet3!$L$4:$R$40,7,0)))</f>
        <v>6900</v>
      </c>
    </row>
    <row r="324" spans="1:8" x14ac:dyDescent="0.2">
      <c r="A324" s="1">
        <f t="shared" si="170"/>
        <v>300324</v>
      </c>
      <c r="B324" s="1">
        <f t="shared" si="221"/>
        <v>3003</v>
      </c>
      <c r="C324" s="1">
        <f t="shared" si="210"/>
        <v>23</v>
      </c>
      <c r="D324" s="1" t="str">
        <f t="shared" si="171"/>
        <v>hero_star_txt3</v>
      </c>
      <c r="E324" s="1" t="str">
        <f t="shared" si="172"/>
        <v>hero_star_res3</v>
      </c>
      <c r="F324" s="1">
        <f t="shared" ref="F324" si="237">F287</f>
        <v>23</v>
      </c>
      <c r="G324" s="1">
        <f>IF(RIGHT($B324,1)*1=1,VLOOKUP($C324,Sheet3!$L$4:$R$40,2,0),IF(RIGHT($B324,1)*1=2,VLOOKUP($C324,Sheet3!$L$4:$R$40,4,0),VLOOKUP($C324,Sheet3!$L$4:$R$40,6,0)))</f>
        <v>18000</v>
      </c>
      <c r="H324" s="1">
        <f>IF(RIGHT($B324,1)*1=1,VLOOKUP($C324,Sheet3!$L$4:$R$40,3,0),IF(RIGHT($B324,1)*1=2,VLOOKUP($C324,Sheet3!$L$4:$R$40,5,0),VLOOKUP($C324,Sheet3!$L$4:$R$40,7,0)))</f>
        <v>7200</v>
      </c>
    </row>
    <row r="325" spans="1:8" x14ac:dyDescent="0.2">
      <c r="A325" s="1">
        <f t="shared" si="170"/>
        <v>300325</v>
      </c>
      <c r="B325" s="1">
        <f t="shared" si="221"/>
        <v>3003</v>
      </c>
      <c r="C325" s="1">
        <f t="shared" si="210"/>
        <v>24</v>
      </c>
      <c r="D325" s="1" t="str">
        <f t="shared" si="171"/>
        <v>hero_star_txt3</v>
      </c>
      <c r="E325" s="1" t="str">
        <f t="shared" si="172"/>
        <v>hero_star_res3</v>
      </c>
      <c r="F325" s="1">
        <f t="shared" ref="F325" si="238">F288</f>
        <v>24</v>
      </c>
      <c r="G325" s="1">
        <f>IF(RIGHT($B325,1)*1=1,VLOOKUP($C325,Sheet3!$L$4:$R$40,2,0),IF(RIGHT($B325,1)*1=2,VLOOKUP($C325,Sheet3!$L$4:$R$40,4,0),VLOOKUP($C325,Sheet3!$L$4:$R$40,6,0)))</f>
        <v>18750</v>
      </c>
      <c r="H325" s="1">
        <f>IF(RIGHT($B325,1)*1=1,VLOOKUP($C325,Sheet3!$L$4:$R$40,3,0),IF(RIGHT($B325,1)*1=2,VLOOKUP($C325,Sheet3!$L$4:$R$40,5,0),VLOOKUP($C325,Sheet3!$L$4:$R$40,7,0)))</f>
        <v>7500</v>
      </c>
    </row>
    <row r="326" spans="1:8" x14ac:dyDescent="0.2">
      <c r="A326" s="1">
        <f t="shared" ref="A326:A389" si="239">B326*100+C326+1</f>
        <v>300326</v>
      </c>
      <c r="B326" s="1">
        <f t="shared" si="221"/>
        <v>3003</v>
      </c>
      <c r="C326" s="1">
        <f t="shared" si="210"/>
        <v>25</v>
      </c>
      <c r="D326" s="1" t="str">
        <f t="shared" ref="D326:D389" si="240">"hero_star_txt"&amp;INT($C326/9.1)+1</f>
        <v>hero_star_txt3</v>
      </c>
      <c r="E326" s="1" t="str">
        <f t="shared" ref="E326:E389" si="241">"hero_star_res"&amp;INT($C326/9.1)+1</f>
        <v>hero_star_res3</v>
      </c>
      <c r="F326" s="1">
        <f t="shared" ref="F326" si="242">F289</f>
        <v>25</v>
      </c>
      <c r="G326" s="1">
        <f>IF(RIGHT($B326,1)*1=1,VLOOKUP($C326,Sheet3!$L$4:$R$40,2,0),IF(RIGHT($B326,1)*1=2,VLOOKUP($C326,Sheet3!$L$4:$R$40,4,0),VLOOKUP($C326,Sheet3!$L$4:$R$40,6,0)))</f>
        <v>19500</v>
      </c>
      <c r="H326" s="1">
        <f>IF(RIGHT($B326,1)*1=1,VLOOKUP($C326,Sheet3!$L$4:$R$40,3,0),IF(RIGHT($B326,1)*1=2,VLOOKUP($C326,Sheet3!$L$4:$R$40,5,0),VLOOKUP($C326,Sheet3!$L$4:$R$40,7,0)))</f>
        <v>7800</v>
      </c>
    </row>
    <row r="327" spans="1:8" x14ac:dyDescent="0.2">
      <c r="A327" s="1">
        <f t="shared" si="239"/>
        <v>300327</v>
      </c>
      <c r="B327" s="1">
        <f t="shared" si="221"/>
        <v>3003</v>
      </c>
      <c r="C327" s="1">
        <f t="shared" si="210"/>
        <v>26</v>
      </c>
      <c r="D327" s="1" t="str">
        <f t="shared" si="240"/>
        <v>hero_star_txt3</v>
      </c>
      <c r="E327" s="1" t="str">
        <f t="shared" si="241"/>
        <v>hero_star_res3</v>
      </c>
      <c r="F327" s="1">
        <f t="shared" ref="F327" si="243">F290</f>
        <v>26</v>
      </c>
      <c r="G327" s="1">
        <f>IF(RIGHT($B327,1)*1=1,VLOOKUP($C327,Sheet3!$L$4:$R$40,2,0),IF(RIGHT($B327,1)*1=2,VLOOKUP($C327,Sheet3!$L$4:$R$40,4,0),VLOOKUP($C327,Sheet3!$L$4:$R$40,6,0)))</f>
        <v>20250</v>
      </c>
      <c r="H327" s="1">
        <f>IF(RIGHT($B327,1)*1=1,VLOOKUP($C327,Sheet3!$L$4:$R$40,3,0),IF(RIGHT($B327,1)*1=2,VLOOKUP($C327,Sheet3!$L$4:$R$40,5,0),VLOOKUP($C327,Sheet3!$L$4:$R$40,7,0)))</f>
        <v>8100</v>
      </c>
    </row>
    <row r="328" spans="1:8" x14ac:dyDescent="0.2">
      <c r="A328" s="1">
        <f t="shared" si="239"/>
        <v>300328</v>
      </c>
      <c r="B328" s="1">
        <f t="shared" si="221"/>
        <v>3003</v>
      </c>
      <c r="C328" s="1">
        <f t="shared" si="210"/>
        <v>27</v>
      </c>
      <c r="D328" s="1" t="str">
        <f t="shared" si="240"/>
        <v>hero_star_txt3</v>
      </c>
      <c r="E328" s="1" t="str">
        <f t="shared" si="241"/>
        <v>hero_star_res3</v>
      </c>
      <c r="F328" s="1">
        <f t="shared" ref="F328" si="244">F291</f>
        <v>27</v>
      </c>
      <c r="G328" s="1">
        <f>IF(RIGHT($B328,1)*1=1,VLOOKUP($C328,Sheet3!$L$4:$R$40,2,0),IF(RIGHT($B328,1)*1=2,VLOOKUP($C328,Sheet3!$L$4:$R$40,4,0),VLOOKUP($C328,Sheet3!$L$4:$R$40,6,0)))</f>
        <v>21000</v>
      </c>
      <c r="H328" s="1">
        <f>IF(RIGHT($B328,1)*1=1,VLOOKUP($C328,Sheet3!$L$4:$R$40,3,0),IF(RIGHT($B328,1)*1=2,VLOOKUP($C328,Sheet3!$L$4:$R$40,5,0),VLOOKUP($C328,Sheet3!$L$4:$R$40,7,0)))</f>
        <v>8400</v>
      </c>
    </row>
    <row r="329" spans="1:8" x14ac:dyDescent="0.2">
      <c r="A329" s="1">
        <f t="shared" si="239"/>
        <v>300329</v>
      </c>
      <c r="B329" s="1">
        <f t="shared" si="221"/>
        <v>3003</v>
      </c>
      <c r="C329" s="1">
        <f t="shared" si="210"/>
        <v>28</v>
      </c>
      <c r="D329" s="1" t="str">
        <f t="shared" si="240"/>
        <v>hero_star_txt4</v>
      </c>
      <c r="E329" s="1" t="str">
        <f t="shared" si="241"/>
        <v>hero_star_res4</v>
      </c>
      <c r="F329" s="1">
        <f t="shared" ref="F329" si="245">F292</f>
        <v>28</v>
      </c>
      <c r="G329" s="1">
        <f>IF(RIGHT($B329,1)*1=1,VLOOKUP($C329,Sheet3!$L$4:$R$40,2,0),IF(RIGHT($B329,1)*1=2,VLOOKUP($C329,Sheet3!$L$4:$R$40,4,0),VLOOKUP($C329,Sheet3!$L$4:$R$40,6,0)))</f>
        <v>22500</v>
      </c>
      <c r="H329" s="1">
        <f>IF(RIGHT($B329,1)*1=1,VLOOKUP($C329,Sheet3!$L$4:$R$40,3,0),IF(RIGHT($B329,1)*1=2,VLOOKUP($C329,Sheet3!$L$4:$R$40,5,0),VLOOKUP($C329,Sheet3!$L$4:$R$40,7,0)))</f>
        <v>9000</v>
      </c>
    </row>
    <row r="330" spans="1:8" x14ac:dyDescent="0.2">
      <c r="A330" s="1">
        <f t="shared" si="239"/>
        <v>300330</v>
      </c>
      <c r="B330" s="1">
        <f t="shared" si="221"/>
        <v>3003</v>
      </c>
      <c r="C330" s="1">
        <f t="shared" si="210"/>
        <v>29</v>
      </c>
      <c r="D330" s="1" t="str">
        <f t="shared" si="240"/>
        <v>hero_star_txt4</v>
      </c>
      <c r="E330" s="1" t="str">
        <f t="shared" si="241"/>
        <v>hero_star_res4</v>
      </c>
      <c r="F330" s="1">
        <f t="shared" ref="F330" si="246">F293</f>
        <v>29</v>
      </c>
      <c r="G330" s="1">
        <f>IF(RIGHT($B330,1)*1=1,VLOOKUP($C330,Sheet3!$L$4:$R$40,2,0),IF(RIGHT($B330,1)*1=2,VLOOKUP($C330,Sheet3!$L$4:$R$40,4,0),VLOOKUP($C330,Sheet3!$L$4:$R$40,6,0)))</f>
        <v>23437</v>
      </c>
      <c r="H330" s="1">
        <f>IF(RIGHT($B330,1)*1=1,VLOOKUP($C330,Sheet3!$L$4:$R$40,3,0),IF(RIGHT($B330,1)*1=2,VLOOKUP($C330,Sheet3!$L$4:$R$40,5,0),VLOOKUP($C330,Sheet3!$L$4:$R$40,7,0)))</f>
        <v>9375</v>
      </c>
    </row>
    <row r="331" spans="1:8" x14ac:dyDescent="0.2">
      <c r="A331" s="1">
        <f t="shared" si="239"/>
        <v>300331</v>
      </c>
      <c r="B331" s="1">
        <f t="shared" si="221"/>
        <v>3003</v>
      </c>
      <c r="C331" s="1">
        <f t="shared" si="210"/>
        <v>30</v>
      </c>
      <c r="D331" s="1" t="str">
        <f t="shared" si="240"/>
        <v>hero_star_txt4</v>
      </c>
      <c r="E331" s="1" t="str">
        <f t="shared" si="241"/>
        <v>hero_star_res4</v>
      </c>
      <c r="F331" s="1">
        <f t="shared" ref="F331" si="247">F294</f>
        <v>30</v>
      </c>
      <c r="G331" s="1">
        <f>IF(RIGHT($B331,1)*1=1,VLOOKUP($C331,Sheet3!$L$4:$R$40,2,0),IF(RIGHT($B331,1)*1=2,VLOOKUP($C331,Sheet3!$L$4:$R$40,4,0),VLOOKUP($C331,Sheet3!$L$4:$R$40,6,0)))</f>
        <v>24375</v>
      </c>
      <c r="H331" s="1">
        <f>IF(RIGHT($B331,1)*1=1,VLOOKUP($C331,Sheet3!$L$4:$R$40,3,0),IF(RIGHT($B331,1)*1=2,VLOOKUP($C331,Sheet3!$L$4:$R$40,5,0),VLOOKUP($C331,Sheet3!$L$4:$R$40,7,0)))</f>
        <v>9750</v>
      </c>
    </row>
    <row r="332" spans="1:8" x14ac:dyDescent="0.2">
      <c r="A332" s="1">
        <f t="shared" si="239"/>
        <v>300332</v>
      </c>
      <c r="B332" s="1">
        <f t="shared" si="221"/>
        <v>3003</v>
      </c>
      <c r="C332" s="1">
        <f t="shared" si="210"/>
        <v>31</v>
      </c>
      <c r="D332" s="1" t="str">
        <f t="shared" si="240"/>
        <v>hero_star_txt4</v>
      </c>
      <c r="E332" s="1" t="str">
        <f t="shared" si="241"/>
        <v>hero_star_res4</v>
      </c>
      <c r="F332" s="1">
        <f t="shared" ref="F332" si="248">F295</f>
        <v>31</v>
      </c>
      <c r="G332" s="1">
        <f>IF(RIGHT($B332,1)*1=1,VLOOKUP($C332,Sheet3!$L$4:$R$40,2,0),IF(RIGHT($B332,1)*1=2,VLOOKUP($C332,Sheet3!$L$4:$R$40,4,0),VLOOKUP($C332,Sheet3!$L$4:$R$40,6,0)))</f>
        <v>25312</v>
      </c>
      <c r="H332" s="1">
        <f>IF(RIGHT($B332,1)*1=1,VLOOKUP($C332,Sheet3!$L$4:$R$40,3,0),IF(RIGHT($B332,1)*1=2,VLOOKUP($C332,Sheet3!$L$4:$R$40,5,0),VLOOKUP($C332,Sheet3!$L$4:$R$40,7,0)))</f>
        <v>10125</v>
      </c>
    </row>
    <row r="333" spans="1:8" x14ac:dyDescent="0.2">
      <c r="A333" s="1">
        <f t="shared" si="239"/>
        <v>300333</v>
      </c>
      <c r="B333" s="1">
        <f t="shared" si="221"/>
        <v>3003</v>
      </c>
      <c r="C333" s="1">
        <f t="shared" si="210"/>
        <v>32</v>
      </c>
      <c r="D333" s="1" t="str">
        <f t="shared" si="240"/>
        <v>hero_star_txt4</v>
      </c>
      <c r="E333" s="1" t="str">
        <f t="shared" si="241"/>
        <v>hero_star_res4</v>
      </c>
      <c r="F333" s="1">
        <f t="shared" ref="F333" si="249">F296</f>
        <v>32</v>
      </c>
      <c r="G333" s="1">
        <f>IF(RIGHT($B333,1)*1=1,VLOOKUP($C333,Sheet3!$L$4:$R$40,2,0),IF(RIGHT($B333,1)*1=2,VLOOKUP($C333,Sheet3!$L$4:$R$40,4,0),VLOOKUP($C333,Sheet3!$L$4:$R$40,6,0)))</f>
        <v>26250</v>
      </c>
      <c r="H333" s="1">
        <f>IF(RIGHT($B333,1)*1=1,VLOOKUP($C333,Sheet3!$L$4:$R$40,3,0),IF(RIGHT($B333,1)*1=2,VLOOKUP($C333,Sheet3!$L$4:$R$40,5,0),VLOOKUP($C333,Sheet3!$L$4:$R$40,7,0)))</f>
        <v>10500</v>
      </c>
    </row>
    <row r="334" spans="1:8" x14ac:dyDescent="0.2">
      <c r="A334" s="1">
        <f t="shared" si="239"/>
        <v>300334</v>
      </c>
      <c r="B334" s="1">
        <f t="shared" si="221"/>
        <v>3003</v>
      </c>
      <c r="C334" s="1">
        <f t="shared" si="210"/>
        <v>33</v>
      </c>
      <c r="D334" s="1" t="str">
        <f t="shared" si="240"/>
        <v>hero_star_txt4</v>
      </c>
      <c r="E334" s="1" t="str">
        <f t="shared" si="241"/>
        <v>hero_star_res4</v>
      </c>
      <c r="F334" s="1">
        <f t="shared" ref="F334" si="250">F297</f>
        <v>33</v>
      </c>
      <c r="G334" s="1">
        <f>IF(RIGHT($B334,1)*1=1,VLOOKUP($C334,Sheet3!$L$4:$R$40,2,0),IF(RIGHT($B334,1)*1=2,VLOOKUP($C334,Sheet3!$L$4:$R$40,4,0),VLOOKUP($C334,Sheet3!$L$4:$R$40,6,0)))</f>
        <v>27187</v>
      </c>
      <c r="H334" s="1">
        <f>IF(RIGHT($B334,1)*1=1,VLOOKUP($C334,Sheet3!$L$4:$R$40,3,0),IF(RIGHT($B334,1)*1=2,VLOOKUP($C334,Sheet3!$L$4:$R$40,5,0),VLOOKUP($C334,Sheet3!$L$4:$R$40,7,0)))</f>
        <v>10875</v>
      </c>
    </row>
    <row r="335" spans="1:8" x14ac:dyDescent="0.2">
      <c r="A335" s="1">
        <f t="shared" si="239"/>
        <v>300335</v>
      </c>
      <c r="B335" s="1">
        <f t="shared" si="221"/>
        <v>3003</v>
      </c>
      <c r="C335" s="1">
        <f t="shared" si="210"/>
        <v>34</v>
      </c>
      <c r="D335" s="1" t="str">
        <f t="shared" si="240"/>
        <v>hero_star_txt4</v>
      </c>
      <c r="E335" s="1" t="str">
        <f t="shared" si="241"/>
        <v>hero_star_res4</v>
      </c>
      <c r="F335" s="1">
        <f t="shared" ref="F335" si="251">F298</f>
        <v>34</v>
      </c>
      <c r="G335" s="1">
        <f>IF(RIGHT($B335,1)*1=1,VLOOKUP($C335,Sheet3!$L$4:$R$40,2,0),IF(RIGHT($B335,1)*1=2,VLOOKUP($C335,Sheet3!$L$4:$R$40,4,0),VLOOKUP($C335,Sheet3!$L$4:$R$40,6,0)))</f>
        <v>28125</v>
      </c>
      <c r="H335" s="1">
        <f>IF(RIGHT($B335,1)*1=1,VLOOKUP($C335,Sheet3!$L$4:$R$40,3,0),IF(RIGHT($B335,1)*1=2,VLOOKUP($C335,Sheet3!$L$4:$R$40,5,0),VLOOKUP($C335,Sheet3!$L$4:$R$40,7,0)))</f>
        <v>11250</v>
      </c>
    </row>
    <row r="336" spans="1:8" x14ac:dyDescent="0.2">
      <c r="A336" s="1">
        <f t="shared" si="239"/>
        <v>300336</v>
      </c>
      <c r="B336" s="1">
        <f t="shared" si="221"/>
        <v>3003</v>
      </c>
      <c r="C336" s="1">
        <f t="shared" si="210"/>
        <v>35</v>
      </c>
      <c r="D336" s="1" t="str">
        <f t="shared" si="240"/>
        <v>hero_star_txt4</v>
      </c>
      <c r="E336" s="1" t="str">
        <f t="shared" si="241"/>
        <v>hero_star_res4</v>
      </c>
      <c r="F336" s="1">
        <f t="shared" ref="F336" si="252">F299</f>
        <v>35</v>
      </c>
      <c r="G336" s="1">
        <f>IF(RIGHT($B336,1)*1=1,VLOOKUP($C336,Sheet3!$L$4:$R$40,2,0),IF(RIGHT($B336,1)*1=2,VLOOKUP($C336,Sheet3!$L$4:$R$40,4,0),VLOOKUP($C336,Sheet3!$L$4:$R$40,6,0)))</f>
        <v>29062</v>
      </c>
      <c r="H336" s="1">
        <f>IF(RIGHT($B336,1)*1=1,VLOOKUP($C336,Sheet3!$L$4:$R$40,3,0),IF(RIGHT($B336,1)*1=2,VLOOKUP($C336,Sheet3!$L$4:$R$40,5,0),VLOOKUP($C336,Sheet3!$L$4:$R$40,7,0)))</f>
        <v>11625</v>
      </c>
    </row>
    <row r="337" spans="1:8" x14ac:dyDescent="0.2">
      <c r="A337" s="1">
        <f t="shared" si="239"/>
        <v>300337</v>
      </c>
      <c r="B337" s="1">
        <f t="shared" si="221"/>
        <v>3003</v>
      </c>
      <c r="C337" s="1">
        <f t="shared" si="210"/>
        <v>36</v>
      </c>
      <c r="D337" s="1" t="str">
        <f t="shared" si="240"/>
        <v>hero_star_txt4</v>
      </c>
      <c r="E337" s="1" t="str">
        <f t="shared" si="241"/>
        <v>hero_star_res4</v>
      </c>
      <c r="F337" s="1">
        <f t="shared" ref="F337" si="253">F300</f>
        <v>36</v>
      </c>
      <c r="G337" s="1">
        <f>IF(RIGHT($B337,1)*1=1,VLOOKUP($C337,Sheet3!$L$4:$R$40,2,0),IF(RIGHT($B337,1)*1=2,VLOOKUP($C337,Sheet3!$L$4:$R$40,4,0),VLOOKUP($C337,Sheet3!$L$4:$R$40,6,0)))</f>
        <v>31875</v>
      </c>
      <c r="H337" s="1">
        <f>IF(RIGHT($B337,1)*1=1,VLOOKUP($C337,Sheet3!$L$4:$R$40,3,0),IF(RIGHT($B337,1)*1=2,VLOOKUP($C337,Sheet3!$L$4:$R$40,5,0),VLOOKUP($C337,Sheet3!$L$4:$R$40,7,0)))</f>
        <v>12750</v>
      </c>
    </row>
    <row r="338" spans="1:8" x14ac:dyDescent="0.2">
      <c r="A338" s="1">
        <f t="shared" si="239"/>
        <v>400101</v>
      </c>
      <c r="B338" s="1">
        <f t="shared" si="221"/>
        <v>4001</v>
      </c>
      <c r="C338" s="1">
        <f t="shared" si="210"/>
        <v>0</v>
      </c>
      <c r="D338" s="1" t="str">
        <f t="shared" si="240"/>
        <v>hero_star_txt1</v>
      </c>
      <c r="E338" s="1" t="str">
        <f t="shared" si="241"/>
        <v>hero_star_res1</v>
      </c>
      <c r="F338" s="1">
        <f t="shared" ref="F338" si="254">F301</f>
        <v>0</v>
      </c>
      <c r="G338" s="1">
        <f>IF(RIGHT($B338,1)*1=1,VLOOKUP($C338,Sheet3!$L$4:$R$40,2,0),IF(RIGHT($B338,1)*1=2,VLOOKUP($C338,Sheet3!$L$4:$R$40,4,0),VLOOKUP($C338,Sheet3!$L$4:$R$40,6,0)))</f>
        <v>0</v>
      </c>
      <c r="H338" s="1">
        <f>IF(RIGHT($B338,1)*1=1,VLOOKUP($C338,Sheet3!$L$4:$R$40,3,0),IF(RIGHT($B338,1)*1=2,VLOOKUP($C338,Sheet3!$L$4:$R$40,5,0),VLOOKUP($C338,Sheet3!$L$4:$R$40,7,0)))</f>
        <v>0</v>
      </c>
    </row>
    <row r="339" spans="1:8" x14ac:dyDescent="0.2">
      <c r="A339" s="1">
        <f t="shared" si="239"/>
        <v>400102</v>
      </c>
      <c r="B339" s="1">
        <f t="shared" si="221"/>
        <v>4001</v>
      </c>
      <c r="C339" s="1">
        <f t="shared" si="210"/>
        <v>1</v>
      </c>
      <c r="D339" s="1" t="str">
        <f t="shared" si="240"/>
        <v>hero_star_txt1</v>
      </c>
      <c r="E339" s="1" t="str">
        <f t="shared" si="241"/>
        <v>hero_star_res1</v>
      </c>
      <c r="F339" s="1">
        <f t="shared" ref="F339" si="255">F302</f>
        <v>1</v>
      </c>
      <c r="G339" s="1">
        <f>IF(RIGHT($B339,1)*1=1,VLOOKUP($C339,Sheet3!$L$4:$R$40,2,0),IF(RIGHT($B339,1)*1=2,VLOOKUP($C339,Sheet3!$L$4:$R$40,4,0),VLOOKUP($C339,Sheet3!$L$4:$R$40,6,0)))</f>
        <v>1000</v>
      </c>
      <c r="H339" s="1">
        <f>IF(RIGHT($B339,1)*1=1,VLOOKUP($C339,Sheet3!$L$4:$R$40,3,0),IF(RIGHT($B339,1)*1=2,VLOOKUP($C339,Sheet3!$L$4:$R$40,5,0),VLOOKUP($C339,Sheet3!$L$4:$R$40,7,0)))</f>
        <v>400</v>
      </c>
    </row>
    <row r="340" spans="1:8" x14ac:dyDescent="0.2">
      <c r="A340" s="1">
        <f t="shared" si="239"/>
        <v>400103</v>
      </c>
      <c r="B340" s="1">
        <f t="shared" si="221"/>
        <v>4001</v>
      </c>
      <c r="C340" s="1">
        <f t="shared" si="210"/>
        <v>2</v>
      </c>
      <c r="D340" s="1" t="str">
        <f t="shared" si="240"/>
        <v>hero_star_txt1</v>
      </c>
      <c r="E340" s="1" t="str">
        <f t="shared" si="241"/>
        <v>hero_star_res1</v>
      </c>
      <c r="F340" s="1">
        <f t="shared" ref="F340" si="256">F303</f>
        <v>2</v>
      </c>
      <c r="G340" s="1">
        <f>IF(RIGHT($B340,1)*1=1,VLOOKUP($C340,Sheet3!$L$4:$R$40,2,0),IF(RIGHT($B340,1)*1=2,VLOOKUP($C340,Sheet3!$L$4:$R$40,4,0),VLOOKUP($C340,Sheet3!$L$4:$R$40,6,0)))</f>
        <v>1100</v>
      </c>
      <c r="H340" s="1">
        <f>IF(RIGHT($B340,1)*1=1,VLOOKUP($C340,Sheet3!$L$4:$R$40,3,0),IF(RIGHT($B340,1)*1=2,VLOOKUP($C340,Sheet3!$L$4:$R$40,5,0),VLOOKUP($C340,Sheet3!$L$4:$R$40,7,0)))</f>
        <v>440</v>
      </c>
    </row>
    <row r="341" spans="1:8" x14ac:dyDescent="0.2">
      <c r="A341" s="1">
        <f t="shared" si="239"/>
        <v>400104</v>
      </c>
      <c r="B341" s="1">
        <f t="shared" si="221"/>
        <v>4001</v>
      </c>
      <c r="C341" s="1">
        <f t="shared" si="210"/>
        <v>3</v>
      </c>
      <c r="D341" s="1" t="str">
        <f t="shared" si="240"/>
        <v>hero_star_txt1</v>
      </c>
      <c r="E341" s="1" t="str">
        <f t="shared" si="241"/>
        <v>hero_star_res1</v>
      </c>
      <c r="F341" s="1">
        <f t="shared" ref="F341" si="257">F304</f>
        <v>3</v>
      </c>
      <c r="G341" s="1">
        <f>IF(RIGHT($B341,1)*1=1,VLOOKUP($C341,Sheet3!$L$4:$R$40,2,0),IF(RIGHT($B341,1)*1=2,VLOOKUP($C341,Sheet3!$L$4:$R$40,4,0),VLOOKUP($C341,Sheet3!$L$4:$R$40,6,0)))</f>
        <v>1250</v>
      </c>
      <c r="H341" s="1">
        <f>IF(RIGHT($B341,1)*1=1,VLOOKUP($C341,Sheet3!$L$4:$R$40,3,0),IF(RIGHT($B341,1)*1=2,VLOOKUP($C341,Sheet3!$L$4:$R$40,5,0),VLOOKUP($C341,Sheet3!$L$4:$R$40,7,0)))</f>
        <v>500</v>
      </c>
    </row>
    <row r="342" spans="1:8" x14ac:dyDescent="0.2">
      <c r="A342" s="1">
        <f t="shared" si="239"/>
        <v>400105</v>
      </c>
      <c r="B342" s="1">
        <f t="shared" si="221"/>
        <v>4001</v>
      </c>
      <c r="C342" s="1">
        <f t="shared" si="210"/>
        <v>4</v>
      </c>
      <c r="D342" s="1" t="str">
        <f t="shared" si="240"/>
        <v>hero_star_txt1</v>
      </c>
      <c r="E342" s="1" t="str">
        <f t="shared" si="241"/>
        <v>hero_star_res1</v>
      </c>
      <c r="F342" s="1">
        <f t="shared" ref="F342" si="258">F305</f>
        <v>4</v>
      </c>
      <c r="G342" s="1">
        <f>IF(RIGHT($B342,1)*1=1,VLOOKUP($C342,Sheet3!$L$4:$R$40,2,0),IF(RIGHT($B342,1)*1=2,VLOOKUP($C342,Sheet3!$L$4:$R$40,4,0),VLOOKUP($C342,Sheet3!$L$4:$R$40,6,0)))</f>
        <v>1400</v>
      </c>
      <c r="H342" s="1">
        <f>IF(RIGHT($B342,1)*1=1,VLOOKUP($C342,Sheet3!$L$4:$R$40,3,0),IF(RIGHT($B342,1)*1=2,VLOOKUP($C342,Sheet3!$L$4:$R$40,5,0),VLOOKUP($C342,Sheet3!$L$4:$R$40,7,0)))</f>
        <v>560</v>
      </c>
    </row>
    <row r="343" spans="1:8" x14ac:dyDescent="0.2">
      <c r="A343" s="1">
        <f t="shared" si="239"/>
        <v>400106</v>
      </c>
      <c r="B343" s="1">
        <f t="shared" si="221"/>
        <v>4001</v>
      </c>
      <c r="C343" s="1">
        <f t="shared" si="210"/>
        <v>5</v>
      </c>
      <c r="D343" s="1" t="str">
        <f t="shared" si="240"/>
        <v>hero_star_txt1</v>
      </c>
      <c r="E343" s="1" t="str">
        <f t="shared" si="241"/>
        <v>hero_star_res1</v>
      </c>
      <c r="F343" s="1">
        <f t="shared" ref="F343" si="259">F306</f>
        <v>5</v>
      </c>
      <c r="G343" s="1">
        <f>IF(RIGHT($B343,1)*1=1,VLOOKUP($C343,Sheet3!$L$4:$R$40,2,0),IF(RIGHT($B343,1)*1=2,VLOOKUP($C343,Sheet3!$L$4:$R$40,4,0),VLOOKUP($C343,Sheet3!$L$4:$R$40,6,0)))</f>
        <v>1550</v>
      </c>
      <c r="H343" s="1">
        <f>IF(RIGHT($B343,1)*1=1,VLOOKUP($C343,Sheet3!$L$4:$R$40,3,0),IF(RIGHT($B343,1)*1=2,VLOOKUP($C343,Sheet3!$L$4:$R$40,5,0),VLOOKUP($C343,Sheet3!$L$4:$R$40,7,0)))</f>
        <v>620</v>
      </c>
    </row>
    <row r="344" spans="1:8" x14ac:dyDescent="0.2">
      <c r="A344" s="1">
        <f t="shared" si="239"/>
        <v>400107</v>
      </c>
      <c r="B344" s="1">
        <f t="shared" si="221"/>
        <v>4001</v>
      </c>
      <c r="C344" s="1">
        <f t="shared" si="210"/>
        <v>6</v>
      </c>
      <c r="D344" s="1" t="str">
        <f t="shared" si="240"/>
        <v>hero_star_txt1</v>
      </c>
      <c r="E344" s="1" t="str">
        <f t="shared" si="241"/>
        <v>hero_star_res1</v>
      </c>
      <c r="F344" s="1">
        <f t="shared" ref="F344" si="260">F307</f>
        <v>6</v>
      </c>
      <c r="G344" s="1">
        <f>IF(RIGHT($B344,1)*1=1,VLOOKUP($C344,Sheet3!$L$4:$R$40,2,0),IF(RIGHT($B344,1)*1=2,VLOOKUP($C344,Sheet3!$L$4:$R$40,4,0),VLOOKUP($C344,Sheet3!$L$4:$R$40,6,0)))</f>
        <v>1700</v>
      </c>
      <c r="H344" s="1">
        <f>IF(RIGHT($B344,1)*1=1,VLOOKUP($C344,Sheet3!$L$4:$R$40,3,0),IF(RIGHT($B344,1)*1=2,VLOOKUP($C344,Sheet3!$L$4:$R$40,5,0),VLOOKUP($C344,Sheet3!$L$4:$R$40,7,0)))</f>
        <v>680</v>
      </c>
    </row>
    <row r="345" spans="1:8" x14ac:dyDescent="0.2">
      <c r="A345" s="1">
        <f t="shared" si="239"/>
        <v>400108</v>
      </c>
      <c r="B345" s="1">
        <f t="shared" si="221"/>
        <v>4001</v>
      </c>
      <c r="C345" s="1">
        <f t="shared" si="210"/>
        <v>7</v>
      </c>
      <c r="D345" s="1" t="str">
        <f t="shared" si="240"/>
        <v>hero_star_txt1</v>
      </c>
      <c r="E345" s="1" t="str">
        <f t="shared" si="241"/>
        <v>hero_star_res1</v>
      </c>
      <c r="F345" s="1">
        <f t="shared" ref="F345" si="261">F308</f>
        <v>7</v>
      </c>
      <c r="G345" s="1">
        <f>IF(RIGHT($B345,1)*1=1,VLOOKUP($C345,Sheet3!$L$4:$R$40,2,0),IF(RIGHT($B345,1)*1=2,VLOOKUP($C345,Sheet3!$L$4:$R$40,4,0),VLOOKUP($C345,Sheet3!$L$4:$R$40,6,0)))</f>
        <v>1850</v>
      </c>
      <c r="H345" s="1">
        <f>IF(RIGHT($B345,1)*1=1,VLOOKUP($C345,Sheet3!$L$4:$R$40,3,0),IF(RIGHT($B345,1)*1=2,VLOOKUP($C345,Sheet3!$L$4:$R$40,5,0),VLOOKUP($C345,Sheet3!$L$4:$R$40,7,0)))</f>
        <v>740</v>
      </c>
    </row>
    <row r="346" spans="1:8" x14ac:dyDescent="0.2">
      <c r="A346" s="1">
        <f t="shared" si="239"/>
        <v>400109</v>
      </c>
      <c r="B346" s="1">
        <f t="shared" si="221"/>
        <v>4001</v>
      </c>
      <c r="C346" s="1">
        <f t="shared" si="210"/>
        <v>8</v>
      </c>
      <c r="D346" s="1" t="str">
        <f t="shared" si="240"/>
        <v>hero_star_txt1</v>
      </c>
      <c r="E346" s="1" t="str">
        <f t="shared" si="241"/>
        <v>hero_star_res1</v>
      </c>
      <c r="F346" s="1">
        <f t="shared" ref="F346" si="262">F309</f>
        <v>8</v>
      </c>
      <c r="G346" s="1">
        <f>IF(RIGHT($B346,1)*1=1,VLOOKUP($C346,Sheet3!$L$4:$R$40,2,0),IF(RIGHT($B346,1)*1=2,VLOOKUP($C346,Sheet3!$L$4:$R$40,4,0),VLOOKUP($C346,Sheet3!$L$4:$R$40,6,0)))</f>
        <v>2000</v>
      </c>
      <c r="H346" s="1">
        <f>IF(RIGHT($B346,1)*1=1,VLOOKUP($C346,Sheet3!$L$4:$R$40,3,0),IF(RIGHT($B346,1)*1=2,VLOOKUP($C346,Sheet3!$L$4:$R$40,5,0),VLOOKUP($C346,Sheet3!$L$4:$R$40,7,0)))</f>
        <v>800</v>
      </c>
    </row>
    <row r="347" spans="1:8" x14ac:dyDescent="0.2">
      <c r="A347" s="1">
        <f t="shared" si="239"/>
        <v>400110</v>
      </c>
      <c r="B347" s="1">
        <f t="shared" si="221"/>
        <v>4001</v>
      </c>
      <c r="C347" s="1">
        <f t="shared" si="210"/>
        <v>9</v>
      </c>
      <c r="D347" s="1" t="str">
        <f t="shared" si="240"/>
        <v>hero_star_txt1</v>
      </c>
      <c r="E347" s="1" t="str">
        <f t="shared" si="241"/>
        <v>hero_star_res1</v>
      </c>
      <c r="F347" s="1">
        <f t="shared" ref="F347" si="263">F310</f>
        <v>9</v>
      </c>
      <c r="G347" s="1">
        <f>IF(RIGHT($B347,1)*1=1,VLOOKUP($C347,Sheet3!$L$4:$R$40,2,0),IF(RIGHT($B347,1)*1=2,VLOOKUP($C347,Sheet3!$L$4:$R$40,4,0),VLOOKUP($C347,Sheet3!$L$4:$R$40,6,0)))</f>
        <v>2150</v>
      </c>
      <c r="H347" s="1">
        <f>IF(RIGHT($B347,1)*1=1,VLOOKUP($C347,Sheet3!$L$4:$R$40,3,0),IF(RIGHT($B347,1)*1=2,VLOOKUP($C347,Sheet3!$L$4:$R$40,5,0),VLOOKUP($C347,Sheet3!$L$4:$R$40,7,0)))</f>
        <v>860</v>
      </c>
    </row>
    <row r="348" spans="1:8" x14ac:dyDescent="0.2">
      <c r="A348" s="1">
        <f t="shared" si="239"/>
        <v>400111</v>
      </c>
      <c r="B348" s="1">
        <f t="shared" si="221"/>
        <v>4001</v>
      </c>
      <c r="C348" s="1">
        <f t="shared" si="210"/>
        <v>10</v>
      </c>
      <c r="D348" s="1" t="str">
        <f t="shared" si="240"/>
        <v>hero_star_txt2</v>
      </c>
      <c r="E348" s="1" t="str">
        <f t="shared" si="241"/>
        <v>hero_star_res2</v>
      </c>
      <c r="F348" s="1">
        <f t="shared" ref="F348" si="264">F311</f>
        <v>10</v>
      </c>
      <c r="G348" s="1">
        <f>IF(RIGHT($B348,1)*1=1,VLOOKUP($C348,Sheet3!$L$4:$R$40,2,0),IF(RIGHT($B348,1)*1=2,VLOOKUP($C348,Sheet3!$L$4:$R$40,4,0),VLOOKUP($C348,Sheet3!$L$4:$R$40,6,0)))</f>
        <v>2500</v>
      </c>
      <c r="H348" s="1">
        <f>IF(RIGHT($B348,1)*1=1,VLOOKUP($C348,Sheet3!$L$4:$R$40,3,0),IF(RIGHT($B348,1)*1=2,VLOOKUP($C348,Sheet3!$L$4:$R$40,5,0),VLOOKUP($C348,Sheet3!$L$4:$R$40,7,0)))</f>
        <v>1000</v>
      </c>
    </row>
    <row r="349" spans="1:8" x14ac:dyDescent="0.2">
      <c r="A349" s="1">
        <f t="shared" si="239"/>
        <v>400112</v>
      </c>
      <c r="B349" s="1">
        <f t="shared" si="221"/>
        <v>4001</v>
      </c>
      <c r="C349" s="1">
        <f t="shared" si="210"/>
        <v>11</v>
      </c>
      <c r="D349" s="1" t="str">
        <f t="shared" si="240"/>
        <v>hero_star_txt2</v>
      </c>
      <c r="E349" s="1" t="str">
        <f t="shared" si="241"/>
        <v>hero_star_res2</v>
      </c>
      <c r="F349" s="1">
        <f t="shared" ref="F349" si="265">F312</f>
        <v>11</v>
      </c>
      <c r="G349" s="1">
        <f>IF(RIGHT($B349,1)*1=1,VLOOKUP($C349,Sheet3!$L$4:$R$40,2,0),IF(RIGHT($B349,1)*1=2,VLOOKUP($C349,Sheet3!$L$4:$R$40,4,0),VLOOKUP($C349,Sheet3!$L$4:$R$40,6,0)))</f>
        <v>2660</v>
      </c>
      <c r="H349" s="1">
        <f>IF(RIGHT($B349,1)*1=1,VLOOKUP($C349,Sheet3!$L$4:$R$40,3,0),IF(RIGHT($B349,1)*1=2,VLOOKUP($C349,Sheet3!$L$4:$R$40,5,0),VLOOKUP($C349,Sheet3!$L$4:$R$40,7,0)))</f>
        <v>1064</v>
      </c>
    </row>
    <row r="350" spans="1:8" x14ac:dyDescent="0.2">
      <c r="A350" s="1">
        <f t="shared" si="239"/>
        <v>400113</v>
      </c>
      <c r="B350" s="1">
        <f t="shared" si="221"/>
        <v>4001</v>
      </c>
      <c r="C350" s="1">
        <f t="shared" si="210"/>
        <v>12</v>
      </c>
      <c r="D350" s="1" t="str">
        <f t="shared" si="240"/>
        <v>hero_star_txt2</v>
      </c>
      <c r="E350" s="1" t="str">
        <f t="shared" si="241"/>
        <v>hero_star_res2</v>
      </c>
      <c r="F350" s="1">
        <f t="shared" ref="F350" si="266">F313</f>
        <v>12</v>
      </c>
      <c r="G350" s="1">
        <f>IF(RIGHT($B350,1)*1=1,VLOOKUP($C350,Sheet3!$L$4:$R$40,2,0),IF(RIGHT($B350,1)*1=2,VLOOKUP($C350,Sheet3!$L$4:$R$40,4,0),VLOOKUP($C350,Sheet3!$L$4:$R$40,6,0)))</f>
        <v>2820</v>
      </c>
      <c r="H350" s="1">
        <f>IF(RIGHT($B350,1)*1=1,VLOOKUP($C350,Sheet3!$L$4:$R$40,3,0),IF(RIGHT($B350,1)*1=2,VLOOKUP($C350,Sheet3!$L$4:$R$40,5,0),VLOOKUP($C350,Sheet3!$L$4:$R$40,7,0)))</f>
        <v>1128</v>
      </c>
    </row>
    <row r="351" spans="1:8" x14ac:dyDescent="0.2">
      <c r="A351" s="1">
        <f t="shared" si="239"/>
        <v>400114</v>
      </c>
      <c r="B351" s="1">
        <f t="shared" si="221"/>
        <v>4001</v>
      </c>
      <c r="C351" s="1">
        <f t="shared" si="210"/>
        <v>13</v>
      </c>
      <c r="D351" s="1" t="str">
        <f t="shared" si="240"/>
        <v>hero_star_txt2</v>
      </c>
      <c r="E351" s="1" t="str">
        <f t="shared" si="241"/>
        <v>hero_star_res2</v>
      </c>
      <c r="F351" s="1">
        <f t="shared" ref="F351" si="267">F314</f>
        <v>13</v>
      </c>
      <c r="G351" s="1">
        <f>IF(RIGHT($B351,1)*1=1,VLOOKUP($C351,Sheet3!$L$4:$R$40,2,0),IF(RIGHT($B351,1)*1=2,VLOOKUP($C351,Sheet3!$L$4:$R$40,4,0),VLOOKUP($C351,Sheet3!$L$4:$R$40,6,0)))</f>
        <v>2980</v>
      </c>
      <c r="H351" s="1">
        <f>IF(RIGHT($B351,1)*1=1,VLOOKUP($C351,Sheet3!$L$4:$R$40,3,0),IF(RIGHT($B351,1)*1=2,VLOOKUP($C351,Sheet3!$L$4:$R$40,5,0),VLOOKUP($C351,Sheet3!$L$4:$R$40,7,0)))</f>
        <v>1192</v>
      </c>
    </row>
    <row r="352" spans="1:8" x14ac:dyDescent="0.2">
      <c r="A352" s="1">
        <f t="shared" si="239"/>
        <v>400115</v>
      </c>
      <c r="B352" s="1">
        <f t="shared" si="221"/>
        <v>4001</v>
      </c>
      <c r="C352" s="1">
        <f t="shared" si="210"/>
        <v>14</v>
      </c>
      <c r="D352" s="1" t="str">
        <f t="shared" si="240"/>
        <v>hero_star_txt2</v>
      </c>
      <c r="E352" s="1" t="str">
        <f t="shared" si="241"/>
        <v>hero_star_res2</v>
      </c>
      <c r="F352" s="1">
        <f t="shared" ref="F352" si="268">F315</f>
        <v>14</v>
      </c>
      <c r="G352" s="1">
        <f>IF(RIGHT($B352,1)*1=1,VLOOKUP($C352,Sheet3!$L$4:$R$40,2,0),IF(RIGHT($B352,1)*1=2,VLOOKUP($C352,Sheet3!$L$4:$R$40,4,0),VLOOKUP($C352,Sheet3!$L$4:$R$40,6,0)))</f>
        <v>3140</v>
      </c>
      <c r="H352" s="1">
        <f>IF(RIGHT($B352,1)*1=1,VLOOKUP($C352,Sheet3!$L$4:$R$40,3,0),IF(RIGHT($B352,1)*1=2,VLOOKUP($C352,Sheet3!$L$4:$R$40,5,0),VLOOKUP($C352,Sheet3!$L$4:$R$40,7,0)))</f>
        <v>1256</v>
      </c>
    </row>
    <row r="353" spans="1:8" x14ac:dyDescent="0.2">
      <c r="A353" s="1">
        <f t="shared" si="239"/>
        <v>400116</v>
      </c>
      <c r="B353" s="1">
        <f t="shared" si="221"/>
        <v>4001</v>
      </c>
      <c r="C353" s="1">
        <f t="shared" si="210"/>
        <v>15</v>
      </c>
      <c r="D353" s="1" t="str">
        <f t="shared" si="240"/>
        <v>hero_star_txt2</v>
      </c>
      <c r="E353" s="1" t="str">
        <f t="shared" si="241"/>
        <v>hero_star_res2</v>
      </c>
      <c r="F353" s="1">
        <f t="shared" ref="F353" si="269">F316</f>
        <v>15</v>
      </c>
      <c r="G353" s="1">
        <f>IF(RIGHT($B353,1)*1=1,VLOOKUP($C353,Sheet3!$L$4:$R$40,2,0),IF(RIGHT($B353,1)*1=2,VLOOKUP($C353,Sheet3!$L$4:$R$40,4,0),VLOOKUP($C353,Sheet3!$L$4:$R$40,6,0)))</f>
        <v>3300</v>
      </c>
      <c r="H353" s="1">
        <f>IF(RIGHT($B353,1)*1=1,VLOOKUP($C353,Sheet3!$L$4:$R$40,3,0),IF(RIGHT($B353,1)*1=2,VLOOKUP($C353,Sheet3!$L$4:$R$40,5,0),VLOOKUP($C353,Sheet3!$L$4:$R$40,7,0)))</f>
        <v>1320</v>
      </c>
    </row>
    <row r="354" spans="1:8" x14ac:dyDescent="0.2">
      <c r="A354" s="1">
        <f t="shared" si="239"/>
        <v>400117</v>
      </c>
      <c r="B354" s="1">
        <f t="shared" si="221"/>
        <v>4001</v>
      </c>
      <c r="C354" s="1">
        <f t="shared" si="210"/>
        <v>16</v>
      </c>
      <c r="D354" s="1" t="str">
        <f t="shared" si="240"/>
        <v>hero_star_txt2</v>
      </c>
      <c r="E354" s="1" t="str">
        <f t="shared" si="241"/>
        <v>hero_star_res2</v>
      </c>
      <c r="F354" s="1">
        <f t="shared" ref="F354" si="270">F317</f>
        <v>16</v>
      </c>
      <c r="G354" s="1">
        <f>IF(RIGHT($B354,1)*1=1,VLOOKUP($C354,Sheet3!$L$4:$R$40,2,0),IF(RIGHT($B354,1)*1=2,VLOOKUP($C354,Sheet3!$L$4:$R$40,4,0),VLOOKUP($C354,Sheet3!$L$4:$R$40,6,0)))</f>
        <v>3460</v>
      </c>
      <c r="H354" s="1">
        <f>IF(RIGHT($B354,1)*1=1,VLOOKUP($C354,Sheet3!$L$4:$R$40,3,0),IF(RIGHT($B354,1)*1=2,VLOOKUP($C354,Sheet3!$L$4:$R$40,5,0),VLOOKUP($C354,Sheet3!$L$4:$R$40,7,0)))</f>
        <v>1384</v>
      </c>
    </row>
    <row r="355" spans="1:8" x14ac:dyDescent="0.2">
      <c r="A355" s="1">
        <f t="shared" si="239"/>
        <v>400118</v>
      </c>
      <c r="B355" s="1">
        <f t="shared" si="221"/>
        <v>4001</v>
      </c>
      <c r="C355" s="1">
        <f t="shared" si="210"/>
        <v>17</v>
      </c>
      <c r="D355" s="1" t="str">
        <f t="shared" si="240"/>
        <v>hero_star_txt2</v>
      </c>
      <c r="E355" s="1" t="str">
        <f t="shared" si="241"/>
        <v>hero_star_res2</v>
      </c>
      <c r="F355" s="1">
        <f t="shared" ref="F355" si="271">F318</f>
        <v>17</v>
      </c>
      <c r="G355" s="1">
        <f>IF(RIGHT($B355,1)*1=1,VLOOKUP($C355,Sheet3!$L$4:$R$40,2,0),IF(RIGHT($B355,1)*1=2,VLOOKUP($C355,Sheet3!$L$4:$R$40,4,0),VLOOKUP($C355,Sheet3!$L$4:$R$40,6,0)))</f>
        <v>3620</v>
      </c>
      <c r="H355" s="1">
        <f>IF(RIGHT($B355,1)*1=1,VLOOKUP($C355,Sheet3!$L$4:$R$40,3,0),IF(RIGHT($B355,1)*1=2,VLOOKUP($C355,Sheet3!$L$4:$R$40,5,0),VLOOKUP($C355,Sheet3!$L$4:$R$40,7,0)))</f>
        <v>1448</v>
      </c>
    </row>
    <row r="356" spans="1:8" x14ac:dyDescent="0.2">
      <c r="A356" s="1">
        <f t="shared" si="239"/>
        <v>400119</v>
      </c>
      <c r="B356" s="1">
        <f t="shared" si="221"/>
        <v>4001</v>
      </c>
      <c r="C356" s="1">
        <f t="shared" si="210"/>
        <v>18</v>
      </c>
      <c r="D356" s="1" t="str">
        <f t="shared" si="240"/>
        <v>hero_star_txt2</v>
      </c>
      <c r="E356" s="1" t="str">
        <f t="shared" si="241"/>
        <v>hero_star_res2</v>
      </c>
      <c r="F356" s="1">
        <f t="shared" ref="F356" si="272">F319</f>
        <v>18</v>
      </c>
      <c r="G356" s="1">
        <f>IF(RIGHT($B356,1)*1=1,VLOOKUP($C356,Sheet3!$L$4:$R$40,2,0),IF(RIGHT($B356,1)*1=2,VLOOKUP($C356,Sheet3!$L$4:$R$40,4,0),VLOOKUP($C356,Sheet3!$L$4:$R$40,6,0)))</f>
        <v>3780</v>
      </c>
      <c r="H356" s="1">
        <f>IF(RIGHT($B356,1)*1=1,VLOOKUP($C356,Sheet3!$L$4:$R$40,3,0),IF(RIGHT($B356,1)*1=2,VLOOKUP($C356,Sheet3!$L$4:$R$40,5,0),VLOOKUP($C356,Sheet3!$L$4:$R$40,7,0)))</f>
        <v>1512</v>
      </c>
    </row>
    <row r="357" spans="1:8" x14ac:dyDescent="0.2">
      <c r="A357" s="1">
        <f t="shared" si="239"/>
        <v>400120</v>
      </c>
      <c r="B357" s="1">
        <f t="shared" si="221"/>
        <v>4001</v>
      </c>
      <c r="C357" s="1">
        <f t="shared" si="210"/>
        <v>19</v>
      </c>
      <c r="D357" s="1" t="str">
        <f t="shared" si="240"/>
        <v>hero_star_txt3</v>
      </c>
      <c r="E357" s="1" t="str">
        <f t="shared" si="241"/>
        <v>hero_star_res3</v>
      </c>
      <c r="F357" s="1">
        <f t="shared" ref="F357" si="273">F320</f>
        <v>19</v>
      </c>
      <c r="G357" s="1">
        <f>IF(RIGHT($B357,1)*1=1,VLOOKUP($C357,Sheet3!$L$4:$R$40,2,0),IF(RIGHT($B357,1)*1=2,VLOOKUP($C357,Sheet3!$L$4:$R$40,4,0),VLOOKUP($C357,Sheet3!$L$4:$R$40,6,0)))</f>
        <v>4000</v>
      </c>
      <c r="H357" s="1">
        <f>IF(RIGHT($B357,1)*1=1,VLOOKUP($C357,Sheet3!$L$4:$R$40,3,0),IF(RIGHT($B357,1)*1=2,VLOOKUP($C357,Sheet3!$L$4:$R$40,5,0),VLOOKUP($C357,Sheet3!$L$4:$R$40,7,0)))</f>
        <v>1600</v>
      </c>
    </row>
    <row r="358" spans="1:8" x14ac:dyDescent="0.2">
      <c r="A358" s="1">
        <f t="shared" si="239"/>
        <v>400121</v>
      </c>
      <c r="B358" s="1">
        <f t="shared" si="221"/>
        <v>4001</v>
      </c>
      <c r="C358" s="1">
        <f t="shared" si="210"/>
        <v>20</v>
      </c>
      <c r="D358" s="1" t="str">
        <f t="shared" si="240"/>
        <v>hero_star_txt3</v>
      </c>
      <c r="E358" s="1" t="str">
        <f t="shared" si="241"/>
        <v>hero_star_res3</v>
      </c>
      <c r="F358" s="1">
        <f t="shared" ref="F358" si="274">F321</f>
        <v>20</v>
      </c>
      <c r="G358" s="1">
        <f>IF(RIGHT($B358,1)*1=1,VLOOKUP($C358,Sheet3!$L$4:$R$40,2,0),IF(RIGHT($B358,1)*1=2,VLOOKUP($C358,Sheet3!$L$4:$R$40,4,0),VLOOKUP($C358,Sheet3!$L$4:$R$40,6,0)))</f>
        <v>4200</v>
      </c>
      <c r="H358" s="1">
        <f>IF(RIGHT($B358,1)*1=1,VLOOKUP($C358,Sheet3!$L$4:$R$40,3,0),IF(RIGHT($B358,1)*1=2,VLOOKUP($C358,Sheet3!$L$4:$R$40,5,0),VLOOKUP($C358,Sheet3!$L$4:$R$40,7,0)))</f>
        <v>1680</v>
      </c>
    </row>
    <row r="359" spans="1:8" x14ac:dyDescent="0.2">
      <c r="A359" s="1">
        <f t="shared" si="239"/>
        <v>400122</v>
      </c>
      <c r="B359" s="1">
        <f t="shared" si="221"/>
        <v>4001</v>
      </c>
      <c r="C359" s="1">
        <f t="shared" si="210"/>
        <v>21</v>
      </c>
      <c r="D359" s="1" t="str">
        <f t="shared" si="240"/>
        <v>hero_star_txt3</v>
      </c>
      <c r="E359" s="1" t="str">
        <f t="shared" si="241"/>
        <v>hero_star_res3</v>
      </c>
      <c r="F359" s="1">
        <f t="shared" ref="F359" si="275">F322</f>
        <v>21</v>
      </c>
      <c r="G359" s="1">
        <f>IF(RIGHT($B359,1)*1=1,VLOOKUP($C359,Sheet3!$L$4:$R$40,2,0),IF(RIGHT($B359,1)*1=2,VLOOKUP($C359,Sheet3!$L$4:$R$40,4,0),VLOOKUP($C359,Sheet3!$L$4:$R$40,6,0)))</f>
        <v>4400</v>
      </c>
      <c r="H359" s="1">
        <f>IF(RIGHT($B359,1)*1=1,VLOOKUP($C359,Sheet3!$L$4:$R$40,3,0),IF(RIGHT($B359,1)*1=2,VLOOKUP($C359,Sheet3!$L$4:$R$40,5,0),VLOOKUP($C359,Sheet3!$L$4:$R$40,7,0)))</f>
        <v>1760</v>
      </c>
    </row>
    <row r="360" spans="1:8" x14ac:dyDescent="0.2">
      <c r="A360" s="1">
        <f t="shared" si="239"/>
        <v>400123</v>
      </c>
      <c r="B360" s="1">
        <f t="shared" si="221"/>
        <v>4001</v>
      </c>
      <c r="C360" s="1">
        <f t="shared" si="210"/>
        <v>22</v>
      </c>
      <c r="D360" s="1" t="str">
        <f t="shared" si="240"/>
        <v>hero_star_txt3</v>
      </c>
      <c r="E360" s="1" t="str">
        <f t="shared" si="241"/>
        <v>hero_star_res3</v>
      </c>
      <c r="F360" s="1">
        <f t="shared" ref="F360" si="276">F323</f>
        <v>22</v>
      </c>
      <c r="G360" s="1">
        <f>IF(RIGHT($B360,1)*1=1,VLOOKUP($C360,Sheet3!$L$4:$R$40,2,0),IF(RIGHT($B360,1)*1=2,VLOOKUP($C360,Sheet3!$L$4:$R$40,4,0),VLOOKUP($C360,Sheet3!$L$4:$R$40,6,0)))</f>
        <v>4600</v>
      </c>
      <c r="H360" s="1">
        <f>IF(RIGHT($B360,1)*1=1,VLOOKUP($C360,Sheet3!$L$4:$R$40,3,0),IF(RIGHT($B360,1)*1=2,VLOOKUP($C360,Sheet3!$L$4:$R$40,5,0),VLOOKUP($C360,Sheet3!$L$4:$R$40,7,0)))</f>
        <v>1840</v>
      </c>
    </row>
    <row r="361" spans="1:8" x14ac:dyDescent="0.2">
      <c r="A361" s="1">
        <f t="shared" si="239"/>
        <v>400124</v>
      </c>
      <c r="B361" s="1">
        <f t="shared" si="221"/>
        <v>4001</v>
      </c>
      <c r="C361" s="1">
        <f t="shared" si="210"/>
        <v>23</v>
      </c>
      <c r="D361" s="1" t="str">
        <f t="shared" si="240"/>
        <v>hero_star_txt3</v>
      </c>
      <c r="E361" s="1" t="str">
        <f t="shared" si="241"/>
        <v>hero_star_res3</v>
      </c>
      <c r="F361" s="1">
        <f t="shared" ref="F361" si="277">F324</f>
        <v>23</v>
      </c>
      <c r="G361" s="1">
        <f>IF(RIGHT($B361,1)*1=1,VLOOKUP($C361,Sheet3!$L$4:$R$40,2,0),IF(RIGHT($B361,1)*1=2,VLOOKUP($C361,Sheet3!$L$4:$R$40,4,0),VLOOKUP($C361,Sheet3!$L$4:$R$40,6,0)))</f>
        <v>4800</v>
      </c>
      <c r="H361" s="1">
        <f>IF(RIGHT($B361,1)*1=1,VLOOKUP($C361,Sheet3!$L$4:$R$40,3,0),IF(RIGHT($B361,1)*1=2,VLOOKUP($C361,Sheet3!$L$4:$R$40,5,0),VLOOKUP($C361,Sheet3!$L$4:$R$40,7,0)))</f>
        <v>1920</v>
      </c>
    </row>
    <row r="362" spans="1:8" x14ac:dyDescent="0.2">
      <c r="A362" s="1">
        <f t="shared" si="239"/>
        <v>400125</v>
      </c>
      <c r="B362" s="1">
        <f t="shared" si="221"/>
        <v>4001</v>
      </c>
      <c r="C362" s="1">
        <f t="shared" si="210"/>
        <v>24</v>
      </c>
      <c r="D362" s="1" t="str">
        <f t="shared" si="240"/>
        <v>hero_star_txt3</v>
      </c>
      <c r="E362" s="1" t="str">
        <f t="shared" si="241"/>
        <v>hero_star_res3</v>
      </c>
      <c r="F362" s="1">
        <f t="shared" ref="F362" si="278">F325</f>
        <v>24</v>
      </c>
      <c r="G362" s="1">
        <f>IF(RIGHT($B362,1)*1=1,VLOOKUP($C362,Sheet3!$L$4:$R$40,2,0),IF(RIGHT($B362,1)*1=2,VLOOKUP($C362,Sheet3!$L$4:$R$40,4,0),VLOOKUP($C362,Sheet3!$L$4:$R$40,6,0)))</f>
        <v>5000</v>
      </c>
      <c r="H362" s="1">
        <f>IF(RIGHT($B362,1)*1=1,VLOOKUP($C362,Sheet3!$L$4:$R$40,3,0),IF(RIGHT($B362,1)*1=2,VLOOKUP($C362,Sheet3!$L$4:$R$40,5,0),VLOOKUP($C362,Sheet3!$L$4:$R$40,7,0)))</f>
        <v>2000</v>
      </c>
    </row>
    <row r="363" spans="1:8" x14ac:dyDescent="0.2">
      <c r="A363" s="1">
        <f t="shared" si="239"/>
        <v>400126</v>
      </c>
      <c r="B363" s="1">
        <f t="shared" si="221"/>
        <v>4001</v>
      </c>
      <c r="C363" s="1">
        <f t="shared" ref="C363:C426" si="279">C326</f>
        <v>25</v>
      </c>
      <c r="D363" s="1" t="str">
        <f t="shared" si="240"/>
        <v>hero_star_txt3</v>
      </c>
      <c r="E363" s="1" t="str">
        <f t="shared" si="241"/>
        <v>hero_star_res3</v>
      </c>
      <c r="F363" s="1">
        <f t="shared" ref="F363" si="280">F326</f>
        <v>25</v>
      </c>
      <c r="G363" s="1">
        <f>IF(RIGHT($B363,1)*1=1,VLOOKUP($C363,Sheet3!$L$4:$R$40,2,0),IF(RIGHT($B363,1)*1=2,VLOOKUP($C363,Sheet3!$L$4:$R$40,4,0),VLOOKUP($C363,Sheet3!$L$4:$R$40,6,0)))</f>
        <v>5200</v>
      </c>
      <c r="H363" s="1">
        <f>IF(RIGHT($B363,1)*1=1,VLOOKUP($C363,Sheet3!$L$4:$R$40,3,0),IF(RIGHT($B363,1)*1=2,VLOOKUP($C363,Sheet3!$L$4:$R$40,5,0),VLOOKUP($C363,Sheet3!$L$4:$R$40,7,0)))</f>
        <v>2080</v>
      </c>
    </row>
    <row r="364" spans="1:8" x14ac:dyDescent="0.2">
      <c r="A364" s="1">
        <f t="shared" si="239"/>
        <v>400127</v>
      </c>
      <c r="B364" s="1">
        <f t="shared" si="221"/>
        <v>4001</v>
      </c>
      <c r="C364" s="1">
        <f t="shared" si="279"/>
        <v>26</v>
      </c>
      <c r="D364" s="1" t="str">
        <f t="shared" si="240"/>
        <v>hero_star_txt3</v>
      </c>
      <c r="E364" s="1" t="str">
        <f t="shared" si="241"/>
        <v>hero_star_res3</v>
      </c>
      <c r="F364" s="1">
        <f t="shared" ref="F364" si="281">F327</f>
        <v>26</v>
      </c>
      <c r="G364" s="1">
        <f>IF(RIGHT($B364,1)*1=1,VLOOKUP($C364,Sheet3!$L$4:$R$40,2,0),IF(RIGHT($B364,1)*1=2,VLOOKUP($C364,Sheet3!$L$4:$R$40,4,0),VLOOKUP($C364,Sheet3!$L$4:$R$40,6,0)))</f>
        <v>5400</v>
      </c>
      <c r="H364" s="1">
        <f>IF(RIGHT($B364,1)*1=1,VLOOKUP($C364,Sheet3!$L$4:$R$40,3,0),IF(RIGHT($B364,1)*1=2,VLOOKUP($C364,Sheet3!$L$4:$R$40,5,0),VLOOKUP($C364,Sheet3!$L$4:$R$40,7,0)))</f>
        <v>2160</v>
      </c>
    </row>
    <row r="365" spans="1:8" x14ac:dyDescent="0.2">
      <c r="A365" s="1">
        <f t="shared" si="239"/>
        <v>400128</v>
      </c>
      <c r="B365" s="1">
        <f t="shared" si="221"/>
        <v>4001</v>
      </c>
      <c r="C365" s="1">
        <f t="shared" si="279"/>
        <v>27</v>
      </c>
      <c r="D365" s="1" t="str">
        <f t="shared" si="240"/>
        <v>hero_star_txt3</v>
      </c>
      <c r="E365" s="1" t="str">
        <f t="shared" si="241"/>
        <v>hero_star_res3</v>
      </c>
      <c r="F365" s="1">
        <f t="shared" ref="F365" si="282">F328</f>
        <v>27</v>
      </c>
      <c r="G365" s="1">
        <f>IF(RIGHT($B365,1)*1=1,VLOOKUP($C365,Sheet3!$L$4:$R$40,2,0),IF(RIGHT($B365,1)*1=2,VLOOKUP($C365,Sheet3!$L$4:$R$40,4,0),VLOOKUP($C365,Sheet3!$L$4:$R$40,6,0)))</f>
        <v>5600</v>
      </c>
      <c r="H365" s="1">
        <f>IF(RIGHT($B365,1)*1=1,VLOOKUP($C365,Sheet3!$L$4:$R$40,3,0),IF(RIGHT($B365,1)*1=2,VLOOKUP($C365,Sheet3!$L$4:$R$40,5,0),VLOOKUP($C365,Sheet3!$L$4:$R$40,7,0)))</f>
        <v>2240</v>
      </c>
    </row>
    <row r="366" spans="1:8" x14ac:dyDescent="0.2">
      <c r="A366" s="1">
        <f t="shared" si="239"/>
        <v>400129</v>
      </c>
      <c r="B366" s="1">
        <f t="shared" si="221"/>
        <v>4001</v>
      </c>
      <c r="C366" s="1">
        <f t="shared" si="279"/>
        <v>28</v>
      </c>
      <c r="D366" s="1" t="str">
        <f t="shared" si="240"/>
        <v>hero_star_txt4</v>
      </c>
      <c r="E366" s="1" t="str">
        <f t="shared" si="241"/>
        <v>hero_star_res4</v>
      </c>
      <c r="F366" s="1">
        <f t="shared" ref="F366" si="283">F329</f>
        <v>28</v>
      </c>
      <c r="G366" s="1">
        <f>IF(RIGHT($B366,1)*1=1,VLOOKUP($C366,Sheet3!$L$4:$R$40,2,0),IF(RIGHT($B366,1)*1=2,VLOOKUP($C366,Sheet3!$L$4:$R$40,4,0),VLOOKUP($C366,Sheet3!$L$4:$R$40,6,0)))</f>
        <v>6000</v>
      </c>
      <c r="H366" s="1">
        <f>IF(RIGHT($B366,1)*1=1,VLOOKUP($C366,Sheet3!$L$4:$R$40,3,0),IF(RIGHT($B366,1)*1=2,VLOOKUP($C366,Sheet3!$L$4:$R$40,5,0),VLOOKUP($C366,Sheet3!$L$4:$R$40,7,0)))</f>
        <v>2400</v>
      </c>
    </row>
    <row r="367" spans="1:8" x14ac:dyDescent="0.2">
      <c r="A367" s="1">
        <f t="shared" si="239"/>
        <v>400130</v>
      </c>
      <c r="B367" s="1">
        <f t="shared" si="221"/>
        <v>4001</v>
      </c>
      <c r="C367" s="1">
        <f t="shared" si="279"/>
        <v>29</v>
      </c>
      <c r="D367" s="1" t="str">
        <f t="shared" si="240"/>
        <v>hero_star_txt4</v>
      </c>
      <c r="E367" s="1" t="str">
        <f t="shared" si="241"/>
        <v>hero_star_res4</v>
      </c>
      <c r="F367" s="1">
        <f t="shared" ref="F367" si="284">F330</f>
        <v>29</v>
      </c>
      <c r="G367" s="1">
        <f>IF(RIGHT($B367,1)*1=1,VLOOKUP($C367,Sheet3!$L$4:$R$40,2,0),IF(RIGHT($B367,1)*1=2,VLOOKUP($C367,Sheet3!$L$4:$R$40,4,0),VLOOKUP($C367,Sheet3!$L$4:$R$40,6,0)))</f>
        <v>6250</v>
      </c>
      <c r="H367" s="1">
        <f>IF(RIGHT($B367,1)*1=1,VLOOKUP($C367,Sheet3!$L$4:$R$40,3,0),IF(RIGHT($B367,1)*1=2,VLOOKUP($C367,Sheet3!$L$4:$R$40,5,0),VLOOKUP($C367,Sheet3!$L$4:$R$40,7,0)))</f>
        <v>2500</v>
      </c>
    </row>
    <row r="368" spans="1:8" x14ac:dyDescent="0.2">
      <c r="A368" s="1">
        <f t="shared" si="239"/>
        <v>400131</v>
      </c>
      <c r="B368" s="1">
        <f t="shared" si="221"/>
        <v>4001</v>
      </c>
      <c r="C368" s="1">
        <f t="shared" si="279"/>
        <v>30</v>
      </c>
      <c r="D368" s="1" t="str">
        <f t="shared" si="240"/>
        <v>hero_star_txt4</v>
      </c>
      <c r="E368" s="1" t="str">
        <f t="shared" si="241"/>
        <v>hero_star_res4</v>
      </c>
      <c r="F368" s="1">
        <f t="shared" ref="F368" si="285">F331</f>
        <v>30</v>
      </c>
      <c r="G368" s="1">
        <f>IF(RIGHT($B368,1)*1=1,VLOOKUP($C368,Sheet3!$L$4:$R$40,2,0),IF(RIGHT($B368,1)*1=2,VLOOKUP($C368,Sheet3!$L$4:$R$40,4,0),VLOOKUP($C368,Sheet3!$L$4:$R$40,6,0)))</f>
        <v>6500</v>
      </c>
      <c r="H368" s="1">
        <f>IF(RIGHT($B368,1)*1=1,VLOOKUP($C368,Sheet3!$L$4:$R$40,3,0),IF(RIGHT($B368,1)*1=2,VLOOKUP($C368,Sheet3!$L$4:$R$40,5,0),VLOOKUP($C368,Sheet3!$L$4:$R$40,7,0)))</f>
        <v>2600</v>
      </c>
    </row>
    <row r="369" spans="1:8" x14ac:dyDescent="0.2">
      <c r="A369" s="1">
        <f t="shared" si="239"/>
        <v>400132</v>
      </c>
      <c r="B369" s="1">
        <f t="shared" si="221"/>
        <v>4001</v>
      </c>
      <c r="C369" s="1">
        <f t="shared" si="279"/>
        <v>31</v>
      </c>
      <c r="D369" s="1" t="str">
        <f t="shared" si="240"/>
        <v>hero_star_txt4</v>
      </c>
      <c r="E369" s="1" t="str">
        <f t="shared" si="241"/>
        <v>hero_star_res4</v>
      </c>
      <c r="F369" s="1">
        <f t="shared" ref="F369" si="286">F332</f>
        <v>31</v>
      </c>
      <c r="G369" s="1">
        <f>IF(RIGHT($B369,1)*1=1,VLOOKUP($C369,Sheet3!$L$4:$R$40,2,0),IF(RIGHT($B369,1)*1=2,VLOOKUP($C369,Sheet3!$L$4:$R$40,4,0),VLOOKUP($C369,Sheet3!$L$4:$R$40,6,0)))</f>
        <v>6750</v>
      </c>
      <c r="H369" s="1">
        <f>IF(RIGHT($B369,1)*1=1,VLOOKUP($C369,Sheet3!$L$4:$R$40,3,0),IF(RIGHT($B369,1)*1=2,VLOOKUP($C369,Sheet3!$L$4:$R$40,5,0),VLOOKUP($C369,Sheet3!$L$4:$R$40,7,0)))</f>
        <v>2700</v>
      </c>
    </row>
    <row r="370" spans="1:8" x14ac:dyDescent="0.2">
      <c r="A370" s="1">
        <f t="shared" si="239"/>
        <v>400133</v>
      </c>
      <c r="B370" s="1">
        <f t="shared" si="221"/>
        <v>4001</v>
      </c>
      <c r="C370" s="1">
        <f t="shared" si="279"/>
        <v>32</v>
      </c>
      <c r="D370" s="1" t="str">
        <f t="shared" si="240"/>
        <v>hero_star_txt4</v>
      </c>
      <c r="E370" s="1" t="str">
        <f t="shared" si="241"/>
        <v>hero_star_res4</v>
      </c>
      <c r="F370" s="1">
        <f t="shared" ref="F370" si="287">F333</f>
        <v>32</v>
      </c>
      <c r="G370" s="1">
        <f>IF(RIGHT($B370,1)*1=1,VLOOKUP($C370,Sheet3!$L$4:$R$40,2,0),IF(RIGHT($B370,1)*1=2,VLOOKUP($C370,Sheet3!$L$4:$R$40,4,0),VLOOKUP($C370,Sheet3!$L$4:$R$40,6,0)))</f>
        <v>7000</v>
      </c>
      <c r="H370" s="1">
        <f>IF(RIGHT($B370,1)*1=1,VLOOKUP($C370,Sheet3!$L$4:$R$40,3,0),IF(RIGHT($B370,1)*1=2,VLOOKUP($C370,Sheet3!$L$4:$R$40,5,0),VLOOKUP($C370,Sheet3!$L$4:$R$40,7,0)))</f>
        <v>2800</v>
      </c>
    </row>
    <row r="371" spans="1:8" x14ac:dyDescent="0.2">
      <c r="A371" s="1">
        <f t="shared" si="239"/>
        <v>400134</v>
      </c>
      <c r="B371" s="1">
        <f t="shared" si="221"/>
        <v>4001</v>
      </c>
      <c r="C371" s="1">
        <f t="shared" si="279"/>
        <v>33</v>
      </c>
      <c r="D371" s="1" t="str">
        <f t="shared" si="240"/>
        <v>hero_star_txt4</v>
      </c>
      <c r="E371" s="1" t="str">
        <f t="shared" si="241"/>
        <v>hero_star_res4</v>
      </c>
      <c r="F371" s="1">
        <f t="shared" ref="F371" si="288">F334</f>
        <v>33</v>
      </c>
      <c r="G371" s="1">
        <f>IF(RIGHT($B371,1)*1=1,VLOOKUP($C371,Sheet3!$L$4:$R$40,2,0),IF(RIGHT($B371,1)*1=2,VLOOKUP($C371,Sheet3!$L$4:$R$40,4,0),VLOOKUP($C371,Sheet3!$L$4:$R$40,6,0)))</f>
        <v>7250</v>
      </c>
      <c r="H371" s="1">
        <f>IF(RIGHT($B371,1)*1=1,VLOOKUP($C371,Sheet3!$L$4:$R$40,3,0),IF(RIGHT($B371,1)*1=2,VLOOKUP($C371,Sheet3!$L$4:$R$40,5,0),VLOOKUP($C371,Sheet3!$L$4:$R$40,7,0)))</f>
        <v>2900</v>
      </c>
    </row>
    <row r="372" spans="1:8" x14ac:dyDescent="0.2">
      <c r="A372" s="1">
        <f t="shared" si="239"/>
        <v>400135</v>
      </c>
      <c r="B372" s="1">
        <f t="shared" si="221"/>
        <v>4001</v>
      </c>
      <c r="C372" s="1">
        <f t="shared" si="279"/>
        <v>34</v>
      </c>
      <c r="D372" s="1" t="str">
        <f t="shared" si="240"/>
        <v>hero_star_txt4</v>
      </c>
      <c r="E372" s="1" t="str">
        <f t="shared" si="241"/>
        <v>hero_star_res4</v>
      </c>
      <c r="F372" s="1">
        <f t="shared" ref="F372" si="289">F335</f>
        <v>34</v>
      </c>
      <c r="G372" s="1">
        <f>IF(RIGHT($B372,1)*1=1,VLOOKUP($C372,Sheet3!$L$4:$R$40,2,0),IF(RIGHT($B372,1)*1=2,VLOOKUP($C372,Sheet3!$L$4:$R$40,4,0),VLOOKUP($C372,Sheet3!$L$4:$R$40,6,0)))</f>
        <v>7500</v>
      </c>
      <c r="H372" s="1">
        <f>IF(RIGHT($B372,1)*1=1,VLOOKUP($C372,Sheet3!$L$4:$R$40,3,0),IF(RIGHT($B372,1)*1=2,VLOOKUP($C372,Sheet3!$L$4:$R$40,5,0),VLOOKUP($C372,Sheet3!$L$4:$R$40,7,0)))</f>
        <v>3000</v>
      </c>
    </row>
    <row r="373" spans="1:8" x14ac:dyDescent="0.2">
      <c r="A373" s="1">
        <f t="shared" si="239"/>
        <v>400136</v>
      </c>
      <c r="B373" s="1">
        <f t="shared" ref="B373:B436" si="290">B262+1000</f>
        <v>4001</v>
      </c>
      <c r="C373" s="1">
        <f t="shared" si="279"/>
        <v>35</v>
      </c>
      <c r="D373" s="1" t="str">
        <f t="shared" si="240"/>
        <v>hero_star_txt4</v>
      </c>
      <c r="E373" s="1" t="str">
        <f t="shared" si="241"/>
        <v>hero_star_res4</v>
      </c>
      <c r="F373" s="1">
        <f t="shared" ref="F373" si="291">F336</f>
        <v>35</v>
      </c>
      <c r="G373" s="1">
        <f>IF(RIGHT($B373,1)*1=1,VLOOKUP($C373,Sheet3!$L$4:$R$40,2,0),IF(RIGHT($B373,1)*1=2,VLOOKUP($C373,Sheet3!$L$4:$R$40,4,0),VLOOKUP($C373,Sheet3!$L$4:$R$40,6,0)))</f>
        <v>7750</v>
      </c>
      <c r="H373" s="1">
        <f>IF(RIGHT($B373,1)*1=1,VLOOKUP($C373,Sheet3!$L$4:$R$40,3,0),IF(RIGHT($B373,1)*1=2,VLOOKUP($C373,Sheet3!$L$4:$R$40,5,0),VLOOKUP($C373,Sheet3!$L$4:$R$40,7,0)))</f>
        <v>3100</v>
      </c>
    </row>
    <row r="374" spans="1:8" x14ac:dyDescent="0.2">
      <c r="A374" s="1">
        <f t="shared" si="239"/>
        <v>400137</v>
      </c>
      <c r="B374" s="1">
        <f t="shared" si="290"/>
        <v>4001</v>
      </c>
      <c r="C374" s="1">
        <f t="shared" si="279"/>
        <v>36</v>
      </c>
      <c r="D374" s="1" t="str">
        <f t="shared" si="240"/>
        <v>hero_star_txt4</v>
      </c>
      <c r="E374" s="1" t="str">
        <f t="shared" si="241"/>
        <v>hero_star_res4</v>
      </c>
      <c r="F374" s="1">
        <f t="shared" ref="F374" si="292">F337</f>
        <v>36</v>
      </c>
      <c r="G374" s="1">
        <f>IF(RIGHT($B374,1)*1=1,VLOOKUP($C374,Sheet3!$L$4:$R$40,2,0),IF(RIGHT($B374,1)*1=2,VLOOKUP($C374,Sheet3!$L$4:$R$40,4,0),VLOOKUP($C374,Sheet3!$L$4:$R$40,6,0)))</f>
        <v>8500</v>
      </c>
      <c r="H374" s="1">
        <f>IF(RIGHT($B374,1)*1=1,VLOOKUP($C374,Sheet3!$L$4:$R$40,3,0),IF(RIGHT($B374,1)*1=2,VLOOKUP($C374,Sheet3!$L$4:$R$40,5,0),VLOOKUP($C374,Sheet3!$L$4:$R$40,7,0)))</f>
        <v>3400</v>
      </c>
    </row>
    <row r="375" spans="1:8" x14ac:dyDescent="0.2">
      <c r="A375" s="1">
        <f t="shared" si="239"/>
        <v>400201</v>
      </c>
      <c r="B375" s="1">
        <f t="shared" si="290"/>
        <v>4002</v>
      </c>
      <c r="C375" s="1">
        <f t="shared" si="279"/>
        <v>0</v>
      </c>
      <c r="D375" s="1" t="str">
        <f t="shared" si="240"/>
        <v>hero_star_txt1</v>
      </c>
      <c r="E375" s="1" t="str">
        <f t="shared" si="241"/>
        <v>hero_star_res1</v>
      </c>
      <c r="F375" s="1">
        <f t="shared" ref="F375" si="293">F338</f>
        <v>0</v>
      </c>
      <c r="G375" s="1">
        <f>IF(RIGHT($B375,1)*1=1,VLOOKUP($C375,Sheet3!$L$4:$R$40,2,0),IF(RIGHT($B375,1)*1=2,VLOOKUP($C375,Sheet3!$L$4:$R$40,4,0),VLOOKUP($C375,Sheet3!$L$4:$R$40,6,0)))</f>
        <v>0</v>
      </c>
      <c r="H375" s="1">
        <f>IF(RIGHT($B375,1)*1=1,VLOOKUP($C375,Sheet3!$L$4:$R$40,3,0),IF(RIGHT($B375,1)*1=2,VLOOKUP($C375,Sheet3!$L$4:$R$40,5,0),VLOOKUP($C375,Sheet3!$L$4:$R$40,7,0)))</f>
        <v>0</v>
      </c>
    </row>
    <row r="376" spans="1:8" x14ac:dyDescent="0.2">
      <c r="A376" s="1">
        <f t="shared" si="239"/>
        <v>400202</v>
      </c>
      <c r="B376" s="1">
        <f t="shared" si="290"/>
        <v>4002</v>
      </c>
      <c r="C376" s="1">
        <f t="shared" si="279"/>
        <v>1</v>
      </c>
      <c r="D376" s="1" t="str">
        <f t="shared" si="240"/>
        <v>hero_star_txt1</v>
      </c>
      <c r="E376" s="1" t="str">
        <f t="shared" si="241"/>
        <v>hero_star_res1</v>
      </c>
      <c r="F376" s="1">
        <f t="shared" ref="F376" si="294">F339</f>
        <v>1</v>
      </c>
      <c r="G376" s="1">
        <f>IF(RIGHT($B376,1)*1=1,VLOOKUP($C376,Sheet3!$L$4:$R$40,2,0),IF(RIGHT($B376,1)*1=2,VLOOKUP($C376,Sheet3!$L$4:$R$40,4,0),VLOOKUP($C376,Sheet3!$L$4:$R$40,6,0)))</f>
        <v>1500</v>
      </c>
      <c r="H376" s="1">
        <f>IF(RIGHT($B376,1)*1=1,VLOOKUP($C376,Sheet3!$L$4:$R$40,3,0),IF(RIGHT($B376,1)*1=2,VLOOKUP($C376,Sheet3!$L$4:$R$40,5,0),VLOOKUP($C376,Sheet3!$L$4:$R$40,7,0)))</f>
        <v>600</v>
      </c>
    </row>
    <row r="377" spans="1:8" x14ac:dyDescent="0.2">
      <c r="A377" s="1">
        <f t="shared" si="239"/>
        <v>400203</v>
      </c>
      <c r="B377" s="1">
        <f t="shared" si="290"/>
        <v>4002</v>
      </c>
      <c r="C377" s="1">
        <f t="shared" si="279"/>
        <v>2</v>
      </c>
      <c r="D377" s="1" t="str">
        <f t="shared" si="240"/>
        <v>hero_star_txt1</v>
      </c>
      <c r="E377" s="1" t="str">
        <f t="shared" si="241"/>
        <v>hero_star_res1</v>
      </c>
      <c r="F377" s="1">
        <f t="shared" ref="F377" si="295">F340</f>
        <v>2</v>
      </c>
      <c r="G377" s="1">
        <f>IF(RIGHT($B377,1)*1=1,VLOOKUP($C377,Sheet3!$L$4:$R$40,2,0),IF(RIGHT($B377,1)*1=2,VLOOKUP($C377,Sheet3!$L$4:$R$40,4,0),VLOOKUP($C377,Sheet3!$L$4:$R$40,6,0)))</f>
        <v>1650</v>
      </c>
      <c r="H377" s="1">
        <f>IF(RIGHT($B377,1)*1=1,VLOOKUP($C377,Sheet3!$L$4:$R$40,3,0),IF(RIGHT($B377,1)*1=2,VLOOKUP($C377,Sheet3!$L$4:$R$40,5,0),VLOOKUP($C377,Sheet3!$L$4:$R$40,7,0)))</f>
        <v>660</v>
      </c>
    </row>
    <row r="378" spans="1:8" x14ac:dyDescent="0.2">
      <c r="A378" s="1">
        <f t="shared" si="239"/>
        <v>400204</v>
      </c>
      <c r="B378" s="1">
        <f t="shared" si="290"/>
        <v>4002</v>
      </c>
      <c r="C378" s="1">
        <f t="shared" si="279"/>
        <v>3</v>
      </c>
      <c r="D378" s="1" t="str">
        <f t="shared" si="240"/>
        <v>hero_star_txt1</v>
      </c>
      <c r="E378" s="1" t="str">
        <f t="shared" si="241"/>
        <v>hero_star_res1</v>
      </c>
      <c r="F378" s="1">
        <f t="shared" ref="F378" si="296">F341</f>
        <v>3</v>
      </c>
      <c r="G378" s="1">
        <f>IF(RIGHT($B378,1)*1=1,VLOOKUP($C378,Sheet3!$L$4:$R$40,2,0),IF(RIGHT($B378,1)*1=2,VLOOKUP($C378,Sheet3!$L$4:$R$40,4,0),VLOOKUP($C378,Sheet3!$L$4:$R$40,6,0)))</f>
        <v>1875</v>
      </c>
      <c r="H378" s="1">
        <f>IF(RIGHT($B378,1)*1=1,VLOOKUP($C378,Sheet3!$L$4:$R$40,3,0),IF(RIGHT($B378,1)*1=2,VLOOKUP($C378,Sheet3!$L$4:$R$40,5,0),VLOOKUP($C378,Sheet3!$L$4:$R$40,7,0)))</f>
        <v>750</v>
      </c>
    </row>
    <row r="379" spans="1:8" x14ac:dyDescent="0.2">
      <c r="A379" s="1">
        <f t="shared" si="239"/>
        <v>400205</v>
      </c>
      <c r="B379" s="1">
        <f t="shared" si="290"/>
        <v>4002</v>
      </c>
      <c r="C379" s="1">
        <f t="shared" si="279"/>
        <v>4</v>
      </c>
      <c r="D379" s="1" t="str">
        <f t="shared" si="240"/>
        <v>hero_star_txt1</v>
      </c>
      <c r="E379" s="1" t="str">
        <f t="shared" si="241"/>
        <v>hero_star_res1</v>
      </c>
      <c r="F379" s="1">
        <f t="shared" ref="F379" si="297">F342</f>
        <v>4</v>
      </c>
      <c r="G379" s="1">
        <f>IF(RIGHT($B379,1)*1=1,VLOOKUP($C379,Sheet3!$L$4:$R$40,2,0),IF(RIGHT($B379,1)*1=2,VLOOKUP($C379,Sheet3!$L$4:$R$40,4,0),VLOOKUP($C379,Sheet3!$L$4:$R$40,6,0)))</f>
        <v>2100</v>
      </c>
      <c r="H379" s="1">
        <f>IF(RIGHT($B379,1)*1=1,VLOOKUP($C379,Sheet3!$L$4:$R$40,3,0),IF(RIGHT($B379,1)*1=2,VLOOKUP($C379,Sheet3!$L$4:$R$40,5,0),VLOOKUP($C379,Sheet3!$L$4:$R$40,7,0)))</f>
        <v>840</v>
      </c>
    </row>
    <row r="380" spans="1:8" x14ac:dyDescent="0.2">
      <c r="A380" s="1">
        <f t="shared" si="239"/>
        <v>400206</v>
      </c>
      <c r="B380" s="1">
        <f t="shared" si="290"/>
        <v>4002</v>
      </c>
      <c r="C380" s="1">
        <f t="shared" si="279"/>
        <v>5</v>
      </c>
      <c r="D380" s="1" t="str">
        <f t="shared" si="240"/>
        <v>hero_star_txt1</v>
      </c>
      <c r="E380" s="1" t="str">
        <f t="shared" si="241"/>
        <v>hero_star_res1</v>
      </c>
      <c r="F380" s="1">
        <f t="shared" ref="F380" si="298">F343</f>
        <v>5</v>
      </c>
      <c r="G380" s="1">
        <f>IF(RIGHT($B380,1)*1=1,VLOOKUP($C380,Sheet3!$L$4:$R$40,2,0),IF(RIGHT($B380,1)*1=2,VLOOKUP($C380,Sheet3!$L$4:$R$40,4,0),VLOOKUP($C380,Sheet3!$L$4:$R$40,6,0)))</f>
        <v>2325</v>
      </c>
      <c r="H380" s="1">
        <f>IF(RIGHT($B380,1)*1=1,VLOOKUP($C380,Sheet3!$L$4:$R$40,3,0),IF(RIGHT($B380,1)*1=2,VLOOKUP($C380,Sheet3!$L$4:$R$40,5,0),VLOOKUP($C380,Sheet3!$L$4:$R$40,7,0)))</f>
        <v>930</v>
      </c>
    </row>
    <row r="381" spans="1:8" x14ac:dyDescent="0.2">
      <c r="A381" s="1">
        <f t="shared" si="239"/>
        <v>400207</v>
      </c>
      <c r="B381" s="1">
        <f t="shared" si="290"/>
        <v>4002</v>
      </c>
      <c r="C381" s="1">
        <f t="shared" si="279"/>
        <v>6</v>
      </c>
      <c r="D381" s="1" t="str">
        <f t="shared" si="240"/>
        <v>hero_star_txt1</v>
      </c>
      <c r="E381" s="1" t="str">
        <f t="shared" si="241"/>
        <v>hero_star_res1</v>
      </c>
      <c r="F381" s="1">
        <f t="shared" ref="F381" si="299">F344</f>
        <v>6</v>
      </c>
      <c r="G381" s="1">
        <f>IF(RIGHT($B381,1)*1=1,VLOOKUP($C381,Sheet3!$L$4:$R$40,2,0),IF(RIGHT($B381,1)*1=2,VLOOKUP($C381,Sheet3!$L$4:$R$40,4,0),VLOOKUP($C381,Sheet3!$L$4:$R$40,6,0)))</f>
        <v>2550</v>
      </c>
      <c r="H381" s="1">
        <f>IF(RIGHT($B381,1)*1=1,VLOOKUP($C381,Sheet3!$L$4:$R$40,3,0),IF(RIGHT($B381,1)*1=2,VLOOKUP($C381,Sheet3!$L$4:$R$40,5,0),VLOOKUP($C381,Sheet3!$L$4:$R$40,7,0)))</f>
        <v>1020</v>
      </c>
    </row>
    <row r="382" spans="1:8" x14ac:dyDescent="0.2">
      <c r="A382" s="1">
        <f t="shared" si="239"/>
        <v>400208</v>
      </c>
      <c r="B382" s="1">
        <f t="shared" si="290"/>
        <v>4002</v>
      </c>
      <c r="C382" s="1">
        <f t="shared" si="279"/>
        <v>7</v>
      </c>
      <c r="D382" s="1" t="str">
        <f t="shared" si="240"/>
        <v>hero_star_txt1</v>
      </c>
      <c r="E382" s="1" t="str">
        <f t="shared" si="241"/>
        <v>hero_star_res1</v>
      </c>
      <c r="F382" s="1">
        <f t="shared" ref="F382" si="300">F345</f>
        <v>7</v>
      </c>
      <c r="G382" s="1">
        <f>IF(RIGHT($B382,1)*1=1,VLOOKUP($C382,Sheet3!$L$4:$R$40,2,0),IF(RIGHT($B382,1)*1=2,VLOOKUP($C382,Sheet3!$L$4:$R$40,4,0),VLOOKUP($C382,Sheet3!$L$4:$R$40,6,0)))</f>
        <v>2775</v>
      </c>
      <c r="H382" s="1">
        <f>IF(RIGHT($B382,1)*1=1,VLOOKUP($C382,Sheet3!$L$4:$R$40,3,0),IF(RIGHT($B382,1)*1=2,VLOOKUP($C382,Sheet3!$L$4:$R$40,5,0),VLOOKUP($C382,Sheet3!$L$4:$R$40,7,0)))</f>
        <v>1110</v>
      </c>
    </row>
    <row r="383" spans="1:8" x14ac:dyDescent="0.2">
      <c r="A383" s="1">
        <f t="shared" si="239"/>
        <v>400209</v>
      </c>
      <c r="B383" s="1">
        <f t="shared" si="290"/>
        <v>4002</v>
      </c>
      <c r="C383" s="1">
        <f t="shared" si="279"/>
        <v>8</v>
      </c>
      <c r="D383" s="1" t="str">
        <f t="shared" si="240"/>
        <v>hero_star_txt1</v>
      </c>
      <c r="E383" s="1" t="str">
        <f t="shared" si="241"/>
        <v>hero_star_res1</v>
      </c>
      <c r="F383" s="1">
        <f t="shared" ref="F383" si="301">F346</f>
        <v>8</v>
      </c>
      <c r="G383" s="1">
        <f>IF(RIGHT($B383,1)*1=1,VLOOKUP($C383,Sheet3!$L$4:$R$40,2,0),IF(RIGHT($B383,1)*1=2,VLOOKUP($C383,Sheet3!$L$4:$R$40,4,0),VLOOKUP($C383,Sheet3!$L$4:$R$40,6,0)))</f>
        <v>3000</v>
      </c>
      <c r="H383" s="1">
        <f>IF(RIGHT($B383,1)*1=1,VLOOKUP($C383,Sheet3!$L$4:$R$40,3,0),IF(RIGHT($B383,1)*1=2,VLOOKUP($C383,Sheet3!$L$4:$R$40,5,0),VLOOKUP($C383,Sheet3!$L$4:$R$40,7,0)))</f>
        <v>1200</v>
      </c>
    </row>
    <row r="384" spans="1:8" x14ac:dyDescent="0.2">
      <c r="A384" s="1">
        <f t="shared" si="239"/>
        <v>400210</v>
      </c>
      <c r="B384" s="1">
        <f t="shared" si="290"/>
        <v>4002</v>
      </c>
      <c r="C384" s="1">
        <f t="shared" si="279"/>
        <v>9</v>
      </c>
      <c r="D384" s="1" t="str">
        <f t="shared" si="240"/>
        <v>hero_star_txt1</v>
      </c>
      <c r="E384" s="1" t="str">
        <f t="shared" si="241"/>
        <v>hero_star_res1</v>
      </c>
      <c r="F384" s="1">
        <f t="shared" ref="F384" si="302">F347</f>
        <v>9</v>
      </c>
      <c r="G384" s="1">
        <f>IF(RIGHT($B384,1)*1=1,VLOOKUP($C384,Sheet3!$L$4:$R$40,2,0),IF(RIGHT($B384,1)*1=2,VLOOKUP($C384,Sheet3!$L$4:$R$40,4,0),VLOOKUP($C384,Sheet3!$L$4:$R$40,6,0)))</f>
        <v>3225</v>
      </c>
      <c r="H384" s="1">
        <f>IF(RIGHT($B384,1)*1=1,VLOOKUP($C384,Sheet3!$L$4:$R$40,3,0),IF(RIGHT($B384,1)*1=2,VLOOKUP($C384,Sheet3!$L$4:$R$40,5,0),VLOOKUP($C384,Sheet3!$L$4:$R$40,7,0)))</f>
        <v>1290</v>
      </c>
    </row>
    <row r="385" spans="1:8" x14ac:dyDescent="0.2">
      <c r="A385" s="1">
        <f t="shared" si="239"/>
        <v>400211</v>
      </c>
      <c r="B385" s="1">
        <f t="shared" si="290"/>
        <v>4002</v>
      </c>
      <c r="C385" s="1">
        <f t="shared" si="279"/>
        <v>10</v>
      </c>
      <c r="D385" s="1" t="str">
        <f t="shared" si="240"/>
        <v>hero_star_txt2</v>
      </c>
      <c r="E385" s="1" t="str">
        <f t="shared" si="241"/>
        <v>hero_star_res2</v>
      </c>
      <c r="F385" s="1">
        <f t="shared" ref="F385" si="303">F348</f>
        <v>10</v>
      </c>
      <c r="G385" s="1">
        <f>IF(RIGHT($B385,1)*1=1,VLOOKUP($C385,Sheet3!$L$4:$R$40,2,0),IF(RIGHT($B385,1)*1=2,VLOOKUP($C385,Sheet3!$L$4:$R$40,4,0),VLOOKUP($C385,Sheet3!$L$4:$R$40,6,0)))</f>
        <v>3750</v>
      </c>
      <c r="H385" s="1">
        <f>IF(RIGHT($B385,1)*1=1,VLOOKUP($C385,Sheet3!$L$4:$R$40,3,0),IF(RIGHT($B385,1)*1=2,VLOOKUP($C385,Sheet3!$L$4:$R$40,5,0),VLOOKUP($C385,Sheet3!$L$4:$R$40,7,0)))</f>
        <v>1500</v>
      </c>
    </row>
    <row r="386" spans="1:8" x14ac:dyDescent="0.2">
      <c r="A386" s="1">
        <f t="shared" si="239"/>
        <v>400212</v>
      </c>
      <c r="B386" s="1">
        <f t="shared" si="290"/>
        <v>4002</v>
      </c>
      <c r="C386" s="1">
        <f t="shared" si="279"/>
        <v>11</v>
      </c>
      <c r="D386" s="1" t="str">
        <f t="shared" si="240"/>
        <v>hero_star_txt2</v>
      </c>
      <c r="E386" s="1" t="str">
        <f t="shared" si="241"/>
        <v>hero_star_res2</v>
      </c>
      <c r="F386" s="1">
        <f t="shared" ref="F386" si="304">F349</f>
        <v>11</v>
      </c>
      <c r="G386" s="1">
        <f>IF(RIGHT($B386,1)*1=1,VLOOKUP($C386,Sheet3!$L$4:$R$40,2,0),IF(RIGHT($B386,1)*1=2,VLOOKUP($C386,Sheet3!$L$4:$R$40,4,0),VLOOKUP($C386,Sheet3!$L$4:$R$40,6,0)))</f>
        <v>3990</v>
      </c>
      <c r="H386" s="1">
        <f>IF(RIGHT($B386,1)*1=1,VLOOKUP($C386,Sheet3!$L$4:$R$40,3,0),IF(RIGHT($B386,1)*1=2,VLOOKUP($C386,Sheet3!$L$4:$R$40,5,0),VLOOKUP($C386,Sheet3!$L$4:$R$40,7,0)))</f>
        <v>1596</v>
      </c>
    </row>
    <row r="387" spans="1:8" x14ac:dyDescent="0.2">
      <c r="A387" s="1">
        <f t="shared" si="239"/>
        <v>400213</v>
      </c>
      <c r="B387" s="1">
        <f t="shared" si="290"/>
        <v>4002</v>
      </c>
      <c r="C387" s="1">
        <f t="shared" si="279"/>
        <v>12</v>
      </c>
      <c r="D387" s="1" t="str">
        <f t="shared" si="240"/>
        <v>hero_star_txt2</v>
      </c>
      <c r="E387" s="1" t="str">
        <f t="shared" si="241"/>
        <v>hero_star_res2</v>
      </c>
      <c r="F387" s="1">
        <f t="shared" ref="F387" si="305">F350</f>
        <v>12</v>
      </c>
      <c r="G387" s="1">
        <f>IF(RIGHT($B387,1)*1=1,VLOOKUP($C387,Sheet3!$L$4:$R$40,2,0),IF(RIGHT($B387,1)*1=2,VLOOKUP($C387,Sheet3!$L$4:$R$40,4,0),VLOOKUP($C387,Sheet3!$L$4:$R$40,6,0)))</f>
        <v>4230</v>
      </c>
      <c r="H387" s="1">
        <f>IF(RIGHT($B387,1)*1=1,VLOOKUP($C387,Sheet3!$L$4:$R$40,3,0),IF(RIGHT($B387,1)*1=2,VLOOKUP($C387,Sheet3!$L$4:$R$40,5,0),VLOOKUP($C387,Sheet3!$L$4:$R$40,7,0)))</f>
        <v>1692</v>
      </c>
    </row>
    <row r="388" spans="1:8" x14ac:dyDescent="0.2">
      <c r="A388" s="1">
        <f t="shared" si="239"/>
        <v>400214</v>
      </c>
      <c r="B388" s="1">
        <f t="shared" si="290"/>
        <v>4002</v>
      </c>
      <c r="C388" s="1">
        <f t="shared" si="279"/>
        <v>13</v>
      </c>
      <c r="D388" s="1" t="str">
        <f t="shared" si="240"/>
        <v>hero_star_txt2</v>
      </c>
      <c r="E388" s="1" t="str">
        <f t="shared" si="241"/>
        <v>hero_star_res2</v>
      </c>
      <c r="F388" s="1">
        <f t="shared" ref="F388" si="306">F351</f>
        <v>13</v>
      </c>
      <c r="G388" s="1">
        <f>IF(RIGHT($B388,1)*1=1,VLOOKUP($C388,Sheet3!$L$4:$R$40,2,0),IF(RIGHT($B388,1)*1=2,VLOOKUP($C388,Sheet3!$L$4:$R$40,4,0),VLOOKUP($C388,Sheet3!$L$4:$R$40,6,0)))</f>
        <v>4470</v>
      </c>
      <c r="H388" s="1">
        <f>IF(RIGHT($B388,1)*1=1,VLOOKUP($C388,Sheet3!$L$4:$R$40,3,0),IF(RIGHT($B388,1)*1=2,VLOOKUP($C388,Sheet3!$L$4:$R$40,5,0),VLOOKUP($C388,Sheet3!$L$4:$R$40,7,0)))</f>
        <v>1788</v>
      </c>
    </row>
    <row r="389" spans="1:8" x14ac:dyDescent="0.2">
      <c r="A389" s="1">
        <f t="shared" si="239"/>
        <v>400215</v>
      </c>
      <c r="B389" s="1">
        <f t="shared" si="290"/>
        <v>4002</v>
      </c>
      <c r="C389" s="1">
        <f t="shared" si="279"/>
        <v>14</v>
      </c>
      <c r="D389" s="1" t="str">
        <f t="shared" si="240"/>
        <v>hero_star_txt2</v>
      </c>
      <c r="E389" s="1" t="str">
        <f t="shared" si="241"/>
        <v>hero_star_res2</v>
      </c>
      <c r="F389" s="1">
        <f t="shared" ref="F389" si="307">F352</f>
        <v>14</v>
      </c>
      <c r="G389" s="1">
        <f>IF(RIGHT($B389,1)*1=1,VLOOKUP($C389,Sheet3!$L$4:$R$40,2,0),IF(RIGHT($B389,1)*1=2,VLOOKUP($C389,Sheet3!$L$4:$R$40,4,0),VLOOKUP($C389,Sheet3!$L$4:$R$40,6,0)))</f>
        <v>4710</v>
      </c>
      <c r="H389" s="1">
        <f>IF(RIGHT($B389,1)*1=1,VLOOKUP($C389,Sheet3!$L$4:$R$40,3,0),IF(RIGHT($B389,1)*1=2,VLOOKUP($C389,Sheet3!$L$4:$R$40,5,0),VLOOKUP($C389,Sheet3!$L$4:$R$40,7,0)))</f>
        <v>1884</v>
      </c>
    </row>
    <row r="390" spans="1:8" x14ac:dyDescent="0.2">
      <c r="A390" s="1">
        <f t="shared" ref="A390:A448" si="308">B390*100+C390+1</f>
        <v>400216</v>
      </c>
      <c r="B390" s="1">
        <f t="shared" si="290"/>
        <v>4002</v>
      </c>
      <c r="C390" s="1">
        <f t="shared" si="279"/>
        <v>15</v>
      </c>
      <c r="D390" s="1" t="str">
        <f t="shared" ref="D390:D448" si="309">"hero_star_txt"&amp;INT($C390/9.1)+1</f>
        <v>hero_star_txt2</v>
      </c>
      <c r="E390" s="1" t="str">
        <f t="shared" ref="E390:E448" si="310">"hero_star_res"&amp;INT($C390/9.1)+1</f>
        <v>hero_star_res2</v>
      </c>
      <c r="F390" s="1">
        <f t="shared" ref="F390" si="311">F353</f>
        <v>15</v>
      </c>
      <c r="G390" s="1">
        <f>IF(RIGHT($B390,1)*1=1,VLOOKUP($C390,Sheet3!$L$4:$R$40,2,0),IF(RIGHT($B390,1)*1=2,VLOOKUP($C390,Sheet3!$L$4:$R$40,4,0),VLOOKUP($C390,Sheet3!$L$4:$R$40,6,0)))</f>
        <v>4950</v>
      </c>
      <c r="H390" s="1">
        <f>IF(RIGHT($B390,1)*1=1,VLOOKUP($C390,Sheet3!$L$4:$R$40,3,0),IF(RIGHT($B390,1)*1=2,VLOOKUP($C390,Sheet3!$L$4:$R$40,5,0),VLOOKUP($C390,Sheet3!$L$4:$R$40,7,0)))</f>
        <v>1980</v>
      </c>
    </row>
    <row r="391" spans="1:8" x14ac:dyDescent="0.2">
      <c r="A391" s="1">
        <f t="shared" si="308"/>
        <v>400217</v>
      </c>
      <c r="B391" s="1">
        <f t="shared" si="290"/>
        <v>4002</v>
      </c>
      <c r="C391" s="1">
        <f t="shared" si="279"/>
        <v>16</v>
      </c>
      <c r="D391" s="1" t="str">
        <f t="shared" si="309"/>
        <v>hero_star_txt2</v>
      </c>
      <c r="E391" s="1" t="str">
        <f t="shared" si="310"/>
        <v>hero_star_res2</v>
      </c>
      <c r="F391" s="1">
        <f t="shared" ref="F391" si="312">F354</f>
        <v>16</v>
      </c>
      <c r="G391" s="1">
        <f>IF(RIGHT($B391,1)*1=1,VLOOKUP($C391,Sheet3!$L$4:$R$40,2,0),IF(RIGHT($B391,1)*1=2,VLOOKUP($C391,Sheet3!$L$4:$R$40,4,0),VLOOKUP($C391,Sheet3!$L$4:$R$40,6,0)))</f>
        <v>5190</v>
      </c>
      <c r="H391" s="1">
        <f>IF(RIGHT($B391,1)*1=1,VLOOKUP($C391,Sheet3!$L$4:$R$40,3,0),IF(RIGHT($B391,1)*1=2,VLOOKUP($C391,Sheet3!$L$4:$R$40,5,0),VLOOKUP($C391,Sheet3!$L$4:$R$40,7,0)))</f>
        <v>2076</v>
      </c>
    </row>
    <row r="392" spans="1:8" x14ac:dyDescent="0.2">
      <c r="A392" s="1">
        <f t="shared" si="308"/>
        <v>400218</v>
      </c>
      <c r="B392" s="1">
        <f t="shared" si="290"/>
        <v>4002</v>
      </c>
      <c r="C392" s="1">
        <f t="shared" si="279"/>
        <v>17</v>
      </c>
      <c r="D392" s="1" t="str">
        <f t="shared" si="309"/>
        <v>hero_star_txt2</v>
      </c>
      <c r="E392" s="1" t="str">
        <f t="shared" si="310"/>
        <v>hero_star_res2</v>
      </c>
      <c r="F392" s="1">
        <f t="shared" ref="F392" si="313">F355</f>
        <v>17</v>
      </c>
      <c r="G392" s="1">
        <f>IF(RIGHT($B392,1)*1=1,VLOOKUP($C392,Sheet3!$L$4:$R$40,2,0),IF(RIGHT($B392,1)*1=2,VLOOKUP($C392,Sheet3!$L$4:$R$40,4,0),VLOOKUP($C392,Sheet3!$L$4:$R$40,6,0)))</f>
        <v>5430</v>
      </c>
      <c r="H392" s="1">
        <f>IF(RIGHT($B392,1)*1=1,VLOOKUP($C392,Sheet3!$L$4:$R$40,3,0),IF(RIGHT($B392,1)*1=2,VLOOKUP($C392,Sheet3!$L$4:$R$40,5,0),VLOOKUP($C392,Sheet3!$L$4:$R$40,7,0)))</f>
        <v>2172</v>
      </c>
    </row>
    <row r="393" spans="1:8" x14ac:dyDescent="0.2">
      <c r="A393" s="1">
        <f t="shared" si="308"/>
        <v>400219</v>
      </c>
      <c r="B393" s="1">
        <f t="shared" si="290"/>
        <v>4002</v>
      </c>
      <c r="C393" s="1">
        <f t="shared" si="279"/>
        <v>18</v>
      </c>
      <c r="D393" s="1" t="str">
        <f t="shared" si="309"/>
        <v>hero_star_txt2</v>
      </c>
      <c r="E393" s="1" t="str">
        <f t="shared" si="310"/>
        <v>hero_star_res2</v>
      </c>
      <c r="F393" s="1">
        <f t="shared" ref="F393" si="314">F356</f>
        <v>18</v>
      </c>
      <c r="G393" s="1">
        <f>IF(RIGHT($B393,1)*1=1,VLOOKUP($C393,Sheet3!$L$4:$R$40,2,0),IF(RIGHT($B393,1)*1=2,VLOOKUP($C393,Sheet3!$L$4:$R$40,4,0),VLOOKUP($C393,Sheet3!$L$4:$R$40,6,0)))</f>
        <v>5670</v>
      </c>
      <c r="H393" s="1">
        <f>IF(RIGHT($B393,1)*1=1,VLOOKUP($C393,Sheet3!$L$4:$R$40,3,0),IF(RIGHT($B393,1)*1=2,VLOOKUP($C393,Sheet3!$L$4:$R$40,5,0),VLOOKUP($C393,Sheet3!$L$4:$R$40,7,0)))</f>
        <v>2268</v>
      </c>
    </row>
    <row r="394" spans="1:8" x14ac:dyDescent="0.2">
      <c r="A394" s="1">
        <f t="shared" si="308"/>
        <v>400220</v>
      </c>
      <c r="B394" s="1">
        <f t="shared" si="290"/>
        <v>4002</v>
      </c>
      <c r="C394" s="1">
        <f t="shared" si="279"/>
        <v>19</v>
      </c>
      <c r="D394" s="1" t="str">
        <f t="shared" si="309"/>
        <v>hero_star_txt3</v>
      </c>
      <c r="E394" s="1" t="str">
        <f t="shared" si="310"/>
        <v>hero_star_res3</v>
      </c>
      <c r="F394" s="1">
        <f t="shared" ref="F394" si="315">F357</f>
        <v>19</v>
      </c>
      <c r="G394" s="1">
        <f>IF(RIGHT($B394,1)*1=1,VLOOKUP($C394,Sheet3!$L$4:$R$40,2,0),IF(RIGHT($B394,1)*1=2,VLOOKUP($C394,Sheet3!$L$4:$R$40,4,0),VLOOKUP($C394,Sheet3!$L$4:$R$40,6,0)))</f>
        <v>6000</v>
      </c>
      <c r="H394" s="1">
        <f>IF(RIGHT($B394,1)*1=1,VLOOKUP($C394,Sheet3!$L$4:$R$40,3,0),IF(RIGHT($B394,1)*1=2,VLOOKUP($C394,Sheet3!$L$4:$R$40,5,0),VLOOKUP($C394,Sheet3!$L$4:$R$40,7,0)))</f>
        <v>2400</v>
      </c>
    </row>
    <row r="395" spans="1:8" x14ac:dyDescent="0.2">
      <c r="A395" s="1">
        <f t="shared" si="308"/>
        <v>400221</v>
      </c>
      <c r="B395" s="1">
        <f t="shared" si="290"/>
        <v>4002</v>
      </c>
      <c r="C395" s="1">
        <f t="shared" si="279"/>
        <v>20</v>
      </c>
      <c r="D395" s="1" t="str">
        <f t="shared" si="309"/>
        <v>hero_star_txt3</v>
      </c>
      <c r="E395" s="1" t="str">
        <f t="shared" si="310"/>
        <v>hero_star_res3</v>
      </c>
      <c r="F395" s="1">
        <f t="shared" ref="F395" si="316">F358</f>
        <v>20</v>
      </c>
      <c r="G395" s="1">
        <f>IF(RIGHT($B395,1)*1=1,VLOOKUP($C395,Sheet3!$L$4:$R$40,2,0),IF(RIGHT($B395,1)*1=2,VLOOKUP($C395,Sheet3!$L$4:$R$40,4,0),VLOOKUP($C395,Sheet3!$L$4:$R$40,6,0)))</f>
        <v>6300</v>
      </c>
      <c r="H395" s="1">
        <f>IF(RIGHT($B395,1)*1=1,VLOOKUP($C395,Sheet3!$L$4:$R$40,3,0),IF(RIGHT($B395,1)*1=2,VLOOKUP($C395,Sheet3!$L$4:$R$40,5,0),VLOOKUP($C395,Sheet3!$L$4:$R$40,7,0)))</f>
        <v>2520</v>
      </c>
    </row>
    <row r="396" spans="1:8" x14ac:dyDescent="0.2">
      <c r="A396" s="1">
        <f t="shared" si="308"/>
        <v>400222</v>
      </c>
      <c r="B396" s="1">
        <f t="shared" si="290"/>
        <v>4002</v>
      </c>
      <c r="C396" s="1">
        <f t="shared" si="279"/>
        <v>21</v>
      </c>
      <c r="D396" s="1" t="str">
        <f t="shared" si="309"/>
        <v>hero_star_txt3</v>
      </c>
      <c r="E396" s="1" t="str">
        <f t="shared" si="310"/>
        <v>hero_star_res3</v>
      </c>
      <c r="F396" s="1">
        <f t="shared" ref="F396" si="317">F359</f>
        <v>21</v>
      </c>
      <c r="G396" s="1">
        <f>IF(RIGHT($B396,1)*1=1,VLOOKUP($C396,Sheet3!$L$4:$R$40,2,0),IF(RIGHT($B396,1)*1=2,VLOOKUP($C396,Sheet3!$L$4:$R$40,4,0),VLOOKUP($C396,Sheet3!$L$4:$R$40,6,0)))</f>
        <v>6600</v>
      </c>
      <c r="H396" s="1">
        <f>IF(RIGHT($B396,1)*1=1,VLOOKUP($C396,Sheet3!$L$4:$R$40,3,0),IF(RIGHT($B396,1)*1=2,VLOOKUP($C396,Sheet3!$L$4:$R$40,5,0),VLOOKUP($C396,Sheet3!$L$4:$R$40,7,0)))</f>
        <v>2640</v>
      </c>
    </row>
    <row r="397" spans="1:8" x14ac:dyDescent="0.2">
      <c r="A397" s="1">
        <f t="shared" si="308"/>
        <v>400223</v>
      </c>
      <c r="B397" s="1">
        <f t="shared" si="290"/>
        <v>4002</v>
      </c>
      <c r="C397" s="1">
        <f t="shared" si="279"/>
        <v>22</v>
      </c>
      <c r="D397" s="1" t="str">
        <f t="shared" si="309"/>
        <v>hero_star_txt3</v>
      </c>
      <c r="E397" s="1" t="str">
        <f t="shared" si="310"/>
        <v>hero_star_res3</v>
      </c>
      <c r="F397" s="1">
        <f t="shared" ref="F397" si="318">F360</f>
        <v>22</v>
      </c>
      <c r="G397" s="1">
        <f>IF(RIGHT($B397,1)*1=1,VLOOKUP($C397,Sheet3!$L$4:$R$40,2,0),IF(RIGHT($B397,1)*1=2,VLOOKUP($C397,Sheet3!$L$4:$R$40,4,0),VLOOKUP($C397,Sheet3!$L$4:$R$40,6,0)))</f>
        <v>6900</v>
      </c>
      <c r="H397" s="1">
        <f>IF(RIGHT($B397,1)*1=1,VLOOKUP($C397,Sheet3!$L$4:$R$40,3,0),IF(RIGHT($B397,1)*1=2,VLOOKUP($C397,Sheet3!$L$4:$R$40,5,0),VLOOKUP($C397,Sheet3!$L$4:$R$40,7,0)))</f>
        <v>2760</v>
      </c>
    </row>
    <row r="398" spans="1:8" x14ac:dyDescent="0.2">
      <c r="A398" s="1">
        <f t="shared" si="308"/>
        <v>400224</v>
      </c>
      <c r="B398" s="1">
        <f t="shared" si="290"/>
        <v>4002</v>
      </c>
      <c r="C398" s="1">
        <f t="shared" si="279"/>
        <v>23</v>
      </c>
      <c r="D398" s="1" t="str">
        <f t="shared" si="309"/>
        <v>hero_star_txt3</v>
      </c>
      <c r="E398" s="1" t="str">
        <f t="shared" si="310"/>
        <v>hero_star_res3</v>
      </c>
      <c r="F398" s="1">
        <f t="shared" ref="F398" si="319">F361</f>
        <v>23</v>
      </c>
      <c r="G398" s="1">
        <f>IF(RIGHT($B398,1)*1=1,VLOOKUP($C398,Sheet3!$L$4:$R$40,2,0),IF(RIGHT($B398,1)*1=2,VLOOKUP($C398,Sheet3!$L$4:$R$40,4,0),VLOOKUP($C398,Sheet3!$L$4:$R$40,6,0)))</f>
        <v>7200</v>
      </c>
      <c r="H398" s="1">
        <f>IF(RIGHT($B398,1)*1=1,VLOOKUP($C398,Sheet3!$L$4:$R$40,3,0),IF(RIGHT($B398,1)*1=2,VLOOKUP($C398,Sheet3!$L$4:$R$40,5,0),VLOOKUP($C398,Sheet3!$L$4:$R$40,7,0)))</f>
        <v>2880</v>
      </c>
    </row>
    <row r="399" spans="1:8" x14ac:dyDescent="0.2">
      <c r="A399" s="1">
        <f t="shared" si="308"/>
        <v>400225</v>
      </c>
      <c r="B399" s="1">
        <f t="shared" si="290"/>
        <v>4002</v>
      </c>
      <c r="C399" s="1">
        <f t="shared" si="279"/>
        <v>24</v>
      </c>
      <c r="D399" s="1" t="str">
        <f t="shared" si="309"/>
        <v>hero_star_txt3</v>
      </c>
      <c r="E399" s="1" t="str">
        <f t="shared" si="310"/>
        <v>hero_star_res3</v>
      </c>
      <c r="F399" s="1">
        <f t="shared" ref="F399" si="320">F362</f>
        <v>24</v>
      </c>
      <c r="G399" s="1">
        <f>IF(RIGHT($B399,1)*1=1,VLOOKUP($C399,Sheet3!$L$4:$R$40,2,0),IF(RIGHT($B399,1)*1=2,VLOOKUP($C399,Sheet3!$L$4:$R$40,4,0),VLOOKUP($C399,Sheet3!$L$4:$R$40,6,0)))</f>
        <v>7500</v>
      </c>
      <c r="H399" s="1">
        <f>IF(RIGHT($B399,1)*1=1,VLOOKUP($C399,Sheet3!$L$4:$R$40,3,0),IF(RIGHT($B399,1)*1=2,VLOOKUP($C399,Sheet3!$L$4:$R$40,5,0),VLOOKUP($C399,Sheet3!$L$4:$R$40,7,0)))</f>
        <v>3000</v>
      </c>
    </row>
    <row r="400" spans="1:8" x14ac:dyDescent="0.2">
      <c r="A400" s="1">
        <f t="shared" si="308"/>
        <v>400226</v>
      </c>
      <c r="B400" s="1">
        <f t="shared" si="290"/>
        <v>4002</v>
      </c>
      <c r="C400" s="1">
        <f t="shared" si="279"/>
        <v>25</v>
      </c>
      <c r="D400" s="1" t="str">
        <f t="shared" si="309"/>
        <v>hero_star_txt3</v>
      </c>
      <c r="E400" s="1" t="str">
        <f t="shared" si="310"/>
        <v>hero_star_res3</v>
      </c>
      <c r="F400" s="1">
        <f t="shared" ref="F400" si="321">F363</f>
        <v>25</v>
      </c>
      <c r="G400" s="1">
        <f>IF(RIGHT($B400,1)*1=1,VLOOKUP($C400,Sheet3!$L$4:$R$40,2,0),IF(RIGHT($B400,1)*1=2,VLOOKUP($C400,Sheet3!$L$4:$R$40,4,0),VLOOKUP($C400,Sheet3!$L$4:$R$40,6,0)))</f>
        <v>7800</v>
      </c>
      <c r="H400" s="1">
        <f>IF(RIGHT($B400,1)*1=1,VLOOKUP($C400,Sheet3!$L$4:$R$40,3,0),IF(RIGHT($B400,1)*1=2,VLOOKUP($C400,Sheet3!$L$4:$R$40,5,0),VLOOKUP($C400,Sheet3!$L$4:$R$40,7,0)))</f>
        <v>3120</v>
      </c>
    </row>
    <row r="401" spans="1:8" x14ac:dyDescent="0.2">
      <c r="A401" s="1">
        <f t="shared" si="308"/>
        <v>400227</v>
      </c>
      <c r="B401" s="1">
        <f t="shared" si="290"/>
        <v>4002</v>
      </c>
      <c r="C401" s="1">
        <f t="shared" si="279"/>
        <v>26</v>
      </c>
      <c r="D401" s="1" t="str">
        <f t="shared" si="309"/>
        <v>hero_star_txt3</v>
      </c>
      <c r="E401" s="1" t="str">
        <f t="shared" si="310"/>
        <v>hero_star_res3</v>
      </c>
      <c r="F401" s="1">
        <f t="shared" ref="F401" si="322">F364</f>
        <v>26</v>
      </c>
      <c r="G401" s="1">
        <f>IF(RIGHT($B401,1)*1=1,VLOOKUP($C401,Sheet3!$L$4:$R$40,2,0),IF(RIGHT($B401,1)*1=2,VLOOKUP($C401,Sheet3!$L$4:$R$40,4,0),VLOOKUP($C401,Sheet3!$L$4:$R$40,6,0)))</f>
        <v>8100</v>
      </c>
      <c r="H401" s="1">
        <f>IF(RIGHT($B401,1)*1=1,VLOOKUP($C401,Sheet3!$L$4:$R$40,3,0),IF(RIGHT($B401,1)*1=2,VLOOKUP($C401,Sheet3!$L$4:$R$40,5,0),VLOOKUP($C401,Sheet3!$L$4:$R$40,7,0)))</f>
        <v>3240</v>
      </c>
    </row>
    <row r="402" spans="1:8" x14ac:dyDescent="0.2">
      <c r="A402" s="1">
        <f t="shared" si="308"/>
        <v>400228</v>
      </c>
      <c r="B402" s="1">
        <f t="shared" si="290"/>
        <v>4002</v>
      </c>
      <c r="C402" s="1">
        <f t="shared" si="279"/>
        <v>27</v>
      </c>
      <c r="D402" s="1" t="str">
        <f t="shared" si="309"/>
        <v>hero_star_txt3</v>
      </c>
      <c r="E402" s="1" t="str">
        <f t="shared" si="310"/>
        <v>hero_star_res3</v>
      </c>
      <c r="F402" s="1">
        <f t="shared" ref="F402" si="323">F365</f>
        <v>27</v>
      </c>
      <c r="G402" s="1">
        <f>IF(RIGHT($B402,1)*1=1,VLOOKUP($C402,Sheet3!$L$4:$R$40,2,0),IF(RIGHT($B402,1)*1=2,VLOOKUP($C402,Sheet3!$L$4:$R$40,4,0),VLOOKUP($C402,Sheet3!$L$4:$R$40,6,0)))</f>
        <v>8400</v>
      </c>
      <c r="H402" s="1">
        <f>IF(RIGHT($B402,1)*1=1,VLOOKUP($C402,Sheet3!$L$4:$R$40,3,0),IF(RIGHT($B402,1)*1=2,VLOOKUP($C402,Sheet3!$L$4:$R$40,5,0),VLOOKUP($C402,Sheet3!$L$4:$R$40,7,0)))</f>
        <v>3360</v>
      </c>
    </row>
    <row r="403" spans="1:8" x14ac:dyDescent="0.2">
      <c r="A403" s="1">
        <f t="shared" si="308"/>
        <v>400229</v>
      </c>
      <c r="B403" s="1">
        <f t="shared" si="290"/>
        <v>4002</v>
      </c>
      <c r="C403" s="1">
        <f t="shared" si="279"/>
        <v>28</v>
      </c>
      <c r="D403" s="1" t="str">
        <f t="shared" si="309"/>
        <v>hero_star_txt4</v>
      </c>
      <c r="E403" s="1" t="str">
        <f t="shared" si="310"/>
        <v>hero_star_res4</v>
      </c>
      <c r="F403" s="1">
        <f t="shared" ref="F403" si="324">F366</f>
        <v>28</v>
      </c>
      <c r="G403" s="1">
        <f>IF(RIGHT($B403,1)*1=1,VLOOKUP($C403,Sheet3!$L$4:$R$40,2,0),IF(RIGHT($B403,1)*1=2,VLOOKUP($C403,Sheet3!$L$4:$R$40,4,0),VLOOKUP($C403,Sheet3!$L$4:$R$40,6,0)))</f>
        <v>9000</v>
      </c>
      <c r="H403" s="1">
        <f>IF(RIGHT($B403,1)*1=1,VLOOKUP($C403,Sheet3!$L$4:$R$40,3,0),IF(RIGHT($B403,1)*1=2,VLOOKUP($C403,Sheet3!$L$4:$R$40,5,0),VLOOKUP($C403,Sheet3!$L$4:$R$40,7,0)))</f>
        <v>3600</v>
      </c>
    </row>
    <row r="404" spans="1:8" x14ac:dyDescent="0.2">
      <c r="A404" s="1">
        <f t="shared" si="308"/>
        <v>400230</v>
      </c>
      <c r="B404" s="1">
        <f t="shared" si="290"/>
        <v>4002</v>
      </c>
      <c r="C404" s="1">
        <f t="shared" si="279"/>
        <v>29</v>
      </c>
      <c r="D404" s="1" t="str">
        <f t="shared" si="309"/>
        <v>hero_star_txt4</v>
      </c>
      <c r="E404" s="1" t="str">
        <f t="shared" si="310"/>
        <v>hero_star_res4</v>
      </c>
      <c r="F404" s="1">
        <f t="shared" ref="F404" si="325">F367</f>
        <v>29</v>
      </c>
      <c r="G404" s="1">
        <f>IF(RIGHT($B404,1)*1=1,VLOOKUP($C404,Sheet3!$L$4:$R$40,2,0),IF(RIGHT($B404,1)*1=2,VLOOKUP($C404,Sheet3!$L$4:$R$40,4,0),VLOOKUP($C404,Sheet3!$L$4:$R$40,6,0)))</f>
        <v>9375</v>
      </c>
      <c r="H404" s="1">
        <f>IF(RIGHT($B404,1)*1=1,VLOOKUP($C404,Sheet3!$L$4:$R$40,3,0),IF(RIGHT($B404,1)*1=2,VLOOKUP($C404,Sheet3!$L$4:$R$40,5,0),VLOOKUP($C404,Sheet3!$L$4:$R$40,7,0)))</f>
        <v>3750</v>
      </c>
    </row>
    <row r="405" spans="1:8" x14ac:dyDescent="0.2">
      <c r="A405" s="1">
        <f t="shared" si="308"/>
        <v>400231</v>
      </c>
      <c r="B405" s="1">
        <f t="shared" si="290"/>
        <v>4002</v>
      </c>
      <c r="C405" s="1">
        <f t="shared" si="279"/>
        <v>30</v>
      </c>
      <c r="D405" s="1" t="str">
        <f t="shared" si="309"/>
        <v>hero_star_txt4</v>
      </c>
      <c r="E405" s="1" t="str">
        <f t="shared" si="310"/>
        <v>hero_star_res4</v>
      </c>
      <c r="F405" s="1">
        <f t="shared" ref="F405" si="326">F368</f>
        <v>30</v>
      </c>
      <c r="G405" s="1">
        <f>IF(RIGHT($B405,1)*1=1,VLOOKUP($C405,Sheet3!$L$4:$R$40,2,0),IF(RIGHT($B405,1)*1=2,VLOOKUP($C405,Sheet3!$L$4:$R$40,4,0),VLOOKUP($C405,Sheet3!$L$4:$R$40,6,0)))</f>
        <v>9750</v>
      </c>
      <c r="H405" s="1">
        <f>IF(RIGHT($B405,1)*1=1,VLOOKUP($C405,Sheet3!$L$4:$R$40,3,0),IF(RIGHT($B405,1)*1=2,VLOOKUP($C405,Sheet3!$L$4:$R$40,5,0),VLOOKUP($C405,Sheet3!$L$4:$R$40,7,0)))</f>
        <v>3900</v>
      </c>
    </row>
    <row r="406" spans="1:8" x14ac:dyDescent="0.2">
      <c r="A406" s="1">
        <f t="shared" si="308"/>
        <v>400232</v>
      </c>
      <c r="B406" s="1">
        <f t="shared" si="290"/>
        <v>4002</v>
      </c>
      <c r="C406" s="1">
        <f t="shared" si="279"/>
        <v>31</v>
      </c>
      <c r="D406" s="1" t="str">
        <f t="shared" si="309"/>
        <v>hero_star_txt4</v>
      </c>
      <c r="E406" s="1" t="str">
        <f t="shared" si="310"/>
        <v>hero_star_res4</v>
      </c>
      <c r="F406" s="1">
        <f t="shared" ref="F406" si="327">F369</f>
        <v>31</v>
      </c>
      <c r="G406" s="1">
        <f>IF(RIGHT($B406,1)*1=1,VLOOKUP($C406,Sheet3!$L$4:$R$40,2,0),IF(RIGHT($B406,1)*1=2,VLOOKUP($C406,Sheet3!$L$4:$R$40,4,0),VLOOKUP($C406,Sheet3!$L$4:$R$40,6,0)))</f>
        <v>10125</v>
      </c>
      <c r="H406" s="1">
        <f>IF(RIGHT($B406,1)*1=1,VLOOKUP($C406,Sheet3!$L$4:$R$40,3,0),IF(RIGHT($B406,1)*1=2,VLOOKUP($C406,Sheet3!$L$4:$R$40,5,0),VLOOKUP($C406,Sheet3!$L$4:$R$40,7,0)))</f>
        <v>4050</v>
      </c>
    </row>
    <row r="407" spans="1:8" x14ac:dyDescent="0.2">
      <c r="A407" s="1">
        <f t="shared" si="308"/>
        <v>400233</v>
      </c>
      <c r="B407" s="1">
        <f t="shared" si="290"/>
        <v>4002</v>
      </c>
      <c r="C407" s="1">
        <f t="shared" si="279"/>
        <v>32</v>
      </c>
      <c r="D407" s="1" t="str">
        <f t="shared" si="309"/>
        <v>hero_star_txt4</v>
      </c>
      <c r="E407" s="1" t="str">
        <f t="shared" si="310"/>
        <v>hero_star_res4</v>
      </c>
      <c r="F407" s="1">
        <f t="shared" ref="F407" si="328">F370</f>
        <v>32</v>
      </c>
      <c r="G407" s="1">
        <f>IF(RIGHT($B407,1)*1=1,VLOOKUP($C407,Sheet3!$L$4:$R$40,2,0),IF(RIGHT($B407,1)*1=2,VLOOKUP($C407,Sheet3!$L$4:$R$40,4,0),VLOOKUP($C407,Sheet3!$L$4:$R$40,6,0)))</f>
        <v>10500</v>
      </c>
      <c r="H407" s="1">
        <f>IF(RIGHT($B407,1)*1=1,VLOOKUP($C407,Sheet3!$L$4:$R$40,3,0),IF(RIGHT($B407,1)*1=2,VLOOKUP($C407,Sheet3!$L$4:$R$40,5,0),VLOOKUP($C407,Sheet3!$L$4:$R$40,7,0)))</f>
        <v>4200</v>
      </c>
    </row>
    <row r="408" spans="1:8" x14ac:dyDescent="0.2">
      <c r="A408" s="1">
        <f t="shared" si="308"/>
        <v>400234</v>
      </c>
      <c r="B408" s="1">
        <f t="shared" si="290"/>
        <v>4002</v>
      </c>
      <c r="C408" s="1">
        <f t="shared" si="279"/>
        <v>33</v>
      </c>
      <c r="D408" s="1" t="str">
        <f t="shared" si="309"/>
        <v>hero_star_txt4</v>
      </c>
      <c r="E408" s="1" t="str">
        <f t="shared" si="310"/>
        <v>hero_star_res4</v>
      </c>
      <c r="F408" s="1">
        <f t="shared" ref="F408" si="329">F371</f>
        <v>33</v>
      </c>
      <c r="G408" s="1">
        <f>IF(RIGHT($B408,1)*1=1,VLOOKUP($C408,Sheet3!$L$4:$R$40,2,0),IF(RIGHT($B408,1)*1=2,VLOOKUP($C408,Sheet3!$L$4:$R$40,4,0),VLOOKUP($C408,Sheet3!$L$4:$R$40,6,0)))</f>
        <v>10875</v>
      </c>
      <c r="H408" s="1">
        <f>IF(RIGHT($B408,1)*1=1,VLOOKUP($C408,Sheet3!$L$4:$R$40,3,0),IF(RIGHT($B408,1)*1=2,VLOOKUP($C408,Sheet3!$L$4:$R$40,5,0),VLOOKUP($C408,Sheet3!$L$4:$R$40,7,0)))</f>
        <v>4350</v>
      </c>
    </row>
    <row r="409" spans="1:8" x14ac:dyDescent="0.2">
      <c r="A409" s="1">
        <f t="shared" si="308"/>
        <v>400235</v>
      </c>
      <c r="B409" s="1">
        <f t="shared" si="290"/>
        <v>4002</v>
      </c>
      <c r="C409" s="1">
        <f t="shared" si="279"/>
        <v>34</v>
      </c>
      <c r="D409" s="1" t="str">
        <f t="shared" si="309"/>
        <v>hero_star_txt4</v>
      </c>
      <c r="E409" s="1" t="str">
        <f t="shared" si="310"/>
        <v>hero_star_res4</v>
      </c>
      <c r="F409" s="1">
        <f t="shared" ref="F409" si="330">F372</f>
        <v>34</v>
      </c>
      <c r="G409" s="1">
        <f>IF(RIGHT($B409,1)*1=1,VLOOKUP($C409,Sheet3!$L$4:$R$40,2,0),IF(RIGHT($B409,1)*1=2,VLOOKUP($C409,Sheet3!$L$4:$R$40,4,0),VLOOKUP($C409,Sheet3!$L$4:$R$40,6,0)))</f>
        <v>11250</v>
      </c>
      <c r="H409" s="1">
        <f>IF(RIGHT($B409,1)*1=1,VLOOKUP($C409,Sheet3!$L$4:$R$40,3,0),IF(RIGHT($B409,1)*1=2,VLOOKUP($C409,Sheet3!$L$4:$R$40,5,0),VLOOKUP($C409,Sheet3!$L$4:$R$40,7,0)))</f>
        <v>4500</v>
      </c>
    </row>
    <row r="410" spans="1:8" x14ac:dyDescent="0.2">
      <c r="A410" s="1">
        <f t="shared" si="308"/>
        <v>400236</v>
      </c>
      <c r="B410" s="1">
        <f t="shared" si="290"/>
        <v>4002</v>
      </c>
      <c r="C410" s="1">
        <f t="shared" si="279"/>
        <v>35</v>
      </c>
      <c r="D410" s="1" t="str">
        <f t="shared" si="309"/>
        <v>hero_star_txt4</v>
      </c>
      <c r="E410" s="1" t="str">
        <f t="shared" si="310"/>
        <v>hero_star_res4</v>
      </c>
      <c r="F410" s="1">
        <f t="shared" ref="F410" si="331">F373</f>
        <v>35</v>
      </c>
      <c r="G410" s="1">
        <f>IF(RIGHT($B410,1)*1=1,VLOOKUP($C410,Sheet3!$L$4:$R$40,2,0),IF(RIGHT($B410,1)*1=2,VLOOKUP($C410,Sheet3!$L$4:$R$40,4,0),VLOOKUP($C410,Sheet3!$L$4:$R$40,6,0)))</f>
        <v>11625</v>
      </c>
      <c r="H410" s="1">
        <f>IF(RIGHT($B410,1)*1=1,VLOOKUP($C410,Sheet3!$L$4:$R$40,3,0),IF(RIGHT($B410,1)*1=2,VLOOKUP($C410,Sheet3!$L$4:$R$40,5,0),VLOOKUP($C410,Sheet3!$L$4:$R$40,7,0)))</f>
        <v>4650</v>
      </c>
    </row>
    <row r="411" spans="1:8" x14ac:dyDescent="0.2">
      <c r="A411" s="1">
        <f t="shared" si="308"/>
        <v>400237</v>
      </c>
      <c r="B411" s="1">
        <f t="shared" si="290"/>
        <v>4002</v>
      </c>
      <c r="C411" s="1">
        <f t="shared" si="279"/>
        <v>36</v>
      </c>
      <c r="D411" s="1" t="str">
        <f t="shared" si="309"/>
        <v>hero_star_txt4</v>
      </c>
      <c r="E411" s="1" t="str">
        <f t="shared" si="310"/>
        <v>hero_star_res4</v>
      </c>
      <c r="F411" s="1">
        <f t="shared" ref="F411" si="332">F374</f>
        <v>36</v>
      </c>
      <c r="G411" s="1">
        <f>IF(RIGHT($B411,1)*1=1,VLOOKUP($C411,Sheet3!$L$4:$R$40,2,0),IF(RIGHT($B411,1)*1=2,VLOOKUP($C411,Sheet3!$L$4:$R$40,4,0),VLOOKUP($C411,Sheet3!$L$4:$R$40,6,0)))</f>
        <v>12750</v>
      </c>
      <c r="H411" s="1">
        <f>IF(RIGHT($B411,1)*1=1,VLOOKUP($C411,Sheet3!$L$4:$R$40,3,0),IF(RIGHT($B411,1)*1=2,VLOOKUP($C411,Sheet3!$L$4:$R$40,5,0),VLOOKUP($C411,Sheet3!$L$4:$R$40,7,0)))</f>
        <v>5100</v>
      </c>
    </row>
    <row r="412" spans="1:8" x14ac:dyDescent="0.2">
      <c r="A412" s="1">
        <f t="shared" si="308"/>
        <v>400301</v>
      </c>
      <c r="B412" s="1">
        <f t="shared" si="290"/>
        <v>4003</v>
      </c>
      <c r="C412" s="1">
        <f t="shared" si="279"/>
        <v>0</v>
      </c>
      <c r="D412" s="1" t="str">
        <f t="shared" si="309"/>
        <v>hero_star_txt1</v>
      </c>
      <c r="E412" s="1" t="str">
        <f t="shared" si="310"/>
        <v>hero_star_res1</v>
      </c>
      <c r="F412" s="1">
        <f t="shared" ref="F412" si="333">F375</f>
        <v>0</v>
      </c>
      <c r="G412" s="1">
        <f>IF(RIGHT($B412,1)*1=1,VLOOKUP($C412,Sheet3!$L$4:$R$40,2,0),IF(RIGHT($B412,1)*1=2,VLOOKUP($C412,Sheet3!$L$4:$R$40,4,0),VLOOKUP($C412,Sheet3!$L$4:$R$40,6,0)))</f>
        <v>0</v>
      </c>
      <c r="H412" s="1">
        <f>IF(RIGHT($B412,1)*1=1,VLOOKUP($C412,Sheet3!$L$4:$R$40,3,0),IF(RIGHT($B412,1)*1=2,VLOOKUP($C412,Sheet3!$L$4:$R$40,5,0),VLOOKUP($C412,Sheet3!$L$4:$R$40,7,0)))</f>
        <v>0</v>
      </c>
    </row>
    <row r="413" spans="1:8" x14ac:dyDescent="0.2">
      <c r="A413" s="1">
        <f t="shared" si="308"/>
        <v>400302</v>
      </c>
      <c r="B413" s="1">
        <f t="shared" si="290"/>
        <v>4003</v>
      </c>
      <c r="C413" s="1">
        <f t="shared" si="279"/>
        <v>1</v>
      </c>
      <c r="D413" s="1" t="str">
        <f t="shared" si="309"/>
        <v>hero_star_txt1</v>
      </c>
      <c r="E413" s="1" t="str">
        <f t="shared" si="310"/>
        <v>hero_star_res1</v>
      </c>
      <c r="F413" s="1">
        <f t="shared" ref="F413" si="334">F376</f>
        <v>1</v>
      </c>
      <c r="G413" s="1">
        <f>IF(RIGHT($B413,1)*1=1,VLOOKUP($C413,Sheet3!$L$4:$R$40,2,0),IF(RIGHT($B413,1)*1=2,VLOOKUP($C413,Sheet3!$L$4:$R$40,4,0),VLOOKUP($C413,Sheet3!$L$4:$R$40,6,0)))</f>
        <v>3750</v>
      </c>
      <c r="H413" s="1">
        <f>IF(RIGHT($B413,1)*1=1,VLOOKUP($C413,Sheet3!$L$4:$R$40,3,0),IF(RIGHT($B413,1)*1=2,VLOOKUP($C413,Sheet3!$L$4:$R$40,5,0),VLOOKUP($C413,Sheet3!$L$4:$R$40,7,0)))</f>
        <v>1500</v>
      </c>
    </row>
    <row r="414" spans="1:8" x14ac:dyDescent="0.2">
      <c r="A414" s="1">
        <f t="shared" si="308"/>
        <v>400303</v>
      </c>
      <c r="B414" s="1">
        <f t="shared" si="290"/>
        <v>4003</v>
      </c>
      <c r="C414" s="1">
        <f t="shared" si="279"/>
        <v>2</v>
      </c>
      <c r="D414" s="1" t="str">
        <f t="shared" si="309"/>
        <v>hero_star_txt1</v>
      </c>
      <c r="E414" s="1" t="str">
        <f t="shared" si="310"/>
        <v>hero_star_res1</v>
      </c>
      <c r="F414" s="1">
        <f t="shared" ref="F414" si="335">F377</f>
        <v>2</v>
      </c>
      <c r="G414" s="1">
        <f>IF(RIGHT($B414,1)*1=1,VLOOKUP($C414,Sheet3!$L$4:$R$40,2,0),IF(RIGHT($B414,1)*1=2,VLOOKUP($C414,Sheet3!$L$4:$R$40,4,0),VLOOKUP($C414,Sheet3!$L$4:$R$40,6,0)))</f>
        <v>4125</v>
      </c>
      <c r="H414" s="1">
        <f>IF(RIGHT($B414,1)*1=1,VLOOKUP($C414,Sheet3!$L$4:$R$40,3,0),IF(RIGHT($B414,1)*1=2,VLOOKUP($C414,Sheet3!$L$4:$R$40,5,0),VLOOKUP($C414,Sheet3!$L$4:$R$40,7,0)))</f>
        <v>1650</v>
      </c>
    </row>
    <row r="415" spans="1:8" x14ac:dyDescent="0.2">
      <c r="A415" s="1">
        <f t="shared" si="308"/>
        <v>400304</v>
      </c>
      <c r="B415" s="1">
        <f t="shared" si="290"/>
        <v>4003</v>
      </c>
      <c r="C415" s="1">
        <f t="shared" si="279"/>
        <v>3</v>
      </c>
      <c r="D415" s="1" t="str">
        <f t="shared" si="309"/>
        <v>hero_star_txt1</v>
      </c>
      <c r="E415" s="1" t="str">
        <f t="shared" si="310"/>
        <v>hero_star_res1</v>
      </c>
      <c r="F415" s="1">
        <f t="shared" ref="F415" si="336">F378</f>
        <v>3</v>
      </c>
      <c r="G415" s="1">
        <f>IF(RIGHT($B415,1)*1=1,VLOOKUP($C415,Sheet3!$L$4:$R$40,2,0),IF(RIGHT($B415,1)*1=2,VLOOKUP($C415,Sheet3!$L$4:$R$40,4,0),VLOOKUP($C415,Sheet3!$L$4:$R$40,6,0)))</f>
        <v>4687</v>
      </c>
      <c r="H415" s="1">
        <f>IF(RIGHT($B415,1)*1=1,VLOOKUP($C415,Sheet3!$L$4:$R$40,3,0),IF(RIGHT($B415,1)*1=2,VLOOKUP($C415,Sheet3!$L$4:$R$40,5,0),VLOOKUP($C415,Sheet3!$L$4:$R$40,7,0)))</f>
        <v>1875</v>
      </c>
    </row>
    <row r="416" spans="1:8" x14ac:dyDescent="0.2">
      <c r="A416" s="1">
        <f t="shared" si="308"/>
        <v>400305</v>
      </c>
      <c r="B416" s="1">
        <f t="shared" si="290"/>
        <v>4003</v>
      </c>
      <c r="C416" s="1">
        <f t="shared" si="279"/>
        <v>4</v>
      </c>
      <c r="D416" s="1" t="str">
        <f t="shared" si="309"/>
        <v>hero_star_txt1</v>
      </c>
      <c r="E416" s="1" t="str">
        <f t="shared" si="310"/>
        <v>hero_star_res1</v>
      </c>
      <c r="F416" s="1">
        <f t="shared" ref="F416" si="337">F379</f>
        <v>4</v>
      </c>
      <c r="G416" s="1">
        <f>IF(RIGHT($B416,1)*1=1,VLOOKUP($C416,Sheet3!$L$4:$R$40,2,0),IF(RIGHT($B416,1)*1=2,VLOOKUP($C416,Sheet3!$L$4:$R$40,4,0),VLOOKUP($C416,Sheet3!$L$4:$R$40,6,0)))</f>
        <v>5250</v>
      </c>
      <c r="H416" s="1">
        <f>IF(RIGHT($B416,1)*1=1,VLOOKUP($C416,Sheet3!$L$4:$R$40,3,0),IF(RIGHT($B416,1)*1=2,VLOOKUP($C416,Sheet3!$L$4:$R$40,5,0),VLOOKUP($C416,Sheet3!$L$4:$R$40,7,0)))</f>
        <v>2100</v>
      </c>
    </row>
    <row r="417" spans="1:8" x14ac:dyDescent="0.2">
      <c r="A417" s="1">
        <f t="shared" si="308"/>
        <v>400306</v>
      </c>
      <c r="B417" s="1">
        <f t="shared" si="290"/>
        <v>4003</v>
      </c>
      <c r="C417" s="1">
        <f t="shared" si="279"/>
        <v>5</v>
      </c>
      <c r="D417" s="1" t="str">
        <f t="shared" si="309"/>
        <v>hero_star_txt1</v>
      </c>
      <c r="E417" s="1" t="str">
        <f t="shared" si="310"/>
        <v>hero_star_res1</v>
      </c>
      <c r="F417" s="1">
        <f t="shared" ref="F417" si="338">F380</f>
        <v>5</v>
      </c>
      <c r="G417" s="1">
        <f>IF(RIGHT($B417,1)*1=1,VLOOKUP($C417,Sheet3!$L$4:$R$40,2,0),IF(RIGHT($B417,1)*1=2,VLOOKUP($C417,Sheet3!$L$4:$R$40,4,0),VLOOKUP($C417,Sheet3!$L$4:$R$40,6,0)))</f>
        <v>5812</v>
      </c>
      <c r="H417" s="1">
        <f>IF(RIGHT($B417,1)*1=1,VLOOKUP($C417,Sheet3!$L$4:$R$40,3,0),IF(RIGHT($B417,1)*1=2,VLOOKUP($C417,Sheet3!$L$4:$R$40,5,0),VLOOKUP($C417,Sheet3!$L$4:$R$40,7,0)))</f>
        <v>2325</v>
      </c>
    </row>
    <row r="418" spans="1:8" x14ac:dyDescent="0.2">
      <c r="A418" s="1">
        <f t="shared" si="308"/>
        <v>400307</v>
      </c>
      <c r="B418" s="1">
        <f t="shared" si="290"/>
        <v>4003</v>
      </c>
      <c r="C418" s="1">
        <f t="shared" si="279"/>
        <v>6</v>
      </c>
      <c r="D418" s="1" t="str">
        <f t="shared" si="309"/>
        <v>hero_star_txt1</v>
      </c>
      <c r="E418" s="1" t="str">
        <f t="shared" si="310"/>
        <v>hero_star_res1</v>
      </c>
      <c r="F418" s="1">
        <f t="shared" ref="F418" si="339">F381</f>
        <v>6</v>
      </c>
      <c r="G418" s="1">
        <f>IF(RIGHT($B418,1)*1=1,VLOOKUP($C418,Sheet3!$L$4:$R$40,2,0),IF(RIGHT($B418,1)*1=2,VLOOKUP($C418,Sheet3!$L$4:$R$40,4,0),VLOOKUP($C418,Sheet3!$L$4:$R$40,6,0)))</f>
        <v>6375</v>
      </c>
      <c r="H418" s="1">
        <f>IF(RIGHT($B418,1)*1=1,VLOOKUP($C418,Sheet3!$L$4:$R$40,3,0),IF(RIGHT($B418,1)*1=2,VLOOKUP($C418,Sheet3!$L$4:$R$40,5,0),VLOOKUP($C418,Sheet3!$L$4:$R$40,7,0)))</f>
        <v>2550</v>
      </c>
    </row>
    <row r="419" spans="1:8" x14ac:dyDescent="0.2">
      <c r="A419" s="1">
        <f t="shared" si="308"/>
        <v>400308</v>
      </c>
      <c r="B419" s="1">
        <f t="shared" si="290"/>
        <v>4003</v>
      </c>
      <c r="C419" s="1">
        <f t="shared" si="279"/>
        <v>7</v>
      </c>
      <c r="D419" s="1" t="str">
        <f t="shared" si="309"/>
        <v>hero_star_txt1</v>
      </c>
      <c r="E419" s="1" t="str">
        <f t="shared" si="310"/>
        <v>hero_star_res1</v>
      </c>
      <c r="F419" s="1">
        <f t="shared" ref="F419" si="340">F382</f>
        <v>7</v>
      </c>
      <c r="G419" s="1">
        <f>IF(RIGHT($B419,1)*1=1,VLOOKUP($C419,Sheet3!$L$4:$R$40,2,0),IF(RIGHT($B419,1)*1=2,VLOOKUP($C419,Sheet3!$L$4:$R$40,4,0),VLOOKUP($C419,Sheet3!$L$4:$R$40,6,0)))</f>
        <v>6937</v>
      </c>
      <c r="H419" s="1">
        <f>IF(RIGHT($B419,1)*1=1,VLOOKUP($C419,Sheet3!$L$4:$R$40,3,0),IF(RIGHT($B419,1)*1=2,VLOOKUP($C419,Sheet3!$L$4:$R$40,5,0),VLOOKUP($C419,Sheet3!$L$4:$R$40,7,0)))</f>
        <v>2775</v>
      </c>
    </row>
    <row r="420" spans="1:8" x14ac:dyDescent="0.2">
      <c r="A420" s="1">
        <f t="shared" si="308"/>
        <v>400309</v>
      </c>
      <c r="B420" s="1">
        <f t="shared" si="290"/>
        <v>4003</v>
      </c>
      <c r="C420" s="1">
        <f t="shared" si="279"/>
        <v>8</v>
      </c>
      <c r="D420" s="1" t="str">
        <f t="shared" si="309"/>
        <v>hero_star_txt1</v>
      </c>
      <c r="E420" s="1" t="str">
        <f t="shared" si="310"/>
        <v>hero_star_res1</v>
      </c>
      <c r="F420" s="1">
        <f t="shared" ref="F420" si="341">F383</f>
        <v>8</v>
      </c>
      <c r="G420" s="1">
        <f>IF(RIGHT($B420,1)*1=1,VLOOKUP($C420,Sheet3!$L$4:$R$40,2,0),IF(RIGHT($B420,1)*1=2,VLOOKUP($C420,Sheet3!$L$4:$R$40,4,0),VLOOKUP($C420,Sheet3!$L$4:$R$40,6,0)))</f>
        <v>7500</v>
      </c>
      <c r="H420" s="1">
        <f>IF(RIGHT($B420,1)*1=1,VLOOKUP($C420,Sheet3!$L$4:$R$40,3,0),IF(RIGHT($B420,1)*1=2,VLOOKUP($C420,Sheet3!$L$4:$R$40,5,0),VLOOKUP($C420,Sheet3!$L$4:$R$40,7,0)))</f>
        <v>3000</v>
      </c>
    </row>
    <row r="421" spans="1:8" x14ac:dyDescent="0.2">
      <c r="A421" s="1">
        <f t="shared" si="308"/>
        <v>400310</v>
      </c>
      <c r="B421" s="1">
        <f t="shared" si="290"/>
        <v>4003</v>
      </c>
      <c r="C421" s="1">
        <f t="shared" si="279"/>
        <v>9</v>
      </c>
      <c r="D421" s="1" t="str">
        <f t="shared" si="309"/>
        <v>hero_star_txt1</v>
      </c>
      <c r="E421" s="1" t="str">
        <f t="shared" si="310"/>
        <v>hero_star_res1</v>
      </c>
      <c r="F421" s="1">
        <f t="shared" ref="F421" si="342">F384</f>
        <v>9</v>
      </c>
      <c r="G421" s="1">
        <f>IF(RIGHT($B421,1)*1=1,VLOOKUP($C421,Sheet3!$L$4:$R$40,2,0),IF(RIGHT($B421,1)*1=2,VLOOKUP($C421,Sheet3!$L$4:$R$40,4,0),VLOOKUP($C421,Sheet3!$L$4:$R$40,6,0)))</f>
        <v>8062</v>
      </c>
      <c r="H421" s="1">
        <f>IF(RIGHT($B421,1)*1=1,VLOOKUP($C421,Sheet3!$L$4:$R$40,3,0),IF(RIGHT($B421,1)*1=2,VLOOKUP($C421,Sheet3!$L$4:$R$40,5,0),VLOOKUP($C421,Sheet3!$L$4:$R$40,7,0)))</f>
        <v>3225</v>
      </c>
    </row>
    <row r="422" spans="1:8" x14ac:dyDescent="0.2">
      <c r="A422" s="1">
        <f t="shared" si="308"/>
        <v>400311</v>
      </c>
      <c r="B422" s="1">
        <f t="shared" si="290"/>
        <v>4003</v>
      </c>
      <c r="C422" s="1">
        <f t="shared" si="279"/>
        <v>10</v>
      </c>
      <c r="D422" s="1" t="str">
        <f t="shared" si="309"/>
        <v>hero_star_txt2</v>
      </c>
      <c r="E422" s="1" t="str">
        <f t="shared" si="310"/>
        <v>hero_star_res2</v>
      </c>
      <c r="F422" s="1">
        <f t="shared" ref="F422" si="343">F385</f>
        <v>10</v>
      </c>
      <c r="G422" s="1">
        <f>IF(RIGHT($B422,1)*1=1,VLOOKUP($C422,Sheet3!$L$4:$R$40,2,0),IF(RIGHT($B422,1)*1=2,VLOOKUP($C422,Sheet3!$L$4:$R$40,4,0),VLOOKUP($C422,Sheet3!$L$4:$R$40,6,0)))</f>
        <v>9375</v>
      </c>
      <c r="H422" s="1">
        <f>IF(RIGHT($B422,1)*1=1,VLOOKUP($C422,Sheet3!$L$4:$R$40,3,0),IF(RIGHT($B422,1)*1=2,VLOOKUP($C422,Sheet3!$L$4:$R$40,5,0),VLOOKUP($C422,Sheet3!$L$4:$R$40,7,0)))</f>
        <v>3750</v>
      </c>
    </row>
    <row r="423" spans="1:8" x14ac:dyDescent="0.2">
      <c r="A423" s="1">
        <f t="shared" si="308"/>
        <v>400312</v>
      </c>
      <c r="B423" s="1">
        <f t="shared" si="290"/>
        <v>4003</v>
      </c>
      <c r="C423" s="1">
        <f t="shared" si="279"/>
        <v>11</v>
      </c>
      <c r="D423" s="1" t="str">
        <f t="shared" si="309"/>
        <v>hero_star_txt2</v>
      </c>
      <c r="E423" s="1" t="str">
        <f t="shared" si="310"/>
        <v>hero_star_res2</v>
      </c>
      <c r="F423" s="1">
        <f t="shared" ref="F423" si="344">F386</f>
        <v>11</v>
      </c>
      <c r="G423" s="1">
        <f>IF(RIGHT($B423,1)*1=1,VLOOKUP($C423,Sheet3!$L$4:$R$40,2,0),IF(RIGHT($B423,1)*1=2,VLOOKUP($C423,Sheet3!$L$4:$R$40,4,0),VLOOKUP($C423,Sheet3!$L$4:$R$40,6,0)))</f>
        <v>9975</v>
      </c>
      <c r="H423" s="1">
        <f>IF(RIGHT($B423,1)*1=1,VLOOKUP($C423,Sheet3!$L$4:$R$40,3,0),IF(RIGHT($B423,1)*1=2,VLOOKUP($C423,Sheet3!$L$4:$R$40,5,0),VLOOKUP($C423,Sheet3!$L$4:$R$40,7,0)))</f>
        <v>3990</v>
      </c>
    </row>
    <row r="424" spans="1:8" x14ac:dyDescent="0.2">
      <c r="A424" s="1">
        <f t="shared" si="308"/>
        <v>400313</v>
      </c>
      <c r="B424" s="1">
        <f t="shared" si="290"/>
        <v>4003</v>
      </c>
      <c r="C424" s="1">
        <f t="shared" si="279"/>
        <v>12</v>
      </c>
      <c r="D424" s="1" t="str">
        <f t="shared" si="309"/>
        <v>hero_star_txt2</v>
      </c>
      <c r="E424" s="1" t="str">
        <f t="shared" si="310"/>
        <v>hero_star_res2</v>
      </c>
      <c r="F424" s="1">
        <f t="shared" ref="F424" si="345">F387</f>
        <v>12</v>
      </c>
      <c r="G424" s="1">
        <f>IF(RIGHT($B424,1)*1=1,VLOOKUP($C424,Sheet3!$L$4:$R$40,2,0),IF(RIGHT($B424,1)*1=2,VLOOKUP($C424,Sheet3!$L$4:$R$40,4,0),VLOOKUP($C424,Sheet3!$L$4:$R$40,6,0)))</f>
        <v>10575</v>
      </c>
      <c r="H424" s="1">
        <f>IF(RIGHT($B424,1)*1=1,VLOOKUP($C424,Sheet3!$L$4:$R$40,3,0),IF(RIGHT($B424,1)*1=2,VLOOKUP($C424,Sheet3!$L$4:$R$40,5,0),VLOOKUP($C424,Sheet3!$L$4:$R$40,7,0)))</f>
        <v>4230</v>
      </c>
    </row>
    <row r="425" spans="1:8" x14ac:dyDescent="0.2">
      <c r="A425" s="1">
        <f t="shared" si="308"/>
        <v>400314</v>
      </c>
      <c r="B425" s="1">
        <f t="shared" si="290"/>
        <v>4003</v>
      </c>
      <c r="C425" s="1">
        <f t="shared" si="279"/>
        <v>13</v>
      </c>
      <c r="D425" s="1" t="str">
        <f t="shared" si="309"/>
        <v>hero_star_txt2</v>
      </c>
      <c r="E425" s="1" t="str">
        <f t="shared" si="310"/>
        <v>hero_star_res2</v>
      </c>
      <c r="F425" s="1">
        <f t="shared" ref="F425" si="346">F388</f>
        <v>13</v>
      </c>
      <c r="G425" s="1">
        <f>IF(RIGHT($B425,1)*1=1,VLOOKUP($C425,Sheet3!$L$4:$R$40,2,0),IF(RIGHT($B425,1)*1=2,VLOOKUP($C425,Sheet3!$L$4:$R$40,4,0),VLOOKUP($C425,Sheet3!$L$4:$R$40,6,0)))</f>
        <v>11175</v>
      </c>
      <c r="H425" s="1">
        <f>IF(RIGHT($B425,1)*1=1,VLOOKUP($C425,Sheet3!$L$4:$R$40,3,0),IF(RIGHT($B425,1)*1=2,VLOOKUP($C425,Sheet3!$L$4:$R$40,5,0),VLOOKUP($C425,Sheet3!$L$4:$R$40,7,0)))</f>
        <v>4470</v>
      </c>
    </row>
    <row r="426" spans="1:8" x14ac:dyDescent="0.2">
      <c r="A426" s="1">
        <f t="shared" si="308"/>
        <v>400315</v>
      </c>
      <c r="B426" s="1">
        <f t="shared" si="290"/>
        <v>4003</v>
      </c>
      <c r="C426" s="1">
        <f t="shared" si="279"/>
        <v>14</v>
      </c>
      <c r="D426" s="1" t="str">
        <f t="shared" si="309"/>
        <v>hero_star_txt2</v>
      </c>
      <c r="E426" s="1" t="str">
        <f t="shared" si="310"/>
        <v>hero_star_res2</v>
      </c>
      <c r="F426" s="1">
        <f t="shared" ref="F426" si="347">F389</f>
        <v>14</v>
      </c>
      <c r="G426" s="1">
        <f>IF(RIGHT($B426,1)*1=1,VLOOKUP($C426,Sheet3!$L$4:$R$40,2,0),IF(RIGHT($B426,1)*1=2,VLOOKUP($C426,Sheet3!$L$4:$R$40,4,0),VLOOKUP($C426,Sheet3!$L$4:$R$40,6,0)))</f>
        <v>11775</v>
      </c>
      <c r="H426" s="1">
        <f>IF(RIGHT($B426,1)*1=1,VLOOKUP($C426,Sheet3!$L$4:$R$40,3,0),IF(RIGHT($B426,1)*1=2,VLOOKUP($C426,Sheet3!$L$4:$R$40,5,0),VLOOKUP($C426,Sheet3!$L$4:$R$40,7,0)))</f>
        <v>4710</v>
      </c>
    </row>
    <row r="427" spans="1:8" x14ac:dyDescent="0.2">
      <c r="A427" s="1">
        <f t="shared" si="308"/>
        <v>400316</v>
      </c>
      <c r="B427" s="1">
        <f t="shared" si="290"/>
        <v>4003</v>
      </c>
      <c r="C427" s="1">
        <f t="shared" ref="C427:C448" si="348">C390</f>
        <v>15</v>
      </c>
      <c r="D427" s="1" t="str">
        <f t="shared" si="309"/>
        <v>hero_star_txt2</v>
      </c>
      <c r="E427" s="1" t="str">
        <f t="shared" si="310"/>
        <v>hero_star_res2</v>
      </c>
      <c r="F427" s="1">
        <f t="shared" ref="F427" si="349">F390</f>
        <v>15</v>
      </c>
      <c r="G427" s="1">
        <f>IF(RIGHT($B427,1)*1=1,VLOOKUP($C427,Sheet3!$L$4:$R$40,2,0),IF(RIGHT($B427,1)*1=2,VLOOKUP($C427,Sheet3!$L$4:$R$40,4,0),VLOOKUP($C427,Sheet3!$L$4:$R$40,6,0)))</f>
        <v>12375</v>
      </c>
      <c r="H427" s="1">
        <f>IF(RIGHT($B427,1)*1=1,VLOOKUP($C427,Sheet3!$L$4:$R$40,3,0),IF(RIGHT($B427,1)*1=2,VLOOKUP($C427,Sheet3!$L$4:$R$40,5,0),VLOOKUP($C427,Sheet3!$L$4:$R$40,7,0)))</f>
        <v>4950</v>
      </c>
    </row>
    <row r="428" spans="1:8" x14ac:dyDescent="0.2">
      <c r="A428" s="1">
        <f t="shared" si="308"/>
        <v>400317</v>
      </c>
      <c r="B428" s="1">
        <f t="shared" si="290"/>
        <v>4003</v>
      </c>
      <c r="C428" s="1">
        <f t="shared" si="348"/>
        <v>16</v>
      </c>
      <c r="D428" s="1" t="str">
        <f t="shared" si="309"/>
        <v>hero_star_txt2</v>
      </c>
      <c r="E428" s="1" t="str">
        <f t="shared" si="310"/>
        <v>hero_star_res2</v>
      </c>
      <c r="F428" s="1">
        <f t="shared" ref="F428" si="350">F391</f>
        <v>16</v>
      </c>
      <c r="G428" s="1">
        <f>IF(RIGHT($B428,1)*1=1,VLOOKUP($C428,Sheet3!$L$4:$R$40,2,0),IF(RIGHT($B428,1)*1=2,VLOOKUP($C428,Sheet3!$L$4:$R$40,4,0),VLOOKUP($C428,Sheet3!$L$4:$R$40,6,0)))</f>
        <v>12975</v>
      </c>
      <c r="H428" s="1">
        <f>IF(RIGHT($B428,1)*1=1,VLOOKUP($C428,Sheet3!$L$4:$R$40,3,0),IF(RIGHT($B428,1)*1=2,VLOOKUP($C428,Sheet3!$L$4:$R$40,5,0),VLOOKUP($C428,Sheet3!$L$4:$R$40,7,0)))</f>
        <v>5190</v>
      </c>
    </row>
    <row r="429" spans="1:8" x14ac:dyDescent="0.2">
      <c r="A429" s="1">
        <f t="shared" si="308"/>
        <v>400318</v>
      </c>
      <c r="B429" s="1">
        <f t="shared" si="290"/>
        <v>4003</v>
      </c>
      <c r="C429" s="1">
        <f t="shared" si="348"/>
        <v>17</v>
      </c>
      <c r="D429" s="1" t="str">
        <f t="shared" si="309"/>
        <v>hero_star_txt2</v>
      </c>
      <c r="E429" s="1" t="str">
        <f t="shared" si="310"/>
        <v>hero_star_res2</v>
      </c>
      <c r="F429" s="1">
        <f t="shared" ref="F429" si="351">F392</f>
        <v>17</v>
      </c>
      <c r="G429" s="1">
        <f>IF(RIGHT($B429,1)*1=1,VLOOKUP($C429,Sheet3!$L$4:$R$40,2,0),IF(RIGHT($B429,1)*1=2,VLOOKUP($C429,Sheet3!$L$4:$R$40,4,0),VLOOKUP($C429,Sheet3!$L$4:$R$40,6,0)))</f>
        <v>13575</v>
      </c>
      <c r="H429" s="1">
        <f>IF(RIGHT($B429,1)*1=1,VLOOKUP($C429,Sheet3!$L$4:$R$40,3,0),IF(RIGHT($B429,1)*1=2,VLOOKUP($C429,Sheet3!$L$4:$R$40,5,0),VLOOKUP($C429,Sheet3!$L$4:$R$40,7,0)))</f>
        <v>5430</v>
      </c>
    </row>
    <row r="430" spans="1:8" x14ac:dyDescent="0.2">
      <c r="A430" s="1">
        <f t="shared" si="308"/>
        <v>400319</v>
      </c>
      <c r="B430" s="1">
        <f t="shared" si="290"/>
        <v>4003</v>
      </c>
      <c r="C430" s="1">
        <f t="shared" si="348"/>
        <v>18</v>
      </c>
      <c r="D430" s="1" t="str">
        <f t="shared" si="309"/>
        <v>hero_star_txt2</v>
      </c>
      <c r="E430" s="1" t="str">
        <f t="shared" si="310"/>
        <v>hero_star_res2</v>
      </c>
      <c r="F430" s="1">
        <f t="shared" ref="F430" si="352">F393</f>
        <v>18</v>
      </c>
      <c r="G430" s="1">
        <f>IF(RIGHT($B430,1)*1=1,VLOOKUP($C430,Sheet3!$L$4:$R$40,2,0),IF(RIGHT($B430,1)*1=2,VLOOKUP($C430,Sheet3!$L$4:$R$40,4,0),VLOOKUP($C430,Sheet3!$L$4:$R$40,6,0)))</f>
        <v>14175</v>
      </c>
      <c r="H430" s="1">
        <f>IF(RIGHT($B430,1)*1=1,VLOOKUP($C430,Sheet3!$L$4:$R$40,3,0),IF(RIGHT($B430,1)*1=2,VLOOKUP($C430,Sheet3!$L$4:$R$40,5,0),VLOOKUP($C430,Sheet3!$L$4:$R$40,7,0)))</f>
        <v>5670</v>
      </c>
    </row>
    <row r="431" spans="1:8" x14ac:dyDescent="0.2">
      <c r="A431" s="1">
        <f t="shared" si="308"/>
        <v>400320</v>
      </c>
      <c r="B431" s="1">
        <f t="shared" si="290"/>
        <v>4003</v>
      </c>
      <c r="C431" s="1">
        <f t="shared" si="348"/>
        <v>19</v>
      </c>
      <c r="D431" s="1" t="str">
        <f t="shared" si="309"/>
        <v>hero_star_txt3</v>
      </c>
      <c r="E431" s="1" t="str">
        <f t="shared" si="310"/>
        <v>hero_star_res3</v>
      </c>
      <c r="F431" s="1">
        <f t="shared" ref="F431" si="353">F394</f>
        <v>19</v>
      </c>
      <c r="G431" s="1">
        <f>IF(RIGHT($B431,1)*1=1,VLOOKUP($C431,Sheet3!$L$4:$R$40,2,0),IF(RIGHT($B431,1)*1=2,VLOOKUP($C431,Sheet3!$L$4:$R$40,4,0),VLOOKUP($C431,Sheet3!$L$4:$R$40,6,0)))</f>
        <v>15000</v>
      </c>
      <c r="H431" s="1">
        <f>IF(RIGHT($B431,1)*1=1,VLOOKUP($C431,Sheet3!$L$4:$R$40,3,0),IF(RIGHT($B431,1)*1=2,VLOOKUP($C431,Sheet3!$L$4:$R$40,5,0),VLOOKUP($C431,Sheet3!$L$4:$R$40,7,0)))</f>
        <v>6000</v>
      </c>
    </row>
    <row r="432" spans="1:8" x14ac:dyDescent="0.2">
      <c r="A432" s="1">
        <f t="shared" si="308"/>
        <v>400321</v>
      </c>
      <c r="B432" s="1">
        <f t="shared" si="290"/>
        <v>4003</v>
      </c>
      <c r="C432" s="1">
        <f t="shared" si="348"/>
        <v>20</v>
      </c>
      <c r="D432" s="1" t="str">
        <f t="shared" si="309"/>
        <v>hero_star_txt3</v>
      </c>
      <c r="E432" s="1" t="str">
        <f t="shared" si="310"/>
        <v>hero_star_res3</v>
      </c>
      <c r="F432" s="1">
        <f t="shared" ref="F432" si="354">F395</f>
        <v>20</v>
      </c>
      <c r="G432" s="1">
        <f>IF(RIGHT($B432,1)*1=1,VLOOKUP($C432,Sheet3!$L$4:$R$40,2,0),IF(RIGHT($B432,1)*1=2,VLOOKUP($C432,Sheet3!$L$4:$R$40,4,0),VLOOKUP($C432,Sheet3!$L$4:$R$40,6,0)))</f>
        <v>15750</v>
      </c>
      <c r="H432" s="1">
        <f>IF(RIGHT($B432,1)*1=1,VLOOKUP($C432,Sheet3!$L$4:$R$40,3,0),IF(RIGHT($B432,1)*1=2,VLOOKUP($C432,Sheet3!$L$4:$R$40,5,0),VLOOKUP($C432,Sheet3!$L$4:$R$40,7,0)))</f>
        <v>6300</v>
      </c>
    </row>
    <row r="433" spans="1:8" x14ac:dyDescent="0.2">
      <c r="A433" s="1">
        <f t="shared" si="308"/>
        <v>400322</v>
      </c>
      <c r="B433" s="1">
        <f t="shared" si="290"/>
        <v>4003</v>
      </c>
      <c r="C433" s="1">
        <f t="shared" si="348"/>
        <v>21</v>
      </c>
      <c r="D433" s="1" t="str">
        <f t="shared" si="309"/>
        <v>hero_star_txt3</v>
      </c>
      <c r="E433" s="1" t="str">
        <f t="shared" si="310"/>
        <v>hero_star_res3</v>
      </c>
      <c r="F433" s="1">
        <f t="shared" ref="F433" si="355">F396</f>
        <v>21</v>
      </c>
      <c r="G433" s="1">
        <f>IF(RIGHT($B433,1)*1=1,VLOOKUP($C433,Sheet3!$L$4:$R$40,2,0),IF(RIGHT($B433,1)*1=2,VLOOKUP($C433,Sheet3!$L$4:$R$40,4,0),VLOOKUP($C433,Sheet3!$L$4:$R$40,6,0)))</f>
        <v>16500</v>
      </c>
      <c r="H433" s="1">
        <f>IF(RIGHT($B433,1)*1=1,VLOOKUP($C433,Sheet3!$L$4:$R$40,3,0),IF(RIGHT($B433,1)*1=2,VLOOKUP($C433,Sheet3!$L$4:$R$40,5,0),VLOOKUP($C433,Sheet3!$L$4:$R$40,7,0)))</f>
        <v>6600</v>
      </c>
    </row>
    <row r="434" spans="1:8" x14ac:dyDescent="0.2">
      <c r="A434" s="1">
        <f t="shared" si="308"/>
        <v>400323</v>
      </c>
      <c r="B434" s="1">
        <f t="shared" si="290"/>
        <v>4003</v>
      </c>
      <c r="C434" s="1">
        <f t="shared" si="348"/>
        <v>22</v>
      </c>
      <c r="D434" s="1" t="str">
        <f t="shared" si="309"/>
        <v>hero_star_txt3</v>
      </c>
      <c r="E434" s="1" t="str">
        <f t="shared" si="310"/>
        <v>hero_star_res3</v>
      </c>
      <c r="F434" s="1">
        <f t="shared" ref="F434" si="356">F397</f>
        <v>22</v>
      </c>
      <c r="G434" s="1">
        <f>IF(RIGHT($B434,1)*1=1,VLOOKUP($C434,Sheet3!$L$4:$R$40,2,0),IF(RIGHT($B434,1)*1=2,VLOOKUP($C434,Sheet3!$L$4:$R$40,4,0),VLOOKUP($C434,Sheet3!$L$4:$R$40,6,0)))</f>
        <v>17250</v>
      </c>
      <c r="H434" s="1">
        <f>IF(RIGHT($B434,1)*1=1,VLOOKUP($C434,Sheet3!$L$4:$R$40,3,0),IF(RIGHT($B434,1)*1=2,VLOOKUP($C434,Sheet3!$L$4:$R$40,5,0),VLOOKUP($C434,Sheet3!$L$4:$R$40,7,0)))</f>
        <v>6900</v>
      </c>
    </row>
    <row r="435" spans="1:8" x14ac:dyDescent="0.2">
      <c r="A435" s="1">
        <f t="shared" si="308"/>
        <v>400324</v>
      </c>
      <c r="B435" s="1">
        <f t="shared" si="290"/>
        <v>4003</v>
      </c>
      <c r="C435" s="1">
        <f t="shared" si="348"/>
        <v>23</v>
      </c>
      <c r="D435" s="1" t="str">
        <f t="shared" si="309"/>
        <v>hero_star_txt3</v>
      </c>
      <c r="E435" s="1" t="str">
        <f t="shared" si="310"/>
        <v>hero_star_res3</v>
      </c>
      <c r="F435" s="1">
        <f t="shared" ref="F435" si="357">F398</f>
        <v>23</v>
      </c>
      <c r="G435" s="1">
        <f>IF(RIGHT($B435,1)*1=1,VLOOKUP($C435,Sheet3!$L$4:$R$40,2,0),IF(RIGHT($B435,1)*1=2,VLOOKUP($C435,Sheet3!$L$4:$R$40,4,0),VLOOKUP($C435,Sheet3!$L$4:$R$40,6,0)))</f>
        <v>18000</v>
      </c>
      <c r="H435" s="1">
        <f>IF(RIGHT($B435,1)*1=1,VLOOKUP($C435,Sheet3!$L$4:$R$40,3,0),IF(RIGHT($B435,1)*1=2,VLOOKUP($C435,Sheet3!$L$4:$R$40,5,0),VLOOKUP($C435,Sheet3!$L$4:$R$40,7,0)))</f>
        <v>7200</v>
      </c>
    </row>
    <row r="436" spans="1:8" x14ac:dyDescent="0.2">
      <c r="A436" s="1">
        <f t="shared" si="308"/>
        <v>400325</v>
      </c>
      <c r="B436" s="1">
        <f t="shared" si="290"/>
        <v>4003</v>
      </c>
      <c r="C436" s="1">
        <f t="shared" si="348"/>
        <v>24</v>
      </c>
      <c r="D436" s="1" t="str">
        <f t="shared" si="309"/>
        <v>hero_star_txt3</v>
      </c>
      <c r="E436" s="1" t="str">
        <f t="shared" si="310"/>
        <v>hero_star_res3</v>
      </c>
      <c r="F436" s="1">
        <f t="shared" ref="F436" si="358">F399</f>
        <v>24</v>
      </c>
      <c r="G436" s="1">
        <f>IF(RIGHT($B436,1)*1=1,VLOOKUP($C436,Sheet3!$L$4:$R$40,2,0),IF(RIGHT($B436,1)*1=2,VLOOKUP($C436,Sheet3!$L$4:$R$40,4,0),VLOOKUP($C436,Sheet3!$L$4:$R$40,6,0)))</f>
        <v>18750</v>
      </c>
      <c r="H436" s="1">
        <f>IF(RIGHT($B436,1)*1=1,VLOOKUP($C436,Sheet3!$L$4:$R$40,3,0),IF(RIGHT($B436,1)*1=2,VLOOKUP($C436,Sheet3!$L$4:$R$40,5,0),VLOOKUP($C436,Sheet3!$L$4:$R$40,7,0)))</f>
        <v>7500</v>
      </c>
    </row>
    <row r="437" spans="1:8" x14ac:dyDescent="0.2">
      <c r="A437" s="1">
        <f t="shared" si="308"/>
        <v>400326</v>
      </c>
      <c r="B437" s="1">
        <f t="shared" ref="B437:B448" si="359">B326+1000</f>
        <v>4003</v>
      </c>
      <c r="C437" s="1">
        <f t="shared" si="348"/>
        <v>25</v>
      </c>
      <c r="D437" s="1" t="str">
        <f t="shared" si="309"/>
        <v>hero_star_txt3</v>
      </c>
      <c r="E437" s="1" t="str">
        <f t="shared" si="310"/>
        <v>hero_star_res3</v>
      </c>
      <c r="F437" s="1">
        <f t="shared" ref="F437" si="360">F400</f>
        <v>25</v>
      </c>
      <c r="G437" s="1">
        <f>IF(RIGHT($B437,1)*1=1,VLOOKUP($C437,Sheet3!$L$4:$R$40,2,0),IF(RIGHT($B437,1)*1=2,VLOOKUP($C437,Sheet3!$L$4:$R$40,4,0),VLOOKUP($C437,Sheet3!$L$4:$R$40,6,0)))</f>
        <v>19500</v>
      </c>
      <c r="H437" s="1">
        <f>IF(RIGHT($B437,1)*1=1,VLOOKUP($C437,Sheet3!$L$4:$R$40,3,0),IF(RIGHT($B437,1)*1=2,VLOOKUP($C437,Sheet3!$L$4:$R$40,5,0),VLOOKUP($C437,Sheet3!$L$4:$R$40,7,0)))</f>
        <v>7800</v>
      </c>
    </row>
    <row r="438" spans="1:8" x14ac:dyDescent="0.2">
      <c r="A438" s="1">
        <f t="shared" si="308"/>
        <v>400327</v>
      </c>
      <c r="B438" s="1">
        <f t="shared" si="359"/>
        <v>4003</v>
      </c>
      <c r="C438" s="1">
        <f t="shared" si="348"/>
        <v>26</v>
      </c>
      <c r="D438" s="1" t="str">
        <f t="shared" si="309"/>
        <v>hero_star_txt3</v>
      </c>
      <c r="E438" s="1" t="str">
        <f t="shared" si="310"/>
        <v>hero_star_res3</v>
      </c>
      <c r="F438" s="1">
        <f t="shared" ref="F438" si="361">F401</f>
        <v>26</v>
      </c>
      <c r="G438" s="1">
        <f>IF(RIGHT($B438,1)*1=1,VLOOKUP($C438,Sheet3!$L$4:$R$40,2,0),IF(RIGHT($B438,1)*1=2,VLOOKUP($C438,Sheet3!$L$4:$R$40,4,0),VLOOKUP($C438,Sheet3!$L$4:$R$40,6,0)))</f>
        <v>20250</v>
      </c>
      <c r="H438" s="1">
        <f>IF(RIGHT($B438,1)*1=1,VLOOKUP($C438,Sheet3!$L$4:$R$40,3,0),IF(RIGHT($B438,1)*1=2,VLOOKUP($C438,Sheet3!$L$4:$R$40,5,0),VLOOKUP($C438,Sheet3!$L$4:$R$40,7,0)))</f>
        <v>8100</v>
      </c>
    </row>
    <row r="439" spans="1:8" x14ac:dyDescent="0.2">
      <c r="A439" s="1">
        <f t="shared" si="308"/>
        <v>400328</v>
      </c>
      <c r="B439" s="1">
        <f t="shared" si="359"/>
        <v>4003</v>
      </c>
      <c r="C439" s="1">
        <f t="shared" si="348"/>
        <v>27</v>
      </c>
      <c r="D439" s="1" t="str">
        <f t="shared" si="309"/>
        <v>hero_star_txt3</v>
      </c>
      <c r="E439" s="1" t="str">
        <f t="shared" si="310"/>
        <v>hero_star_res3</v>
      </c>
      <c r="F439" s="1">
        <f t="shared" ref="F439" si="362">F402</f>
        <v>27</v>
      </c>
      <c r="G439" s="1">
        <f>IF(RIGHT($B439,1)*1=1,VLOOKUP($C439,Sheet3!$L$4:$R$40,2,0),IF(RIGHT($B439,1)*1=2,VLOOKUP($C439,Sheet3!$L$4:$R$40,4,0),VLOOKUP($C439,Sheet3!$L$4:$R$40,6,0)))</f>
        <v>21000</v>
      </c>
      <c r="H439" s="1">
        <f>IF(RIGHT($B439,1)*1=1,VLOOKUP($C439,Sheet3!$L$4:$R$40,3,0),IF(RIGHT($B439,1)*1=2,VLOOKUP($C439,Sheet3!$L$4:$R$40,5,0),VLOOKUP($C439,Sheet3!$L$4:$R$40,7,0)))</f>
        <v>8400</v>
      </c>
    </row>
    <row r="440" spans="1:8" x14ac:dyDescent="0.2">
      <c r="A440" s="1">
        <f t="shared" si="308"/>
        <v>400329</v>
      </c>
      <c r="B440" s="1">
        <f t="shared" si="359"/>
        <v>4003</v>
      </c>
      <c r="C440" s="1">
        <f t="shared" si="348"/>
        <v>28</v>
      </c>
      <c r="D440" s="1" t="str">
        <f t="shared" si="309"/>
        <v>hero_star_txt4</v>
      </c>
      <c r="E440" s="1" t="str">
        <f t="shared" si="310"/>
        <v>hero_star_res4</v>
      </c>
      <c r="F440" s="1">
        <f t="shared" ref="F440" si="363">F403</f>
        <v>28</v>
      </c>
      <c r="G440" s="1">
        <f>IF(RIGHT($B440,1)*1=1,VLOOKUP($C440,Sheet3!$L$4:$R$40,2,0),IF(RIGHT($B440,1)*1=2,VLOOKUP($C440,Sheet3!$L$4:$R$40,4,0),VLOOKUP($C440,Sheet3!$L$4:$R$40,6,0)))</f>
        <v>22500</v>
      </c>
      <c r="H440" s="1">
        <f>IF(RIGHT($B440,1)*1=1,VLOOKUP($C440,Sheet3!$L$4:$R$40,3,0),IF(RIGHT($B440,1)*1=2,VLOOKUP($C440,Sheet3!$L$4:$R$40,5,0),VLOOKUP($C440,Sheet3!$L$4:$R$40,7,0)))</f>
        <v>9000</v>
      </c>
    </row>
    <row r="441" spans="1:8" x14ac:dyDescent="0.2">
      <c r="A441" s="1">
        <f t="shared" si="308"/>
        <v>400330</v>
      </c>
      <c r="B441" s="1">
        <f t="shared" si="359"/>
        <v>4003</v>
      </c>
      <c r="C441" s="1">
        <f t="shared" si="348"/>
        <v>29</v>
      </c>
      <c r="D441" s="1" t="str">
        <f t="shared" si="309"/>
        <v>hero_star_txt4</v>
      </c>
      <c r="E441" s="1" t="str">
        <f t="shared" si="310"/>
        <v>hero_star_res4</v>
      </c>
      <c r="F441" s="1">
        <f t="shared" ref="F441" si="364">F404</f>
        <v>29</v>
      </c>
      <c r="G441" s="1">
        <f>IF(RIGHT($B441,1)*1=1,VLOOKUP($C441,Sheet3!$L$4:$R$40,2,0),IF(RIGHT($B441,1)*1=2,VLOOKUP($C441,Sheet3!$L$4:$R$40,4,0),VLOOKUP($C441,Sheet3!$L$4:$R$40,6,0)))</f>
        <v>23437</v>
      </c>
      <c r="H441" s="1">
        <f>IF(RIGHT($B441,1)*1=1,VLOOKUP($C441,Sheet3!$L$4:$R$40,3,0),IF(RIGHT($B441,1)*1=2,VLOOKUP($C441,Sheet3!$L$4:$R$40,5,0),VLOOKUP($C441,Sheet3!$L$4:$R$40,7,0)))</f>
        <v>9375</v>
      </c>
    </row>
    <row r="442" spans="1:8" x14ac:dyDescent="0.2">
      <c r="A442" s="1">
        <f t="shared" si="308"/>
        <v>400331</v>
      </c>
      <c r="B442" s="1">
        <f t="shared" si="359"/>
        <v>4003</v>
      </c>
      <c r="C442" s="1">
        <f t="shared" si="348"/>
        <v>30</v>
      </c>
      <c r="D442" s="1" t="str">
        <f t="shared" si="309"/>
        <v>hero_star_txt4</v>
      </c>
      <c r="E442" s="1" t="str">
        <f t="shared" si="310"/>
        <v>hero_star_res4</v>
      </c>
      <c r="F442" s="1">
        <f t="shared" ref="F442" si="365">F405</f>
        <v>30</v>
      </c>
      <c r="G442" s="1">
        <f>IF(RIGHT($B442,1)*1=1,VLOOKUP($C442,Sheet3!$L$4:$R$40,2,0),IF(RIGHT($B442,1)*1=2,VLOOKUP($C442,Sheet3!$L$4:$R$40,4,0),VLOOKUP($C442,Sheet3!$L$4:$R$40,6,0)))</f>
        <v>24375</v>
      </c>
      <c r="H442" s="1">
        <f>IF(RIGHT($B442,1)*1=1,VLOOKUP($C442,Sheet3!$L$4:$R$40,3,0),IF(RIGHT($B442,1)*1=2,VLOOKUP($C442,Sheet3!$L$4:$R$40,5,0),VLOOKUP($C442,Sheet3!$L$4:$R$40,7,0)))</f>
        <v>9750</v>
      </c>
    </row>
    <row r="443" spans="1:8" x14ac:dyDescent="0.2">
      <c r="A443" s="1">
        <f t="shared" si="308"/>
        <v>400332</v>
      </c>
      <c r="B443" s="1">
        <f t="shared" si="359"/>
        <v>4003</v>
      </c>
      <c r="C443" s="1">
        <f t="shared" si="348"/>
        <v>31</v>
      </c>
      <c r="D443" s="1" t="str">
        <f t="shared" si="309"/>
        <v>hero_star_txt4</v>
      </c>
      <c r="E443" s="1" t="str">
        <f t="shared" si="310"/>
        <v>hero_star_res4</v>
      </c>
      <c r="F443" s="1">
        <f t="shared" ref="F443" si="366">F406</f>
        <v>31</v>
      </c>
      <c r="G443" s="1">
        <f>IF(RIGHT($B443,1)*1=1,VLOOKUP($C443,Sheet3!$L$4:$R$40,2,0),IF(RIGHT($B443,1)*1=2,VLOOKUP($C443,Sheet3!$L$4:$R$40,4,0),VLOOKUP($C443,Sheet3!$L$4:$R$40,6,0)))</f>
        <v>25312</v>
      </c>
      <c r="H443" s="1">
        <f>IF(RIGHT($B443,1)*1=1,VLOOKUP($C443,Sheet3!$L$4:$R$40,3,0),IF(RIGHT($B443,1)*1=2,VLOOKUP($C443,Sheet3!$L$4:$R$40,5,0),VLOOKUP($C443,Sheet3!$L$4:$R$40,7,0)))</f>
        <v>10125</v>
      </c>
    </row>
    <row r="444" spans="1:8" x14ac:dyDescent="0.2">
      <c r="A444" s="1">
        <f t="shared" si="308"/>
        <v>400333</v>
      </c>
      <c r="B444" s="1">
        <f t="shared" si="359"/>
        <v>4003</v>
      </c>
      <c r="C444" s="1">
        <f t="shared" si="348"/>
        <v>32</v>
      </c>
      <c r="D444" s="1" t="str">
        <f t="shared" si="309"/>
        <v>hero_star_txt4</v>
      </c>
      <c r="E444" s="1" t="str">
        <f t="shared" si="310"/>
        <v>hero_star_res4</v>
      </c>
      <c r="F444" s="1">
        <f t="shared" ref="F444" si="367">F407</f>
        <v>32</v>
      </c>
      <c r="G444" s="1">
        <f>IF(RIGHT($B444,1)*1=1,VLOOKUP($C444,Sheet3!$L$4:$R$40,2,0),IF(RIGHT($B444,1)*1=2,VLOOKUP($C444,Sheet3!$L$4:$R$40,4,0),VLOOKUP($C444,Sheet3!$L$4:$R$40,6,0)))</f>
        <v>26250</v>
      </c>
      <c r="H444" s="1">
        <f>IF(RIGHT($B444,1)*1=1,VLOOKUP($C444,Sheet3!$L$4:$R$40,3,0),IF(RIGHT($B444,1)*1=2,VLOOKUP($C444,Sheet3!$L$4:$R$40,5,0),VLOOKUP($C444,Sheet3!$L$4:$R$40,7,0)))</f>
        <v>10500</v>
      </c>
    </row>
    <row r="445" spans="1:8" x14ac:dyDescent="0.2">
      <c r="A445" s="1">
        <f t="shared" si="308"/>
        <v>400334</v>
      </c>
      <c r="B445" s="1">
        <f t="shared" si="359"/>
        <v>4003</v>
      </c>
      <c r="C445" s="1">
        <f t="shared" si="348"/>
        <v>33</v>
      </c>
      <c r="D445" s="1" t="str">
        <f t="shared" si="309"/>
        <v>hero_star_txt4</v>
      </c>
      <c r="E445" s="1" t="str">
        <f t="shared" si="310"/>
        <v>hero_star_res4</v>
      </c>
      <c r="F445" s="1">
        <f t="shared" ref="F445" si="368">F408</f>
        <v>33</v>
      </c>
      <c r="G445" s="1">
        <f>IF(RIGHT($B445,1)*1=1,VLOOKUP($C445,Sheet3!$L$4:$R$40,2,0),IF(RIGHT($B445,1)*1=2,VLOOKUP($C445,Sheet3!$L$4:$R$40,4,0),VLOOKUP($C445,Sheet3!$L$4:$R$40,6,0)))</f>
        <v>27187</v>
      </c>
      <c r="H445" s="1">
        <f>IF(RIGHT($B445,1)*1=1,VLOOKUP($C445,Sheet3!$L$4:$R$40,3,0),IF(RIGHT($B445,1)*1=2,VLOOKUP($C445,Sheet3!$L$4:$R$40,5,0),VLOOKUP($C445,Sheet3!$L$4:$R$40,7,0)))</f>
        <v>10875</v>
      </c>
    </row>
    <row r="446" spans="1:8" x14ac:dyDescent="0.2">
      <c r="A446" s="1">
        <f t="shared" si="308"/>
        <v>400335</v>
      </c>
      <c r="B446" s="1">
        <f t="shared" si="359"/>
        <v>4003</v>
      </c>
      <c r="C446" s="1">
        <f t="shared" si="348"/>
        <v>34</v>
      </c>
      <c r="D446" s="1" t="str">
        <f t="shared" si="309"/>
        <v>hero_star_txt4</v>
      </c>
      <c r="E446" s="1" t="str">
        <f t="shared" si="310"/>
        <v>hero_star_res4</v>
      </c>
      <c r="F446" s="1">
        <f t="shared" ref="F446" si="369">F409</f>
        <v>34</v>
      </c>
      <c r="G446" s="1">
        <f>IF(RIGHT($B446,1)*1=1,VLOOKUP($C446,Sheet3!$L$4:$R$40,2,0),IF(RIGHT($B446,1)*1=2,VLOOKUP($C446,Sheet3!$L$4:$R$40,4,0),VLOOKUP($C446,Sheet3!$L$4:$R$40,6,0)))</f>
        <v>28125</v>
      </c>
      <c r="H446" s="1">
        <f>IF(RIGHT($B446,1)*1=1,VLOOKUP($C446,Sheet3!$L$4:$R$40,3,0),IF(RIGHT($B446,1)*1=2,VLOOKUP($C446,Sheet3!$L$4:$R$40,5,0),VLOOKUP($C446,Sheet3!$L$4:$R$40,7,0)))</f>
        <v>11250</v>
      </c>
    </row>
    <row r="447" spans="1:8" x14ac:dyDescent="0.2">
      <c r="A447" s="1">
        <f t="shared" si="308"/>
        <v>400336</v>
      </c>
      <c r="B447" s="1">
        <f t="shared" si="359"/>
        <v>4003</v>
      </c>
      <c r="C447" s="1">
        <f t="shared" si="348"/>
        <v>35</v>
      </c>
      <c r="D447" s="1" t="str">
        <f t="shared" si="309"/>
        <v>hero_star_txt4</v>
      </c>
      <c r="E447" s="1" t="str">
        <f t="shared" si="310"/>
        <v>hero_star_res4</v>
      </c>
      <c r="F447" s="1">
        <f t="shared" ref="F447" si="370">F410</f>
        <v>35</v>
      </c>
      <c r="G447" s="1">
        <f>IF(RIGHT($B447,1)*1=1,VLOOKUP($C447,Sheet3!$L$4:$R$40,2,0),IF(RIGHT($B447,1)*1=2,VLOOKUP($C447,Sheet3!$L$4:$R$40,4,0),VLOOKUP($C447,Sheet3!$L$4:$R$40,6,0)))</f>
        <v>29062</v>
      </c>
      <c r="H447" s="1">
        <f>IF(RIGHT($B447,1)*1=1,VLOOKUP($C447,Sheet3!$L$4:$R$40,3,0),IF(RIGHT($B447,1)*1=2,VLOOKUP($C447,Sheet3!$L$4:$R$40,5,0),VLOOKUP($C447,Sheet3!$L$4:$R$40,7,0)))</f>
        <v>11625</v>
      </c>
    </row>
    <row r="448" spans="1:8" x14ac:dyDescent="0.2">
      <c r="A448" s="1">
        <f t="shared" si="308"/>
        <v>400337</v>
      </c>
      <c r="B448" s="1">
        <f t="shared" si="359"/>
        <v>4003</v>
      </c>
      <c r="C448" s="1">
        <f t="shared" si="348"/>
        <v>36</v>
      </c>
      <c r="D448" s="1" t="str">
        <f t="shared" si="309"/>
        <v>hero_star_txt4</v>
      </c>
      <c r="E448" s="1" t="str">
        <f t="shared" si="310"/>
        <v>hero_star_res4</v>
      </c>
      <c r="F448" s="1">
        <f t="shared" ref="F448" si="371">F411</f>
        <v>36</v>
      </c>
      <c r="G448" s="1">
        <f>IF(RIGHT($B448,1)*1=1,VLOOKUP($C448,Sheet3!$L$4:$R$40,2,0),IF(RIGHT($B448,1)*1=2,VLOOKUP($C448,Sheet3!$L$4:$R$40,4,0),VLOOKUP($C448,Sheet3!$L$4:$R$40,6,0)))</f>
        <v>31875</v>
      </c>
      <c r="H448" s="1">
        <f>IF(RIGHT($B448,1)*1=1,VLOOKUP($C448,Sheet3!$L$4:$R$40,3,0),IF(RIGHT($B448,1)*1=2,VLOOKUP($C448,Sheet3!$L$4:$R$40,5,0),VLOOKUP($C448,Sheet3!$L$4:$R$40,7,0)))</f>
        <v>12750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"/>
  <sheetViews>
    <sheetView topLeftCell="B1" workbookViewId="0">
      <selection activeCell="O3" sqref="O3"/>
    </sheetView>
  </sheetViews>
  <sheetFormatPr defaultRowHeight="14.25" x14ac:dyDescent="0.2"/>
  <cols>
    <col min="1" max="16384" width="9" style="2"/>
  </cols>
  <sheetData>
    <row r="1" spans="1:26" x14ac:dyDescent="0.2">
      <c r="B1" s="2" t="s">
        <v>18</v>
      </c>
      <c r="C1" s="2" t="s">
        <v>21</v>
      </c>
      <c r="D1" s="2" t="s">
        <v>19</v>
      </c>
      <c r="E1" s="2" t="s">
        <v>20</v>
      </c>
      <c r="F1" s="2" t="s">
        <v>22</v>
      </c>
      <c r="G1" s="2" t="s">
        <v>23</v>
      </c>
      <c r="H1" s="2" t="s">
        <v>24</v>
      </c>
      <c r="I1" s="2" t="s">
        <v>25</v>
      </c>
      <c r="T1" s="2">
        <v>75</v>
      </c>
      <c r="U1" s="2">
        <v>1.25</v>
      </c>
      <c r="V1" s="2">
        <v>100</v>
      </c>
    </row>
    <row r="2" spans="1:26" x14ac:dyDescent="0.2">
      <c r="A2" s="2">
        <f>VALUE(B2*100+C2)</f>
        <v>100101</v>
      </c>
      <c r="B2" s="6">
        <v>1001</v>
      </c>
      <c r="C2" s="6">
        <v>1</v>
      </c>
      <c r="D2" s="6">
        <v>220</v>
      </c>
      <c r="E2" s="6">
        <v>99</v>
      </c>
      <c r="F2" s="6">
        <f t="shared" ref="F2:F7" si="0">$D2*(1+$M$4/10000)</f>
        <v>220</v>
      </c>
      <c r="G2" s="6">
        <f t="shared" ref="G2:G7" si="1">INT($D2*(1+$M$40/10000))</f>
        <v>407</v>
      </c>
      <c r="H2" s="6">
        <f t="shared" ref="H2:H7" si="2">$E2*(1+$N$4/10000)</f>
        <v>99</v>
      </c>
      <c r="I2" s="6">
        <f t="shared" ref="I2:I7" si="3">INT($E2*(1+$N$40/10000))</f>
        <v>132</v>
      </c>
      <c r="O2" s="2">
        <v>1.5</v>
      </c>
      <c r="Q2" s="2">
        <v>2.5</v>
      </c>
    </row>
    <row r="3" spans="1:26" x14ac:dyDescent="0.2">
      <c r="A3" s="2">
        <f t="shared" ref="A3:A66" si="4">B3*100+C3</f>
        <v>100102</v>
      </c>
      <c r="B3" s="6">
        <v>1001</v>
      </c>
      <c r="C3" s="6">
        <v>2</v>
      </c>
      <c r="D3" s="6">
        <v>240</v>
      </c>
      <c r="E3" s="6">
        <v>108</v>
      </c>
      <c r="F3" s="6">
        <f t="shared" si="0"/>
        <v>240</v>
      </c>
      <c r="G3" s="6">
        <f t="shared" si="1"/>
        <v>444</v>
      </c>
      <c r="H3" s="6">
        <f t="shared" si="2"/>
        <v>108</v>
      </c>
      <c r="I3" s="6">
        <f t="shared" si="3"/>
        <v>144</v>
      </c>
      <c r="L3" s="3" t="s">
        <v>11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31</v>
      </c>
    </row>
    <row r="4" spans="1:26" x14ac:dyDescent="0.2">
      <c r="A4" s="2">
        <f t="shared" si="4"/>
        <v>100103</v>
      </c>
      <c r="B4" s="6">
        <v>1001</v>
      </c>
      <c r="C4" s="6">
        <v>3</v>
      </c>
      <c r="D4" s="6">
        <v>260</v>
      </c>
      <c r="E4" s="6">
        <v>117</v>
      </c>
      <c r="F4" s="6">
        <f t="shared" si="0"/>
        <v>260</v>
      </c>
      <c r="G4" s="6">
        <f t="shared" si="1"/>
        <v>481</v>
      </c>
      <c r="H4" s="6">
        <f t="shared" si="2"/>
        <v>117</v>
      </c>
      <c r="I4" s="6">
        <f t="shared" si="3"/>
        <v>156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26" x14ac:dyDescent="0.2">
      <c r="A5" s="2">
        <f t="shared" si="4"/>
        <v>100104</v>
      </c>
      <c r="B5" s="6">
        <v>1001</v>
      </c>
      <c r="C5" s="6">
        <v>4</v>
      </c>
      <c r="D5" s="6">
        <v>280</v>
      </c>
      <c r="E5" s="6">
        <v>126</v>
      </c>
      <c r="F5" s="6">
        <f t="shared" si="0"/>
        <v>280</v>
      </c>
      <c r="G5" s="6">
        <f t="shared" si="1"/>
        <v>518</v>
      </c>
      <c r="H5" s="6">
        <f t="shared" si="2"/>
        <v>126</v>
      </c>
      <c r="I5" s="6">
        <f t="shared" si="3"/>
        <v>168</v>
      </c>
      <c r="K5" s="10">
        <f>M5/10000</f>
        <v>0.1</v>
      </c>
      <c r="L5" s="4">
        <v>1</v>
      </c>
      <c r="M5" s="5">
        <v>1000</v>
      </c>
      <c r="N5" s="4">
        <f>M5/2.5</f>
        <v>400</v>
      </c>
      <c r="O5" s="4">
        <f>INT(M5*$O$2)</f>
        <v>1500</v>
      </c>
      <c r="P5" s="4">
        <f>INT(N5*$O$2)</f>
        <v>600</v>
      </c>
      <c r="Q5" s="4">
        <f>INT(O5*$Q$2)</f>
        <v>3750</v>
      </c>
      <c r="R5" s="4">
        <f>INT(P5*$Q$2)</f>
        <v>1500</v>
      </c>
    </row>
    <row r="6" spans="1:26" x14ac:dyDescent="0.2">
      <c r="A6" s="2">
        <f t="shared" si="4"/>
        <v>100105</v>
      </c>
      <c r="B6" s="6">
        <v>1001</v>
      </c>
      <c r="C6" s="6">
        <v>5</v>
      </c>
      <c r="D6" s="6">
        <v>300</v>
      </c>
      <c r="E6" s="6">
        <v>135</v>
      </c>
      <c r="F6" s="6">
        <f t="shared" si="0"/>
        <v>300</v>
      </c>
      <c r="G6" s="6">
        <f t="shared" si="1"/>
        <v>555</v>
      </c>
      <c r="H6" s="6">
        <f t="shared" si="2"/>
        <v>135</v>
      </c>
      <c r="I6" s="6">
        <f t="shared" si="3"/>
        <v>180</v>
      </c>
      <c r="K6" s="10">
        <f t="shared" ref="K6:K40" si="5">M6/10000</f>
        <v>0.11</v>
      </c>
      <c r="L6" s="4">
        <v>2</v>
      </c>
      <c r="M6" s="4">
        <f>M5+100</f>
        <v>1100</v>
      </c>
      <c r="N6" s="4">
        <f t="shared" ref="N6:N40" si="6">M6/2.5</f>
        <v>440</v>
      </c>
      <c r="O6" s="4">
        <f t="shared" ref="O6:O40" si="7">INT(M6*$O$2)</f>
        <v>1650</v>
      </c>
      <c r="P6" s="4">
        <f t="shared" ref="P6:P40" si="8">INT(N6*$O$2)</f>
        <v>660</v>
      </c>
      <c r="Q6" s="4">
        <f t="shared" ref="Q6:Q40" si="9">INT(O6*$Q$2)</f>
        <v>4125</v>
      </c>
      <c r="R6" s="4">
        <f t="shared" ref="R6:R40" si="10">INT(P6*$Q$2)</f>
        <v>1650</v>
      </c>
    </row>
    <row r="7" spans="1:26" x14ac:dyDescent="0.2">
      <c r="A7" s="2">
        <f t="shared" si="4"/>
        <v>100106</v>
      </c>
      <c r="B7" s="6">
        <v>1001</v>
      </c>
      <c r="C7" s="6">
        <v>6</v>
      </c>
      <c r="D7" s="6">
        <v>320</v>
      </c>
      <c r="E7" s="6">
        <v>144</v>
      </c>
      <c r="F7" s="6">
        <f t="shared" si="0"/>
        <v>320</v>
      </c>
      <c r="G7" s="6">
        <f t="shared" si="1"/>
        <v>592</v>
      </c>
      <c r="H7" s="6">
        <f t="shared" si="2"/>
        <v>144</v>
      </c>
      <c r="I7" s="6">
        <f t="shared" si="3"/>
        <v>192</v>
      </c>
      <c r="K7" s="10">
        <f t="shared" si="5"/>
        <v>0.125</v>
      </c>
      <c r="L7" s="4">
        <v>3</v>
      </c>
      <c r="M7" s="4">
        <f t="shared" ref="M7:M12" si="11">M6+150</f>
        <v>1250</v>
      </c>
      <c r="N7" s="4">
        <f t="shared" si="6"/>
        <v>500</v>
      </c>
      <c r="O7" s="4">
        <f t="shared" si="7"/>
        <v>1875</v>
      </c>
      <c r="P7" s="4">
        <f t="shared" si="8"/>
        <v>750</v>
      </c>
      <c r="Q7" s="4">
        <f t="shared" si="9"/>
        <v>4687</v>
      </c>
      <c r="R7" s="4">
        <f t="shared" si="10"/>
        <v>1875</v>
      </c>
      <c r="T7" s="9" t="s">
        <v>32</v>
      </c>
      <c r="U7" s="9"/>
      <c r="V7" s="9"/>
      <c r="W7" s="9"/>
      <c r="X7" s="9"/>
      <c r="Y7" s="9"/>
    </row>
    <row r="8" spans="1:26" x14ac:dyDescent="0.2">
      <c r="A8" s="2">
        <f t="shared" si="4"/>
        <v>100201</v>
      </c>
      <c r="B8" s="8">
        <v>1002</v>
      </c>
      <c r="C8" s="8">
        <v>1</v>
      </c>
      <c r="D8" s="8">
        <v>242</v>
      </c>
      <c r="E8" s="8">
        <v>108</v>
      </c>
      <c r="F8" s="8">
        <f t="shared" ref="F8:F17" si="12">$D8*(1+$O$4/10000)</f>
        <v>242</v>
      </c>
      <c r="G8" s="8">
        <f t="shared" ref="G8:G17" si="13">INT($D8*(1+$O$40/10000))</f>
        <v>550</v>
      </c>
      <c r="H8" s="8">
        <f t="shared" ref="H8:H17" si="14">$E8*(1+$P$4/10000)</f>
        <v>108</v>
      </c>
      <c r="I8" s="8">
        <f t="shared" ref="I8:I17" si="15">INT($E8*(1+$P$40/10000))</f>
        <v>163</v>
      </c>
      <c r="K8" s="10">
        <f t="shared" si="5"/>
        <v>0.14000000000000001</v>
      </c>
      <c r="L8" s="4">
        <v>4</v>
      </c>
      <c r="M8" s="4">
        <f t="shared" si="11"/>
        <v>1400</v>
      </c>
      <c r="N8" s="4">
        <f t="shared" si="6"/>
        <v>560</v>
      </c>
      <c r="O8" s="4">
        <f t="shared" si="7"/>
        <v>2100</v>
      </c>
      <c r="P8" s="4">
        <f t="shared" si="8"/>
        <v>840</v>
      </c>
      <c r="Q8" s="4">
        <f t="shared" si="9"/>
        <v>5250</v>
      </c>
      <c r="R8" s="4">
        <f t="shared" si="10"/>
        <v>2100</v>
      </c>
      <c r="T8" s="9" t="s">
        <v>33</v>
      </c>
      <c r="U8" s="9" t="s">
        <v>35</v>
      </c>
      <c r="V8" s="9" t="s">
        <v>34</v>
      </c>
      <c r="W8" s="9" t="s">
        <v>11</v>
      </c>
      <c r="X8" s="9" t="s">
        <v>4</v>
      </c>
      <c r="Y8" s="9" t="s">
        <v>5</v>
      </c>
      <c r="Z8" s="2" t="s">
        <v>36</v>
      </c>
    </row>
    <row r="9" spans="1:26" x14ac:dyDescent="0.2">
      <c r="A9" s="2">
        <f t="shared" si="4"/>
        <v>100202</v>
      </c>
      <c r="B9" s="8">
        <v>1002</v>
      </c>
      <c r="C9" s="8">
        <v>2</v>
      </c>
      <c r="D9" s="8">
        <v>264</v>
      </c>
      <c r="E9" s="8">
        <v>118</v>
      </c>
      <c r="F9" s="8">
        <f t="shared" si="12"/>
        <v>264</v>
      </c>
      <c r="G9" s="8">
        <f t="shared" si="13"/>
        <v>600</v>
      </c>
      <c r="H9" s="8">
        <f t="shared" si="14"/>
        <v>118</v>
      </c>
      <c r="I9" s="8">
        <f t="shared" si="15"/>
        <v>178</v>
      </c>
      <c r="K9" s="10">
        <f t="shared" si="5"/>
        <v>0.155</v>
      </c>
      <c r="L9" s="4">
        <v>5</v>
      </c>
      <c r="M9" s="4">
        <f t="shared" si="11"/>
        <v>1550</v>
      </c>
      <c r="N9" s="4">
        <f t="shared" si="6"/>
        <v>620</v>
      </c>
      <c r="O9" s="4">
        <f t="shared" si="7"/>
        <v>2325</v>
      </c>
      <c r="P9" s="4">
        <f t="shared" si="8"/>
        <v>930</v>
      </c>
      <c r="Q9" s="4">
        <f t="shared" si="9"/>
        <v>5812</v>
      </c>
      <c r="R9" s="4">
        <f t="shared" si="10"/>
        <v>2325</v>
      </c>
      <c r="T9" s="2">
        <v>1001</v>
      </c>
      <c r="U9" s="2">
        <f>RIGHT(T9,1)*1</f>
        <v>1</v>
      </c>
      <c r="V9" s="2">
        <v>1</v>
      </c>
      <c r="W9" s="2">
        <v>0</v>
      </c>
      <c r="X9" s="2">
        <f>_xlfn.IFNA(INT(VLOOKUP(VALUE($T9*100+$V9),$A:$I,4,0)*(1+VLOOKUP($W9,$L$4:$R$40,IF($U9=1,2,IF($U9=2,4,6)),0)/10000)),0)</f>
        <v>220</v>
      </c>
      <c r="Y9" s="2">
        <f>_xlfn.IFNA(INT(VLOOKUP(VALUE($T9*100+$V9),$A:$I,5,0)*(1+VLOOKUP($W9,$L$4:$R$40,IF($U9=1,3,IF($U9=2,5,7)),0)/10000)),0)</f>
        <v>99</v>
      </c>
      <c r="Z9" s="2">
        <f>X9-Y10</f>
        <v>-312</v>
      </c>
    </row>
    <row r="10" spans="1:26" x14ac:dyDescent="0.2">
      <c r="A10" s="2">
        <f t="shared" si="4"/>
        <v>100203</v>
      </c>
      <c r="B10" s="8">
        <v>1002</v>
      </c>
      <c r="C10" s="8">
        <v>3</v>
      </c>
      <c r="D10" s="8">
        <v>286</v>
      </c>
      <c r="E10" s="8">
        <v>128</v>
      </c>
      <c r="F10" s="8">
        <f t="shared" si="12"/>
        <v>286</v>
      </c>
      <c r="G10" s="8">
        <f t="shared" si="13"/>
        <v>650</v>
      </c>
      <c r="H10" s="8">
        <f t="shared" si="14"/>
        <v>128</v>
      </c>
      <c r="I10" s="8">
        <f t="shared" si="15"/>
        <v>193</v>
      </c>
      <c r="K10" s="10">
        <f t="shared" si="5"/>
        <v>0.17</v>
      </c>
      <c r="L10" s="4">
        <v>6</v>
      </c>
      <c r="M10" s="4">
        <f t="shared" si="11"/>
        <v>1700</v>
      </c>
      <c r="N10" s="4">
        <f t="shared" si="6"/>
        <v>680</v>
      </c>
      <c r="O10" s="4">
        <f t="shared" si="7"/>
        <v>2550</v>
      </c>
      <c r="P10" s="4">
        <f t="shared" si="8"/>
        <v>1020</v>
      </c>
      <c r="Q10" s="4">
        <f t="shared" si="9"/>
        <v>6375</v>
      </c>
      <c r="R10" s="4">
        <f t="shared" si="10"/>
        <v>2550</v>
      </c>
      <c r="T10" s="2">
        <v>1003</v>
      </c>
      <c r="U10" s="2">
        <f>RIGHT(T10,1)*1</f>
        <v>3</v>
      </c>
      <c r="V10" s="2">
        <v>10</v>
      </c>
      <c r="W10" s="2">
        <v>36</v>
      </c>
      <c r="X10" s="2">
        <f>_xlfn.IFNA(INT(VLOOKUP(VALUE($T10*100+$V10),$A:$I,4,0)*(1+VLOOKUP($W10,$L$4:$R$40,IF($U10=1,2,IF($U10=2,4,6)),0)/10000)),0)</f>
        <v>2177</v>
      </c>
      <c r="Y10" s="2">
        <f>_xlfn.IFNA(INT(VLOOKUP(VALUE($T10*100+$V10),$A:$I,5,0)*(1+VLOOKUP($W10,$L$4:$R$40,IF($U10=1,3,IF($U10=2,5,7)),0)/10000)),0)</f>
        <v>532</v>
      </c>
      <c r="Z10" s="2">
        <f>X10-Y9</f>
        <v>2078</v>
      </c>
    </row>
    <row r="11" spans="1:26" x14ac:dyDescent="0.2">
      <c r="A11" s="2">
        <f t="shared" si="4"/>
        <v>100204</v>
      </c>
      <c r="B11" s="8">
        <v>1002</v>
      </c>
      <c r="C11" s="8">
        <v>4</v>
      </c>
      <c r="D11" s="8">
        <v>308</v>
      </c>
      <c r="E11" s="8">
        <v>138</v>
      </c>
      <c r="F11" s="8">
        <f t="shared" si="12"/>
        <v>308</v>
      </c>
      <c r="G11" s="8">
        <f t="shared" si="13"/>
        <v>700</v>
      </c>
      <c r="H11" s="8">
        <f t="shared" si="14"/>
        <v>138</v>
      </c>
      <c r="I11" s="8">
        <f t="shared" si="15"/>
        <v>208</v>
      </c>
      <c r="K11" s="10">
        <f t="shared" si="5"/>
        <v>0.185</v>
      </c>
      <c r="L11" s="4">
        <v>7</v>
      </c>
      <c r="M11" s="4">
        <f t="shared" si="11"/>
        <v>1850</v>
      </c>
      <c r="N11" s="4">
        <f t="shared" si="6"/>
        <v>740</v>
      </c>
      <c r="O11" s="4">
        <f t="shared" si="7"/>
        <v>2775</v>
      </c>
      <c r="P11" s="4">
        <f t="shared" si="8"/>
        <v>1110</v>
      </c>
      <c r="Q11" s="4">
        <f t="shared" si="9"/>
        <v>6937</v>
      </c>
      <c r="R11" s="4">
        <f t="shared" si="10"/>
        <v>2775</v>
      </c>
    </row>
    <row r="12" spans="1:26" x14ac:dyDescent="0.2">
      <c r="A12" s="2">
        <f t="shared" si="4"/>
        <v>100205</v>
      </c>
      <c r="B12" s="8">
        <v>1002</v>
      </c>
      <c r="C12" s="8">
        <v>5</v>
      </c>
      <c r="D12" s="8">
        <v>330</v>
      </c>
      <c r="E12" s="8">
        <v>148</v>
      </c>
      <c r="F12" s="8">
        <f t="shared" si="12"/>
        <v>330</v>
      </c>
      <c r="G12" s="8">
        <f t="shared" si="13"/>
        <v>750</v>
      </c>
      <c r="H12" s="8">
        <f t="shared" si="14"/>
        <v>148</v>
      </c>
      <c r="I12" s="8">
        <f t="shared" si="15"/>
        <v>223</v>
      </c>
      <c r="K12" s="10">
        <f t="shared" si="5"/>
        <v>0.2</v>
      </c>
      <c r="L12" s="4">
        <v>8</v>
      </c>
      <c r="M12" s="4">
        <f t="shared" si="11"/>
        <v>2000</v>
      </c>
      <c r="N12" s="4">
        <f t="shared" si="6"/>
        <v>800</v>
      </c>
      <c r="O12" s="4">
        <f t="shared" si="7"/>
        <v>3000</v>
      </c>
      <c r="P12" s="4">
        <f t="shared" si="8"/>
        <v>1200</v>
      </c>
      <c r="Q12" s="4">
        <f t="shared" si="9"/>
        <v>7500</v>
      </c>
      <c r="R12" s="4">
        <f t="shared" si="10"/>
        <v>3000</v>
      </c>
      <c r="X12" s="2">
        <v>220</v>
      </c>
      <c r="Y12" s="2">
        <v>99</v>
      </c>
    </row>
    <row r="13" spans="1:26" x14ac:dyDescent="0.2">
      <c r="A13" s="2">
        <f t="shared" si="4"/>
        <v>100206</v>
      </c>
      <c r="B13" s="8">
        <v>1002</v>
      </c>
      <c r="C13" s="8">
        <v>6</v>
      </c>
      <c r="D13" s="8">
        <v>352</v>
      </c>
      <c r="E13" s="8">
        <v>158</v>
      </c>
      <c r="F13" s="8">
        <f t="shared" si="12"/>
        <v>352</v>
      </c>
      <c r="G13" s="8">
        <f t="shared" si="13"/>
        <v>800</v>
      </c>
      <c r="H13" s="8">
        <f t="shared" si="14"/>
        <v>158</v>
      </c>
      <c r="I13" s="8">
        <f t="shared" si="15"/>
        <v>238</v>
      </c>
      <c r="K13" s="10">
        <f t="shared" si="5"/>
        <v>0.215</v>
      </c>
      <c r="L13" s="4">
        <v>9</v>
      </c>
      <c r="M13" s="4">
        <f>M12+150</f>
        <v>2150</v>
      </c>
      <c r="N13" s="4">
        <f t="shared" si="6"/>
        <v>860</v>
      </c>
      <c r="O13" s="4">
        <f t="shared" si="7"/>
        <v>3225</v>
      </c>
      <c r="P13" s="4">
        <f t="shared" si="8"/>
        <v>1290</v>
      </c>
      <c r="Q13" s="4">
        <f t="shared" si="9"/>
        <v>8062</v>
      </c>
      <c r="R13" s="4">
        <f t="shared" si="10"/>
        <v>3225</v>
      </c>
      <c r="X13" s="2">
        <f>X12*(1+M14/10000)</f>
        <v>275</v>
      </c>
      <c r="Y13" s="2">
        <f>Y12*(1+R5/10000)</f>
        <v>113.85</v>
      </c>
    </row>
    <row r="14" spans="1:26" x14ac:dyDescent="0.2">
      <c r="A14" s="2">
        <f t="shared" si="4"/>
        <v>100207</v>
      </c>
      <c r="B14" s="8">
        <v>1002</v>
      </c>
      <c r="C14" s="8">
        <v>7</v>
      </c>
      <c r="D14" s="8">
        <v>374</v>
      </c>
      <c r="E14" s="8">
        <v>168</v>
      </c>
      <c r="F14" s="8">
        <f t="shared" si="12"/>
        <v>374</v>
      </c>
      <c r="G14" s="8">
        <f t="shared" si="13"/>
        <v>850</v>
      </c>
      <c r="H14" s="8">
        <f t="shared" si="14"/>
        <v>168</v>
      </c>
      <c r="I14" s="8">
        <f t="shared" si="15"/>
        <v>253</v>
      </c>
      <c r="K14" s="10">
        <f t="shared" si="5"/>
        <v>0.25</v>
      </c>
      <c r="L14" s="4">
        <v>10</v>
      </c>
      <c r="M14" s="5">
        <v>2500</v>
      </c>
      <c r="N14" s="4">
        <f t="shared" si="6"/>
        <v>1000</v>
      </c>
      <c r="O14" s="4">
        <f t="shared" si="7"/>
        <v>3750</v>
      </c>
      <c r="P14" s="4">
        <f t="shared" si="8"/>
        <v>1500</v>
      </c>
      <c r="Q14" s="4">
        <f t="shared" si="9"/>
        <v>9375</v>
      </c>
      <c r="R14" s="4">
        <f t="shared" si="10"/>
        <v>3750</v>
      </c>
      <c r="X14" s="2">
        <f>INT(X13)</f>
        <v>275</v>
      </c>
      <c r="Y14" s="2">
        <f>INT(Y13)</f>
        <v>113</v>
      </c>
    </row>
    <row r="15" spans="1:26" x14ac:dyDescent="0.2">
      <c r="A15" s="2">
        <f t="shared" si="4"/>
        <v>100208</v>
      </c>
      <c r="B15" s="8">
        <v>1002</v>
      </c>
      <c r="C15" s="8">
        <v>8</v>
      </c>
      <c r="D15" s="8">
        <v>396</v>
      </c>
      <c r="E15" s="8">
        <v>178</v>
      </c>
      <c r="F15" s="8">
        <f t="shared" si="12"/>
        <v>396</v>
      </c>
      <c r="G15" s="8">
        <f t="shared" si="13"/>
        <v>900</v>
      </c>
      <c r="H15" s="8">
        <f t="shared" si="14"/>
        <v>178</v>
      </c>
      <c r="I15" s="8">
        <f t="shared" si="15"/>
        <v>268</v>
      </c>
      <c r="K15" s="10">
        <f t="shared" si="5"/>
        <v>0.26600000000000001</v>
      </c>
      <c r="L15" s="4">
        <v>11</v>
      </c>
      <c r="M15" s="4">
        <f>M14+160</f>
        <v>2660</v>
      </c>
      <c r="N15" s="4">
        <f t="shared" si="6"/>
        <v>1064</v>
      </c>
      <c r="O15" s="4">
        <f t="shared" si="7"/>
        <v>3990</v>
      </c>
      <c r="P15" s="4">
        <f t="shared" si="8"/>
        <v>1596</v>
      </c>
      <c r="Q15" s="4">
        <f t="shared" si="9"/>
        <v>9975</v>
      </c>
      <c r="R15" s="4">
        <f t="shared" si="10"/>
        <v>3990</v>
      </c>
    </row>
    <row r="16" spans="1:26" x14ac:dyDescent="0.2">
      <c r="A16" s="2">
        <f t="shared" si="4"/>
        <v>100209</v>
      </c>
      <c r="B16" s="8">
        <v>1002</v>
      </c>
      <c r="C16" s="8">
        <v>9</v>
      </c>
      <c r="D16" s="8">
        <v>418</v>
      </c>
      <c r="E16" s="8">
        <v>188</v>
      </c>
      <c r="F16" s="8">
        <f t="shared" si="12"/>
        <v>418</v>
      </c>
      <c r="G16" s="8">
        <f t="shared" si="13"/>
        <v>950</v>
      </c>
      <c r="H16" s="8">
        <f t="shared" si="14"/>
        <v>188</v>
      </c>
      <c r="I16" s="8">
        <f t="shared" si="15"/>
        <v>283</v>
      </c>
      <c r="K16" s="10">
        <f t="shared" si="5"/>
        <v>0.28199999999999997</v>
      </c>
      <c r="L16" s="4">
        <v>12</v>
      </c>
      <c r="M16" s="4">
        <f t="shared" ref="M16:M22" si="16">M15+160</f>
        <v>2820</v>
      </c>
      <c r="N16" s="4">
        <f t="shared" si="6"/>
        <v>1128</v>
      </c>
      <c r="O16" s="4">
        <f t="shared" si="7"/>
        <v>4230</v>
      </c>
      <c r="P16" s="4">
        <f t="shared" si="8"/>
        <v>1692</v>
      </c>
      <c r="Q16" s="4">
        <f t="shared" si="9"/>
        <v>10575</v>
      </c>
      <c r="R16" s="4">
        <f t="shared" si="10"/>
        <v>4230</v>
      </c>
    </row>
    <row r="17" spans="1:18" x14ac:dyDescent="0.2">
      <c r="A17" s="2">
        <f t="shared" si="4"/>
        <v>100210</v>
      </c>
      <c r="B17" s="8">
        <v>1002</v>
      </c>
      <c r="C17" s="8">
        <v>10</v>
      </c>
      <c r="D17" s="8">
        <v>440</v>
      </c>
      <c r="E17" s="8">
        <v>198</v>
      </c>
      <c r="F17" s="8">
        <f t="shared" si="12"/>
        <v>440</v>
      </c>
      <c r="G17" s="8">
        <f t="shared" si="13"/>
        <v>1001</v>
      </c>
      <c r="H17" s="8">
        <f t="shared" si="14"/>
        <v>198</v>
      </c>
      <c r="I17" s="8">
        <f t="shared" si="15"/>
        <v>298</v>
      </c>
      <c r="K17" s="10">
        <f t="shared" si="5"/>
        <v>0.29799999999999999</v>
      </c>
      <c r="L17" s="4">
        <v>13</v>
      </c>
      <c r="M17" s="4">
        <f t="shared" si="16"/>
        <v>2980</v>
      </c>
      <c r="N17" s="4">
        <f t="shared" si="6"/>
        <v>1192</v>
      </c>
      <c r="O17" s="4">
        <f t="shared" si="7"/>
        <v>4470</v>
      </c>
      <c r="P17" s="4">
        <f t="shared" si="8"/>
        <v>1788</v>
      </c>
      <c r="Q17" s="4">
        <f t="shared" si="9"/>
        <v>11175</v>
      </c>
      <c r="R17" s="4">
        <f t="shared" si="10"/>
        <v>4470</v>
      </c>
    </row>
    <row r="18" spans="1:18" x14ac:dyDescent="0.2">
      <c r="A18" s="2">
        <f t="shared" si="4"/>
        <v>100301</v>
      </c>
      <c r="B18" s="7">
        <v>1003</v>
      </c>
      <c r="C18" s="7">
        <v>1</v>
      </c>
      <c r="D18" s="7">
        <v>286</v>
      </c>
      <c r="E18" s="7">
        <v>128</v>
      </c>
      <c r="F18" s="7">
        <f t="shared" ref="F18:F27" si="17">$D18*(1+$Q$4/10000)</f>
        <v>286</v>
      </c>
      <c r="G18" s="7">
        <f t="shared" ref="G18:G27" si="18">INT($D18*(1+$Q$40/10000))</f>
        <v>1197</v>
      </c>
      <c r="H18" s="7">
        <f t="shared" ref="H18:H27" si="19">$E18*(1+$R$4/10000)</f>
        <v>128</v>
      </c>
      <c r="I18" s="7">
        <f t="shared" ref="I18:I27" si="20">INT($E18*(1+$R$40/10000))</f>
        <v>291</v>
      </c>
      <c r="K18" s="10">
        <f t="shared" si="5"/>
        <v>0.314</v>
      </c>
      <c r="L18" s="4">
        <v>14</v>
      </c>
      <c r="M18" s="4">
        <f t="shared" si="16"/>
        <v>3140</v>
      </c>
      <c r="N18" s="4">
        <f t="shared" si="6"/>
        <v>1256</v>
      </c>
      <c r="O18" s="4">
        <f t="shared" si="7"/>
        <v>4710</v>
      </c>
      <c r="P18" s="4">
        <f t="shared" si="8"/>
        <v>1884</v>
      </c>
      <c r="Q18" s="4">
        <f t="shared" si="9"/>
        <v>11775</v>
      </c>
      <c r="R18" s="4">
        <f t="shared" si="10"/>
        <v>4710</v>
      </c>
    </row>
    <row r="19" spans="1:18" x14ac:dyDescent="0.2">
      <c r="A19" s="2">
        <f t="shared" si="4"/>
        <v>100302</v>
      </c>
      <c r="B19" s="7">
        <v>1003</v>
      </c>
      <c r="C19" s="7">
        <v>2</v>
      </c>
      <c r="D19" s="7">
        <v>312</v>
      </c>
      <c r="E19" s="7">
        <v>140</v>
      </c>
      <c r="F19" s="7">
        <f t="shared" si="17"/>
        <v>312</v>
      </c>
      <c r="G19" s="7">
        <f t="shared" si="18"/>
        <v>1306</v>
      </c>
      <c r="H19" s="7">
        <f t="shared" si="19"/>
        <v>140</v>
      </c>
      <c r="I19" s="7">
        <f t="shared" si="20"/>
        <v>318</v>
      </c>
      <c r="K19" s="10">
        <f t="shared" si="5"/>
        <v>0.33</v>
      </c>
      <c r="L19" s="4">
        <v>15</v>
      </c>
      <c r="M19" s="4">
        <f t="shared" si="16"/>
        <v>3300</v>
      </c>
      <c r="N19" s="4">
        <f t="shared" si="6"/>
        <v>1320</v>
      </c>
      <c r="O19" s="4">
        <f t="shared" si="7"/>
        <v>4950</v>
      </c>
      <c r="P19" s="4">
        <f t="shared" si="8"/>
        <v>1980</v>
      </c>
      <c r="Q19" s="4">
        <f t="shared" si="9"/>
        <v>12375</v>
      </c>
      <c r="R19" s="4">
        <f t="shared" si="10"/>
        <v>4950</v>
      </c>
    </row>
    <row r="20" spans="1:18" x14ac:dyDescent="0.2">
      <c r="A20" s="2">
        <f t="shared" si="4"/>
        <v>100303</v>
      </c>
      <c r="B20" s="7">
        <v>1003</v>
      </c>
      <c r="C20" s="7">
        <v>3</v>
      </c>
      <c r="D20" s="7">
        <v>338</v>
      </c>
      <c r="E20" s="7">
        <v>152</v>
      </c>
      <c r="F20" s="7">
        <f t="shared" si="17"/>
        <v>338</v>
      </c>
      <c r="G20" s="7">
        <f t="shared" si="18"/>
        <v>1415</v>
      </c>
      <c r="H20" s="7">
        <f t="shared" si="19"/>
        <v>152</v>
      </c>
      <c r="I20" s="7">
        <f t="shared" si="20"/>
        <v>345</v>
      </c>
      <c r="K20" s="10">
        <f t="shared" si="5"/>
        <v>0.34599999999999997</v>
      </c>
      <c r="L20" s="4">
        <v>16</v>
      </c>
      <c r="M20" s="4">
        <f t="shared" si="16"/>
        <v>3460</v>
      </c>
      <c r="N20" s="4">
        <f t="shared" si="6"/>
        <v>1384</v>
      </c>
      <c r="O20" s="4">
        <f t="shared" si="7"/>
        <v>5190</v>
      </c>
      <c r="P20" s="4">
        <f t="shared" si="8"/>
        <v>2076</v>
      </c>
      <c r="Q20" s="4">
        <f t="shared" si="9"/>
        <v>12975</v>
      </c>
      <c r="R20" s="4">
        <f t="shared" si="10"/>
        <v>5190</v>
      </c>
    </row>
    <row r="21" spans="1:18" x14ac:dyDescent="0.2">
      <c r="A21" s="2">
        <f t="shared" si="4"/>
        <v>100304</v>
      </c>
      <c r="B21" s="7">
        <v>1003</v>
      </c>
      <c r="C21" s="7">
        <v>4</v>
      </c>
      <c r="D21" s="7">
        <v>364</v>
      </c>
      <c r="E21" s="7">
        <v>163</v>
      </c>
      <c r="F21" s="7">
        <f t="shared" si="17"/>
        <v>364</v>
      </c>
      <c r="G21" s="7">
        <f t="shared" si="18"/>
        <v>1524</v>
      </c>
      <c r="H21" s="7">
        <f t="shared" si="19"/>
        <v>163</v>
      </c>
      <c r="I21" s="7">
        <f t="shared" si="20"/>
        <v>370</v>
      </c>
      <c r="K21" s="10">
        <f t="shared" si="5"/>
        <v>0.36199999999999999</v>
      </c>
      <c r="L21" s="4">
        <v>17</v>
      </c>
      <c r="M21" s="4">
        <f t="shared" si="16"/>
        <v>3620</v>
      </c>
      <c r="N21" s="4">
        <f t="shared" si="6"/>
        <v>1448</v>
      </c>
      <c r="O21" s="4">
        <f t="shared" si="7"/>
        <v>5430</v>
      </c>
      <c r="P21" s="4">
        <f t="shared" si="8"/>
        <v>2172</v>
      </c>
      <c r="Q21" s="4">
        <f t="shared" si="9"/>
        <v>13575</v>
      </c>
      <c r="R21" s="4">
        <f t="shared" si="10"/>
        <v>5430</v>
      </c>
    </row>
    <row r="22" spans="1:18" x14ac:dyDescent="0.2">
      <c r="A22" s="2">
        <f t="shared" si="4"/>
        <v>100305</v>
      </c>
      <c r="B22" s="7">
        <v>1003</v>
      </c>
      <c r="C22" s="7">
        <v>5</v>
      </c>
      <c r="D22" s="7">
        <v>390</v>
      </c>
      <c r="E22" s="7">
        <v>175</v>
      </c>
      <c r="F22" s="7">
        <f t="shared" si="17"/>
        <v>390</v>
      </c>
      <c r="G22" s="7">
        <f t="shared" si="18"/>
        <v>1633</v>
      </c>
      <c r="H22" s="7">
        <f t="shared" si="19"/>
        <v>175</v>
      </c>
      <c r="I22" s="7">
        <f t="shared" si="20"/>
        <v>398</v>
      </c>
      <c r="K22" s="10">
        <f t="shared" si="5"/>
        <v>0.378</v>
      </c>
      <c r="L22" s="4">
        <v>18</v>
      </c>
      <c r="M22" s="4">
        <f t="shared" si="16"/>
        <v>3780</v>
      </c>
      <c r="N22" s="4">
        <f t="shared" si="6"/>
        <v>1512</v>
      </c>
      <c r="O22" s="4">
        <f t="shared" si="7"/>
        <v>5670</v>
      </c>
      <c r="P22" s="4">
        <f t="shared" si="8"/>
        <v>2268</v>
      </c>
      <c r="Q22" s="4">
        <f t="shared" si="9"/>
        <v>14175</v>
      </c>
      <c r="R22" s="4">
        <f t="shared" si="10"/>
        <v>5670</v>
      </c>
    </row>
    <row r="23" spans="1:18" x14ac:dyDescent="0.2">
      <c r="A23" s="2">
        <f t="shared" si="4"/>
        <v>100306</v>
      </c>
      <c r="B23" s="7">
        <v>1003</v>
      </c>
      <c r="C23" s="7">
        <v>6</v>
      </c>
      <c r="D23" s="7">
        <v>416</v>
      </c>
      <c r="E23" s="7">
        <v>187</v>
      </c>
      <c r="F23" s="7">
        <f t="shared" si="17"/>
        <v>416</v>
      </c>
      <c r="G23" s="7">
        <f t="shared" si="18"/>
        <v>1742</v>
      </c>
      <c r="H23" s="7">
        <f t="shared" si="19"/>
        <v>187</v>
      </c>
      <c r="I23" s="7">
        <f t="shared" si="20"/>
        <v>425</v>
      </c>
      <c r="K23" s="10">
        <f t="shared" si="5"/>
        <v>0.4</v>
      </c>
      <c r="L23" s="4">
        <v>19</v>
      </c>
      <c r="M23" s="5">
        <v>4000</v>
      </c>
      <c r="N23" s="4">
        <f t="shared" si="6"/>
        <v>1600</v>
      </c>
      <c r="O23" s="4">
        <f t="shared" si="7"/>
        <v>6000</v>
      </c>
      <c r="P23" s="4">
        <f t="shared" si="8"/>
        <v>2400</v>
      </c>
      <c r="Q23" s="4">
        <f t="shared" si="9"/>
        <v>15000</v>
      </c>
      <c r="R23" s="4">
        <f t="shared" si="10"/>
        <v>6000</v>
      </c>
    </row>
    <row r="24" spans="1:18" x14ac:dyDescent="0.2">
      <c r="A24" s="2">
        <f t="shared" si="4"/>
        <v>100307</v>
      </c>
      <c r="B24" s="7">
        <v>1003</v>
      </c>
      <c r="C24" s="7">
        <v>7</v>
      </c>
      <c r="D24" s="7">
        <v>442</v>
      </c>
      <c r="E24" s="7">
        <v>198</v>
      </c>
      <c r="F24" s="7">
        <f t="shared" si="17"/>
        <v>442</v>
      </c>
      <c r="G24" s="7">
        <f t="shared" si="18"/>
        <v>1850</v>
      </c>
      <c r="H24" s="7">
        <f t="shared" si="19"/>
        <v>198</v>
      </c>
      <c r="I24" s="7">
        <f t="shared" si="20"/>
        <v>450</v>
      </c>
      <c r="K24" s="10">
        <f t="shared" si="5"/>
        <v>0.42</v>
      </c>
      <c r="L24" s="4">
        <v>20</v>
      </c>
      <c r="M24" s="4">
        <f>M23+200</f>
        <v>4200</v>
      </c>
      <c r="N24" s="4">
        <f t="shared" si="6"/>
        <v>1680</v>
      </c>
      <c r="O24" s="4">
        <f t="shared" si="7"/>
        <v>6300</v>
      </c>
      <c r="P24" s="4">
        <f t="shared" si="8"/>
        <v>2520</v>
      </c>
      <c r="Q24" s="4">
        <f t="shared" si="9"/>
        <v>15750</v>
      </c>
      <c r="R24" s="4">
        <f t="shared" si="10"/>
        <v>6300</v>
      </c>
    </row>
    <row r="25" spans="1:18" x14ac:dyDescent="0.2">
      <c r="A25" s="2">
        <f t="shared" si="4"/>
        <v>100308</v>
      </c>
      <c r="B25" s="7">
        <v>1003</v>
      </c>
      <c r="C25" s="7">
        <v>8</v>
      </c>
      <c r="D25" s="7">
        <v>468</v>
      </c>
      <c r="E25" s="7">
        <v>210</v>
      </c>
      <c r="F25" s="7">
        <f t="shared" si="17"/>
        <v>468</v>
      </c>
      <c r="G25" s="7">
        <f t="shared" si="18"/>
        <v>1959</v>
      </c>
      <c r="H25" s="7">
        <f t="shared" si="19"/>
        <v>210</v>
      </c>
      <c r="I25" s="7">
        <f t="shared" si="20"/>
        <v>477</v>
      </c>
      <c r="K25" s="10">
        <f t="shared" si="5"/>
        <v>0.44</v>
      </c>
      <c r="L25" s="4">
        <v>21</v>
      </c>
      <c r="M25" s="4">
        <f t="shared" ref="M25:M31" si="21">M24+200</f>
        <v>4400</v>
      </c>
      <c r="N25" s="4">
        <f t="shared" si="6"/>
        <v>1760</v>
      </c>
      <c r="O25" s="4">
        <f t="shared" si="7"/>
        <v>6600</v>
      </c>
      <c r="P25" s="4">
        <f t="shared" si="8"/>
        <v>2640</v>
      </c>
      <c r="Q25" s="4">
        <f t="shared" si="9"/>
        <v>16500</v>
      </c>
      <c r="R25" s="4">
        <f t="shared" si="10"/>
        <v>6600</v>
      </c>
    </row>
    <row r="26" spans="1:18" x14ac:dyDescent="0.2">
      <c r="A26" s="2">
        <f t="shared" si="4"/>
        <v>100309</v>
      </c>
      <c r="B26" s="7">
        <v>1003</v>
      </c>
      <c r="C26" s="7">
        <v>9</v>
      </c>
      <c r="D26" s="7">
        <v>494</v>
      </c>
      <c r="E26" s="7">
        <v>222</v>
      </c>
      <c r="F26" s="7">
        <f t="shared" si="17"/>
        <v>494</v>
      </c>
      <c r="G26" s="7">
        <f t="shared" si="18"/>
        <v>2068</v>
      </c>
      <c r="H26" s="7">
        <f t="shared" si="19"/>
        <v>222</v>
      </c>
      <c r="I26" s="7">
        <f t="shared" si="20"/>
        <v>505</v>
      </c>
      <c r="K26" s="10">
        <f t="shared" si="5"/>
        <v>0.46</v>
      </c>
      <c r="L26" s="4">
        <v>22</v>
      </c>
      <c r="M26" s="4">
        <f t="shared" si="21"/>
        <v>4600</v>
      </c>
      <c r="N26" s="4">
        <f t="shared" si="6"/>
        <v>1840</v>
      </c>
      <c r="O26" s="4">
        <f t="shared" si="7"/>
        <v>6900</v>
      </c>
      <c r="P26" s="4">
        <f t="shared" si="8"/>
        <v>2760</v>
      </c>
      <c r="Q26" s="4">
        <f t="shared" si="9"/>
        <v>17250</v>
      </c>
      <c r="R26" s="4">
        <f t="shared" si="10"/>
        <v>6900</v>
      </c>
    </row>
    <row r="27" spans="1:18" x14ac:dyDescent="0.2">
      <c r="A27" s="2">
        <f t="shared" si="4"/>
        <v>100310</v>
      </c>
      <c r="B27" s="7">
        <v>1003</v>
      </c>
      <c r="C27" s="7">
        <v>10</v>
      </c>
      <c r="D27" s="7">
        <v>520</v>
      </c>
      <c r="E27" s="7">
        <v>234</v>
      </c>
      <c r="F27" s="7">
        <f t="shared" si="17"/>
        <v>520</v>
      </c>
      <c r="G27" s="7">
        <f t="shared" si="18"/>
        <v>2177</v>
      </c>
      <c r="H27" s="7">
        <f t="shared" si="19"/>
        <v>234</v>
      </c>
      <c r="I27" s="7">
        <f t="shared" si="20"/>
        <v>532</v>
      </c>
      <c r="K27" s="10">
        <f t="shared" si="5"/>
        <v>0.48</v>
      </c>
      <c r="L27" s="4">
        <v>23</v>
      </c>
      <c r="M27" s="4">
        <f t="shared" si="21"/>
        <v>4800</v>
      </c>
      <c r="N27" s="4">
        <f t="shared" si="6"/>
        <v>1920</v>
      </c>
      <c r="O27" s="4">
        <f t="shared" si="7"/>
        <v>7200</v>
      </c>
      <c r="P27" s="4">
        <f t="shared" si="8"/>
        <v>2880</v>
      </c>
      <c r="Q27" s="4">
        <f t="shared" si="9"/>
        <v>18000</v>
      </c>
      <c r="R27" s="4">
        <f t="shared" si="10"/>
        <v>7200</v>
      </c>
    </row>
    <row r="28" spans="1:18" x14ac:dyDescent="0.2">
      <c r="A28" s="2">
        <f t="shared" si="4"/>
        <v>200101</v>
      </c>
      <c r="B28" s="2">
        <v>2001</v>
      </c>
      <c r="C28" s="2">
        <v>1</v>
      </c>
      <c r="D28" s="2">
        <v>220</v>
      </c>
      <c r="E28" s="2">
        <v>66</v>
      </c>
      <c r="F28" s="2">
        <f t="shared" ref="F28:F33" si="22">$D28*(1+$M$4/10000)</f>
        <v>220</v>
      </c>
      <c r="G28" s="2">
        <f t="shared" ref="G28:G33" si="23">INT($D28*(1+$M$40/10000))</f>
        <v>407</v>
      </c>
      <c r="H28" s="2">
        <f t="shared" ref="H28:H33" si="24">$E28*(1+$N$4/10000)</f>
        <v>66</v>
      </c>
      <c r="I28" s="2">
        <f t="shared" ref="I28:I33" si="25">INT($E28*(1+$N$40/10000))</f>
        <v>88</v>
      </c>
      <c r="K28" s="10">
        <f t="shared" si="5"/>
        <v>0.5</v>
      </c>
      <c r="L28" s="4">
        <v>24</v>
      </c>
      <c r="M28" s="4">
        <f t="shared" si="21"/>
        <v>5000</v>
      </c>
      <c r="N28" s="4">
        <f t="shared" si="6"/>
        <v>2000</v>
      </c>
      <c r="O28" s="4">
        <f t="shared" si="7"/>
        <v>7500</v>
      </c>
      <c r="P28" s="4">
        <f t="shared" si="8"/>
        <v>3000</v>
      </c>
      <c r="Q28" s="4">
        <f t="shared" si="9"/>
        <v>18750</v>
      </c>
      <c r="R28" s="4">
        <f t="shared" si="10"/>
        <v>7500</v>
      </c>
    </row>
    <row r="29" spans="1:18" x14ac:dyDescent="0.2">
      <c r="A29" s="2">
        <f t="shared" si="4"/>
        <v>200102</v>
      </c>
      <c r="B29" s="2">
        <v>2001</v>
      </c>
      <c r="C29" s="2">
        <v>2</v>
      </c>
      <c r="D29" s="2">
        <v>240</v>
      </c>
      <c r="E29" s="2">
        <v>72</v>
      </c>
      <c r="F29" s="2">
        <f t="shared" si="22"/>
        <v>240</v>
      </c>
      <c r="G29" s="2">
        <f t="shared" si="23"/>
        <v>444</v>
      </c>
      <c r="H29" s="2">
        <f t="shared" si="24"/>
        <v>72</v>
      </c>
      <c r="I29" s="2">
        <f t="shared" si="25"/>
        <v>96</v>
      </c>
      <c r="K29" s="10">
        <f t="shared" si="5"/>
        <v>0.52</v>
      </c>
      <c r="L29" s="4">
        <v>25</v>
      </c>
      <c r="M29" s="4">
        <f t="shared" si="21"/>
        <v>5200</v>
      </c>
      <c r="N29" s="4">
        <f t="shared" si="6"/>
        <v>2080</v>
      </c>
      <c r="O29" s="4">
        <f t="shared" si="7"/>
        <v>7800</v>
      </c>
      <c r="P29" s="4">
        <f t="shared" si="8"/>
        <v>3120</v>
      </c>
      <c r="Q29" s="4">
        <f t="shared" si="9"/>
        <v>19500</v>
      </c>
      <c r="R29" s="4">
        <f t="shared" si="10"/>
        <v>7800</v>
      </c>
    </row>
    <row r="30" spans="1:18" x14ac:dyDescent="0.2">
      <c r="A30" s="2">
        <f t="shared" si="4"/>
        <v>200103</v>
      </c>
      <c r="B30" s="2">
        <v>2001</v>
      </c>
      <c r="C30" s="2">
        <v>3</v>
      </c>
      <c r="D30" s="2">
        <v>260</v>
      </c>
      <c r="E30" s="2">
        <v>78</v>
      </c>
      <c r="F30" s="2">
        <f t="shared" si="22"/>
        <v>260</v>
      </c>
      <c r="G30" s="2">
        <f t="shared" si="23"/>
        <v>481</v>
      </c>
      <c r="H30" s="2">
        <f t="shared" si="24"/>
        <v>78</v>
      </c>
      <c r="I30" s="2">
        <f t="shared" si="25"/>
        <v>104</v>
      </c>
      <c r="K30" s="10">
        <f t="shared" si="5"/>
        <v>0.54</v>
      </c>
      <c r="L30" s="4">
        <v>26</v>
      </c>
      <c r="M30" s="4">
        <f t="shared" si="21"/>
        <v>5400</v>
      </c>
      <c r="N30" s="4">
        <f t="shared" si="6"/>
        <v>2160</v>
      </c>
      <c r="O30" s="4">
        <f t="shared" si="7"/>
        <v>8100</v>
      </c>
      <c r="P30" s="4">
        <f t="shared" si="8"/>
        <v>3240</v>
      </c>
      <c r="Q30" s="4">
        <f t="shared" si="9"/>
        <v>20250</v>
      </c>
      <c r="R30" s="4">
        <f t="shared" si="10"/>
        <v>8100</v>
      </c>
    </row>
    <row r="31" spans="1:18" x14ac:dyDescent="0.2">
      <c r="A31" s="2">
        <f t="shared" si="4"/>
        <v>200104</v>
      </c>
      <c r="B31" s="2">
        <v>2001</v>
      </c>
      <c r="C31" s="2">
        <v>4</v>
      </c>
      <c r="D31" s="2">
        <v>280</v>
      </c>
      <c r="E31" s="2">
        <v>84</v>
      </c>
      <c r="F31" s="2">
        <f t="shared" si="22"/>
        <v>280</v>
      </c>
      <c r="G31" s="2">
        <f t="shared" si="23"/>
        <v>518</v>
      </c>
      <c r="H31" s="2">
        <f t="shared" si="24"/>
        <v>84</v>
      </c>
      <c r="I31" s="2">
        <f t="shared" si="25"/>
        <v>112</v>
      </c>
      <c r="K31" s="10">
        <f t="shared" si="5"/>
        <v>0.56000000000000005</v>
      </c>
      <c r="L31" s="4">
        <v>27</v>
      </c>
      <c r="M31" s="4">
        <f t="shared" si="21"/>
        <v>5600</v>
      </c>
      <c r="N31" s="4">
        <f t="shared" si="6"/>
        <v>2240</v>
      </c>
      <c r="O31" s="4">
        <f t="shared" si="7"/>
        <v>8400</v>
      </c>
      <c r="P31" s="4">
        <f t="shared" si="8"/>
        <v>3360</v>
      </c>
      <c r="Q31" s="4">
        <f t="shared" si="9"/>
        <v>21000</v>
      </c>
      <c r="R31" s="4">
        <f t="shared" si="10"/>
        <v>8400</v>
      </c>
    </row>
    <row r="32" spans="1:18" x14ac:dyDescent="0.2">
      <c r="A32" s="2">
        <f t="shared" si="4"/>
        <v>200105</v>
      </c>
      <c r="B32" s="2">
        <v>2001</v>
      </c>
      <c r="C32" s="2">
        <v>5</v>
      </c>
      <c r="D32" s="2">
        <v>300</v>
      </c>
      <c r="E32" s="2">
        <v>90</v>
      </c>
      <c r="F32" s="2">
        <f t="shared" si="22"/>
        <v>300</v>
      </c>
      <c r="G32" s="2">
        <f t="shared" si="23"/>
        <v>555</v>
      </c>
      <c r="H32" s="2">
        <f t="shared" si="24"/>
        <v>90</v>
      </c>
      <c r="I32" s="2">
        <f t="shared" si="25"/>
        <v>120</v>
      </c>
      <c r="K32" s="10">
        <f t="shared" si="5"/>
        <v>0.6</v>
      </c>
      <c r="L32" s="4">
        <v>28</v>
      </c>
      <c r="M32" s="5">
        <v>6000</v>
      </c>
      <c r="N32" s="4">
        <f t="shared" si="6"/>
        <v>2400</v>
      </c>
      <c r="O32" s="4">
        <f t="shared" si="7"/>
        <v>9000</v>
      </c>
      <c r="P32" s="4">
        <f t="shared" si="8"/>
        <v>3600</v>
      </c>
      <c r="Q32" s="4">
        <f t="shared" si="9"/>
        <v>22500</v>
      </c>
      <c r="R32" s="4">
        <f t="shared" si="10"/>
        <v>9000</v>
      </c>
    </row>
    <row r="33" spans="1:18" x14ac:dyDescent="0.2">
      <c r="A33" s="2">
        <f t="shared" si="4"/>
        <v>200106</v>
      </c>
      <c r="B33" s="2">
        <v>2001</v>
      </c>
      <c r="C33" s="2">
        <v>6</v>
      </c>
      <c r="D33" s="2">
        <v>320</v>
      </c>
      <c r="E33" s="2">
        <v>96</v>
      </c>
      <c r="F33" s="2">
        <f t="shared" si="22"/>
        <v>320</v>
      </c>
      <c r="G33" s="2">
        <f t="shared" si="23"/>
        <v>592</v>
      </c>
      <c r="H33" s="2">
        <f t="shared" si="24"/>
        <v>96</v>
      </c>
      <c r="I33" s="2">
        <f t="shared" si="25"/>
        <v>128</v>
      </c>
      <c r="K33" s="10">
        <f t="shared" si="5"/>
        <v>0.625</v>
      </c>
      <c r="L33" s="4">
        <v>29</v>
      </c>
      <c r="M33" s="4">
        <f>M32+250</f>
        <v>6250</v>
      </c>
      <c r="N33" s="4">
        <f t="shared" si="6"/>
        <v>2500</v>
      </c>
      <c r="O33" s="4">
        <f t="shared" si="7"/>
        <v>9375</v>
      </c>
      <c r="P33" s="4">
        <f t="shared" si="8"/>
        <v>3750</v>
      </c>
      <c r="Q33" s="4">
        <f t="shared" si="9"/>
        <v>23437</v>
      </c>
      <c r="R33" s="4">
        <f t="shared" si="10"/>
        <v>9375</v>
      </c>
    </row>
    <row r="34" spans="1:18" x14ac:dyDescent="0.2">
      <c r="A34" s="2">
        <f t="shared" si="4"/>
        <v>200201</v>
      </c>
      <c r="B34" s="8">
        <v>2002</v>
      </c>
      <c r="C34" s="8">
        <v>1</v>
      </c>
      <c r="D34" s="8">
        <v>242</v>
      </c>
      <c r="E34" s="8">
        <v>72</v>
      </c>
      <c r="F34" s="8">
        <f t="shared" ref="F34:F43" si="26">$D34*(1+$O$4/10000)</f>
        <v>242</v>
      </c>
      <c r="G34" s="8">
        <f t="shared" ref="G34:G43" si="27">INT($D34*(1+$O$40/10000))</f>
        <v>550</v>
      </c>
      <c r="H34" s="8">
        <f t="shared" ref="H34:H43" si="28">$E34*(1+$P$4/10000)</f>
        <v>72</v>
      </c>
      <c r="I34" s="8">
        <f t="shared" ref="I34:I43" si="29">INT($E34*(1+$P$40/10000))</f>
        <v>108</v>
      </c>
      <c r="K34" s="10">
        <f t="shared" si="5"/>
        <v>0.65</v>
      </c>
      <c r="L34" s="4">
        <v>30</v>
      </c>
      <c r="M34" s="4">
        <f t="shared" ref="M34:M39" si="30">M33+250</f>
        <v>6500</v>
      </c>
      <c r="N34" s="4">
        <f t="shared" si="6"/>
        <v>2600</v>
      </c>
      <c r="O34" s="4">
        <f t="shared" si="7"/>
        <v>9750</v>
      </c>
      <c r="P34" s="4">
        <f t="shared" si="8"/>
        <v>3900</v>
      </c>
      <c r="Q34" s="4">
        <f t="shared" si="9"/>
        <v>24375</v>
      </c>
      <c r="R34" s="4">
        <f t="shared" si="10"/>
        <v>9750</v>
      </c>
    </row>
    <row r="35" spans="1:18" x14ac:dyDescent="0.2">
      <c r="A35" s="2">
        <f t="shared" si="4"/>
        <v>200202</v>
      </c>
      <c r="B35" s="8">
        <v>2002</v>
      </c>
      <c r="C35" s="8">
        <v>2</v>
      </c>
      <c r="D35" s="8">
        <v>264</v>
      </c>
      <c r="E35" s="8">
        <v>79</v>
      </c>
      <c r="F35" s="8">
        <f t="shared" si="26"/>
        <v>264</v>
      </c>
      <c r="G35" s="8">
        <f t="shared" si="27"/>
        <v>600</v>
      </c>
      <c r="H35" s="8">
        <f t="shared" si="28"/>
        <v>79</v>
      </c>
      <c r="I35" s="8">
        <f t="shared" si="29"/>
        <v>119</v>
      </c>
      <c r="K35" s="10">
        <f t="shared" si="5"/>
        <v>0.67500000000000004</v>
      </c>
      <c r="L35" s="4">
        <v>31</v>
      </c>
      <c r="M35" s="4">
        <f t="shared" si="30"/>
        <v>6750</v>
      </c>
      <c r="N35" s="4">
        <f t="shared" si="6"/>
        <v>2700</v>
      </c>
      <c r="O35" s="4">
        <f t="shared" si="7"/>
        <v>10125</v>
      </c>
      <c r="P35" s="4">
        <f t="shared" si="8"/>
        <v>4050</v>
      </c>
      <c r="Q35" s="4">
        <f t="shared" si="9"/>
        <v>25312</v>
      </c>
      <c r="R35" s="4">
        <f t="shared" si="10"/>
        <v>10125</v>
      </c>
    </row>
    <row r="36" spans="1:18" x14ac:dyDescent="0.2">
      <c r="A36" s="2">
        <f t="shared" si="4"/>
        <v>200203</v>
      </c>
      <c r="B36" s="8">
        <v>2002</v>
      </c>
      <c r="C36" s="8">
        <v>3</v>
      </c>
      <c r="D36" s="8">
        <v>286</v>
      </c>
      <c r="E36" s="8">
        <v>85</v>
      </c>
      <c r="F36" s="8">
        <f t="shared" si="26"/>
        <v>286</v>
      </c>
      <c r="G36" s="8">
        <f t="shared" si="27"/>
        <v>650</v>
      </c>
      <c r="H36" s="8">
        <f t="shared" si="28"/>
        <v>85</v>
      </c>
      <c r="I36" s="8">
        <f t="shared" si="29"/>
        <v>128</v>
      </c>
      <c r="K36" s="10">
        <f t="shared" si="5"/>
        <v>0.7</v>
      </c>
      <c r="L36" s="4">
        <v>32</v>
      </c>
      <c r="M36" s="4">
        <f t="shared" si="30"/>
        <v>7000</v>
      </c>
      <c r="N36" s="4">
        <f t="shared" si="6"/>
        <v>2800</v>
      </c>
      <c r="O36" s="4">
        <f t="shared" si="7"/>
        <v>10500</v>
      </c>
      <c r="P36" s="4">
        <f t="shared" si="8"/>
        <v>4200</v>
      </c>
      <c r="Q36" s="4">
        <f t="shared" si="9"/>
        <v>26250</v>
      </c>
      <c r="R36" s="4">
        <f t="shared" si="10"/>
        <v>10500</v>
      </c>
    </row>
    <row r="37" spans="1:18" x14ac:dyDescent="0.2">
      <c r="A37" s="2">
        <f t="shared" si="4"/>
        <v>200204</v>
      </c>
      <c r="B37" s="8">
        <v>2002</v>
      </c>
      <c r="C37" s="8">
        <v>4</v>
      </c>
      <c r="D37" s="8">
        <v>308</v>
      </c>
      <c r="E37" s="8">
        <v>92</v>
      </c>
      <c r="F37" s="8">
        <f t="shared" si="26"/>
        <v>308</v>
      </c>
      <c r="G37" s="8">
        <f t="shared" si="27"/>
        <v>700</v>
      </c>
      <c r="H37" s="8">
        <f t="shared" si="28"/>
        <v>92</v>
      </c>
      <c r="I37" s="8">
        <f t="shared" si="29"/>
        <v>138</v>
      </c>
      <c r="K37" s="10">
        <f t="shared" si="5"/>
        <v>0.72499999999999998</v>
      </c>
      <c r="L37" s="4">
        <v>33</v>
      </c>
      <c r="M37" s="4">
        <f t="shared" si="30"/>
        <v>7250</v>
      </c>
      <c r="N37" s="4">
        <f t="shared" si="6"/>
        <v>2900</v>
      </c>
      <c r="O37" s="4">
        <f t="shared" si="7"/>
        <v>10875</v>
      </c>
      <c r="P37" s="4">
        <f t="shared" si="8"/>
        <v>4350</v>
      </c>
      <c r="Q37" s="4">
        <f t="shared" si="9"/>
        <v>27187</v>
      </c>
      <c r="R37" s="4">
        <f t="shared" si="10"/>
        <v>10875</v>
      </c>
    </row>
    <row r="38" spans="1:18" x14ac:dyDescent="0.2">
      <c r="A38" s="2">
        <f t="shared" si="4"/>
        <v>200205</v>
      </c>
      <c r="B38" s="8">
        <v>2002</v>
      </c>
      <c r="C38" s="8">
        <v>5</v>
      </c>
      <c r="D38" s="8">
        <v>330</v>
      </c>
      <c r="E38" s="8">
        <v>99</v>
      </c>
      <c r="F38" s="8">
        <f t="shared" si="26"/>
        <v>330</v>
      </c>
      <c r="G38" s="8">
        <f t="shared" si="27"/>
        <v>750</v>
      </c>
      <c r="H38" s="8">
        <f t="shared" si="28"/>
        <v>99</v>
      </c>
      <c r="I38" s="8">
        <f t="shared" si="29"/>
        <v>149</v>
      </c>
      <c r="K38" s="10">
        <f t="shared" si="5"/>
        <v>0.75</v>
      </c>
      <c r="L38" s="4">
        <v>34</v>
      </c>
      <c r="M38" s="4">
        <f t="shared" si="30"/>
        <v>7500</v>
      </c>
      <c r="N38" s="4">
        <f t="shared" si="6"/>
        <v>3000</v>
      </c>
      <c r="O38" s="4">
        <f t="shared" si="7"/>
        <v>11250</v>
      </c>
      <c r="P38" s="4">
        <f t="shared" si="8"/>
        <v>4500</v>
      </c>
      <c r="Q38" s="4">
        <f t="shared" si="9"/>
        <v>28125</v>
      </c>
      <c r="R38" s="4">
        <f t="shared" si="10"/>
        <v>11250</v>
      </c>
    </row>
    <row r="39" spans="1:18" x14ac:dyDescent="0.2">
      <c r="A39" s="2">
        <f t="shared" si="4"/>
        <v>200206</v>
      </c>
      <c r="B39" s="8">
        <v>2002</v>
      </c>
      <c r="C39" s="8">
        <v>6</v>
      </c>
      <c r="D39" s="8">
        <v>352</v>
      </c>
      <c r="E39" s="8">
        <v>105</v>
      </c>
      <c r="F39" s="8">
        <f t="shared" si="26"/>
        <v>352</v>
      </c>
      <c r="G39" s="8">
        <f t="shared" si="27"/>
        <v>800</v>
      </c>
      <c r="H39" s="8">
        <f t="shared" si="28"/>
        <v>105</v>
      </c>
      <c r="I39" s="8">
        <f t="shared" si="29"/>
        <v>158</v>
      </c>
      <c r="K39" s="10">
        <f t="shared" si="5"/>
        <v>0.77500000000000002</v>
      </c>
      <c r="L39" s="4">
        <v>35</v>
      </c>
      <c r="M39" s="4">
        <f t="shared" si="30"/>
        <v>7750</v>
      </c>
      <c r="N39" s="4">
        <f t="shared" si="6"/>
        <v>3100</v>
      </c>
      <c r="O39" s="4">
        <f t="shared" si="7"/>
        <v>11625</v>
      </c>
      <c r="P39" s="4">
        <f t="shared" si="8"/>
        <v>4650</v>
      </c>
      <c r="Q39" s="4">
        <f t="shared" si="9"/>
        <v>29062</v>
      </c>
      <c r="R39" s="4">
        <f t="shared" si="10"/>
        <v>11625</v>
      </c>
    </row>
    <row r="40" spans="1:18" x14ac:dyDescent="0.2">
      <c r="A40" s="2">
        <f t="shared" si="4"/>
        <v>200207</v>
      </c>
      <c r="B40" s="8">
        <v>2002</v>
      </c>
      <c r="C40" s="8">
        <v>7</v>
      </c>
      <c r="D40" s="8">
        <v>374</v>
      </c>
      <c r="E40" s="8">
        <v>112</v>
      </c>
      <c r="F40" s="8">
        <f t="shared" si="26"/>
        <v>374</v>
      </c>
      <c r="G40" s="8">
        <f t="shared" si="27"/>
        <v>850</v>
      </c>
      <c r="H40" s="8">
        <f t="shared" si="28"/>
        <v>112</v>
      </c>
      <c r="I40" s="8">
        <f t="shared" si="29"/>
        <v>169</v>
      </c>
      <c r="K40" s="10">
        <f t="shared" si="5"/>
        <v>0.85</v>
      </c>
      <c r="L40" s="4">
        <v>36</v>
      </c>
      <c r="M40" s="5">
        <v>8500</v>
      </c>
      <c r="N40" s="4">
        <f t="shared" si="6"/>
        <v>3400</v>
      </c>
      <c r="O40" s="4">
        <f t="shared" si="7"/>
        <v>12750</v>
      </c>
      <c r="P40" s="4">
        <f t="shared" si="8"/>
        <v>5100</v>
      </c>
      <c r="Q40" s="4">
        <f t="shared" si="9"/>
        <v>31875</v>
      </c>
      <c r="R40" s="4">
        <f t="shared" si="10"/>
        <v>12750</v>
      </c>
    </row>
    <row r="41" spans="1:18" x14ac:dyDescent="0.2">
      <c r="A41" s="2">
        <f t="shared" si="4"/>
        <v>200208</v>
      </c>
      <c r="B41" s="8">
        <v>2002</v>
      </c>
      <c r="C41" s="8">
        <v>8</v>
      </c>
      <c r="D41" s="8">
        <v>396</v>
      </c>
      <c r="E41" s="8">
        <v>118</v>
      </c>
      <c r="F41" s="8">
        <f t="shared" si="26"/>
        <v>396</v>
      </c>
      <c r="G41" s="8">
        <f t="shared" si="27"/>
        <v>900</v>
      </c>
      <c r="H41" s="8">
        <f t="shared" si="28"/>
        <v>118</v>
      </c>
      <c r="I41" s="8">
        <f t="shared" si="29"/>
        <v>178</v>
      </c>
    </row>
    <row r="42" spans="1:18" x14ac:dyDescent="0.2">
      <c r="A42" s="2">
        <f t="shared" si="4"/>
        <v>200209</v>
      </c>
      <c r="B42" s="8">
        <v>2002</v>
      </c>
      <c r="C42" s="8">
        <v>9</v>
      </c>
      <c r="D42" s="8">
        <v>418</v>
      </c>
      <c r="E42" s="8">
        <v>125</v>
      </c>
      <c r="F42" s="8">
        <f t="shared" si="26"/>
        <v>418</v>
      </c>
      <c r="G42" s="8">
        <f t="shared" si="27"/>
        <v>950</v>
      </c>
      <c r="H42" s="8">
        <f t="shared" si="28"/>
        <v>125</v>
      </c>
      <c r="I42" s="8">
        <f t="shared" si="29"/>
        <v>188</v>
      </c>
    </row>
    <row r="43" spans="1:18" x14ac:dyDescent="0.2">
      <c r="A43" s="2">
        <f t="shared" si="4"/>
        <v>200210</v>
      </c>
      <c r="B43" s="8">
        <v>2002</v>
      </c>
      <c r="C43" s="8">
        <v>10</v>
      </c>
      <c r="D43" s="8">
        <v>440</v>
      </c>
      <c r="E43" s="8">
        <v>132</v>
      </c>
      <c r="F43" s="8">
        <f t="shared" si="26"/>
        <v>440</v>
      </c>
      <c r="G43" s="8">
        <f t="shared" si="27"/>
        <v>1001</v>
      </c>
      <c r="H43" s="8">
        <f t="shared" si="28"/>
        <v>132</v>
      </c>
      <c r="I43" s="8">
        <f t="shared" si="29"/>
        <v>199</v>
      </c>
    </row>
    <row r="44" spans="1:18" x14ac:dyDescent="0.2">
      <c r="A44" s="2">
        <f t="shared" si="4"/>
        <v>200301</v>
      </c>
      <c r="B44" s="8">
        <v>2003</v>
      </c>
      <c r="C44" s="8">
        <v>1</v>
      </c>
      <c r="D44" s="8">
        <v>286</v>
      </c>
      <c r="E44" s="8">
        <v>85</v>
      </c>
      <c r="F44" s="8">
        <f t="shared" ref="F44:F53" si="31">$D44*(1+$Q$4/10000)</f>
        <v>286</v>
      </c>
      <c r="G44" s="8">
        <f t="shared" ref="G44:G53" si="32">INT($D44*(1+$Q$40/10000))</f>
        <v>1197</v>
      </c>
      <c r="H44" s="8">
        <f t="shared" ref="H44:H53" si="33">$E44*(1+$R$4/10000)</f>
        <v>85</v>
      </c>
      <c r="I44" s="8">
        <f t="shared" ref="I44:I53" si="34">INT($E44*(1+$R$40/10000))</f>
        <v>193</v>
      </c>
    </row>
    <row r="45" spans="1:18" x14ac:dyDescent="0.2">
      <c r="A45" s="2">
        <f t="shared" si="4"/>
        <v>200302</v>
      </c>
      <c r="B45" s="8">
        <v>2003</v>
      </c>
      <c r="C45" s="8">
        <v>2</v>
      </c>
      <c r="D45" s="8">
        <v>312</v>
      </c>
      <c r="E45" s="8">
        <v>93</v>
      </c>
      <c r="F45" s="8">
        <f t="shared" si="31"/>
        <v>312</v>
      </c>
      <c r="G45" s="8">
        <f t="shared" si="32"/>
        <v>1306</v>
      </c>
      <c r="H45" s="8">
        <f t="shared" si="33"/>
        <v>93</v>
      </c>
      <c r="I45" s="8">
        <f t="shared" si="34"/>
        <v>211</v>
      </c>
    </row>
    <row r="46" spans="1:18" x14ac:dyDescent="0.2">
      <c r="A46" s="2">
        <f t="shared" si="4"/>
        <v>200303</v>
      </c>
      <c r="B46" s="8">
        <v>2003</v>
      </c>
      <c r="C46" s="8">
        <v>3</v>
      </c>
      <c r="D46" s="8">
        <v>338</v>
      </c>
      <c r="E46" s="8">
        <v>101</v>
      </c>
      <c r="F46" s="8">
        <f t="shared" si="31"/>
        <v>338</v>
      </c>
      <c r="G46" s="8">
        <f t="shared" si="32"/>
        <v>1415</v>
      </c>
      <c r="H46" s="8">
        <f t="shared" si="33"/>
        <v>101</v>
      </c>
      <c r="I46" s="8">
        <f t="shared" si="34"/>
        <v>229</v>
      </c>
    </row>
    <row r="47" spans="1:18" x14ac:dyDescent="0.2">
      <c r="A47" s="2">
        <f t="shared" si="4"/>
        <v>200304</v>
      </c>
      <c r="B47" s="8">
        <v>2003</v>
      </c>
      <c r="C47" s="8">
        <v>4</v>
      </c>
      <c r="D47" s="8">
        <v>364</v>
      </c>
      <c r="E47" s="8">
        <v>109</v>
      </c>
      <c r="F47" s="8">
        <f t="shared" si="31"/>
        <v>364</v>
      </c>
      <c r="G47" s="8">
        <f t="shared" si="32"/>
        <v>1524</v>
      </c>
      <c r="H47" s="8">
        <f t="shared" si="33"/>
        <v>109</v>
      </c>
      <c r="I47" s="8">
        <f t="shared" si="34"/>
        <v>247</v>
      </c>
    </row>
    <row r="48" spans="1:18" x14ac:dyDescent="0.2">
      <c r="A48" s="2">
        <f t="shared" si="4"/>
        <v>200305</v>
      </c>
      <c r="B48" s="8">
        <v>2003</v>
      </c>
      <c r="C48" s="8">
        <v>5</v>
      </c>
      <c r="D48" s="8">
        <v>390</v>
      </c>
      <c r="E48" s="8">
        <v>117</v>
      </c>
      <c r="F48" s="8">
        <f t="shared" si="31"/>
        <v>390</v>
      </c>
      <c r="G48" s="8">
        <f t="shared" si="32"/>
        <v>1633</v>
      </c>
      <c r="H48" s="8">
        <f t="shared" si="33"/>
        <v>117</v>
      </c>
      <c r="I48" s="8">
        <f t="shared" si="34"/>
        <v>266</v>
      </c>
    </row>
    <row r="49" spans="1:9" x14ac:dyDescent="0.2">
      <c r="A49" s="2">
        <f t="shared" si="4"/>
        <v>200306</v>
      </c>
      <c r="B49" s="8">
        <v>2003</v>
      </c>
      <c r="C49" s="8">
        <v>6</v>
      </c>
      <c r="D49" s="8">
        <v>416</v>
      </c>
      <c r="E49" s="8">
        <v>124</v>
      </c>
      <c r="F49" s="8">
        <f t="shared" si="31"/>
        <v>416</v>
      </c>
      <c r="G49" s="8">
        <f t="shared" si="32"/>
        <v>1742</v>
      </c>
      <c r="H49" s="8">
        <f t="shared" si="33"/>
        <v>124</v>
      </c>
      <c r="I49" s="8">
        <f t="shared" si="34"/>
        <v>282</v>
      </c>
    </row>
    <row r="50" spans="1:9" x14ac:dyDescent="0.2">
      <c r="A50" s="2">
        <f t="shared" si="4"/>
        <v>200307</v>
      </c>
      <c r="B50" s="8">
        <v>2003</v>
      </c>
      <c r="C50" s="8">
        <v>7</v>
      </c>
      <c r="D50" s="8">
        <v>442</v>
      </c>
      <c r="E50" s="8">
        <v>132</v>
      </c>
      <c r="F50" s="8">
        <f t="shared" si="31"/>
        <v>442</v>
      </c>
      <c r="G50" s="8">
        <f t="shared" si="32"/>
        <v>1850</v>
      </c>
      <c r="H50" s="8">
        <f t="shared" si="33"/>
        <v>132</v>
      </c>
      <c r="I50" s="8">
        <f t="shared" si="34"/>
        <v>300</v>
      </c>
    </row>
    <row r="51" spans="1:9" x14ac:dyDescent="0.2">
      <c r="A51" s="2">
        <f t="shared" si="4"/>
        <v>200308</v>
      </c>
      <c r="B51" s="8">
        <v>2003</v>
      </c>
      <c r="C51" s="8">
        <v>8</v>
      </c>
      <c r="D51" s="8">
        <v>468</v>
      </c>
      <c r="E51" s="8">
        <v>140</v>
      </c>
      <c r="F51" s="8">
        <f t="shared" si="31"/>
        <v>468</v>
      </c>
      <c r="G51" s="8">
        <f t="shared" si="32"/>
        <v>1959</v>
      </c>
      <c r="H51" s="8">
        <f t="shared" si="33"/>
        <v>140</v>
      </c>
      <c r="I51" s="8">
        <f t="shared" si="34"/>
        <v>318</v>
      </c>
    </row>
    <row r="52" spans="1:9" x14ac:dyDescent="0.2">
      <c r="A52" s="2">
        <f t="shared" si="4"/>
        <v>200309</v>
      </c>
      <c r="B52" s="8">
        <v>2003</v>
      </c>
      <c r="C52" s="8">
        <v>9</v>
      </c>
      <c r="D52" s="8">
        <v>494</v>
      </c>
      <c r="E52" s="8">
        <v>148</v>
      </c>
      <c r="F52" s="8">
        <f t="shared" si="31"/>
        <v>494</v>
      </c>
      <c r="G52" s="8">
        <f t="shared" si="32"/>
        <v>2068</v>
      </c>
      <c r="H52" s="8">
        <f t="shared" si="33"/>
        <v>148</v>
      </c>
      <c r="I52" s="8">
        <f t="shared" si="34"/>
        <v>336</v>
      </c>
    </row>
    <row r="53" spans="1:9" x14ac:dyDescent="0.2">
      <c r="A53" s="2">
        <f t="shared" si="4"/>
        <v>200310</v>
      </c>
      <c r="B53" s="8">
        <v>2003</v>
      </c>
      <c r="C53" s="8">
        <v>10</v>
      </c>
      <c r="D53" s="8">
        <v>520</v>
      </c>
      <c r="E53" s="8">
        <v>156</v>
      </c>
      <c r="F53" s="8">
        <f t="shared" si="31"/>
        <v>520</v>
      </c>
      <c r="G53" s="8">
        <f t="shared" si="32"/>
        <v>2177</v>
      </c>
      <c r="H53" s="8">
        <f t="shared" si="33"/>
        <v>156</v>
      </c>
      <c r="I53" s="8">
        <f t="shared" si="34"/>
        <v>354</v>
      </c>
    </row>
    <row r="54" spans="1:9" x14ac:dyDescent="0.2">
      <c r="A54" s="2">
        <f t="shared" si="4"/>
        <v>300101</v>
      </c>
      <c r="B54" s="2">
        <v>3001</v>
      </c>
      <c r="C54" s="2">
        <v>1</v>
      </c>
      <c r="D54" s="2">
        <v>165</v>
      </c>
      <c r="E54" s="2">
        <v>33</v>
      </c>
      <c r="F54" s="2">
        <f t="shared" ref="F54:F59" si="35">$D54*(1+$M$4/10000)</f>
        <v>165</v>
      </c>
      <c r="G54" s="2">
        <f t="shared" ref="G54:G59" si="36">INT($D54*(1+$M$40/10000))</f>
        <v>305</v>
      </c>
      <c r="H54" s="2">
        <f t="shared" ref="H54:H59" si="37">$E54*(1+$N$4/10000)</f>
        <v>33</v>
      </c>
      <c r="I54" s="2">
        <f t="shared" ref="I54:I59" si="38">INT($E54*(1+$N$40/10000))</f>
        <v>44</v>
      </c>
    </row>
    <row r="55" spans="1:9" x14ac:dyDescent="0.2">
      <c r="A55" s="2">
        <f t="shared" si="4"/>
        <v>300102</v>
      </c>
      <c r="B55" s="2">
        <v>3001</v>
      </c>
      <c r="C55" s="2">
        <v>2</v>
      </c>
      <c r="D55" s="2">
        <v>180</v>
      </c>
      <c r="E55" s="2">
        <v>36</v>
      </c>
      <c r="F55" s="2">
        <f t="shared" si="35"/>
        <v>180</v>
      </c>
      <c r="G55" s="2">
        <f t="shared" si="36"/>
        <v>333</v>
      </c>
      <c r="H55" s="2">
        <f t="shared" si="37"/>
        <v>36</v>
      </c>
      <c r="I55" s="2">
        <f t="shared" si="38"/>
        <v>48</v>
      </c>
    </row>
    <row r="56" spans="1:9" x14ac:dyDescent="0.2">
      <c r="A56" s="2">
        <f t="shared" si="4"/>
        <v>300103</v>
      </c>
      <c r="B56" s="2">
        <v>3001</v>
      </c>
      <c r="C56" s="2">
        <v>3</v>
      </c>
      <c r="D56" s="2">
        <v>195</v>
      </c>
      <c r="E56" s="2">
        <v>39</v>
      </c>
      <c r="F56" s="2">
        <f t="shared" si="35"/>
        <v>195</v>
      </c>
      <c r="G56" s="2">
        <f t="shared" si="36"/>
        <v>360</v>
      </c>
      <c r="H56" s="2">
        <f t="shared" si="37"/>
        <v>39</v>
      </c>
      <c r="I56" s="2">
        <f t="shared" si="38"/>
        <v>52</v>
      </c>
    </row>
    <row r="57" spans="1:9" x14ac:dyDescent="0.2">
      <c r="A57" s="2">
        <f t="shared" si="4"/>
        <v>300104</v>
      </c>
      <c r="B57" s="2">
        <v>3001</v>
      </c>
      <c r="C57" s="2">
        <v>4</v>
      </c>
      <c r="D57" s="2">
        <v>210</v>
      </c>
      <c r="E57" s="2">
        <v>42</v>
      </c>
      <c r="F57" s="2">
        <f t="shared" si="35"/>
        <v>210</v>
      </c>
      <c r="G57" s="2">
        <f t="shared" si="36"/>
        <v>388</v>
      </c>
      <c r="H57" s="2">
        <f t="shared" si="37"/>
        <v>42</v>
      </c>
      <c r="I57" s="2">
        <f t="shared" si="38"/>
        <v>56</v>
      </c>
    </row>
    <row r="58" spans="1:9" x14ac:dyDescent="0.2">
      <c r="A58" s="2">
        <f t="shared" si="4"/>
        <v>300105</v>
      </c>
      <c r="B58" s="2">
        <v>3001</v>
      </c>
      <c r="C58" s="2">
        <v>5</v>
      </c>
      <c r="D58" s="2">
        <v>225</v>
      </c>
      <c r="E58" s="2">
        <v>45</v>
      </c>
      <c r="F58" s="2">
        <f t="shared" si="35"/>
        <v>225</v>
      </c>
      <c r="G58" s="2">
        <f t="shared" si="36"/>
        <v>416</v>
      </c>
      <c r="H58" s="2">
        <f t="shared" si="37"/>
        <v>45</v>
      </c>
      <c r="I58" s="2">
        <f t="shared" si="38"/>
        <v>60</v>
      </c>
    </row>
    <row r="59" spans="1:9" x14ac:dyDescent="0.2">
      <c r="A59" s="2">
        <f t="shared" si="4"/>
        <v>300106</v>
      </c>
      <c r="B59" s="2">
        <v>3001</v>
      </c>
      <c r="C59" s="2">
        <v>6</v>
      </c>
      <c r="D59" s="2">
        <v>240</v>
      </c>
      <c r="E59" s="2">
        <v>48</v>
      </c>
      <c r="F59" s="2">
        <f t="shared" si="35"/>
        <v>240</v>
      </c>
      <c r="G59" s="2">
        <f t="shared" si="36"/>
        <v>444</v>
      </c>
      <c r="H59" s="2">
        <f t="shared" si="37"/>
        <v>48</v>
      </c>
      <c r="I59" s="2">
        <f t="shared" si="38"/>
        <v>64</v>
      </c>
    </row>
    <row r="60" spans="1:9" x14ac:dyDescent="0.2">
      <c r="A60" s="2">
        <f t="shared" si="4"/>
        <v>300201</v>
      </c>
      <c r="B60" s="2">
        <v>3002</v>
      </c>
      <c r="C60" s="2">
        <v>1</v>
      </c>
      <c r="D60" s="2">
        <v>181</v>
      </c>
      <c r="E60" s="2">
        <v>36</v>
      </c>
      <c r="F60" s="2">
        <f t="shared" ref="F60:F69" si="39">$D60*(1+$O$4/10000)</f>
        <v>181</v>
      </c>
      <c r="G60" s="2">
        <f t="shared" ref="G60:G69" si="40">INT($D60*(1+$O$40/10000))</f>
        <v>411</v>
      </c>
      <c r="H60" s="2">
        <f t="shared" ref="H60:H69" si="41">$E60*(1+$P$4/10000)</f>
        <v>36</v>
      </c>
      <c r="I60" s="2">
        <f t="shared" ref="I60:I69" si="42">INT($E60*(1+$P$40/10000))</f>
        <v>54</v>
      </c>
    </row>
    <row r="61" spans="1:9" x14ac:dyDescent="0.2">
      <c r="A61" s="2">
        <f t="shared" si="4"/>
        <v>300202</v>
      </c>
      <c r="B61" s="2">
        <v>3002</v>
      </c>
      <c r="C61" s="2">
        <v>2</v>
      </c>
      <c r="D61" s="2">
        <v>198</v>
      </c>
      <c r="E61" s="2">
        <v>39</v>
      </c>
      <c r="F61" s="2">
        <f t="shared" si="39"/>
        <v>198</v>
      </c>
      <c r="G61" s="2">
        <f t="shared" si="40"/>
        <v>450</v>
      </c>
      <c r="H61" s="2">
        <f t="shared" si="41"/>
        <v>39</v>
      </c>
      <c r="I61" s="2">
        <f t="shared" si="42"/>
        <v>58</v>
      </c>
    </row>
    <row r="62" spans="1:9" x14ac:dyDescent="0.2">
      <c r="A62" s="2">
        <f t="shared" si="4"/>
        <v>300203</v>
      </c>
      <c r="B62" s="2">
        <v>3002</v>
      </c>
      <c r="C62" s="2">
        <v>3</v>
      </c>
      <c r="D62" s="2">
        <v>214</v>
      </c>
      <c r="E62" s="2">
        <v>42</v>
      </c>
      <c r="F62" s="2">
        <f t="shared" si="39"/>
        <v>214</v>
      </c>
      <c r="G62" s="2">
        <f t="shared" si="40"/>
        <v>486</v>
      </c>
      <c r="H62" s="2">
        <f t="shared" si="41"/>
        <v>42</v>
      </c>
      <c r="I62" s="2">
        <f t="shared" si="42"/>
        <v>63</v>
      </c>
    </row>
    <row r="63" spans="1:9" x14ac:dyDescent="0.2">
      <c r="A63" s="2">
        <f t="shared" si="4"/>
        <v>300204</v>
      </c>
      <c r="B63" s="2">
        <v>3002</v>
      </c>
      <c r="C63" s="2">
        <v>4</v>
      </c>
      <c r="D63" s="2">
        <v>231</v>
      </c>
      <c r="E63" s="2">
        <v>46</v>
      </c>
      <c r="F63" s="2">
        <f t="shared" si="39"/>
        <v>231</v>
      </c>
      <c r="G63" s="2">
        <f t="shared" si="40"/>
        <v>525</v>
      </c>
      <c r="H63" s="2">
        <f t="shared" si="41"/>
        <v>46</v>
      </c>
      <c r="I63" s="2">
        <f t="shared" si="42"/>
        <v>69</v>
      </c>
    </row>
    <row r="64" spans="1:9" x14ac:dyDescent="0.2">
      <c r="A64" s="2">
        <f t="shared" si="4"/>
        <v>300205</v>
      </c>
      <c r="B64" s="2">
        <v>3002</v>
      </c>
      <c r="C64" s="2">
        <v>5</v>
      </c>
      <c r="D64" s="2">
        <v>247</v>
      </c>
      <c r="E64" s="2">
        <v>49</v>
      </c>
      <c r="F64" s="2">
        <f t="shared" si="39"/>
        <v>247</v>
      </c>
      <c r="G64" s="2">
        <f t="shared" si="40"/>
        <v>561</v>
      </c>
      <c r="H64" s="2">
        <f t="shared" si="41"/>
        <v>49</v>
      </c>
      <c r="I64" s="2">
        <f t="shared" si="42"/>
        <v>73</v>
      </c>
    </row>
    <row r="65" spans="1:9" x14ac:dyDescent="0.2">
      <c r="A65" s="2">
        <f t="shared" si="4"/>
        <v>300206</v>
      </c>
      <c r="B65" s="2">
        <v>3002</v>
      </c>
      <c r="C65" s="2">
        <v>6</v>
      </c>
      <c r="D65" s="2">
        <v>264</v>
      </c>
      <c r="E65" s="2">
        <v>52</v>
      </c>
      <c r="F65" s="2">
        <f t="shared" si="39"/>
        <v>264</v>
      </c>
      <c r="G65" s="2">
        <f t="shared" si="40"/>
        <v>600</v>
      </c>
      <c r="H65" s="2">
        <f t="shared" si="41"/>
        <v>52</v>
      </c>
      <c r="I65" s="2">
        <f t="shared" si="42"/>
        <v>78</v>
      </c>
    </row>
    <row r="66" spans="1:9" x14ac:dyDescent="0.2">
      <c r="A66" s="2">
        <f t="shared" si="4"/>
        <v>300207</v>
      </c>
      <c r="B66" s="2">
        <v>3002</v>
      </c>
      <c r="C66" s="2">
        <v>7</v>
      </c>
      <c r="D66" s="2">
        <v>280</v>
      </c>
      <c r="E66" s="2">
        <v>56</v>
      </c>
      <c r="F66" s="2">
        <f t="shared" si="39"/>
        <v>280</v>
      </c>
      <c r="G66" s="2">
        <f t="shared" si="40"/>
        <v>637</v>
      </c>
      <c r="H66" s="2">
        <f t="shared" si="41"/>
        <v>56</v>
      </c>
      <c r="I66" s="2">
        <f t="shared" si="42"/>
        <v>84</v>
      </c>
    </row>
    <row r="67" spans="1:9" x14ac:dyDescent="0.2">
      <c r="A67" s="2">
        <f t="shared" ref="A67:A105" si="43">B67*100+C67</f>
        <v>300208</v>
      </c>
      <c r="B67" s="2">
        <v>3002</v>
      </c>
      <c r="C67" s="2">
        <v>8</v>
      </c>
      <c r="D67" s="2">
        <v>297</v>
      </c>
      <c r="E67" s="2">
        <v>59</v>
      </c>
      <c r="F67" s="2">
        <f t="shared" si="39"/>
        <v>297</v>
      </c>
      <c r="G67" s="2">
        <f t="shared" si="40"/>
        <v>675</v>
      </c>
      <c r="H67" s="2">
        <f t="shared" si="41"/>
        <v>59</v>
      </c>
      <c r="I67" s="2">
        <f t="shared" si="42"/>
        <v>89</v>
      </c>
    </row>
    <row r="68" spans="1:9" x14ac:dyDescent="0.2">
      <c r="A68" s="2">
        <f t="shared" si="43"/>
        <v>300209</v>
      </c>
      <c r="B68" s="2">
        <v>3002</v>
      </c>
      <c r="C68" s="2">
        <v>9</v>
      </c>
      <c r="D68" s="2">
        <v>313</v>
      </c>
      <c r="E68" s="2">
        <v>62</v>
      </c>
      <c r="F68" s="2">
        <f t="shared" si="39"/>
        <v>313</v>
      </c>
      <c r="G68" s="2">
        <f t="shared" si="40"/>
        <v>712</v>
      </c>
      <c r="H68" s="2">
        <f t="shared" si="41"/>
        <v>62</v>
      </c>
      <c r="I68" s="2">
        <f t="shared" si="42"/>
        <v>93</v>
      </c>
    </row>
    <row r="69" spans="1:9" x14ac:dyDescent="0.2">
      <c r="A69" s="2">
        <f t="shared" si="43"/>
        <v>300210</v>
      </c>
      <c r="B69" s="2">
        <v>3002</v>
      </c>
      <c r="C69" s="2">
        <v>10</v>
      </c>
      <c r="D69" s="2">
        <v>330</v>
      </c>
      <c r="E69" s="2">
        <v>66</v>
      </c>
      <c r="F69" s="2">
        <f t="shared" si="39"/>
        <v>330</v>
      </c>
      <c r="G69" s="2">
        <f t="shared" si="40"/>
        <v>750</v>
      </c>
      <c r="H69" s="2">
        <f t="shared" si="41"/>
        <v>66</v>
      </c>
      <c r="I69" s="2">
        <f t="shared" si="42"/>
        <v>99</v>
      </c>
    </row>
    <row r="70" spans="1:9" x14ac:dyDescent="0.2">
      <c r="A70" s="2">
        <f t="shared" si="43"/>
        <v>300301</v>
      </c>
      <c r="B70" s="2">
        <v>3003</v>
      </c>
      <c r="C70" s="2">
        <v>1</v>
      </c>
      <c r="D70" s="2">
        <v>214</v>
      </c>
      <c r="E70" s="2">
        <v>42</v>
      </c>
      <c r="F70" s="2">
        <f t="shared" ref="F70:F79" si="44">$D70*(1+$Q$4/10000)</f>
        <v>214</v>
      </c>
      <c r="G70" s="2">
        <f t="shared" ref="G70:G79" si="45">INT($D70*(1+$Q$40/10000))</f>
        <v>896</v>
      </c>
      <c r="H70" s="2">
        <f t="shared" ref="H70:H79" si="46">$E70*(1+$R$4/10000)</f>
        <v>42</v>
      </c>
      <c r="I70" s="2">
        <f t="shared" ref="I70:I79" si="47">INT($E70*(1+$R$40/10000))</f>
        <v>95</v>
      </c>
    </row>
    <row r="71" spans="1:9" x14ac:dyDescent="0.2">
      <c r="A71" s="2">
        <f t="shared" si="43"/>
        <v>300302</v>
      </c>
      <c r="B71" s="2">
        <v>3003</v>
      </c>
      <c r="C71" s="2">
        <v>2</v>
      </c>
      <c r="D71" s="2">
        <v>234</v>
      </c>
      <c r="E71" s="2">
        <v>46</v>
      </c>
      <c r="F71" s="2">
        <f t="shared" si="44"/>
        <v>234</v>
      </c>
      <c r="G71" s="2">
        <f t="shared" si="45"/>
        <v>979</v>
      </c>
      <c r="H71" s="2">
        <f t="shared" si="46"/>
        <v>46</v>
      </c>
      <c r="I71" s="2">
        <f t="shared" si="47"/>
        <v>104</v>
      </c>
    </row>
    <row r="72" spans="1:9" x14ac:dyDescent="0.2">
      <c r="A72" s="2">
        <f t="shared" si="43"/>
        <v>300303</v>
      </c>
      <c r="B72" s="2">
        <v>3003</v>
      </c>
      <c r="C72" s="2">
        <v>3</v>
      </c>
      <c r="D72" s="2">
        <v>253</v>
      </c>
      <c r="E72" s="2">
        <v>50</v>
      </c>
      <c r="F72" s="2">
        <f t="shared" si="44"/>
        <v>253</v>
      </c>
      <c r="G72" s="2">
        <f t="shared" si="45"/>
        <v>1059</v>
      </c>
      <c r="H72" s="2">
        <f t="shared" si="46"/>
        <v>50</v>
      </c>
      <c r="I72" s="2">
        <f t="shared" si="47"/>
        <v>113</v>
      </c>
    </row>
    <row r="73" spans="1:9" x14ac:dyDescent="0.2">
      <c r="A73" s="2">
        <f t="shared" si="43"/>
        <v>300304</v>
      </c>
      <c r="B73" s="2">
        <v>3003</v>
      </c>
      <c r="C73" s="2">
        <v>4</v>
      </c>
      <c r="D73" s="2">
        <v>273</v>
      </c>
      <c r="E73" s="2">
        <v>54</v>
      </c>
      <c r="F73" s="2">
        <f t="shared" si="44"/>
        <v>273</v>
      </c>
      <c r="G73" s="2">
        <f t="shared" si="45"/>
        <v>1143</v>
      </c>
      <c r="H73" s="2">
        <f t="shared" si="46"/>
        <v>54</v>
      </c>
      <c r="I73" s="2">
        <f t="shared" si="47"/>
        <v>122</v>
      </c>
    </row>
    <row r="74" spans="1:9" x14ac:dyDescent="0.2">
      <c r="A74" s="2">
        <f t="shared" si="43"/>
        <v>300305</v>
      </c>
      <c r="B74" s="2">
        <v>3003</v>
      </c>
      <c r="C74" s="2">
        <v>5</v>
      </c>
      <c r="D74" s="2">
        <v>292</v>
      </c>
      <c r="E74" s="2">
        <v>58</v>
      </c>
      <c r="F74" s="2">
        <f t="shared" si="44"/>
        <v>292</v>
      </c>
      <c r="G74" s="2">
        <f t="shared" si="45"/>
        <v>1222</v>
      </c>
      <c r="H74" s="2">
        <f t="shared" si="46"/>
        <v>58</v>
      </c>
      <c r="I74" s="2">
        <f t="shared" si="47"/>
        <v>131</v>
      </c>
    </row>
    <row r="75" spans="1:9" x14ac:dyDescent="0.2">
      <c r="A75" s="2">
        <f t="shared" si="43"/>
        <v>300306</v>
      </c>
      <c r="B75" s="2">
        <v>3003</v>
      </c>
      <c r="C75" s="2">
        <v>6</v>
      </c>
      <c r="D75" s="2">
        <v>312</v>
      </c>
      <c r="E75" s="2">
        <v>62</v>
      </c>
      <c r="F75" s="2">
        <f t="shared" si="44"/>
        <v>312</v>
      </c>
      <c r="G75" s="2">
        <f t="shared" si="45"/>
        <v>1306</v>
      </c>
      <c r="H75" s="2">
        <f t="shared" si="46"/>
        <v>62</v>
      </c>
      <c r="I75" s="2">
        <f t="shared" si="47"/>
        <v>141</v>
      </c>
    </row>
    <row r="76" spans="1:9" x14ac:dyDescent="0.2">
      <c r="A76" s="2">
        <f t="shared" si="43"/>
        <v>300307</v>
      </c>
      <c r="B76" s="2">
        <v>3003</v>
      </c>
      <c r="C76" s="2">
        <v>7</v>
      </c>
      <c r="D76" s="2">
        <v>331</v>
      </c>
      <c r="E76" s="2">
        <v>66</v>
      </c>
      <c r="F76" s="2">
        <f t="shared" si="44"/>
        <v>331</v>
      </c>
      <c r="G76" s="2">
        <f t="shared" si="45"/>
        <v>1386</v>
      </c>
      <c r="H76" s="2">
        <f t="shared" si="46"/>
        <v>66</v>
      </c>
      <c r="I76" s="2">
        <f t="shared" si="47"/>
        <v>150</v>
      </c>
    </row>
    <row r="77" spans="1:9" x14ac:dyDescent="0.2">
      <c r="A77" s="2">
        <f t="shared" si="43"/>
        <v>300308</v>
      </c>
      <c r="B77" s="2">
        <v>3003</v>
      </c>
      <c r="C77" s="2">
        <v>8</v>
      </c>
      <c r="D77" s="2">
        <v>351</v>
      </c>
      <c r="E77" s="2">
        <v>70</v>
      </c>
      <c r="F77" s="2">
        <f t="shared" si="44"/>
        <v>351</v>
      </c>
      <c r="G77" s="2">
        <f t="shared" si="45"/>
        <v>1469</v>
      </c>
      <c r="H77" s="2">
        <f t="shared" si="46"/>
        <v>70</v>
      </c>
      <c r="I77" s="2">
        <f t="shared" si="47"/>
        <v>159</v>
      </c>
    </row>
    <row r="78" spans="1:9" x14ac:dyDescent="0.2">
      <c r="A78" s="2">
        <f t="shared" si="43"/>
        <v>300309</v>
      </c>
      <c r="B78" s="2">
        <v>3003</v>
      </c>
      <c r="C78" s="2">
        <v>9</v>
      </c>
      <c r="D78" s="2">
        <v>370</v>
      </c>
      <c r="E78" s="2">
        <v>74</v>
      </c>
      <c r="F78" s="2">
        <f t="shared" si="44"/>
        <v>370</v>
      </c>
      <c r="G78" s="2">
        <f t="shared" si="45"/>
        <v>1549</v>
      </c>
      <c r="H78" s="2">
        <f t="shared" si="46"/>
        <v>74</v>
      </c>
      <c r="I78" s="2">
        <f t="shared" si="47"/>
        <v>168</v>
      </c>
    </row>
    <row r="79" spans="1:9" x14ac:dyDescent="0.2">
      <c r="A79" s="2">
        <f t="shared" si="43"/>
        <v>300310</v>
      </c>
      <c r="B79" s="2">
        <v>3003</v>
      </c>
      <c r="C79" s="2">
        <v>10</v>
      </c>
      <c r="D79" s="2">
        <v>390</v>
      </c>
      <c r="E79" s="2">
        <v>78</v>
      </c>
      <c r="F79" s="2">
        <f t="shared" si="44"/>
        <v>390</v>
      </c>
      <c r="G79" s="2">
        <f t="shared" si="45"/>
        <v>1633</v>
      </c>
      <c r="H79" s="2">
        <f t="shared" si="46"/>
        <v>78</v>
      </c>
      <c r="I79" s="2">
        <f t="shared" si="47"/>
        <v>177</v>
      </c>
    </row>
    <row r="80" spans="1:9" x14ac:dyDescent="0.2">
      <c r="A80" s="2">
        <f t="shared" si="43"/>
        <v>400101</v>
      </c>
      <c r="B80" s="2">
        <v>4001</v>
      </c>
      <c r="C80" s="2">
        <v>1</v>
      </c>
      <c r="D80" s="2">
        <v>275</v>
      </c>
      <c r="E80" s="2">
        <v>99</v>
      </c>
      <c r="F80" s="2">
        <f t="shared" ref="F80:F85" si="48">$D80*(1+$M$4/10000)</f>
        <v>275</v>
      </c>
      <c r="G80" s="2">
        <f t="shared" ref="G80:G85" si="49">INT($D80*(1+$M$40/10000))</f>
        <v>508</v>
      </c>
      <c r="H80" s="2">
        <f t="shared" ref="H80:H85" si="50">$E80*(1+$N$4/10000)</f>
        <v>99</v>
      </c>
      <c r="I80" s="2">
        <f t="shared" ref="I80:I85" si="51">INT($E80*(1+$N$40/10000))</f>
        <v>132</v>
      </c>
    </row>
    <row r="81" spans="1:9" x14ac:dyDescent="0.2">
      <c r="A81" s="2">
        <f t="shared" si="43"/>
        <v>400102</v>
      </c>
      <c r="B81" s="2">
        <v>4001</v>
      </c>
      <c r="C81" s="2">
        <v>2</v>
      </c>
      <c r="D81" s="2">
        <v>300</v>
      </c>
      <c r="E81" s="2">
        <v>108</v>
      </c>
      <c r="F81" s="2">
        <f t="shared" si="48"/>
        <v>300</v>
      </c>
      <c r="G81" s="2">
        <f t="shared" si="49"/>
        <v>555</v>
      </c>
      <c r="H81" s="2">
        <f t="shared" si="50"/>
        <v>108</v>
      </c>
      <c r="I81" s="2">
        <f t="shared" si="51"/>
        <v>144</v>
      </c>
    </row>
    <row r="82" spans="1:9" x14ac:dyDescent="0.2">
      <c r="A82" s="2">
        <f t="shared" si="43"/>
        <v>400103</v>
      </c>
      <c r="B82" s="2">
        <v>4001</v>
      </c>
      <c r="C82" s="2">
        <v>3</v>
      </c>
      <c r="D82" s="2">
        <v>325</v>
      </c>
      <c r="E82" s="2">
        <v>117</v>
      </c>
      <c r="F82" s="2">
        <f t="shared" si="48"/>
        <v>325</v>
      </c>
      <c r="G82" s="2">
        <f t="shared" si="49"/>
        <v>601</v>
      </c>
      <c r="H82" s="2">
        <f t="shared" si="50"/>
        <v>117</v>
      </c>
      <c r="I82" s="2">
        <f t="shared" si="51"/>
        <v>156</v>
      </c>
    </row>
    <row r="83" spans="1:9" x14ac:dyDescent="0.2">
      <c r="A83" s="2">
        <f t="shared" si="43"/>
        <v>400104</v>
      </c>
      <c r="B83" s="2">
        <v>4001</v>
      </c>
      <c r="C83" s="2">
        <v>4</v>
      </c>
      <c r="D83" s="2">
        <v>350</v>
      </c>
      <c r="E83" s="2">
        <v>126</v>
      </c>
      <c r="F83" s="2">
        <f t="shared" si="48"/>
        <v>350</v>
      </c>
      <c r="G83" s="2">
        <f t="shared" si="49"/>
        <v>647</v>
      </c>
      <c r="H83" s="2">
        <f t="shared" si="50"/>
        <v>126</v>
      </c>
      <c r="I83" s="2">
        <f t="shared" si="51"/>
        <v>168</v>
      </c>
    </row>
    <row r="84" spans="1:9" x14ac:dyDescent="0.2">
      <c r="A84" s="2">
        <f t="shared" si="43"/>
        <v>400105</v>
      </c>
      <c r="B84" s="2">
        <v>4001</v>
      </c>
      <c r="C84" s="2">
        <v>5</v>
      </c>
      <c r="D84" s="2">
        <v>375</v>
      </c>
      <c r="E84" s="2">
        <v>135</v>
      </c>
      <c r="F84" s="2">
        <f t="shared" si="48"/>
        <v>375</v>
      </c>
      <c r="G84" s="2">
        <f t="shared" si="49"/>
        <v>693</v>
      </c>
      <c r="H84" s="2">
        <f t="shared" si="50"/>
        <v>135</v>
      </c>
      <c r="I84" s="2">
        <f t="shared" si="51"/>
        <v>180</v>
      </c>
    </row>
    <row r="85" spans="1:9" x14ac:dyDescent="0.2">
      <c r="A85" s="2">
        <f t="shared" si="43"/>
        <v>400106</v>
      </c>
      <c r="B85" s="2">
        <v>4001</v>
      </c>
      <c r="C85" s="2">
        <v>6</v>
      </c>
      <c r="D85" s="2">
        <v>400</v>
      </c>
      <c r="E85" s="2">
        <v>144</v>
      </c>
      <c r="F85" s="2">
        <f t="shared" si="48"/>
        <v>400</v>
      </c>
      <c r="G85" s="2">
        <f t="shared" si="49"/>
        <v>740</v>
      </c>
      <c r="H85" s="2">
        <f t="shared" si="50"/>
        <v>144</v>
      </c>
      <c r="I85" s="2">
        <f t="shared" si="51"/>
        <v>192</v>
      </c>
    </row>
    <row r="86" spans="1:9" x14ac:dyDescent="0.2">
      <c r="A86" s="2">
        <f t="shared" si="43"/>
        <v>400201</v>
      </c>
      <c r="B86" s="2">
        <v>4002</v>
      </c>
      <c r="C86" s="2">
        <v>1</v>
      </c>
      <c r="D86" s="2">
        <v>302</v>
      </c>
      <c r="E86" s="2">
        <v>108</v>
      </c>
      <c r="F86" s="2">
        <f t="shared" ref="F86:F95" si="52">$D86*(1+$O$4/10000)</f>
        <v>302</v>
      </c>
      <c r="G86" s="2">
        <f t="shared" ref="G86:G95" si="53">INT($D86*(1+$O$40/10000))</f>
        <v>687</v>
      </c>
      <c r="H86" s="2">
        <f t="shared" ref="H86:H95" si="54">$E86*(1+$P$4/10000)</f>
        <v>108</v>
      </c>
      <c r="I86" s="2">
        <f t="shared" ref="I86:I95" si="55">INT($E86*(1+$P$40/10000))</f>
        <v>163</v>
      </c>
    </row>
    <row r="87" spans="1:9" x14ac:dyDescent="0.2">
      <c r="A87" s="2">
        <f t="shared" si="43"/>
        <v>400202</v>
      </c>
      <c r="B87" s="2">
        <v>4002</v>
      </c>
      <c r="C87" s="2">
        <v>2</v>
      </c>
      <c r="D87" s="2">
        <v>330</v>
      </c>
      <c r="E87" s="2">
        <v>118</v>
      </c>
      <c r="F87" s="2">
        <f t="shared" si="52"/>
        <v>330</v>
      </c>
      <c r="G87" s="2">
        <f t="shared" si="53"/>
        <v>750</v>
      </c>
      <c r="H87" s="2">
        <f t="shared" si="54"/>
        <v>118</v>
      </c>
      <c r="I87" s="2">
        <f t="shared" si="55"/>
        <v>178</v>
      </c>
    </row>
    <row r="88" spans="1:9" x14ac:dyDescent="0.2">
      <c r="A88" s="2">
        <f t="shared" si="43"/>
        <v>400203</v>
      </c>
      <c r="B88" s="2">
        <v>4002</v>
      </c>
      <c r="C88" s="2">
        <v>3</v>
      </c>
      <c r="D88" s="2">
        <v>357</v>
      </c>
      <c r="E88" s="2">
        <v>128</v>
      </c>
      <c r="F88" s="2">
        <f t="shared" si="52"/>
        <v>357</v>
      </c>
      <c r="G88" s="2">
        <f t="shared" si="53"/>
        <v>812</v>
      </c>
      <c r="H88" s="2">
        <f t="shared" si="54"/>
        <v>128</v>
      </c>
      <c r="I88" s="2">
        <f t="shared" si="55"/>
        <v>193</v>
      </c>
    </row>
    <row r="89" spans="1:9" x14ac:dyDescent="0.2">
      <c r="A89" s="2">
        <f t="shared" si="43"/>
        <v>400204</v>
      </c>
      <c r="B89" s="2">
        <v>4002</v>
      </c>
      <c r="C89" s="2">
        <v>4</v>
      </c>
      <c r="D89" s="2">
        <v>385</v>
      </c>
      <c r="E89" s="2">
        <v>138</v>
      </c>
      <c r="F89" s="2">
        <f t="shared" si="52"/>
        <v>385</v>
      </c>
      <c r="G89" s="2">
        <f t="shared" si="53"/>
        <v>875</v>
      </c>
      <c r="H89" s="2">
        <f t="shared" si="54"/>
        <v>138</v>
      </c>
      <c r="I89" s="2">
        <f t="shared" si="55"/>
        <v>208</v>
      </c>
    </row>
    <row r="90" spans="1:9" x14ac:dyDescent="0.2">
      <c r="A90" s="2">
        <f t="shared" si="43"/>
        <v>400205</v>
      </c>
      <c r="B90" s="2">
        <v>4002</v>
      </c>
      <c r="C90" s="2">
        <v>5</v>
      </c>
      <c r="D90" s="2">
        <v>412</v>
      </c>
      <c r="E90" s="2">
        <v>148</v>
      </c>
      <c r="F90" s="2">
        <f t="shared" si="52"/>
        <v>412</v>
      </c>
      <c r="G90" s="2">
        <f t="shared" si="53"/>
        <v>937</v>
      </c>
      <c r="H90" s="2">
        <f t="shared" si="54"/>
        <v>148</v>
      </c>
      <c r="I90" s="2">
        <f t="shared" si="55"/>
        <v>223</v>
      </c>
    </row>
    <row r="91" spans="1:9" x14ac:dyDescent="0.2">
      <c r="A91" s="2">
        <f t="shared" si="43"/>
        <v>400206</v>
      </c>
      <c r="B91" s="2">
        <v>4002</v>
      </c>
      <c r="C91" s="2">
        <v>6</v>
      </c>
      <c r="D91" s="2">
        <v>440</v>
      </c>
      <c r="E91" s="2">
        <v>158</v>
      </c>
      <c r="F91" s="2">
        <f t="shared" si="52"/>
        <v>440</v>
      </c>
      <c r="G91" s="2">
        <f t="shared" si="53"/>
        <v>1001</v>
      </c>
      <c r="H91" s="2">
        <f t="shared" si="54"/>
        <v>158</v>
      </c>
      <c r="I91" s="2">
        <f t="shared" si="55"/>
        <v>238</v>
      </c>
    </row>
    <row r="92" spans="1:9" x14ac:dyDescent="0.2">
      <c r="A92" s="2">
        <f t="shared" si="43"/>
        <v>400207</v>
      </c>
      <c r="B92" s="2">
        <v>4002</v>
      </c>
      <c r="C92" s="2">
        <v>7</v>
      </c>
      <c r="D92" s="2">
        <v>467</v>
      </c>
      <c r="E92" s="2">
        <v>168</v>
      </c>
      <c r="F92" s="2">
        <f t="shared" si="52"/>
        <v>467</v>
      </c>
      <c r="G92" s="2">
        <f t="shared" si="53"/>
        <v>1062</v>
      </c>
      <c r="H92" s="2">
        <f t="shared" si="54"/>
        <v>168</v>
      </c>
      <c r="I92" s="2">
        <f t="shared" si="55"/>
        <v>253</v>
      </c>
    </row>
    <row r="93" spans="1:9" x14ac:dyDescent="0.2">
      <c r="A93" s="2">
        <f t="shared" si="43"/>
        <v>400208</v>
      </c>
      <c r="B93" s="2">
        <v>4002</v>
      </c>
      <c r="C93" s="2">
        <v>8</v>
      </c>
      <c r="D93" s="2">
        <v>495</v>
      </c>
      <c r="E93" s="2">
        <v>178</v>
      </c>
      <c r="F93" s="2">
        <f t="shared" si="52"/>
        <v>495</v>
      </c>
      <c r="G93" s="2">
        <f t="shared" si="53"/>
        <v>1126</v>
      </c>
      <c r="H93" s="2">
        <f t="shared" si="54"/>
        <v>178</v>
      </c>
      <c r="I93" s="2">
        <f t="shared" si="55"/>
        <v>268</v>
      </c>
    </row>
    <row r="94" spans="1:9" x14ac:dyDescent="0.2">
      <c r="A94" s="2">
        <f t="shared" si="43"/>
        <v>400209</v>
      </c>
      <c r="B94" s="2">
        <v>4002</v>
      </c>
      <c r="C94" s="2">
        <v>9</v>
      </c>
      <c r="D94" s="2">
        <v>522</v>
      </c>
      <c r="E94" s="2">
        <v>188</v>
      </c>
      <c r="F94" s="2">
        <f t="shared" si="52"/>
        <v>522</v>
      </c>
      <c r="G94" s="2">
        <f t="shared" si="53"/>
        <v>1187</v>
      </c>
      <c r="H94" s="2">
        <f t="shared" si="54"/>
        <v>188</v>
      </c>
      <c r="I94" s="2">
        <f t="shared" si="55"/>
        <v>283</v>
      </c>
    </row>
    <row r="95" spans="1:9" x14ac:dyDescent="0.2">
      <c r="A95" s="2">
        <f t="shared" si="43"/>
        <v>400210</v>
      </c>
      <c r="B95" s="2">
        <v>4002</v>
      </c>
      <c r="C95" s="2">
        <v>10</v>
      </c>
      <c r="D95" s="2">
        <v>550</v>
      </c>
      <c r="E95" s="2">
        <v>198</v>
      </c>
      <c r="F95" s="2">
        <f t="shared" si="52"/>
        <v>550</v>
      </c>
      <c r="G95" s="2">
        <f t="shared" si="53"/>
        <v>1251</v>
      </c>
      <c r="H95" s="2">
        <f t="shared" si="54"/>
        <v>198</v>
      </c>
      <c r="I95" s="2">
        <f t="shared" si="55"/>
        <v>298</v>
      </c>
    </row>
    <row r="96" spans="1:9" x14ac:dyDescent="0.2">
      <c r="A96" s="2">
        <f t="shared" si="43"/>
        <v>400301</v>
      </c>
      <c r="B96" s="2">
        <v>4003</v>
      </c>
      <c r="C96" s="2">
        <v>1</v>
      </c>
      <c r="D96" s="2">
        <v>357</v>
      </c>
      <c r="E96" s="2">
        <v>128</v>
      </c>
      <c r="F96" s="2">
        <f t="shared" ref="F96:F105" si="56">$D96*(1+$Q$4/10000)</f>
        <v>357</v>
      </c>
      <c r="G96" s="2">
        <f t="shared" ref="G96:G105" si="57">INT($D96*(1+$Q$40/10000))</f>
        <v>1494</v>
      </c>
      <c r="H96" s="2">
        <f t="shared" ref="H96:H105" si="58">$E96*(1+$R$4/10000)</f>
        <v>128</v>
      </c>
      <c r="I96" s="2">
        <f t="shared" ref="I96:I105" si="59">INT($E96*(1+$R$40/10000))</f>
        <v>291</v>
      </c>
    </row>
    <row r="97" spans="1:9" x14ac:dyDescent="0.2">
      <c r="A97" s="2">
        <f t="shared" si="43"/>
        <v>400302</v>
      </c>
      <c r="B97" s="2">
        <v>4003</v>
      </c>
      <c r="C97" s="2">
        <v>2</v>
      </c>
      <c r="D97" s="2">
        <v>390</v>
      </c>
      <c r="E97" s="2">
        <v>140</v>
      </c>
      <c r="F97" s="2">
        <f t="shared" si="56"/>
        <v>390</v>
      </c>
      <c r="G97" s="2">
        <f t="shared" si="57"/>
        <v>1633</v>
      </c>
      <c r="H97" s="2">
        <f t="shared" si="58"/>
        <v>140</v>
      </c>
      <c r="I97" s="2">
        <f t="shared" si="59"/>
        <v>318</v>
      </c>
    </row>
    <row r="98" spans="1:9" x14ac:dyDescent="0.2">
      <c r="A98" s="2">
        <f t="shared" si="43"/>
        <v>400303</v>
      </c>
      <c r="B98" s="2">
        <v>4003</v>
      </c>
      <c r="C98" s="2">
        <v>3</v>
      </c>
      <c r="D98" s="2">
        <v>422</v>
      </c>
      <c r="E98" s="2">
        <v>152</v>
      </c>
      <c r="F98" s="2">
        <f t="shared" si="56"/>
        <v>422</v>
      </c>
      <c r="G98" s="2">
        <f t="shared" si="57"/>
        <v>1767</v>
      </c>
      <c r="H98" s="2">
        <f t="shared" si="58"/>
        <v>152</v>
      </c>
      <c r="I98" s="2">
        <f t="shared" si="59"/>
        <v>345</v>
      </c>
    </row>
    <row r="99" spans="1:9" x14ac:dyDescent="0.2">
      <c r="A99" s="2">
        <f t="shared" si="43"/>
        <v>400304</v>
      </c>
      <c r="B99" s="2">
        <v>4003</v>
      </c>
      <c r="C99" s="2">
        <v>4</v>
      </c>
      <c r="D99" s="2">
        <v>455</v>
      </c>
      <c r="E99" s="2">
        <v>163</v>
      </c>
      <c r="F99" s="2">
        <f t="shared" si="56"/>
        <v>455</v>
      </c>
      <c r="G99" s="2">
        <f t="shared" si="57"/>
        <v>1905</v>
      </c>
      <c r="H99" s="2">
        <f t="shared" si="58"/>
        <v>163</v>
      </c>
      <c r="I99" s="2">
        <f t="shared" si="59"/>
        <v>370</v>
      </c>
    </row>
    <row r="100" spans="1:9" x14ac:dyDescent="0.2">
      <c r="A100" s="2">
        <f t="shared" si="43"/>
        <v>400305</v>
      </c>
      <c r="B100" s="2">
        <v>4003</v>
      </c>
      <c r="C100" s="2">
        <v>5</v>
      </c>
      <c r="D100" s="2">
        <v>487</v>
      </c>
      <c r="E100" s="2">
        <v>175</v>
      </c>
      <c r="F100" s="2">
        <f t="shared" si="56"/>
        <v>487</v>
      </c>
      <c r="G100" s="2">
        <f t="shared" si="57"/>
        <v>2039</v>
      </c>
      <c r="H100" s="2">
        <f t="shared" si="58"/>
        <v>175</v>
      </c>
      <c r="I100" s="2">
        <f t="shared" si="59"/>
        <v>398</v>
      </c>
    </row>
    <row r="101" spans="1:9" x14ac:dyDescent="0.2">
      <c r="A101" s="2">
        <f t="shared" si="43"/>
        <v>400306</v>
      </c>
      <c r="B101" s="2">
        <v>4003</v>
      </c>
      <c r="C101" s="2">
        <v>6</v>
      </c>
      <c r="D101" s="2">
        <v>520</v>
      </c>
      <c r="E101" s="2">
        <v>187</v>
      </c>
      <c r="F101" s="2">
        <f t="shared" si="56"/>
        <v>520</v>
      </c>
      <c r="G101" s="2">
        <f t="shared" si="57"/>
        <v>2177</v>
      </c>
      <c r="H101" s="2">
        <f t="shared" si="58"/>
        <v>187</v>
      </c>
      <c r="I101" s="2">
        <f t="shared" si="59"/>
        <v>425</v>
      </c>
    </row>
    <row r="102" spans="1:9" x14ac:dyDescent="0.2">
      <c r="A102" s="2">
        <f t="shared" si="43"/>
        <v>400307</v>
      </c>
      <c r="B102" s="2">
        <v>4003</v>
      </c>
      <c r="C102" s="2">
        <v>7</v>
      </c>
      <c r="D102" s="2">
        <v>552</v>
      </c>
      <c r="E102" s="2">
        <v>198</v>
      </c>
      <c r="F102" s="2">
        <f t="shared" si="56"/>
        <v>552</v>
      </c>
      <c r="G102" s="2">
        <f t="shared" si="57"/>
        <v>2311</v>
      </c>
      <c r="H102" s="2">
        <f t="shared" si="58"/>
        <v>198</v>
      </c>
      <c r="I102" s="2">
        <f t="shared" si="59"/>
        <v>450</v>
      </c>
    </row>
    <row r="103" spans="1:9" x14ac:dyDescent="0.2">
      <c r="A103" s="2">
        <f t="shared" si="43"/>
        <v>400308</v>
      </c>
      <c r="B103" s="2">
        <v>4003</v>
      </c>
      <c r="C103" s="2">
        <v>8</v>
      </c>
      <c r="D103" s="2">
        <v>585</v>
      </c>
      <c r="E103" s="2">
        <v>210</v>
      </c>
      <c r="F103" s="2">
        <f t="shared" si="56"/>
        <v>585</v>
      </c>
      <c r="G103" s="2">
        <f t="shared" si="57"/>
        <v>2449</v>
      </c>
      <c r="H103" s="2">
        <f t="shared" si="58"/>
        <v>210</v>
      </c>
      <c r="I103" s="2">
        <f t="shared" si="59"/>
        <v>477</v>
      </c>
    </row>
    <row r="104" spans="1:9" x14ac:dyDescent="0.2">
      <c r="A104" s="2">
        <f t="shared" si="43"/>
        <v>400309</v>
      </c>
      <c r="B104" s="2">
        <v>4003</v>
      </c>
      <c r="C104" s="2">
        <v>9</v>
      </c>
      <c r="D104" s="2">
        <v>617</v>
      </c>
      <c r="E104" s="2">
        <v>222</v>
      </c>
      <c r="F104" s="2">
        <f t="shared" si="56"/>
        <v>617</v>
      </c>
      <c r="G104" s="2">
        <f t="shared" si="57"/>
        <v>2583</v>
      </c>
      <c r="H104" s="2">
        <f t="shared" si="58"/>
        <v>222</v>
      </c>
      <c r="I104" s="2">
        <f t="shared" si="59"/>
        <v>505</v>
      </c>
    </row>
    <row r="105" spans="1:9" x14ac:dyDescent="0.2">
      <c r="A105" s="2">
        <f t="shared" si="43"/>
        <v>400310</v>
      </c>
      <c r="B105" s="2">
        <v>4003</v>
      </c>
      <c r="C105" s="2">
        <v>10</v>
      </c>
      <c r="D105" s="2">
        <v>650</v>
      </c>
      <c r="E105" s="2">
        <v>234</v>
      </c>
      <c r="F105" s="2">
        <f t="shared" si="56"/>
        <v>650</v>
      </c>
      <c r="G105" s="2">
        <f t="shared" si="57"/>
        <v>2721</v>
      </c>
      <c r="H105" s="2">
        <f t="shared" si="58"/>
        <v>234</v>
      </c>
      <c r="I105" s="2">
        <f t="shared" si="59"/>
        <v>532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55C2-AD61-42AF-8ACB-95B029E164E4}">
  <dimension ref="J2:Q40"/>
  <sheetViews>
    <sheetView topLeftCell="A2" workbookViewId="0">
      <selection activeCell="K2" sqref="K2"/>
    </sheetView>
  </sheetViews>
  <sheetFormatPr defaultRowHeight="14.25" x14ac:dyDescent="0.2"/>
  <cols>
    <col min="1" max="11" width="9" style="11"/>
    <col min="12" max="17" width="15.125" style="11" bestFit="1" customWidth="1"/>
    <col min="18" max="16384" width="9" style="11"/>
  </cols>
  <sheetData>
    <row r="2" spans="10:17" ht="15" thickBot="1" x14ac:dyDescent="0.25">
      <c r="J2" s="12"/>
      <c r="K2" s="14" t="s">
        <v>43</v>
      </c>
      <c r="L2" s="12"/>
      <c r="M2" s="12"/>
      <c r="N2" s="12"/>
      <c r="O2" s="12"/>
      <c r="P2" s="12"/>
      <c r="Q2" s="12"/>
    </row>
    <row r="3" spans="10:17" ht="15" thickBot="1" x14ac:dyDescent="0.25">
      <c r="J3" s="12"/>
      <c r="K3" s="33" t="s">
        <v>11</v>
      </c>
      <c r="L3" s="34" t="s">
        <v>37</v>
      </c>
      <c r="M3" s="34" t="s">
        <v>38</v>
      </c>
      <c r="N3" s="34" t="s">
        <v>39</v>
      </c>
      <c r="O3" s="34" t="s">
        <v>40</v>
      </c>
      <c r="P3" s="34" t="s">
        <v>41</v>
      </c>
      <c r="Q3" s="35" t="s">
        <v>42</v>
      </c>
    </row>
    <row r="4" spans="10:17" x14ac:dyDescent="0.2">
      <c r="J4" s="12"/>
      <c r="K4" s="30">
        <v>0</v>
      </c>
      <c r="L4" s="31">
        <f>VLOOKUP($K4,Sheet3!$L$4:$R$40,2,0)/10000</f>
        <v>0</v>
      </c>
      <c r="M4" s="32">
        <f>VLOOKUP($K4,Sheet3!$L$4:$R$40,3,0)/10000</f>
        <v>0</v>
      </c>
      <c r="N4" s="31">
        <f>VLOOKUP($K4,Sheet3!$L$4:$R$40,4,0)/10000</f>
        <v>0</v>
      </c>
      <c r="O4" s="32">
        <f>VLOOKUP($K4,Sheet3!$L$4:$R$40,5,0)/10000</f>
        <v>0</v>
      </c>
      <c r="P4" s="31">
        <f>VLOOKUP($K4,Sheet3!$L$4:$R$40,6,0)/10000</f>
        <v>0</v>
      </c>
      <c r="Q4" s="32">
        <f>VLOOKUP($K4,Sheet3!$L$4:$R$40,7,0)/10000</f>
        <v>0</v>
      </c>
    </row>
    <row r="5" spans="10:17" x14ac:dyDescent="0.2">
      <c r="J5" s="13"/>
      <c r="K5" s="15">
        <v>1</v>
      </c>
      <c r="L5" s="20">
        <f>VLOOKUP($K5,Sheet3!$L$4:$R$40,2,0)/10000</f>
        <v>0.1</v>
      </c>
      <c r="M5" s="21">
        <f>VLOOKUP($K5,Sheet3!$L$4:$R$40,3,0)/10000</f>
        <v>0.04</v>
      </c>
      <c r="N5" s="20">
        <f>VLOOKUP($K5,Sheet3!$L$4:$R$40,4,0)/10000</f>
        <v>0.15</v>
      </c>
      <c r="O5" s="21">
        <f>VLOOKUP($K5,Sheet3!$L$4:$R$40,5,0)/10000</f>
        <v>0.06</v>
      </c>
      <c r="P5" s="20">
        <f>VLOOKUP($K5,Sheet3!$L$4:$R$40,6,0)/10000</f>
        <v>0.375</v>
      </c>
      <c r="Q5" s="21">
        <f>VLOOKUP($K5,Sheet3!$L$4:$R$40,7,0)/10000</f>
        <v>0.15</v>
      </c>
    </row>
    <row r="6" spans="10:17" x14ac:dyDescent="0.2">
      <c r="J6" s="13"/>
      <c r="K6" s="15">
        <v>2</v>
      </c>
      <c r="L6" s="20">
        <f>VLOOKUP($K6,Sheet3!$L$4:$R$40,2,0)/10000</f>
        <v>0.11</v>
      </c>
      <c r="M6" s="21">
        <f>VLOOKUP($K6,Sheet3!$L$4:$R$40,3,0)/10000</f>
        <v>4.3999999999999997E-2</v>
      </c>
      <c r="N6" s="20">
        <f>VLOOKUP($K6,Sheet3!$L$4:$R$40,4,0)/10000</f>
        <v>0.16500000000000001</v>
      </c>
      <c r="O6" s="21">
        <f>VLOOKUP($K6,Sheet3!$L$4:$R$40,5,0)/10000</f>
        <v>6.6000000000000003E-2</v>
      </c>
      <c r="P6" s="20">
        <f>VLOOKUP($K6,Sheet3!$L$4:$R$40,6,0)/10000</f>
        <v>0.41249999999999998</v>
      </c>
      <c r="Q6" s="21">
        <f>VLOOKUP($K6,Sheet3!$L$4:$R$40,7,0)/10000</f>
        <v>0.16500000000000001</v>
      </c>
    </row>
    <row r="7" spans="10:17" x14ac:dyDescent="0.2">
      <c r="J7" s="13"/>
      <c r="K7" s="15">
        <v>3</v>
      </c>
      <c r="L7" s="20">
        <f>VLOOKUP($K7,Sheet3!$L$4:$R$40,2,0)/10000</f>
        <v>0.125</v>
      </c>
      <c r="M7" s="21">
        <f>VLOOKUP($K7,Sheet3!$L$4:$R$40,3,0)/10000</f>
        <v>0.05</v>
      </c>
      <c r="N7" s="20">
        <f>VLOOKUP($K7,Sheet3!$L$4:$R$40,4,0)/10000</f>
        <v>0.1875</v>
      </c>
      <c r="O7" s="21">
        <f>VLOOKUP($K7,Sheet3!$L$4:$R$40,5,0)/10000</f>
        <v>7.4999999999999997E-2</v>
      </c>
      <c r="P7" s="20">
        <f>VLOOKUP($K7,Sheet3!$L$4:$R$40,6,0)/10000</f>
        <v>0.46870000000000001</v>
      </c>
      <c r="Q7" s="21">
        <f>VLOOKUP($K7,Sheet3!$L$4:$R$40,7,0)/10000</f>
        <v>0.1875</v>
      </c>
    </row>
    <row r="8" spans="10:17" x14ac:dyDescent="0.2">
      <c r="J8" s="13"/>
      <c r="K8" s="15">
        <v>4</v>
      </c>
      <c r="L8" s="20">
        <f>VLOOKUP($K8,Sheet3!$L$4:$R$40,2,0)/10000</f>
        <v>0.14000000000000001</v>
      </c>
      <c r="M8" s="21">
        <f>VLOOKUP($K8,Sheet3!$L$4:$R$40,3,0)/10000</f>
        <v>5.6000000000000001E-2</v>
      </c>
      <c r="N8" s="20">
        <f>VLOOKUP($K8,Sheet3!$L$4:$R$40,4,0)/10000</f>
        <v>0.21</v>
      </c>
      <c r="O8" s="21">
        <f>VLOOKUP($K8,Sheet3!$L$4:$R$40,5,0)/10000</f>
        <v>8.4000000000000005E-2</v>
      </c>
      <c r="P8" s="20">
        <f>VLOOKUP($K8,Sheet3!$L$4:$R$40,6,0)/10000</f>
        <v>0.52500000000000002</v>
      </c>
      <c r="Q8" s="21">
        <f>VLOOKUP($K8,Sheet3!$L$4:$R$40,7,0)/10000</f>
        <v>0.21</v>
      </c>
    </row>
    <row r="9" spans="10:17" x14ac:dyDescent="0.2">
      <c r="J9" s="13"/>
      <c r="K9" s="15">
        <v>5</v>
      </c>
      <c r="L9" s="20">
        <f>VLOOKUP($K9,Sheet3!$L$4:$R$40,2,0)/10000</f>
        <v>0.155</v>
      </c>
      <c r="M9" s="21">
        <f>VLOOKUP($K9,Sheet3!$L$4:$R$40,3,0)/10000</f>
        <v>6.2E-2</v>
      </c>
      <c r="N9" s="20">
        <f>VLOOKUP($K9,Sheet3!$L$4:$R$40,4,0)/10000</f>
        <v>0.23250000000000001</v>
      </c>
      <c r="O9" s="21">
        <f>VLOOKUP($K9,Sheet3!$L$4:$R$40,5,0)/10000</f>
        <v>9.2999999999999999E-2</v>
      </c>
      <c r="P9" s="20">
        <f>VLOOKUP($K9,Sheet3!$L$4:$R$40,6,0)/10000</f>
        <v>0.58120000000000005</v>
      </c>
      <c r="Q9" s="21">
        <f>VLOOKUP($K9,Sheet3!$L$4:$R$40,7,0)/10000</f>
        <v>0.23250000000000001</v>
      </c>
    </row>
    <row r="10" spans="10:17" x14ac:dyDescent="0.2">
      <c r="J10" s="13"/>
      <c r="K10" s="15">
        <v>6</v>
      </c>
      <c r="L10" s="20">
        <f>VLOOKUP($K10,Sheet3!$L$4:$R$40,2,0)/10000</f>
        <v>0.17</v>
      </c>
      <c r="M10" s="21">
        <f>VLOOKUP($K10,Sheet3!$L$4:$R$40,3,0)/10000</f>
        <v>6.8000000000000005E-2</v>
      </c>
      <c r="N10" s="20">
        <f>VLOOKUP($K10,Sheet3!$L$4:$R$40,4,0)/10000</f>
        <v>0.255</v>
      </c>
      <c r="O10" s="21">
        <f>VLOOKUP($K10,Sheet3!$L$4:$R$40,5,0)/10000</f>
        <v>0.10199999999999999</v>
      </c>
      <c r="P10" s="20">
        <f>VLOOKUP($K10,Sheet3!$L$4:$R$40,6,0)/10000</f>
        <v>0.63749999999999996</v>
      </c>
      <c r="Q10" s="21">
        <f>VLOOKUP($K10,Sheet3!$L$4:$R$40,7,0)/10000</f>
        <v>0.255</v>
      </c>
    </row>
    <row r="11" spans="10:17" x14ac:dyDescent="0.2">
      <c r="J11" s="13"/>
      <c r="K11" s="15">
        <v>7</v>
      </c>
      <c r="L11" s="20">
        <f>VLOOKUP($K11,Sheet3!$L$4:$R$40,2,0)/10000</f>
        <v>0.185</v>
      </c>
      <c r="M11" s="21">
        <f>VLOOKUP($K11,Sheet3!$L$4:$R$40,3,0)/10000</f>
        <v>7.3999999999999996E-2</v>
      </c>
      <c r="N11" s="20">
        <f>VLOOKUP($K11,Sheet3!$L$4:$R$40,4,0)/10000</f>
        <v>0.27750000000000002</v>
      </c>
      <c r="O11" s="21">
        <f>VLOOKUP($K11,Sheet3!$L$4:$R$40,5,0)/10000</f>
        <v>0.111</v>
      </c>
      <c r="P11" s="20">
        <f>VLOOKUP($K11,Sheet3!$L$4:$R$40,6,0)/10000</f>
        <v>0.69369999999999998</v>
      </c>
      <c r="Q11" s="21">
        <f>VLOOKUP($K11,Sheet3!$L$4:$R$40,7,0)/10000</f>
        <v>0.27750000000000002</v>
      </c>
    </row>
    <row r="12" spans="10:17" x14ac:dyDescent="0.2">
      <c r="J12" s="13"/>
      <c r="K12" s="15">
        <v>8</v>
      </c>
      <c r="L12" s="20">
        <f>VLOOKUP($K12,Sheet3!$L$4:$R$40,2,0)/10000</f>
        <v>0.2</v>
      </c>
      <c r="M12" s="21">
        <f>VLOOKUP($K12,Sheet3!$L$4:$R$40,3,0)/10000</f>
        <v>0.08</v>
      </c>
      <c r="N12" s="20">
        <f>VLOOKUP($K12,Sheet3!$L$4:$R$40,4,0)/10000</f>
        <v>0.3</v>
      </c>
      <c r="O12" s="21">
        <f>VLOOKUP($K12,Sheet3!$L$4:$R$40,5,0)/10000</f>
        <v>0.12</v>
      </c>
      <c r="P12" s="20">
        <f>VLOOKUP($K12,Sheet3!$L$4:$R$40,6,0)/10000</f>
        <v>0.75</v>
      </c>
      <c r="Q12" s="21">
        <f>VLOOKUP($K12,Sheet3!$L$4:$R$40,7,0)/10000</f>
        <v>0.3</v>
      </c>
    </row>
    <row r="13" spans="10:17" x14ac:dyDescent="0.2">
      <c r="J13" s="13"/>
      <c r="K13" s="15">
        <v>9</v>
      </c>
      <c r="L13" s="20">
        <f>VLOOKUP($K13,Sheet3!$L$4:$R$40,2,0)/10000</f>
        <v>0.215</v>
      </c>
      <c r="M13" s="21">
        <f>VLOOKUP($K13,Sheet3!$L$4:$R$40,3,0)/10000</f>
        <v>8.5999999999999993E-2</v>
      </c>
      <c r="N13" s="20">
        <f>VLOOKUP($K13,Sheet3!$L$4:$R$40,4,0)/10000</f>
        <v>0.32250000000000001</v>
      </c>
      <c r="O13" s="21">
        <f>VLOOKUP($K13,Sheet3!$L$4:$R$40,5,0)/10000</f>
        <v>0.129</v>
      </c>
      <c r="P13" s="20">
        <f>VLOOKUP($K13,Sheet3!$L$4:$R$40,6,0)/10000</f>
        <v>0.80620000000000003</v>
      </c>
      <c r="Q13" s="21">
        <f>VLOOKUP($K13,Sheet3!$L$4:$R$40,7,0)/10000</f>
        <v>0.32250000000000001</v>
      </c>
    </row>
    <row r="14" spans="10:17" x14ac:dyDescent="0.2">
      <c r="J14" s="13"/>
      <c r="K14" s="16">
        <v>10</v>
      </c>
      <c r="L14" s="22">
        <f>VLOOKUP($K14,Sheet3!$L$4:$R$40,2,0)/10000</f>
        <v>0.25</v>
      </c>
      <c r="M14" s="23">
        <f>VLOOKUP($K14,Sheet3!$L$4:$R$40,3,0)/10000</f>
        <v>0.1</v>
      </c>
      <c r="N14" s="22">
        <f>VLOOKUP($K14,Sheet3!$L$4:$R$40,4,0)/10000</f>
        <v>0.375</v>
      </c>
      <c r="O14" s="23">
        <f>VLOOKUP($K14,Sheet3!$L$4:$R$40,5,0)/10000</f>
        <v>0.15</v>
      </c>
      <c r="P14" s="22">
        <f>VLOOKUP($K14,Sheet3!$L$4:$R$40,6,0)/10000</f>
        <v>0.9375</v>
      </c>
      <c r="Q14" s="23">
        <f>VLOOKUP($K14,Sheet3!$L$4:$R$40,7,0)/10000</f>
        <v>0.375</v>
      </c>
    </row>
    <row r="15" spans="10:17" x14ac:dyDescent="0.2">
      <c r="J15" s="13"/>
      <c r="K15" s="16">
        <v>11</v>
      </c>
      <c r="L15" s="22">
        <f>VLOOKUP($K15,Sheet3!$L$4:$R$40,2,0)/10000</f>
        <v>0.26600000000000001</v>
      </c>
      <c r="M15" s="23">
        <f>VLOOKUP($K15,Sheet3!$L$4:$R$40,3,0)/10000</f>
        <v>0.10639999999999999</v>
      </c>
      <c r="N15" s="22">
        <f>VLOOKUP($K15,Sheet3!$L$4:$R$40,4,0)/10000</f>
        <v>0.39900000000000002</v>
      </c>
      <c r="O15" s="23">
        <f>VLOOKUP($K15,Sheet3!$L$4:$R$40,5,0)/10000</f>
        <v>0.15959999999999999</v>
      </c>
      <c r="P15" s="22">
        <f>VLOOKUP($K15,Sheet3!$L$4:$R$40,6,0)/10000</f>
        <v>0.99750000000000005</v>
      </c>
      <c r="Q15" s="23">
        <f>VLOOKUP($K15,Sheet3!$L$4:$R$40,7,0)/10000</f>
        <v>0.39900000000000002</v>
      </c>
    </row>
    <row r="16" spans="10:17" x14ac:dyDescent="0.2">
      <c r="J16" s="13"/>
      <c r="K16" s="16">
        <v>12</v>
      </c>
      <c r="L16" s="22">
        <f>VLOOKUP($K16,Sheet3!$L$4:$R$40,2,0)/10000</f>
        <v>0.28199999999999997</v>
      </c>
      <c r="M16" s="23">
        <f>VLOOKUP($K16,Sheet3!$L$4:$R$40,3,0)/10000</f>
        <v>0.1128</v>
      </c>
      <c r="N16" s="22">
        <f>VLOOKUP($K16,Sheet3!$L$4:$R$40,4,0)/10000</f>
        <v>0.42299999999999999</v>
      </c>
      <c r="O16" s="23">
        <f>VLOOKUP($K16,Sheet3!$L$4:$R$40,5,0)/10000</f>
        <v>0.16919999999999999</v>
      </c>
      <c r="P16" s="22">
        <f>VLOOKUP($K16,Sheet3!$L$4:$R$40,6,0)/10000</f>
        <v>1.0575000000000001</v>
      </c>
      <c r="Q16" s="23">
        <f>VLOOKUP($K16,Sheet3!$L$4:$R$40,7,0)/10000</f>
        <v>0.42299999999999999</v>
      </c>
    </row>
    <row r="17" spans="10:17" x14ac:dyDescent="0.2">
      <c r="J17" s="13"/>
      <c r="K17" s="16">
        <v>13</v>
      </c>
      <c r="L17" s="22">
        <f>VLOOKUP($K17,Sheet3!$L$4:$R$40,2,0)/10000</f>
        <v>0.29799999999999999</v>
      </c>
      <c r="M17" s="23">
        <f>VLOOKUP($K17,Sheet3!$L$4:$R$40,3,0)/10000</f>
        <v>0.1192</v>
      </c>
      <c r="N17" s="22">
        <f>VLOOKUP($K17,Sheet3!$L$4:$R$40,4,0)/10000</f>
        <v>0.44700000000000001</v>
      </c>
      <c r="O17" s="23">
        <f>VLOOKUP($K17,Sheet3!$L$4:$R$40,5,0)/10000</f>
        <v>0.17879999999999999</v>
      </c>
      <c r="P17" s="22">
        <f>VLOOKUP($K17,Sheet3!$L$4:$R$40,6,0)/10000</f>
        <v>1.1174999999999999</v>
      </c>
      <c r="Q17" s="23">
        <f>VLOOKUP($K17,Sheet3!$L$4:$R$40,7,0)/10000</f>
        <v>0.44700000000000001</v>
      </c>
    </row>
    <row r="18" spans="10:17" x14ac:dyDescent="0.2">
      <c r="J18" s="13"/>
      <c r="K18" s="16">
        <v>14</v>
      </c>
      <c r="L18" s="22">
        <f>VLOOKUP($K18,Sheet3!$L$4:$R$40,2,0)/10000</f>
        <v>0.314</v>
      </c>
      <c r="M18" s="23">
        <f>VLOOKUP($K18,Sheet3!$L$4:$R$40,3,0)/10000</f>
        <v>0.12559999999999999</v>
      </c>
      <c r="N18" s="22">
        <f>VLOOKUP($K18,Sheet3!$L$4:$R$40,4,0)/10000</f>
        <v>0.47099999999999997</v>
      </c>
      <c r="O18" s="23">
        <f>VLOOKUP($K18,Sheet3!$L$4:$R$40,5,0)/10000</f>
        <v>0.18840000000000001</v>
      </c>
      <c r="P18" s="22">
        <f>VLOOKUP($K18,Sheet3!$L$4:$R$40,6,0)/10000</f>
        <v>1.1775</v>
      </c>
      <c r="Q18" s="23">
        <f>VLOOKUP($K18,Sheet3!$L$4:$R$40,7,0)/10000</f>
        <v>0.47099999999999997</v>
      </c>
    </row>
    <row r="19" spans="10:17" x14ac:dyDescent="0.2">
      <c r="J19" s="13"/>
      <c r="K19" s="16">
        <v>15</v>
      </c>
      <c r="L19" s="22">
        <f>VLOOKUP($K19,Sheet3!$L$4:$R$40,2,0)/10000</f>
        <v>0.33</v>
      </c>
      <c r="M19" s="23">
        <f>VLOOKUP($K19,Sheet3!$L$4:$R$40,3,0)/10000</f>
        <v>0.13200000000000001</v>
      </c>
      <c r="N19" s="22">
        <f>VLOOKUP($K19,Sheet3!$L$4:$R$40,4,0)/10000</f>
        <v>0.495</v>
      </c>
      <c r="O19" s="23">
        <f>VLOOKUP($K19,Sheet3!$L$4:$R$40,5,0)/10000</f>
        <v>0.19800000000000001</v>
      </c>
      <c r="P19" s="22">
        <f>VLOOKUP($K19,Sheet3!$L$4:$R$40,6,0)/10000</f>
        <v>1.2375</v>
      </c>
      <c r="Q19" s="23">
        <f>VLOOKUP($K19,Sheet3!$L$4:$R$40,7,0)/10000</f>
        <v>0.495</v>
      </c>
    </row>
    <row r="20" spans="10:17" x14ac:dyDescent="0.2">
      <c r="J20" s="13"/>
      <c r="K20" s="16">
        <v>16</v>
      </c>
      <c r="L20" s="22">
        <f>VLOOKUP($K20,Sheet3!$L$4:$R$40,2,0)/10000</f>
        <v>0.34599999999999997</v>
      </c>
      <c r="M20" s="23">
        <f>VLOOKUP($K20,Sheet3!$L$4:$R$40,3,0)/10000</f>
        <v>0.1384</v>
      </c>
      <c r="N20" s="22">
        <f>VLOOKUP($K20,Sheet3!$L$4:$R$40,4,0)/10000</f>
        <v>0.51900000000000002</v>
      </c>
      <c r="O20" s="23">
        <f>VLOOKUP($K20,Sheet3!$L$4:$R$40,5,0)/10000</f>
        <v>0.20760000000000001</v>
      </c>
      <c r="P20" s="22">
        <f>VLOOKUP($K20,Sheet3!$L$4:$R$40,6,0)/10000</f>
        <v>1.2975000000000001</v>
      </c>
      <c r="Q20" s="23">
        <f>VLOOKUP($K20,Sheet3!$L$4:$R$40,7,0)/10000</f>
        <v>0.51900000000000002</v>
      </c>
    </row>
    <row r="21" spans="10:17" x14ac:dyDescent="0.2">
      <c r="J21" s="13"/>
      <c r="K21" s="16">
        <v>17</v>
      </c>
      <c r="L21" s="22">
        <f>VLOOKUP($K21,Sheet3!$L$4:$R$40,2,0)/10000</f>
        <v>0.36199999999999999</v>
      </c>
      <c r="M21" s="23">
        <f>VLOOKUP($K21,Sheet3!$L$4:$R$40,3,0)/10000</f>
        <v>0.14480000000000001</v>
      </c>
      <c r="N21" s="22">
        <f>VLOOKUP($K21,Sheet3!$L$4:$R$40,4,0)/10000</f>
        <v>0.54300000000000004</v>
      </c>
      <c r="O21" s="23">
        <f>VLOOKUP($K21,Sheet3!$L$4:$R$40,5,0)/10000</f>
        <v>0.2172</v>
      </c>
      <c r="P21" s="22">
        <f>VLOOKUP($K21,Sheet3!$L$4:$R$40,6,0)/10000</f>
        <v>1.3574999999999999</v>
      </c>
      <c r="Q21" s="23">
        <f>VLOOKUP($K21,Sheet3!$L$4:$R$40,7,0)/10000</f>
        <v>0.54300000000000004</v>
      </c>
    </row>
    <row r="22" spans="10:17" x14ac:dyDescent="0.2">
      <c r="J22" s="13"/>
      <c r="K22" s="16">
        <v>18</v>
      </c>
      <c r="L22" s="22">
        <f>VLOOKUP($K22,Sheet3!$L$4:$R$40,2,0)/10000</f>
        <v>0.378</v>
      </c>
      <c r="M22" s="23">
        <f>VLOOKUP($K22,Sheet3!$L$4:$R$40,3,0)/10000</f>
        <v>0.1512</v>
      </c>
      <c r="N22" s="22">
        <f>VLOOKUP($K22,Sheet3!$L$4:$R$40,4,0)/10000</f>
        <v>0.56699999999999995</v>
      </c>
      <c r="O22" s="23">
        <f>VLOOKUP($K22,Sheet3!$L$4:$R$40,5,0)/10000</f>
        <v>0.2268</v>
      </c>
      <c r="P22" s="22">
        <f>VLOOKUP($K22,Sheet3!$L$4:$R$40,6,0)/10000</f>
        <v>1.4175</v>
      </c>
      <c r="Q22" s="23">
        <f>VLOOKUP($K22,Sheet3!$L$4:$R$40,7,0)/10000</f>
        <v>0.56699999999999995</v>
      </c>
    </row>
    <row r="23" spans="10:17" x14ac:dyDescent="0.2">
      <c r="J23" s="13"/>
      <c r="K23" s="17">
        <v>19</v>
      </c>
      <c r="L23" s="24">
        <f>VLOOKUP($K23,Sheet3!$L$4:$R$40,2,0)/10000</f>
        <v>0.4</v>
      </c>
      <c r="M23" s="25">
        <f>VLOOKUP($K23,Sheet3!$L$4:$R$40,3,0)/10000</f>
        <v>0.16</v>
      </c>
      <c r="N23" s="24">
        <f>VLOOKUP($K23,Sheet3!$L$4:$R$40,4,0)/10000</f>
        <v>0.6</v>
      </c>
      <c r="O23" s="25">
        <f>VLOOKUP($K23,Sheet3!$L$4:$R$40,5,0)/10000</f>
        <v>0.24</v>
      </c>
      <c r="P23" s="24">
        <f>VLOOKUP($K23,Sheet3!$L$4:$R$40,6,0)/10000</f>
        <v>1.5</v>
      </c>
      <c r="Q23" s="25">
        <f>VLOOKUP($K23,Sheet3!$L$4:$R$40,7,0)/10000</f>
        <v>0.6</v>
      </c>
    </row>
    <row r="24" spans="10:17" x14ac:dyDescent="0.2">
      <c r="J24" s="13"/>
      <c r="K24" s="17">
        <v>20</v>
      </c>
      <c r="L24" s="24">
        <f>VLOOKUP($K24,Sheet3!$L$4:$R$40,2,0)/10000</f>
        <v>0.42</v>
      </c>
      <c r="M24" s="25">
        <f>VLOOKUP($K24,Sheet3!$L$4:$R$40,3,0)/10000</f>
        <v>0.16800000000000001</v>
      </c>
      <c r="N24" s="24">
        <f>VLOOKUP($K24,Sheet3!$L$4:$R$40,4,0)/10000</f>
        <v>0.63</v>
      </c>
      <c r="O24" s="25">
        <f>VLOOKUP($K24,Sheet3!$L$4:$R$40,5,0)/10000</f>
        <v>0.252</v>
      </c>
      <c r="P24" s="24">
        <f>VLOOKUP($K24,Sheet3!$L$4:$R$40,6,0)/10000</f>
        <v>1.575</v>
      </c>
      <c r="Q24" s="25">
        <f>VLOOKUP($K24,Sheet3!$L$4:$R$40,7,0)/10000</f>
        <v>0.63</v>
      </c>
    </row>
    <row r="25" spans="10:17" x14ac:dyDescent="0.2">
      <c r="J25" s="13"/>
      <c r="K25" s="17">
        <v>21</v>
      </c>
      <c r="L25" s="24">
        <f>VLOOKUP($K25,Sheet3!$L$4:$R$40,2,0)/10000</f>
        <v>0.44</v>
      </c>
      <c r="M25" s="25">
        <f>VLOOKUP($K25,Sheet3!$L$4:$R$40,3,0)/10000</f>
        <v>0.17599999999999999</v>
      </c>
      <c r="N25" s="24">
        <f>VLOOKUP($K25,Sheet3!$L$4:$R$40,4,0)/10000</f>
        <v>0.66</v>
      </c>
      <c r="O25" s="25">
        <f>VLOOKUP($K25,Sheet3!$L$4:$R$40,5,0)/10000</f>
        <v>0.26400000000000001</v>
      </c>
      <c r="P25" s="24">
        <f>VLOOKUP($K25,Sheet3!$L$4:$R$40,6,0)/10000</f>
        <v>1.65</v>
      </c>
      <c r="Q25" s="25">
        <f>VLOOKUP($K25,Sheet3!$L$4:$R$40,7,0)/10000</f>
        <v>0.66</v>
      </c>
    </row>
    <row r="26" spans="10:17" x14ac:dyDescent="0.2">
      <c r="J26" s="13"/>
      <c r="K26" s="17">
        <v>22</v>
      </c>
      <c r="L26" s="24">
        <f>VLOOKUP($K26,Sheet3!$L$4:$R$40,2,0)/10000</f>
        <v>0.46</v>
      </c>
      <c r="M26" s="25">
        <f>VLOOKUP($K26,Sheet3!$L$4:$R$40,3,0)/10000</f>
        <v>0.184</v>
      </c>
      <c r="N26" s="24">
        <f>VLOOKUP($K26,Sheet3!$L$4:$R$40,4,0)/10000</f>
        <v>0.69</v>
      </c>
      <c r="O26" s="25">
        <f>VLOOKUP($K26,Sheet3!$L$4:$R$40,5,0)/10000</f>
        <v>0.27600000000000002</v>
      </c>
      <c r="P26" s="24">
        <f>VLOOKUP($K26,Sheet3!$L$4:$R$40,6,0)/10000</f>
        <v>1.7250000000000001</v>
      </c>
      <c r="Q26" s="25">
        <f>VLOOKUP($K26,Sheet3!$L$4:$R$40,7,0)/10000</f>
        <v>0.69</v>
      </c>
    </row>
    <row r="27" spans="10:17" x14ac:dyDescent="0.2">
      <c r="J27" s="13"/>
      <c r="K27" s="17">
        <v>23</v>
      </c>
      <c r="L27" s="24">
        <f>VLOOKUP($K27,Sheet3!$L$4:$R$40,2,0)/10000</f>
        <v>0.48</v>
      </c>
      <c r="M27" s="25">
        <f>VLOOKUP($K27,Sheet3!$L$4:$R$40,3,0)/10000</f>
        <v>0.192</v>
      </c>
      <c r="N27" s="24">
        <f>VLOOKUP($K27,Sheet3!$L$4:$R$40,4,0)/10000</f>
        <v>0.72</v>
      </c>
      <c r="O27" s="25">
        <f>VLOOKUP($K27,Sheet3!$L$4:$R$40,5,0)/10000</f>
        <v>0.28799999999999998</v>
      </c>
      <c r="P27" s="24">
        <f>VLOOKUP($K27,Sheet3!$L$4:$R$40,6,0)/10000</f>
        <v>1.8</v>
      </c>
      <c r="Q27" s="25">
        <f>VLOOKUP($K27,Sheet3!$L$4:$R$40,7,0)/10000</f>
        <v>0.72</v>
      </c>
    </row>
    <row r="28" spans="10:17" x14ac:dyDescent="0.2">
      <c r="J28" s="13"/>
      <c r="K28" s="17">
        <v>24</v>
      </c>
      <c r="L28" s="24">
        <f>VLOOKUP($K28,Sheet3!$L$4:$R$40,2,0)/10000</f>
        <v>0.5</v>
      </c>
      <c r="M28" s="25">
        <f>VLOOKUP($K28,Sheet3!$L$4:$R$40,3,0)/10000</f>
        <v>0.2</v>
      </c>
      <c r="N28" s="24">
        <f>VLOOKUP($K28,Sheet3!$L$4:$R$40,4,0)/10000</f>
        <v>0.75</v>
      </c>
      <c r="O28" s="25">
        <f>VLOOKUP($K28,Sheet3!$L$4:$R$40,5,0)/10000</f>
        <v>0.3</v>
      </c>
      <c r="P28" s="24">
        <f>VLOOKUP($K28,Sheet3!$L$4:$R$40,6,0)/10000</f>
        <v>1.875</v>
      </c>
      <c r="Q28" s="25">
        <f>VLOOKUP($K28,Sheet3!$L$4:$R$40,7,0)/10000</f>
        <v>0.75</v>
      </c>
    </row>
    <row r="29" spans="10:17" x14ac:dyDescent="0.2">
      <c r="J29" s="13"/>
      <c r="K29" s="17">
        <v>25</v>
      </c>
      <c r="L29" s="24">
        <f>VLOOKUP($K29,Sheet3!$L$4:$R$40,2,0)/10000</f>
        <v>0.52</v>
      </c>
      <c r="M29" s="25">
        <f>VLOOKUP($K29,Sheet3!$L$4:$R$40,3,0)/10000</f>
        <v>0.20799999999999999</v>
      </c>
      <c r="N29" s="24">
        <f>VLOOKUP($K29,Sheet3!$L$4:$R$40,4,0)/10000</f>
        <v>0.78</v>
      </c>
      <c r="O29" s="25">
        <f>VLOOKUP($K29,Sheet3!$L$4:$R$40,5,0)/10000</f>
        <v>0.312</v>
      </c>
      <c r="P29" s="24">
        <f>VLOOKUP($K29,Sheet3!$L$4:$R$40,6,0)/10000</f>
        <v>1.95</v>
      </c>
      <c r="Q29" s="25">
        <f>VLOOKUP($K29,Sheet3!$L$4:$R$40,7,0)/10000</f>
        <v>0.78</v>
      </c>
    </row>
    <row r="30" spans="10:17" x14ac:dyDescent="0.2">
      <c r="J30" s="13"/>
      <c r="K30" s="17">
        <v>26</v>
      </c>
      <c r="L30" s="24">
        <f>VLOOKUP($K30,Sheet3!$L$4:$R$40,2,0)/10000</f>
        <v>0.54</v>
      </c>
      <c r="M30" s="25">
        <f>VLOOKUP($K30,Sheet3!$L$4:$R$40,3,0)/10000</f>
        <v>0.216</v>
      </c>
      <c r="N30" s="24">
        <f>VLOOKUP($K30,Sheet3!$L$4:$R$40,4,0)/10000</f>
        <v>0.81</v>
      </c>
      <c r="O30" s="25">
        <f>VLOOKUP($K30,Sheet3!$L$4:$R$40,5,0)/10000</f>
        <v>0.32400000000000001</v>
      </c>
      <c r="P30" s="24">
        <f>VLOOKUP($K30,Sheet3!$L$4:$R$40,6,0)/10000</f>
        <v>2.0249999999999999</v>
      </c>
      <c r="Q30" s="25">
        <f>VLOOKUP($K30,Sheet3!$L$4:$R$40,7,0)/10000</f>
        <v>0.81</v>
      </c>
    </row>
    <row r="31" spans="10:17" x14ac:dyDescent="0.2">
      <c r="J31" s="13"/>
      <c r="K31" s="17">
        <v>27</v>
      </c>
      <c r="L31" s="24">
        <f>VLOOKUP($K31,Sheet3!$L$4:$R$40,2,0)/10000</f>
        <v>0.56000000000000005</v>
      </c>
      <c r="M31" s="25">
        <f>VLOOKUP($K31,Sheet3!$L$4:$R$40,3,0)/10000</f>
        <v>0.224</v>
      </c>
      <c r="N31" s="24">
        <f>VLOOKUP($K31,Sheet3!$L$4:$R$40,4,0)/10000</f>
        <v>0.84</v>
      </c>
      <c r="O31" s="25">
        <f>VLOOKUP($K31,Sheet3!$L$4:$R$40,5,0)/10000</f>
        <v>0.33600000000000002</v>
      </c>
      <c r="P31" s="24">
        <f>VLOOKUP($K31,Sheet3!$L$4:$R$40,6,0)/10000</f>
        <v>2.1</v>
      </c>
      <c r="Q31" s="25">
        <f>VLOOKUP($K31,Sheet3!$L$4:$R$40,7,0)/10000</f>
        <v>0.84</v>
      </c>
    </row>
    <row r="32" spans="10:17" x14ac:dyDescent="0.2">
      <c r="J32" s="13"/>
      <c r="K32" s="18">
        <v>28</v>
      </c>
      <c r="L32" s="26">
        <f>VLOOKUP($K32,Sheet3!$L$4:$R$40,2,0)/10000</f>
        <v>0.6</v>
      </c>
      <c r="M32" s="27">
        <f>VLOOKUP($K32,Sheet3!$L$4:$R$40,3,0)/10000</f>
        <v>0.24</v>
      </c>
      <c r="N32" s="26">
        <f>VLOOKUP($K32,Sheet3!$L$4:$R$40,4,0)/10000</f>
        <v>0.9</v>
      </c>
      <c r="O32" s="27">
        <f>VLOOKUP($K32,Sheet3!$L$4:$R$40,5,0)/10000</f>
        <v>0.36</v>
      </c>
      <c r="P32" s="26">
        <f>VLOOKUP($K32,Sheet3!$L$4:$R$40,6,0)/10000</f>
        <v>2.25</v>
      </c>
      <c r="Q32" s="27">
        <f>VLOOKUP($K32,Sheet3!$L$4:$R$40,7,0)/10000</f>
        <v>0.9</v>
      </c>
    </row>
    <row r="33" spans="10:17" x14ac:dyDescent="0.2">
      <c r="J33" s="13"/>
      <c r="K33" s="18">
        <v>29</v>
      </c>
      <c r="L33" s="26">
        <f>VLOOKUP($K33,Sheet3!$L$4:$R$40,2,0)/10000</f>
        <v>0.625</v>
      </c>
      <c r="M33" s="27">
        <f>VLOOKUP($K33,Sheet3!$L$4:$R$40,3,0)/10000</f>
        <v>0.25</v>
      </c>
      <c r="N33" s="26">
        <f>VLOOKUP($K33,Sheet3!$L$4:$R$40,4,0)/10000</f>
        <v>0.9375</v>
      </c>
      <c r="O33" s="27">
        <f>VLOOKUP($K33,Sheet3!$L$4:$R$40,5,0)/10000</f>
        <v>0.375</v>
      </c>
      <c r="P33" s="26">
        <f>VLOOKUP($K33,Sheet3!$L$4:$R$40,6,0)/10000</f>
        <v>2.3437000000000001</v>
      </c>
      <c r="Q33" s="27">
        <f>VLOOKUP($K33,Sheet3!$L$4:$R$40,7,0)/10000</f>
        <v>0.9375</v>
      </c>
    </row>
    <row r="34" spans="10:17" x14ac:dyDescent="0.2">
      <c r="J34" s="13"/>
      <c r="K34" s="18">
        <v>30</v>
      </c>
      <c r="L34" s="26">
        <f>VLOOKUP($K34,Sheet3!$L$4:$R$40,2,0)/10000</f>
        <v>0.65</v>
      </c>
      <c r="M34" s="27">
        <f>VLOOKUP($K34,Sheet3!$L$4:$R$40,3,0)/10000</f>
        <v>0.26</v>
      </c>
      <c r="N34" s="26">
        <f>VLOOKUP($K34,Sheet3!$L$4:$R$40,4,0)/10000</f>
        <v>0.97499999999999998</v>
      </c>
      <c r="O34" s="27">
        <f>VLOOKUP($K34,Sheet3!$L$4:$R$40,5,0)/10000</f>
        <v>0.39</v>
      </c>
      <c r="P34" s="26">
        <f>VLOOKUP($K34,Sheet3!$L$4:$R$40,6,0)/10000</f>
        <v>2.4375</v>
      </c>
      <c r="Q34" s="27">
        <f>VLOOKUP($K34,Sheet3!$L$4:$R$40,7,0)/10000</f>
        <v>0.97499999999999998</v>
      </c>
    </row>
    <row r="35" spans="10:17" x14ac:dyDescent="0.2">
      <c r="J35" s="13"/>
      <c r="K35" s="18">
        <v>31</v>
      </c>
      <c r="L35" s="26">
        <f>VLOOKUP($K35,Sheet3!$L$4:$R$40,2,0)/10000</f>
        <v>0.67500000000000004</v>
      </c>
      <c r="M35" s="27">
        <f>VLOOKUP($K35,Sheet3!$L$4:$R$40,3,0)/10000</f>
        <v>0.27</v>
      </c>
      <c r="N35" s="26">
        <f>VLOOKUP($K35,Sheet3!$L$4:$R$40,4,0)/10000</f>
        <v>1.0125</v>
      </c>
      <c r="O35" s="27">
        <f>VLOOKUP($K35,Sheet3!$L$4:$R$40,5,0)/10000</f>
        <v>0.40500000000000003</v>
      </c>
      <c r="P35" s="26">
        <f>VLOOKUP($K35,Sheet3!$L$4:$R$40,6,0)/10000</f>
        <v>2.5312000000000001</v>
      </c>
      <c r="Q35" s="27">
        <f>VLOOKUP($K35,Sheet3!$L$4:$R$40,7,0)/10000</f>
        <v>1.0125</v>
      </c>
    </row>
    <row r="36" spans="10:17" x14ac:dyDescent="0.2">
      <c r="J36" s="13"/>
      <c r="K36" s="18">
        <v>32</v>
      </c>
      <c r="L36" s="26">
        <f>VLOOKUP($K36,Sheet3!$L$4:$R$40,2,0)/10000</f>
        <v>0.7</v>
      </c>
      <c r="M36" s="27">
        <f>VLOOKUP($K36,Sheet3!$L$4:$R$40,3,0)/10000</f>
        <v>0.28000000000000003</v>
      </c>
      <c r="N36" s="26">
        <f>VLOOKUP($K36,Sheet3!$L$4:$R$40,4,0)/10000</f>
        <v>1.05</v>
      </c>
      <c r="O36" s="27">
        <f>VLOOKUP($K36,Sheet3!$L$4:$R$40,5,0)/10000</f>
        <v>0.42</v>
      </c>
      <c r="P36" s="26">
        <f>VLOOKUP($K36,Sheet3!$L$4:$R$40,6,0)/10000</f>
        <v>2.625</v>
      </c>
      <c r="Q36" s="27">
        <f>VLOOKUP($K36,Sheet3!$L$4:$R$40,7,0)/10000</f>
        <v>1.05</v>
      </c>
    </row>
    <row r="37" spans="10:17" x14ac:dyDescent="0.2">
      <c r="J37" s="13"/>
      <c r="K37" s="18">
        <v>33</v>
      </c>
      <c r="L37" s="26">
        <f>VLOOKUP($K37,Sheet3!$L$4:$R$40,2,0)/10000</f>
        <v>0.72499999999999998</v>
      </c>
      <c r="M37" s="27">
        <f>VLOOKUP($K37,Sheet3!$L$4:$R$40,3,0)/10000</f>
        <v>0.28999999999999998</v>
      </c>
      <c r="N37" s="26">
        <f>VLOOKUP($K37,Sheet3!$L$4:$R$40,4,0)/10000</f>
        <v>1.0874999999999999</v>
      </c>
      <c r="O37" s="27">
        <f>VLOOKUP($K37,Sheet3!$L$4:$R$40,5,0)/10000</f>
        <v>0.435</v>
      </c>
      <c r="P37" s="26">
        <f>VLOOKUP($K37,Sheet3!$L$4:$R$40,6,0)/10000</f>
        <v>2.7187000000000001</v>
      </c>
      <c r="Q37" s="27">
        <f>VLOOKUP($K37,Sheet3!$L$4:$R$40,7,0)/10000</f>
        <v>1.0874999999999999</v>
      </c>
    </row>
    <row r="38" spans="10:17" x14ac:dyDescent="0.2">
      <c r="J38" s="13"/>
      <c r="K38" s="18">
        <v>34</v>
      </c>
      <c r="L38" s="26">
        <f>VLOOKUP($K38,Sheet3!$L$4:$R$40,2,0)/10000</f>
        <v>0.75</v>
      </c>
      <c r="M38" s="27">
        <f>VLOOKUP($K38,Sheet3!$L$4:$R$40,3,0)/10000</f>
        <v>0.3</v>
      </c>
      <c r="N38" s="26">
        <f>VLOOKUP($K38,Sheet3!$L$4:$R$40,4,0)/10000</f>
        <v>1.125</v>
      </c>
      <c r="O38" s="27">
        <f>VLOOKUP($K38,Sheet3!$L$4:$R$40,5,0)/10000</f>
        <v>0.45</v>
      </c>
      <c r="P38" s="26">
        <f>VLOOKUP($K38,Sheet3!$L$4:$R$40,6,0)/10000</f>
        <v>2.8125</v>
      </c>
      <c r="Q38" s="27">
        <f>VLOOKUP($K38,Sheet3!$L$4:$R$40,7,0)/10000</f>
        <v>1.125</v>
      </c>
    </row>
    <row r="39" spans="10:17" x14ac:dyDescent="0.2">
      <c r="J39" s="13"/>
      <c r="K39" s="18">
        <v>35</v>
      </c>
      <c r="L39" s="26">
        <f>VLOOKUP($K39,Sheet3!$L$4:$R$40,2,0)/10000</f>
        <v>0.77500000000000002</v>
      </c>
      <c r="M39" s="27">
        <f>VLOOKUP($K39,Sheet3!$L$4:$R$40,3,0)/10000</f>
        <v>0.31</v>
      </c>
      <c r="N39" s="26">
        <f>VLOOKUP($K39,Sheet3!$L$4:$R$40,4,0)/10000</f>
        <v>1.1625000000000001</v>
      </c>
      <c r="O39" s="27">
        <f>VLOOKUP($K39,Sheet3!$L$4:$R$40,5,0)/10000</f>
        <v>0.46500000000000002</v>
      </c>
      <c r="P39" s="26">
        <f>VLOOKUP($K39,Sheet3!$L$4:$R$40,6,0)/10000</f>
        <v>2.9062000000000001</v>
      </c>
      <c r="Q39" s="27">
        <f>VLOOKUP($K39,Sheet3!$L$4:$R$40,7,0)/10000</f>
        <v>1.1625000000000001</v>
      </c>
    </row>
    <row r="40" spans="10:17" ht="15" thickBot="1" x14ac:dyDescent="0.25">
      <c r="J40" s="13"/>
      <c r="K40" s="19">
        <v>36</v>
      </c>
      <c r="L40" s="28">
        <f>VLOOKUP($K40,Sheet3!$L$4:$R$40,2,0)/10000</f>
        <v>0.85</v>
      </c>
      <c r="M40" s="29">
        <f>VLOOKUP($K40,Sheet3!$L$4:$R$40,3,0)/10000</f>
        <v>0.34</v>
      </c>
      <c r="N40" s="28">
        <f>VLOOKUP($K40,Sheet3!$L$4:$R$40,4,0)/10000</f>
        <v>1.2749999999999999</v>
      </c>
      <c r="O40" s="29">
        <f>VLOOKUP($K40,Sheet3!$L$4:$R$40,5,0)/10000</f>
        <v>0.51</v>
      </c>
      <c r="P40" s="28">
        <f>VLOOKUP($K40,Sheet3!$L$4:$R$40,6,0)/10000</f>
        <v>3.1875</v>
      </c>
      <c r="Q40" s="29">
        <f>VLOOKUP($K40,Sheet3!$L$4:$R$40,7,0)/10000</f>
        <v>1.2749999999999999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2023-01-03T08:44:57Z</dcterms:modified>
</cp:coreProperties>
</file>