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je\NTNU\10 Master\Parameter Estimation\Final\"/>
    </mc:Choice>
  </mc:AlternateContent>
  <xr:revisionPtr revIDLastSave="0" documentId="13_ncr:1_{A5115B0C-991D-4280-AFD0-B4734E8F73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1" l="1"/>
  <c r="Q43" i="1"/>
  <c r="P43" i="1"/>
  <c r="O43" i="1"/>
  <c r="N43" i="1"/>
  <c r="O39" i="1"/>
  <c r="P39" i="1"/>
  <c r="Q39" i="1"/>
  <c r="R39" i="1"/>
  <c r="N39" i="1"/>
  <c r="A49" i="1"/>
  <c r="O37" i="1"/>
  <c r="P37" i="1"/>
  <c r="Q37" i="1"/>
  <c r="R37" i="1"/>
  <c r="N37" i="1"/>
  <c r="O32" i="1"/>
  <c r="P32" i="1"/>
  <c r="Q32" i="1"/>
  <c r="R32" i="1"/>
  <c r="N32" i="1"/>
  <c r="O22" i="1"/>
  <c r="P22" i="1"/>
  <c r="Q22" i="1"/>
  <c r="R22" i="1"/>
  <c r="N22" i="1"/>
  <c r="O5" i="1"/>
  <c r="P5" i="1"/>
  <c r="Q5" i="1"/>
  <c r="R5" i="1"/>
  <c r="N5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U27" i="1"/>
  <c r="T27" i="1"/>
  <c r="V27" i="1"/>
  <c r="W27" i="1"/>
  <c r="X27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X20" i="1"/>
  <c r="W20" i="1"/>
  <c r="V20" i="1"/>
  <c r="T20" i="1"/>
  <c r="U20" i="1"/>
  <c r="X2" i="1"/>
  <c r="W2" i="1"/>
  <c r="V2" i="1"/>
  <c r="U2" i="1"/>
  <c r="T2" i="1"/>
  <c r="T3" i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E49" i="1"/>
  <c r="B49" i="1"/>
  <c r="C49" i="1"/>
  <c r="D49" i="1"/>
</calcChain>
</file>

<file path=xl/sharedStrings.xml><?xml version="1.0" encoding="utf-8"?>
<sst xmlns="http://schemas.openxmlformats.org/spreadsheetml/2006/main" count="19" uniqueCount="12">
  <si>
    <t>mu_max</t>
  </si>
  <si>
    <t>ks</t>
  </si>
  <si>
    <t>kd</t>
  </si>
  <si>
    <t>Yxs</t>
  </si>
  <si>
    <t>Yxco2</t>
  </si>
  <si>
    <t>Exitflag</t>
  </si>
  <si>
    <t>Initial values</t>
  </si>
  <si>
    <t>MAD</t>
  </si>
  <si>
    <t>Relative MAD</t>
  </si>
  <si>
    <t>Median par</t>
  </si>
  <si>
    <t>Rel. MAD [%]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</si>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</sst>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"/>
  </numFmts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175" fontId="0" fillId="3" borderId="0" xfId="0" applyNumberFormat="1" applyFill="1"/>
    <xf numFmtId="0" fontId="1" fillId="3" borderId="0" xfId="0" applyFont="1" applyFill="1"/>
    <xf numFmtId="11" fontId="0" fillId="3" borderId="0" xfId="0" applyNumberFormat="1" applyFill="1" applyAlignment="1">
      <alignment horizontal="left"/>
    </xf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topLeftCell="A28" zoomScale="85" zoomScaleNormal="85" workbookViewId="0">
      <selection activeCell="R40" sqref="R40"/>
    </sheetView>
  </sheetViews>
  <sheetFormatPr defaultRowHeight="14.5" x14ac:dyDescent="0.35"/>
  <cols>
    <col min="1" max="1" width="12.7265625" customWidth="1"/>
    <col min="2" max="2" width="15.7265625" customWidth="1"/>
    <col min="3" max="3" width="15.36328125" customWidth="1"/>
    <col min="4" max="4" width="11.7265625" customWidth="1"/>
    <col min="5" max="5" width="12.7265625" customWidth="1"/>
    <col min="6" max="6" width="7.453125" customWidth="1"/>
    <col min="7" max="9" width="13.7265625" hidden="1" customWidth="1"/>
    <col min="10" max="10" width="0.1796875" customWidth="1"/>
    <col min="11" max="11" width="11.81640625" hidden="1" customWidth="1"/>
    <col min="12" max="12" width="11.81640625" customWidth="1"/>
    <col min="13" max="17" width="12.7265625" customWidth="1"/>
    <col min="18" max="18" width="10" customWidth="1"/>
    <col min="20" max="23" width="11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4" x14ac:dyDescent="0.35">
      <c r="A2">
        <v>0.63341213768898519</v>
      </c>
      <c r="B2">
        <v>1.20071117497517</v>
      </c>
      <c r="C2">
        <v>3.731886676464063E-13</v>
      </c>
      <c r="D2">
        <v>1.0586593301282898</v>
      </c>
      <c r="E2">
        <v>2.1261363404023466</v>
      </c>
      <c r="F2">
        <v>0</v>
      </c>
      <c r="G2">
        <v>0.7008500727860606</v>
      </c>
      <c r="H2">
        <v>4.3611775196079892</v>
      </c>
      <c r="I2">
        <v>5.2192152428900962E-2</v>
      </c>
      <c r="J2">
        <v>0.43936262281069216</v>
      </c>
      <c r="K2">
        <v>2.2982100505568326</v>
      </c>
      <c r="T2">
        <f>ABS(A2-MEDIAN($A$2:$A$19))</f>
        <v>0.18140165293301502</v>
      </c>
      <c r="U2">
        <f>ABS(B2-MEDIAN($B$2:$B$19))</f>
        <v>1.1946708499339118</v>
      </c>
      <c r="V2">
        <f>ABS(C2-MEDIAN($C$2:$C$19))</f>
        <v>3.0046384351759018E-13</v>
      </c>
      <c r="W2">
        <f>ABS(D2-MEDIAN($D$2:$D$19))</f>
        <v>6.5981616474464211E-4</v>
      </c>
      <c r="X2">
        <f>ABS(E2-MEDIAN($E$2:$E$19))</f>
        <v>0.16928067657619938</v>
      </c>
    </row>
    <row r="3" spans="1:24" x14ac:dyDescent="0.35">
      <c r="A3">
        <v>0.45238750424178936</v>
      </c>
      <c r="B3">
        <v>5.1040873342360861E-3</v>
      </c>
      <c r="C3">
        <v>1.8121890354025437E-16</v>
      </c>
      <c r="D3">
        <v>1.0584712136627719</v>
      </c>
      <c r="E3">
        <v>1.9776900896890732</v>
      </c>
      <c r="F3">
        <v>0</v>
      </c>
      <c r="G3">
        <v>0.95853359612900957</v>
      </c>
      <c r="H3">
        <v>3.950226784897191</v>
      </c>
      <c r="I3">
        <v>0.45187460904250087</v>
      </c>
      <c r="J3">
        <v>0.66685637292173294</v>
      </c>
      <c r="K3">
        <v>0.29547656340040307</v>
      </c>
      <c r="T3">
        <f>ABS(A3-MEDIAN($A$2:$A$26))</f>
        <v>1.4878693582591196E-3</v>
      </c>
      <c r="U3">
        <f>ABS(B3-MEDIAN($B$2:$B$26))</f>
        <v>3.1669415302848477E-3</v>
      </c>
      <c r="V3">
        <f>ABS(C3-MEDIAN($C$2:$C$26))</f>
        <v>4.4245855115386592E-14</v>
      </c>
      <c r="W3">
        <f>ABS(D3-MEDIAN($D$2:$D$26))</f>
        <v>1.5284989095531998E-4</v>
      </c>
      <c r="X3">
        <f>ABS(E3-MEDIAN($E$2:$E$26))</f>
        <v>0.11955632433671748</v>
      </c>
    </row>
    <row r="4" spans="1:24" x14ac:dyDescent="0.35">
      <c r="A4">
        <v>0.65821985335345368</v>
      </c>
      <c r="B4">
        <v>1.3437340682817867</v>
      </c>
      <c r="C4">
        <v>4.7885079706415992E-3</v>
      </c>
      <c r="D4">
        <v>1.111942818888179</v>
      </c>
      <c r="E4">
        <v>2.1282242991778992</v>
      </c>
      <c r="F4">
        <v>0</v>
      </c>
      <c r="G4">
        <v>0.75169459085468726</v>
      </c>
      <c r="H4">
        <v>1.8417542081440024</v>
      </c>
      <c r="I4">
        <v>0.94181779523988429</v>
      </c>
      <c r="J4">
        <v>3.4345081821434587E-2</v>
      </c>
      <c r="K4">
        <v>4.1452795438940031</v>
      </c>
      <c r="T4">
        <f>ABS(A4-MEDIAN($A$2:$A$26))</f>
        <v>0.20434447975340519</v>
      </c>
      <c r="U4">
        <f>ABS(B4-MEDIAN($B$2:$B$26))</f>
        <v>1.3354630394172657</v>
      </c>
      <c r="V4">
        <f>ABS(C4-MEDIAN($C$2:$C$26))</f>
        <v>4.7885079705971721E-3</v>
      </c>
      <c r="W4">
        <f>ABS(D4-MEDIAN($D$2:$D$26))</f>
        <v>5.3318755334451851E-2</v>
      </c>
      <c r="X4">
        <f>ABS(E4-MEDIAN($E$2:$E$26))</f>
        <v>3.0977885152108531E-2</v>
      </c>
    </row>
    <row r="5" spans="1:24" x14ac:dyDescent="0.35">
      <c r="A5">
        <v>0.44041583486364533</v>
      </c>
      <c r="B5">
        <v>1.4336579228720601E-4</v>
      </c>
      <c r="C5">
        <v>8.7972050367084722E-13</v>
      </c>
      <c r="D5">
        <v>1.0561433556402093</v>
      </c>
      <c r="E5">
        <v>1.0283706099393406</v>
      </c>
      <c r="F5">
        <v>0</v>
      </c>
      <c r="G5">
        <v>0.87757393430765984</v>
      </c>
      <c r="H5">
        <v>7.1810719729928918E-2</v>
      </c>
      <c r="I5">
        <v>0.2943026268462372</v>
      </c>
      <c r="J5">
        <v>0.3598297570084803</v>
      </c>
      <c r="K5">
        <v>4.6314713409897497</v>
      </c>
      <c r="M5" s="2" t="s">
        <v>7</v>
      </c>
      <c r="N5">
        <f>MEDIAN(T2:T19)</f>
        <v>1.8252366975396006E-2</v>
      </c>
      <c r="O5">
        <f t="shared" ref="O5:R5" si="0">MEDIAN(U2:U19)</f>
        <v>8.2703744070164974E-3</v>
      </c>
      <c r="P5">
        <f t="shared" si="0"/>
        <v>5.8848284504768216E-14</v>
      </c>
      <c r="Q5">
        <f t="shared" si="0"/>
        <v>3.2997703184274307E-3</v>
      </c>
      <c r="R5">
        <f t="shared" si="0"/>
        <v>0.29134391680852112</v>
      </c>
      <c r="T5">
        <f>ABS(A5-MEDIAN($A$2:$A$26))</f>
        <v>1.3459538736403154E-2</v>
      </c>
      <c r="U5">
        <f>ABS(B5-MEDIAN($B$2:$B$26))</f>
        <v>8.1276630722337279E-3</v>
      </c>
      <c r="V5">
        <f>ABS(C5-MEDIAN($C$2:$C$26))</f>
        <v>8.3529342965192041E-13</v>
      </c>
      <c r="W5">
        <f>ABS(D5-MEDIAN($D$2:$D$26))</f>
        <v>2.4807079135178434E-3</v>
      </c>
      <c r="X5">
        <f>ABS(E5-MEDIAN($E$2:$E$26))</f>
        <v>1.0688758040864501</v>
      </c>
    </row>
    <row r="6" spans="1:24" x14ac:dyDescent="0.35">
      <c r="A6">
        <v>0.45387537360004848</v>
      </c>
      <c r="B6">
        <v>1.832276120183448E-2</v>
      </c>
      <c r="C6">
        <v>2.7753079248059201E-14</v>
      </c>
      <c r="D6">
        <v>1.0602857553905207</v>
      </c>
      <c r="E6">
        <v>2.1676542612752234</v>
      </c>
      <c r="F6">
        <v>0</v>
      </c>
      <c r="G6">
        <v>5.595252940702089E-2</v>
      </c>
      <c r="H6">
        <v>4.0842758688692511</v>
      </c>
      <c r="I6">
        <v>0.52892246632842854</v>
      </c>
      <c r="J6">
        <v>1.3887011212448832</v>
      </c>
      <c r="K6">
        <v>1.0620244814091699</v>
      </c>
      <c r="M6" s="2"/>
      <c r="T6">
        <f>ABS(A6-MEDIAN($A$2:$A$26))</f>
        <v>0</v>
      </c>
      <c r="U6">
        <f>ABS(B6-MEDIAN($B$2:$B$26))</f>
        <v>1.0051732337313546E-2</v>
      </c>
      <c r="V6">
        <f>ABS(C6-MEDIAN($C$2:$C$26))</f>
        <v>1.6673994770867645E-14</v>
      </c>
      <c r="W6">
        <f>ABS(D6-MEDIAN($D$2:$D$26))</f>
        <v>1.661691836793544E-3</v>
      </c>
      <c r="X6">
        <f>ABS(E6-MEDIAN($E$2:$E$26))</f>
        <v>7.040784724943272E-2</v>
      </c>
    </row>
    <row r="7" spans="1:24" x14ac:dyDescent="0.35">
      <c r="A7">
        <v>0.46356301182821935</v>
      </c>
      <c r="B7">
        <v>8.4695122834020919E-2</v>
      </c>
      <c r="C7">
        <v>3.1643685529909897E-16</v>
      </c>
      <c r="D7">
        <v>1.0575278142643187</v>
      </c>
      <c r="E7">
        <v>2.5878951494338329</v>
      </c>
      <c r="F7">
        <v>0</v>
      </c>
      <c r="G7">
        <v>0.5432799462498511</v>
      </c>
      <c r="H7">
        <v>3.5126013607673192</v>
      </c>
      <c r="I7">
        <v>0.95643455726046889</v>
      </c>
      <c r="J7">
        <v>0.88908432574694274</v>
      </c>
      <c r="K7">
        <v>0.4269891540632248</v>
      </c>
      <c r="T7">
        <f>ABS(A7-MEDIAN($A$2:$A$26))</f>
        <v>9.6876382281708695E-3</v>
      </c>
      <c r="U7">
        <f>ABS(B7-MEDIAN($B$2:$B$26))</f>
        <v>7.6424093969499979E-2</v>
      </c>
      <c r="V7">
        <f>ABS(C7-MEDIAN($C$2:$C$26))</f>
        <v>4.4110637163627744E-14</v>
      </c>
      <c r="W7">
        <f>ABS(D7-MEDIAN($D$2:$D$26))</f>
        <v>1.0962492894084352E-3</v>
      </c>
      <c r="X7">
        <f>ABS(E7-MEDIAN($E$2:$E$26))</f>
        <v>0.49064873540804221</v>
      </c>
    </row>
    <row r="8" spans="1:24" x14ac:dyDescent="0.35">
      <c r="A8">
        <v>0.45424760235894523</v>
      </c>
      <c r="B8">
        <v>5.1001969460077534E-7</v>
      </c>
      <c r="C8">
        <v>3.6599766923763303E-26</v>
      </c>
      <c r="D8">
        <v>1.0424654997865377</v>
      </c>
      <c r="E8">
        <v>3.3342354837581043</v>
      </c>
      <c r="F8">
        <v>0</v>
      </c>
      <c r="G8">
        <v>0.94681666716159452</v>
      </c>
      <c r="H8">
        <v>2.6009515910573859</v>
      </c>
      <c r="I8">
        <v>0.95381302519792688</v>
      </c>
      <c r="J8">
        <v>0.14719127161639989</v>
      </c>
      <c r="K8">
        <v>1.0351597403653701</v>
      </c>
      <c r="T8">
        <f>ABS(A8-MEDIAN($A$2:$A$26))</f>
        <v>3.7222875889675322E-4</v>
      </c>
      <c r="U8">
        <f>ABS(B8-MEDIAN($B$2:$B$26))</f>
        <v>8.2705188448263332E-3</v>
      </c>
      <c r="V8">
        <f>ABS(C8-MEDIAN($C$2:$C$26))</f>
        <v>4.4427074018890249E-14</v>
      </c>
      <c r="W8">
        <f>ABS(D8-MEDIAN($D$2:$D$26))</f>
        <v>1.6158563767189493E-2</v>
      </c>
      <c r="X8">
        <f>ABS(E8-MEDIAN($E$2:$E$26))</f>
        <v>1.2369890697323136</v>
      </c>
    </row>
    <row r="9" spans="1:24" x14ac:dyDescent="0.35">
      <c r="A9">
        <v>0.44669291461383787</v>
      </c>
      <c r="B9">
        <v>7.9889531427224384E-7</v>
      </c>
      <c r="C9">
        <v>9.3115062994877303E-19</v>
      </c>
      <c r="D9">
        <v>1.0479226526857028</v>
      </c>
      <c r="E9">
        <v>1.6682639081323081</v>
      </c>
      <c r="F9">
        <v>0</v>
      </c>
      <c r="G9">
        <v>0.84791052231378217</v>
      </c>
      <c r="H9">
        <v>3.9242729554657481</v>
      </c>
      <c r="I9">
        <v>0.27083150215131735</v>
      </c>
      <c r="J9">
        <v>0.45562140963226749</v>
      </c>
      <c r="K9">
        <v>1.6051160854447555</v>
      </c>
      <c r="T9">
        <f>ABS(A9-MEDIAN($A$2:$A$26))</f>
        <v>7.1824589862106158E-3</v>
      </c>
      <c r="U9">
        <f>ABS(B9-MEDIAN($B$2:$B$26))</f>
        <v>8.2702299692066616E-3</v>
      </c>
      <c r="V9">
        <f>ABS(C9-MEDIAN($C$2:$C$26))</f>
        <v>4.4426142868296895E-14</v>
      </c>
      <c r="W9">
        <f>ABS(D9-MEDIAN($D$2:$D$26))</f>
        <v>1.0701410868024341E-2</v>
      </c>
      <c r="X9">
        <f>ABS(E9-MEDIAN($E$2:$E$26))</f>
        <v>0.42898250589348264</v>
      </c>
    </row>
    <row r="10" spans="1:24" x14ac:dyDescent="0.35">
      <c r="A10">
        <v>0.4416685267720577</v>
      </c>
      <c r="B10">
        <v>0.12894516759014782</v>
      </c>
      <c r="C10">
        <v>3.1606423308937189E-13</v>
      </c>
      <c r="D10">
        <v>1.0596236415597462</v>
      </c>
      <c r="E10">
        <v>0.9324048685817925</v>
      </c>
      <c r="F10">
        <v>0</v>
      </c>
      <c r="G10">
        <v>0.26051150708354609</v>
      </c>
      <c r="H10">
        <v>3.4481892003705452</v>
      </c>
      <c r="I10">
        <v>0.13183066547551237</v>
      </c>
      <c r="J10">
        <v>0.24700166463960116</v>
      </c>
      <c r="K10">
        <v>0.95451426622245594</v>
      </c>
      <c r="T10">
        <f>ABS(A10-MEDIAN($A$2:$A$26))</f>
        <v>1.220684682799078E-2</v>
      </c>
      <c r="U10">
        <f>ABS(B10-MEDIAN($B$2:$B$26))</f>
        <v>0.12067413872562688</v>
      </c>
      <c r="V10">
        <f>ABS(C10-MEDIAN($C$2:$C$26))</f>
        <v>2.7163715907044503E-13</v>
      </c>
      <c r="W10">
        <f>ABS(D10-MEDIAN($D$2:$D$26))</f>
        <v>9.9957800601901958E-4</v>
      </c>
      <c r="X10">
        <f>ABS(E10-MEDIAN($E$2:$E$26))</f>
        <v>1.1648415454439982</v>
      </c>
    </row>
    <row r="11" spans="1:24" x14ac:dyDescent="0.35">
      <c r="A11">
        <v>0.65653320941776461</v>
      </c>
      <c r="B11">
        <v>1.3305142046836327</v>
      </c>
      <c r="C11">
        <v>4.9380550260712062E-3</v>
      </c>
      <c r="D11">
        <v>1.113612918569671</v>
      </c>
      <c r="E11">
        <v>2.12323425435173</v>
      </c>
      <c r="F11">
        <v>0</v>
      </c>
      <c r="G11">
        <v>0.28220516455822231</v>
      </c>
      <c r="H11">
        <v>4.8797875893998208</v>
      </c>
      <c r="I11">
        <v>3.6425515525480123E-2</v>
      </c>
      <c r="J11">
        <v>0.65248914612062481</v>
      </c>
      <c r="K11">
        <v>4.8650681194641017</v>
      </c>
      <c r="T11">
        <f>ABS(A11-MEDIAN($A$2:$A$26))</f>
        <v>0.20265783581771613</v>
      </c>
      <c r="U11">
        <f>ABS(B11-MEDIAN($B$2:$B$26))</f>
        <v>1.3222431758191118</v>
      </c>
      <c r="V11">
        <f>ABS(C11-MEDIAN($C$2:$C$26))</f>
        <v>4.938055026026779E-3</v>
      </c>
      <c r="W11">
        <f>ABS(D11-MEDIAN($D$2:$D$26))</f>
        <v>5.498885501594386E-2</v>
      </c>
      <c r="X11">
        <f>ABS(E11-MEDIAN($E$2:$E$26))</f>
        <v>2.598784032593926E-2</v>
      </c>
    </row>
    <row r="12" spans="1:24" x14ac:dyDescent="0.35">
      <c r="A12">
        <v>0.63092406115500843</v>
      </c>
      <c r="B12">
        <v>1.1845282423650141</v>
      </c>
      <c r="C12">
        <v>2.4556400034944052E-21</v>
      </c>
      <c r="D12">
        <v>1.0586240635537272</v>
      </c>
      <c r="E12">
        <v>2.1213482817494755</v>
      </c>
      <c r="F12">
        <v>0</v>
      </c>
      <c r="G12">
        <v>0.33211789182834073</v>
      </c>
      <c r="H12">
        <v>4.4873994619994209</v>
      </c>
      <c r="I12">
        <v>0.49964877784727335</v>
      </c>
      <c r="J12">
        <v>1.2305764844301135</v>
      </c>
      <c r="K12">
        <v>2.9156648404432413</v>
      </c>
      <c r="T12">
        <f>ABS(A12-MEDIAN($A$2:$A$26))</f>
        <v>0.17704868755495995</v>
      </c>
      <c r="U12">
        <f>ABS(B12-MEDIAN($B$2:$B$26))</f>
        <v>1.1762572135004932</v>
      </c>
      <c r="V12">
        <f>ABS(C12-MEDIAN($C$2:$C$26))</f>
        <v>4.4427071563286839E-14</v>
      </c>
      <c r="W12">
        <f>ABS(D12-MEDIAN($D$2:$D$26))</f>
        <v>0</v>
      </c>
      <c r="X12">
        <f>ABS(E12-MEDIAN($E$2:$E$26))</f>
        <v>2.4101867723684833E-2</v>
      </c>
    </row>
    <row r="13" spans="1:24" x14ac:dyDescent="0.35">
      <c r="A13">
        <v>0.45163346527015091</v>
      </c>
      <c r="B13">
        <v>1.03969858258086E-6</v>
      </c>
      <c r="C13">
        <v>1.1923417054528449E-13</v>
      </c>
      <c r="D13">
        <v>1.0545052308303902</v>
      </c>
      <c r="E13">
        <v>1.8610142696497829</v>
      </c>
      <c r="F13">
        <v>0</v>
      </c>
      <c r="G13">
        <v>0.11403003451565585</v>
      </c>
      <c r="H13">
        <v>3.9812267536292261</v>
      </c>
      <c r="I13">
        <v>0.61785058713927876</v>
      </c>
      <c r="J13">
        <v>0.1404270479739167</v>
      </c>
      <c r="K13">
        <v>0.34639486284000653</v>
      </c>
      <c r="T13">
        <f>ABS(A13-MEDIAN($A$2:$A$26))</f>
        <v>2.2419083298975684E-3</v>
      </c>
      <c r="U13">
        <f>ABS(B13-MEDIAN($B$2:$B$26))</f>
        <v>8.2699891659383535E-3</v>
      </c>
      <c r="V13">
        <f>ABS(C13-MEDIAN($C$2:$C$26))</f>
        <v>7.4807096526357649E-14</v>
      </c>
      <c r="W13">
        <f>ABS(D13-MEDIAN($D$2:$D$26))</f>
        <v>4.1188327233370181E-3</v>
      </c>
      <c r="X13">
        <f>ABS(E13-MEDIAN($E$2:$E$26))</f>
        <v>0.23623214437600781</v>
      </c>
    </row>
    <row r="14" spans="1:24" x14ac:dyDescent="0.35">
      <c r="A14">
        <v>0.65947566643535405</v>
      </c>
      <c r="B14">
        <v>1.3585316630192936</v>
      </c>
      <c r="C14">
        <v>4.9861109862971041E-3</v>
      </c>
      <c r="D14">
        <v>1.1141145308383447</v>
      </c>
      <c r="E14">
        <v>2.1303590496482756</v>
      </c>
      <c r="F14">
        <v>0</v>
      </c>
      <c r="G14">
        <v>0.93831584025369719</v>
      </c>
      <c r="H14">
        <v>1.2771372746890126</v>
      </c>
      <c r="I14">
        <v>0.53316324060882259</v>
      </c>
      <c r="J14">
        <v>1.9095097407527404</v>
      </c>
      <c r="K14">
        <v>1.3387376822004811</v>
      </c>
      <c r="T14">
        <f>ABS(A14-MEDIAN($A$2:$A$26))</f>
        <v>0.20560029283530556</v>
      </c>
      <c r="U14">
        <f>ABS(B14-MEDIAN($B$2:$B$26))</f>
        <v>1.3502606341547727</v>
      </c>
      <c r="V14">
        <f>ABS(C14-MEDIAN($C$2:$C$26))</f>
        <v>4.9861109862526769E-3</v>
      </c>
      <c r="W14">
        <f>ABS(D14-MEDIAN($D$2:$D$26))</f>
        <v>5.5490467284617484E-2</v>
      </c>
      <c r="X14">
        <f>ABS(E14-MEDIAN($E$2:$E$26))</f>
        <v>3.3112635622484898E-2</v>
      </c>
    </row>
    <row r="15" spans="1:24" x14ac:dyDescent="0.35">
      <c r="A15">
        <v>0.42198698334296197</v>
      </c>
      <c r="B15">
        <v>4.9372682884857525E-3</v>
      </c>
      <c r="C15">
        <v>1.1139871603654235E-14</v>
      </c>
      <c r="D15">
        <v>1.0586328872687893</v>
      </c>
      <c r="E15">
        <v>1.7507907247847563</v>
      </c>
      <c r="F15">
        <v>0</v>
      </c>
      <c r="G15">
        <v>0.20329914535633631</v>
      </c>
      <c r="H15">
        <v>3.1794159944344367</v>
      </c>
      <c r="I15">
        <v>0.7983702578302585</v>
      </c>
      <c r="J15">
        <v>1.0034021047284365</v>
      </c>
      <c r="K15">
        <v>3.2540606797457095</v>
      </c>
      <c r="T15">
        <f>ABS(A15-MEDIAN($A$2:$A$26))</f>
        <v>3.1888390257086507E-2</v>
      </c>
      <c r="U15">
        <f>ABS(B15-MEDIAN($B$2:$B$26))</f>
        <v>3.3337605760351812E-3</v>
      </c>
      <c r="V15">
        <f>ABS(C15-MEDIAN($C$2:$C$26))</f>
        <v>3.3287202415272614E-14</v>
      </c>
      <c r="W15">
        <f>ABS(D15-MEDIAN($D$2:$D$26))</f>
        <v>8.8237150621672811E-6</v>
      </c>
      <c r="X15">
        <f>ABS(E15-MEDIAN($E$2:$E$26))</f>
        <v>0.34645568924103443</v>
      </c>
    </row>
    <row r="16" spans="1:24" x14ac:dyDescent="0.35">
      <c r="A16">
        <v>0.35751174850521328</v>
      </c>
      <c r="B16">
        <v>2.1537938831341424E-3</v>
      </c>
      <c r="C16">
        <v>1.1769656900957303E-13</v>
      </c>
      <c r="D16">
        <v>1.0468110164981459</v>
      </c>
      <c r="E16">
        <v>0.4093569836706239</v>
      </c>
      <c r="F16">
        <v>0</v>
      </c>
      <c r="G16">
        <v>0.79595498555612687</v>
      </c>
      <c r="H16">
        <v>1.1668688403578364</v>
      </c>
      <c r="I16">
        <v>0.60083893843479241</v>
      </c>
      <c r="J16">
        <v>0.22492475676657286</v>
      </c>
      <c r="K16">
        <v>2.5788282659795718</v>
      </c>
      <c r="T16">
        <f>ABS(A16-MEDIAN($A$2:$A$26))</f>
        <v>9.6363625094835204E-2</v>
      </c>
      <c r="U16">
        <f>ABS(B16-MEDIAN($B$2:$B$26))</f>
        <v>6.1172349813867913E-3</v>
      </c>
      <c r="V16">
        <f>ABS(C16-MEDIAN($C$2:$C$26))</f>
        <v>7.3269494990646188E-14</v>
      </c>
      <c r="W16">
        <f>ABS(D16-MEDIAN($D$2:$D$26))</f>
        <v>1.1813047055581283E-2</v>
      </c>
      <c r="X16">
        <f>ABS(E16-MEDIAN($E$2:$E$26))</f>
        <v>1.6878894303551668</v>
      </c>
    </row>
    <row r="17" spans="1:24" x14ac:dyDescent="0.35">
      <c r="A17">
        <v>0.43550956776177996</v>
      </c>
      <c r="B17">
        <v>4.1280498251801333E-6</v>
      </c>
      <c r="C17">
        <v>1.0915760462515675E-15</v>
      </c>
      <c r="D17">
        <v>1.057232491201739</v>
      </c>
      <c r="E17">
        <v>1.9360212379632211</v>
      </c>
      <c r="F17">
        <v>0</v>
      </c>
      <c r="G17">
        <v>0.83784069087023427</v>
      </c>
      <c r="H17">
        <v>4.603950539993523</v>
      </c>
      <c r="I17">
        <v>0.49822792945535588</v>
      </c>
      <c r="J17">
        <v>0.55522224452877667</v>
      </c>
      <c r="K17">
        <v>3.2625998037414705</v>
      </c>
      <c r="T17">
        <f>ABS(A17-MEDIAN($A$2:$A$26))</f>
        <v>1.8365805838268523E-2</v>
      </c>
      <c r="U17">
        <f>ABS(B17-MEDIAN($B$2:$B$26))</f>
        <v>8.2669008146957542E-3</v>
      </c>
      <c r="V17">
        <f>ABS(C17-MEDIAN($C$2:$C$26))</f>
        <v>4.3335497972675276E-14</v>
      </c>
      <c r="W17">
        <f>ABS(D17-MEDIAN($D$2:$D$26))</f>
        <v>1.3915723519881684E-3</v>
      </c>
      <c r="X17">
        <f>ABS(E17-MEDIAN($E$2:$E$26))</f>
        <v>0.16122517606256959</v>
      </c>
    </row>
    <row r="18" spans="1:24" x14ac:dyDescent="0.35">
      <c r="A18">
        <v>0.43573644548752499</v>
      </c>
      <c r="B18">
        <v>7.149034130200869E-4</v>
      </c>
      <c r="C18">
        <v>4.6336307724201844E-13</v>
      </c>
      <c r="D18">
        <v>1.0522743419648699</v>
      </c>
      <c r="E18">
        <v>1.169994087407884</v>
      </c>
      <c r="F18">
        <v>0</v>
      </c>
      <c r="G18">
        <v>0.91729880380066753</v>
      </c>
      <c r="H18">
        <v>2.5491972675736774</v>
      </c>
      <c r="I18">
        <v>0.9741914838025979</v>
      </c>
      <c r="J18">
        <v>0.39455788419462778</v>
      </c>
      <c r="K18">
        <v>0.555924918944668</v>
      </c>
      <c r="T18">
        <f>ABS(A18-MEDIAN($A$2:$A$26))</f>
        <v>1.8138928112523489E-2</v>
      </c>
      <c r="U18">
        <f>ABS(B18-MEDIAN($B$2:$B$26))</f>
        <v>7.5561254515008466E-3</v>
      </c>
      <c r="V18">
        <f>ABS(C18-MEDIAN($C$2:$C$26))</f>
        <v>4.1893600322309158E-13</v>
      </c>
      <c r="W18">
        <f>ABS(D18-MEDIAN($D$2:$D$26))</f>
        <v>6.3497215888572711E-3</v>
      </c>
      <c r="X18">
        <f>ABS(E18-MEDIAN($E$2:$E$26))</f>
        <v>0.92725232661790669</v>
      </c>
    </row>
    <row r="19" spans="1:24" x14ac:dyDescent="0.35">
      <c r="A19">
        <v>0.3491727710742672</v>
      </c>
      <c r="B19">
        <v>6.9765627482802888E-3</v>
      </c>
      <c r="C19">
        <v>2.2832483169227013E-14</v>
      </c>
      <c r="D19">
        <v>1.0186467425838486</v>
      </c>
      <c r="E19">
        <v>1.2072443587285799</v>
      </c>
      <c r="F19">
        <v>0</v>
      </c>
      <c r="G19">
        <v>9.1871833271499503E-2</v>
      </c>
      <c r="H19">
        <v>2.0104430951852321</v>
      </c>
      <c r="I19">
        <v>0.29518080402996216</v>
      </c>
      <c r="J19">
        <v>0.61299355805275835</v>
      </c>
      <c r="K19">
        <v>0.52780565367637422</v>
      </c>
      <c r="T19">
        <f>ABS(A19-MEDIAN($A$2:$A$26))</f>
        <v>0.10470260252578129</v>
      </c>
      <c r="U19">
        <f>ABS(B19-MEDIAN($B$2:$B$26))</f>
        <v>1.2944661162406449E-3</v>
      </c>
      <c r="V19">
        <f>ABS(C19-MEDIAN($C$2:$C$26))</f>
        <v>2.1594590849699833E-14</v>
      </c>
      <c r="W19">
        <f>ABS(D19-MEDIAN($D$2:$D$26))</f>
        <v>3.9977320969878605E-2</v>
      </c>
      <c r="X19">
        <f>ABS(E19-MEDIAN($E$2:$E$26))</f>
        <v>0.89000205529721077</v>
      </c>
    </row>
    <row r="20" spans="1:24" x14ac:dyDescent="0.35">
      <c r="A20" s="1">
        <v>0.363546484322397</v>
      </c>
      <c r="B20" s="1">
        <v>3.2258219049060536E-8</v>
      </c>
      <c r="C20" s="1">
        <v>7.5114169055759575E-14</v>
      </c>
      <c r="D20" s="1">
        <v>1.017656927437194</v>
      </c>
      <c r="E20" s="1">
        <v>4.8067510213109275</v>
      </c>
      <c r="F20" s="1">
        <v>2</v>
      </c>
      <c r="G20" s="1">
        <v>0.1139306386784259</v>
      </c>
      <c r="H20" s="1">
        <v>4.8928194257998898</v>
      </c>
      <c r="I20" s="1">
        <v>0.84859667547954898</v>
      </c>
      <c r="J20" s="1">
        <v>0.10129299534108682</v>
      </c>
      <c r="K20" s="1">
        <v>2.3310091689531798</v>
      </c>
      <c r="L20" s="1"/>
      <c r="M20" s="1"/>
      <c r="N20" s="1"/>
      <c r="O20" s="1"/>
      <c r="P20" s="1"/>
      <c r="Q20" s="1"/>
      <c r="R20" s="1"/>
      <c r="S20" s="1"/>
      <c r="T20" s="1">
        <f>ABS(A20-MEDIAN($A$20:$A$26))</f>
        <v>9.8848528601247654E-2</v>
      </c>
      <c r="U20" s="1">
        <f>ABS(B20-MEDIAN($B$20:$B$26))</f>
        <v>1.6618232873276181E-2</v>
      </c>
      <c r="V20" s="1">
        <f>ABS(C20-MEDIAN($C$20:$C$26))</f>
        <v>3.0687095036832729E-14</v>
      </c>
      <c r="W20" s="1">
        <f>ABS(D20-MEDIAN($D$20:$D$26))</f>
        <v>4.1007020377747283E-2</v>
      </c>
      <c r="X20" s="1">
        <f>ABS(E20-MEDIAN($E$20:$E$26))</f>
        <v>2.7015752503715036</v>
      </c>
    </row>
    <row r="21" spans="1:24" x14ac:dyDescent="0.35">
      <c r="A21" s="1">
        <v>0.63501741353296914</v>
      </c>
      <c r="B21" s="1">
        <v>1.2119133037014789</v>
      </c>
      <c r="C21" s="1">
        <v>9.4830676902708701E-16</v>
      </c>
      <c r="D21" s="1">
        <v>1.0586530090641493</v>
      </c>
      <c r="E21" s="1">
        <v>2.1051757709394239</v>
      </c>
      <c r="F21" s="1">
        <v>2</v>
      </c>
      <c r="G21" s="1">
        <v>0.74090530289358758</v>
      </c>
      <c r="H21" s="1">
        <v>2.5339726202775124</v>
      </c>
      <c r="I21" s="1">
        <v>0.19992541313935464</v>
      </c>
      <c r="J21" s="1">
        <v>0.85438710220257619</v>
      </c>
      <c r="K21" s="1">
        <v>0.84345139356135579</v>
      </c>
      <c r="L21" s="1"/>
      <c r="M21" s="1"/>
      <c r="N21" s="1"/>
      <c r="O21" s="1"/>
      <c r="P21" s="1"/>
      <c r="Q21" s="1"/>
      <c r="R21" s="1"/>
      <c r="S21" s="1"/>
      <c r="T21" s="1">
        <f t="shared" ref="T21:T26" si="1">ABS(A21-MEDIAN($A$20:$A$26))</f>
        <v>0.17262240060932449</v>
      </c>
      <c r="U21" s="1">
        <f t="shared" ref="U21:U26" si="2">ABS(B21-MEDIAN($B$20:$B$26))</f>
        <v>1.1952950385699836</v>
      </c>
      <c r="V21" s="1">
        <f t="shared" ref="V21:V26" si="3">ABS(C21-MEDIAN($C$20:$C$26))</f>
        <v>4.3478767249899759E-14</v>
      </c>
      <c r="W21" s="1">
        <f t="shared" ref="W21:W26" si="4">ABS(D21-MEDIAN($D$20:$D$26))</f>
        <v>1.0938750792055529E-5</v>
      </c>
      <c r="X21" s="1">
        <f t="shared" ref="X21:X26" si="5">ABS(E21-MEDIAN($E$20:$E$26))</f>
        <v>0</v>
      </c>
    </row>
    <row r="22" spans="1:24" x14ac:dyDescent="0.35">
      <c r="A22" s="1">
        <v>0.63671015782815499</v>
      </c>
      <c r="B22" s="1">
        <v>1.2247348503693511</v>
      </c>
      <c r="C22" s="1">
        <v>1.6357758235121826E-15</v>
      </c>
      <c r="D22" s="1">
        <v>1.0586639478149413</v>
      </c>
      <c r="E22" s="1">
        <v>2.0953030477455585</v>
      </c>
      <c r="F22" s="1">
        <v>2</v>
      </c>
      <c r="G22" s="1">
        <v>0.27903918727461485</v>
      </c>
      <c r="H22" s="1">
        <v>3.3768765920829735</v>
      </c>
      <c r="I22" s="1">
        <v>0.90366452636353989</v>
      </c>
      <c r="J22" s="1">
        <v>1.8170517976967493</v>
      </c>
      <c r="K22" s="1">
        <v>3.735984720653565</v>
      </c>
      <c r="L22" s="1"/>
      <c r="M22" s="3" t="s">
        <v>7</v>
      </c>
      <c r="N22" s="1">
        <f>MEDIAN(T20:T26)</f>
        <v>9.8848528601247654E-2</v>
      </c>
      <c r="O22" s="1">
        <f t="shared" ref="O22:R22" si="6">MEDIAN(U20:U26)</f>
        <v>1.6618232873276181E-2</v>
      </c>
      <c r="P22" s="1">
        <f t="shared" si="6"/>
        <v>4.279129819541466E-14</v>
      </c>
      <c r="Q22" s="1">
        <f t="shared" si="6"/>
        <v>2.9713042793733102E-4</v>
      </c>
      <c r="R22" s="1">
        <f t="shared" si="6"/>
        <v>0.28379631062785116</v>
      </c>
      <c r="S22" s="1"/>
      <c r="T22" s="1">
        <f t="shared" si="1"/>
        <v>0.17431514490451033</v>
      </c>
      <c r="U22" s="1">
        <f t="shared" si="2"/>
        <v>1.2081165852378559</v>
      </c>
      <c r="V22" s="1">
        <f t="shared" si="3"/>
        <v>4.279129819541466E-14</v>
      </c>
      <c r="W22" s="1">
        <f t="shared" si="4"/>
        <v>0</v>
      </c>
      <c r="X22" s="1">
        <f t="shared" si="5"/>
        <v>9.8727231938653404E-3</v>
      </c>
    </row>
    <row r="23" spans="1:24" x14ac:dyDescent="0.35">
      <c r="A23" s="1">
        <v>0.46239501292364465</v>
      </c>
      <c r="B23" s="1">
        <v>8.2710288645209337E-3</v>
      </c>
      <c r="C23" s="1">
        <v>4.9417677569004812E-3</v>
      </c>
      <c r="D23" s="1">
        <v>1.1139098141144701</v>
      </c>
      <c r="E23" s="1">
        <v>2.388972081567275</v>
      </c>
      <c r="F23" s="1">
        <v>2</v>
      </c>
      <c r="G23" s="1">
        <v>0.1457320994962914</v>
      </c>
      <c r="H23" s="1">
        <v>2.9252180763435778</v>
      </c>
      <c r="I23" s="1">
        <v>7.3361690080466779E-2</v>
      </c>
      <c r="J23" s="1">
        <v>1.6446524443706123</v>
      </c>
      <c r="K23" s="1">
        <v>3.6145148663423261</v>
      </c>
      <c r="L23" s="1"/>
      <c r="M23" s="3"/>
      <c r="N23" s="1"/>
      <c r="O23" s="1"/>
      <c r="P23" s="1"/>
      <c r="Q23" s="1"/>
      <c r="R23" s="1"/>
      <c r="S23" s="1"/>
      <c r="T23" s="1">
        <f t="shared" si="1"/>
        <v>0</v>
      </c>
      <c r="U23" s="1">
        <f t="shared" si="2"/>
        <v>8.3472362669742943E-3</v>
      </c>
      <c r="V23" s="1">
        <f t="shared" si="3"/>
        <v>4.9417677568560541E-3</v>
      </c>
      <c r="W23" s="1">
        <f t="shared" si="4"/>
        <v>5.5245866299528767E-2</v>
      </c>
      <c r="X23" s="1">
        <f t="shared" si="5"/>
        <v>0.28379631062785116</v>
      </c>
    </row>
    <row r="24" spans="1:24" x14ac:dyDescent="0.35">
      <c r="A24" s="1">
        <v>0.45589400937580288</v>
      </c>
      <c r="B24" s="1">
        <v>1.6618265131495228E-2</v>
      </c>
      <c r="C24" s="1">
        <v>6.3662585439669781E-14</v>
      </c>
      <c r="D24" s="1">
        <v>1.0589610782428787</v>
      </c>
      <c r="E24" s="1">
        <v>2.4037451606171434</v>
      </c>
      <c r="F24" s="1">
        <v>2</v>
      </c>
      <c r="G24" s="1">
        <v>0.69825392662741392</v>
      </c>
      <c r="H24" s="1">
        <v>0.14666171377181014</v>
      </c>
      <c r="I24" s="1">
        <v>0.52788268773864733</v>
      </c>
      <c r="J24" s="1">
        <v>6.4145692839970847E-2</v>
      </c>
      <c r="K24" s="1">
        <v>4.1357116141815728</v>
      </c>
      <c r="L24" s="1"/>
      <c r="M24" s="1"/>
      <c r="N24" s="1"/>
      <c r="O24" s="1"/>
      <c r="P24" s="1"/>
      <c r="Q24" s="1"/>
      <c r="R24" s="1"/>
      <c r="S24" s="1"/>
      <c r="T24" s="1">
        <f t="shared" si="1"/>
        <v>6.5010035478417771E-3</v>
      </c>
      <c r="U24" s="1">
        <f t="shared" si="2"/>
        <v>0</v>
      </c>
      <c r="V24" s="1">
        <f t="shared" si="3"/>
        <v>1.9235511420742936E-14</v>
      </c>
      <c r="W24" s="1">
        <f t="shared" si="4"/>
        <v>2.9713042793733102E-4</v>
      </c>
      <c r="X24" s="1">
        <f t="shared" si="5"/>
        <v>0.29856938967771951</v>
      </c>
    </row>
    <row r="25" spans="1:24" x14ac:dyDescent="0.35">
      <c r="A25" s="1">
        <v>0.37936327885664417</v>
      </c>
      <c r="B25" s="1">
        <v>3.1783309772296458E-3</v>
      </c>
      <c r="C25" s="1">
        <v>4.4427074018926846E-14</v>
      </c>
      <c r="D25" s="1">
        <v>1.0402978721398755</v>
      </c>
      <c r="E25" s="1">
        <v>1.5629109639170733</v>
      </c>
      <c r="F25" s="1">
        <v>2</v>
      </c>
      <c r="G25" s="1">
        <v>0.13600738862008965</v>
      </c>
      <c r="H25" s="1">
        <v>3.9444565982850439</v>
      </c>
      <c r="I25" s="1">
        <v>9.2398457923829613E-2</v>
      </c>
      <c r="J25" s="1">
        <v>0.47573758401461275</v>
      </c>
      <c r="K25" s="1">
        <v>1.2182395630839238</v>
      </c>
      <c r="L25" s="1"/>
      <c r="M25" s="1"/>
      <c r="N25" s="1"/>
      <c r="O25" s="1"/>
      <c r="P25" s="1"/>
      <c r="Q25" s="1"/>
      <c r="R25" s="1"/>
      <c r="S25" s="1"/>
      <c r="T25" s="1">
        <f t="shared" si="1"/>
        <v>8.3031734067000484E-2</v>
      </c>
      <c r="U25" s="1">
        <f t="shared" si="2"/>
        <v>1.3439934154265582E-2</v>
      </c>
      <c r="V25" s="1">
        <f t="shared" si="3"/>
        <v>0</v>
      </c>
      <c r="W25" s="1">
        <f t="shared" si="4"/>
        <v>1.8366075675065874E-2</v>
      </c>
      <c r="X25" s="1">
        <f t="shared" si="5"/>
        <v>0.54226480702235058</v>
      </c>
    </row>
    <row r="26" spans="1:24" x14ac:dyDescent="0.35">
      <c r="A26" s="1">
        <v>0.63804479071528752</v>
      </c>
      <c r="B26" s="1">
        <v>1.234093822947093</v>
      </c>
      <c r="C26" s="1">
        <v>8.1415332669763584E-17</v>
      </c>
      <c r="D26" s="1">
        <v>1.0586719560051028</v>
      </c>
      <c r="E26" s="1">
        <v>2.0972464140257907</v>
      </c>
      <c r="F26" s="1">
        <v>2</v>
      </c>
      <c r="G26" s="1">
        <v>0.25008462058958947</v>
      </c>
      <c r="H26" s="1">
        <v>4.6383636011967377</v>
      </c>
      <c r="I26" s="1">
        <v>6.8582348555455641E-2</v>
      </c>
      <c r="J26" s="1">
        <v>0.59880077312172975</v>
      </c>
      <c r="K26" s="1">
        <v>2.9579176707818355</v>
      </c>
      <c r="L26" s="1"/>
      <c r="M26" s="1"/>
      <c r="N26" s="1"/>
      <c r="O26" s="1"/>
      <c r="P26" s="1"/>
      <c r="Q26" s="1"/>
      <c r="R26" s="1"/>
      <c r="S26" s="1"/>
      <c r="T26" s="1">
        <f t="shared" si="1"/>
        <v>0.17564977779164287</v>
      </c>
      <c r="U26" s="1">
        <f t="shared" si="2"/>
        <v>1.2174755578155978</v>
      </c>
      <c r="V26" s="1">
        <f t="shared" si="3"/>
        <v>4.4345658686257081E-14</v>
      </c>
      <c r="W26" s="1">
        <f t="shared" si="4"/>
        <v>8.0081901614459383E-6</v>
      </c>
      <c r="X26" s="1">
        <f t="shared" si="5"/>
        <v>7.9293569136331676E-3</v>
      </c>
    </row>
    <row r="27" spans="1:24" x14ac:dyDescent="0.35">
      <c r="A27">
        <v>0.65607074951997379</v>
      </c>
      <c r="B27">
        <v>1.3275442032640998</v>
      </c>
      <c r="C27">
        <v>4.9275133809518756E-3</v>
      </c>
      <c r="D27">
        <v>1.1134907007142778</v>
      </c>
      <c r="E27">
        <v>2.1394385442153334</v>
      </c>
      <c r="F27">
        <v>3</v>
      </c>
      <c r="G27">
        <v>0.32565327494803353</v>
      </c>
      <c r="H27">
        <v>3.1510256249987485</v>
      </c>
      <c r="I27">
        <v>0.23029916377767379</v>
      </c>
      <c r="J27">
        <v>1.1597699465625779</v>
      </c>
      <c r="K27">
        <v>3.0157816021994828</v>
      </c>
      <c r="T27">
        <f>ABS(A27-MEDIAN($A$27:$A$47))</f>
        <v>2.8716404432138631E-7</v>
      </c>
      <c r="U27">
        <f>ABS(B27-MEDIAN($B$27:$B$47))</f>
        <v>1.8910920620562877E-6</v>
      </c>
      <c r="V27">
        <f>ABS(C27-MEDIAN($A$27:$A$47))</f>
        <v>0.6511429489749776</v>
      </c>
      <c r="W27">
        <f>ABS(D27-MEDIAN($A$27:$A$47))</f>
        <v>0.45742023835834833</v>
      </c>
      <c r="X27">
        <f>ABS(E27-MEDIAN($A$27:$A$47))</f>
        <v>1.4833680818594039</v>
      </c>
    </row>
    <row r="28" spans="1:24" x14ac:dyDescent="0.35">
      <c r="A28">
        <v>0.65607207976720472</v>
      </c>
      <c r="B28">
        <v>1.3275536021148064</v>
      </c>
      <c r="C28">
        <v>4.927510293640136E-3</v>
      </c>
      <c r="D28">
        <v>1.1134906629674877</v>
      </c>
      <c r="E28">
        <v>2.1394385160313294</v>
      </c>
      <c r="F28">
        <v>3</v>
      </c>
      <c r="G28">
        <v>0.59987909583285703</v>
      </c>
      <c r="H28">
        <v>2.2421394019195762</v>
      </c>
      <c r="I28">
        <v>3.5423460682788455E-2</v>
      </c>
      <c r="J28">
        <v>1.027629670076553</v>
      </c>
      <c r="K28">
        <v>2.0386508088631849</v>
      </c>
      <c r="T28">
        <f t="shared" ref="T28:T47" si="7">ABS(A28-MEDIAN($A$27:$A$47))</f>
        <v>1.6174112752453951E-6</v>
      </c>
      <c r="U28">
        <f t="shared" ref="U28:U47" si="8">ABS(B28-MEDIAN($B$27:$B$47))</f>
        <v>1.128994276866635E-5</v>
      </c>
      <c r="V28">
        <f t="shared" ref="V28:V47" si="9">ABS(C28-MEDIAN($A$27:$A$47))</f>
        <v>0.65114295206228934</v>
      </c>
      <c r="W28">
        <f t="shared" ref="W28:W47" si="10">ABS(D28-MEDIAN($A$27:$A$47))</f>
        <v>0.45742020061155819</v>
      </c>
      <c r="X28">
        <f t="shared" ref="X28:X47" si="11">ABS(E28-MEDIAN($A$27:$A$47))</f>
        <v>1.4833680536753999</v>
      </c>
    </row>
    <row r="29" spans="1:24" x14ac:dyDescent="0.35">
      <c r="A29">
        <v>0.65607079947723013</v>
      </c>
      <c r="B29">
        <v>1.3275445695759696</v>
      </c>
      <c r="C29">
        <v>4.9275122435246833E-3</v>
      </c>
      <c r="D29">
        <v>1.1134906868953829</v>
      </c>
      <c r="E29">
        <v>2.1394384911933391</v>
      </c>
      <c r="F29">
        <v>3</v>
      </c>
      <c r="G29">
        <v>0.10804603661555889</v>
      </c>
      <c r="H29">
        <v>2.2993781447115698</v>
      </c>
      <c r="I29">
        <v>0.45088275367583042</v>
      </c>
      <c r="J29">
        <v>1.1022806716088376</v>
      </c>
      <c r="K29">
        <v>4.0270215850399884</v>
      </c>
      <c r="T29">
        <f t="shared" si="7"/>
        <v>3.371213006531093E-7</v>
      </c>
      <c r="U29">
        <f t="shared" si="8"/>
        <v>2.2574039317824202E-6</v>
      </c>
      <c r="V29">
        <f t="shared" si="9"/>
        <v>0.65114295011240475</v>
      </c>
      <c r="W29">
        <f t="shared" si="10"/>
        <v>0.45742022453945341</v>
      </c>
      <c r="X29">
        <f t="shared" si="11"/>
        <v>1.4833680288374096</v>
      </c>
    </row>
    <row r="30" spans="1:24" x14ac:dyDescent="0.35">
      <c r="A30">
        <v>0.65607046235592947</v>
      </c>
      <c r="B30">
        <v>1.3275423121720378</v>
      </c>
      <c r="C30">
        <v>4.9275189402267494E-3</v>
      </c>
      <c r="D30">
        <v>1.1134907514157732</v>
      </c>
      <c r="E30">
        <v>2.1394379433169304</v>
      </c>
      <c r="F30">
        <v>3</v>
      </c>
      <c r="G30">
        <v>0.62659097495527594</v>
      </c>
      <c r="H30">
        <v>2.6937325757860959</v>
      </c>
      <c r="I30">
        <v>0.65050763538006051</v>
      </c>
      <c r="J30">
        <v>1.4532590646130283</v>
      </c>
      <c r="K30">
        <v>0.47244281960289236</v>
      </c>
      <c r="T30">
        <f t="shared" si="7"/>
        <v>0</v>
      </c>
      <c r="U30">
        <f t="shared" si="8"/>
        <v>0</v>
      </c>
      <c r="V30">
        <f t="shared" si="9"/>
        <v>0.65114294341570278</v>
      </c>
      <c r="W30">
        <f t="shared" si="10"/>
        <v>0.45742028905984378</v>
      </c>
      <c r="X30">
        <f t="shared" si="11"/>
        <v>1.4833674809610009</v>
      </c>
    </row>
    <row r="31" spans="1:24" x14ac:dyDescent="0.35">
      <c r="A31">
        <v>0.63501752714614956</v>
      </c>
      <c r="B31">
        <v>1.2119140890932305</v>
      </c>
      <c r="C31">
        <v>3.2708812293711614E-14</v>
      </c>
      <c r="D31">
        <v>1.0586530103625089</v>
      </c>
      <c r="E31">
        <v>2.1051768334968419</v>
      </c>
      <c r="F31">
        <v>3</v>
      </c>
      <c r="G31">
        <v>6.8180436827034563E-2</v>
      </c>
      <c r="H31">
        <v>2.9054661378924571</v>
      </c>
      <c r="I31">
        <v>0.63715122252522471</v>
      </c>
      <c r="J31">
        <v>1.3025385295298846</v>
      </c>
      <c r="K31">
        <v>4.323110062667765</v>
      </c>
      <c r="N31" t="s">
        <v>0</v>
      </c>
      <c r="O31" t="s">
        <v>1</v>
      </c>
      <c r="P31" t="s">
        <v>2</v>
      </c>
      <c r="Q31" t="s">
        <v>3</v>
      </c>
      <c r="R31" t="s">
        <v>4</v>
      </c>
      <c r="T31">
        <f t="shared" si="7"/>
        <v>2.1052935209779911E-2</v>
      </c>
      <c r="U31">
        <f t="shared" si="8"/>
        <v>0.11562822307880727</v>
      </c>
      <c r="V31">
        <f t="shared" si="9"/>
        <v>0.65607046235589672</v>
      </c>
      <c r="W31">
        <f t="shared" si="10"/>
        <v>0.40258254800657944</v>
      </c>
      <c r="X31">
        <f t="shared" si="11"/>
        <v>1.4491063711409125</v>
      </c>
    </row>
    <row r="32" spans="1:24" x14ac:dyDescent="0.35">
      <c r="A32">
        <v>0.63501785900469232</v>
      </c>
      <c r="B32">
        <v>1.2119165653397503</v>
      </c>
      <c r="C32">
        <v>2.2197024023000441E-14</v>
      </c>
      <c r="D32">
        <v>1.0586530127430265</v>
      </c>
      <c r="E32">
        <v>2.1051750994763339</v>
      </c>
      <c r="F32">
        <v>3</v>
      </c>
      <c r="G32">
        <v>5.7340147541257491E-2</v>
      </c>
      <c r="H32">
        <v>3.1472524304973963</v>
      </c>
      <c r="I32">
        <v>0.79617906649845815</v>
      </c>
      <c r="J32">
        <v>1.382382665716287</v>
      </c>
      <c r="K32">
        <v>1.7265393110758276</v>
      </c>
      <c r="M32" s="2" t="s">
        <v>7</v>
      </c>
      <c r="N32">
        <f>MEDIAN(T27:T47)</f>
        <v>5.7878733883409694E-7</v>
      </c>
      <c r="O32">
        <f>MEDIAN(U27:U47)</f>
        <v>4.1503992493918673E-6</v>
      </c>
      <c r="P32">
        <f t="shared" ref="O32:R32" si="12">MEDIAN(V27:V47)</f>
        <v>0.65114295005945388</v>
      </c>
      <c r="Q32">
        <f t="shared" si="12"/>
        <v>0.4574202258207174</v>
      </c>
      <c r="R32">
        <f t="shared" si="12"/>
        <v>1.4833675225038603</v>
      </c>
      <c r="T32">
        <f t="shared" si="7"/>
        <v>2.1052603351237154E-2</v>
      </c>
      <c r="U32">
        <f t="shared" si="8"/>
        <v>0.11562574683228743</v>
      </c>
      <c r="V32">
        <f t="shared" si="9"/>
        <v>0.65607046235590727</v>
      </c>
      <c r="W32">
        <f t="shared" si="10"/>
        <v>0.402582550387097</v>
      </c>
      <c r="X32">
        <f t="shared" si="11"/>
        <v>1.4491046371204044</v>
      </c>
    </row>
    <row r="33" spans="1:24" x14ac:dyDescent="0.35">
      <c r="A33">
        <v>0.63501813439428756</v>
      </c>
      <c r="B33">
        <v>1.2119184705313681</v>
      </c>
      <c r="C33">
        <v>7.2589362981208744E-15</v>
      </c>
      <c r="D33">
        <v>1.058653014633153</v>
      </c>
      <c r="E33">
        <v>2.1051752457035171</v>
      </c>
      <c r="F33">
        <v>3</v>
      </c>
      <c r="G33">
        <v>0.77502781398196741</v>
      </c>
      <c r="H33">
        <v>4.5709391062188676</v>
      </c>
      <c r="I33">
        <v>0.78255064771029959</v>
      </c>
      <c r="J33">
        <v>0.59106839232975195</v>
      </c>
      <c r="K33">
        <v>0.75922861157242283</v>
      </c>
      <c r="M33" s="2"/>
      <c r="T33">
        <f t="shared" si="7"/>
        <v>2.1052327961641915E-2</v>
      </c>
      <c r="U33">
        <f t="shared" si="8"/>
        <v>0.11562384164066963</v>
      </c>
      <c r="V33">
        <f t="shared" si="9"/>
        <v>0.65607046235592226</v>
      </c>
      <c r="W33">
        <f t="shared" si="10"/>
        <v>0.4025825522772235</v>
      </c>
      <c r="X33">
        <f t="shared" si="11"/>
        <v>1.4491047833475876</v>
      </c>
    </row>
    <row r="34" spans="1:24" x14ac:dyDescent="0.35">
      <c r="A34">
        <v>0.65607176127340006</v>
      </c>
      <c r="B34">
        <v>1.3275517205947565</v>
      </c>
      <c r="C34">
        <v>4.9275175213383867E-3</v>
      </c>
      <c r="D34">
        <v>1.1134907581466902</v>
      </c>
      <c r="E34">
        <v>2.1394380761912561</v>
      </c>
      <c r="F34">
        <v>3</v>
      </c>
      <c r="G34">
        <v>0.82956180439916749</v>
      </c>
      <c r="H34">
        <v>4.110910973004879</v>
      </c>
      <c r="I34">
        <v>0.57068285048187828</v>
      </c>
      <c r="J34">
        <v>1.1436592724576951</v>
      </c>
      <c r="K34">
        <v>1.4300913624969014</v>
      </c>
      <c r="T34">
        <f t="shared" si="7"/>
        <v>1.2989174705824169E-6</v>
      </c>
      <c r="U34">
        <f t="shared" si="8"/>
        <v>9.4084227186819192E-6</v>
      </c>
      <c r="V34">
        <f t="shared" si="9"/>
        <v>0.65114294483459112</v>
      </c>
      <c r="W34">
        <f t="shared" si="10"/>
        <v>0.45742029579076071</v>
      </c>
      <c r="X34">
        <f t="shared" si="11"/>
        <v>1.4833676138353267</v>
      </c>
    </row>
    <row r="35" spans="1:24" x14ac:dyDescent="0.35">
      <c r="A35">
        <v>0.65607108517813917</v>
      </c>
      <c r="B35">
        <v>1.3275466693920954</v>
      </c>
      <c r="C35">
        <v>4.9275237334427966E-3</v>
      </c>
      <c r="D35">
        <v>1.113490817115262</v>
      </c>
      <c r="E35">
        <v>2.1394372286760124</v>
      </c>
      <c r="F35">
        <v>3</v>
      </c>
      <c r="G35">
        <v>0.69913355930120902</v>
      </c>
      <c r="H35">
        <v>3.9812897164078853</v>
      </c>
      <c r="I35">
        <v>0.44158905615122279</v>
      </c>
      <c r="J35">
        <v>0.89243122338244318</v>
      </c>
      <c r="K35">
        <v>2.3283120418255532</v>
      </c>
      <c r="M35" s="2"/>
      <c r="T35">
        <f t="shared" si="7"/>
        <v>6.2282220969489543E-7</v>
      </c>
      <c r="U35">
        <f t="shared" si="8"/>
        <v>4.3572200576491582E-6</v>
      </c>
      <c r="V35">
        <f t="shared" si="9"/>
        <v>0.65114293862248662</v>
      </c>
      <c r="W35">
        <f t="shared" si="10"/>
        <v>0.45742035475933251</v>
      </c>
      <c r="X35">
        <f t="shared" si="11"/>
        <v>1.4833667663200829</v>
      </c>
    </row>
    <row r="36" spans="1:24" x14ac:dyDescent="0.35">
      <c r="A36">
        <v>0.65606999268656696</v>
      </c>
      <c r="B36">
        <v>1.3275388395860326</v>
      </c>
      <c r="C36">
        <v>4.9275196911164288E-3</v>
      </c>
      <c r="D36">
        <v>1.1134907650910837</v>
      </c>
      <c r="E36">
        <v>2.1394378020037648</v>
      </c>
      <c r="F36">
        <v>3</v>
      </c>
      <c r="G36">
        <v>0.92585803801748578</v>
      </c>
      <c r="H36">
        <v>2.4631929923089055</v>
      </c>
      <c r="I36">
        <v>0.65488289844966852</v>
      </c>
      <c r="J36">
        <v>1.7802469559233738</v>
      </c>
      <c r="K36">
        <v>2.6926278723451058</v>
      </c>
      <c r="M36" s="4" t="s">
        <v>9</v>
      </c>
      <c r="N36" s="5">
        <v>0.65607046235592903</v>
      </c>
      <c r="O36" s="5">
        <v>1.3275423121720378</v>
      </c>
      <c r="P36" s="5">
        <v>4.9275122964756351E-3</v>
      </c>
      <c r="Q36" s="5">
        <v>1.1134906881766469</v>
      </c>
      <c r="R36" s="5">
        <v>2.1394379848597898</v>
      </c>
      <c r="T36">
        <f t="shared" si="7"/>
        <v>4.6966936251280345E-7</v>
      </c>
      <c r="U36">
        <f t="shared" si="8"/>
        <v>3.4725860051931789E-6</v>
      </c>
      <c r="V36">
        <f t="shared" si="9"/>
        <v>0.6511429426648131</v>
      </c>
      <c r="W36">
        <f t="shared" si="10"/>
        <v>0.45742030273515422</v>
      </c>
      <c r="X36">
        <f t="shared" si="11"/>
        <v>1.4833673396478353</v>
      </c>
    </row>
    <row r="37" spans="1:24" x14ac:dyDescent="0.35">
      <c r="A37">
        <v>0.65606991594084973</v>
      </c>
      <c r="B37">
        <v>1.3275382731304606</v>
      </c>
      <c r="C37">
        <v>4.9275141439102136E-3</v>
      </c>
      <c r="D37">
        <v>1.1134907031293593</v>
      </c>
      <c r="E37">
        <v>2.1394386888648476</v>
      </c>
      <c r="F37">
        <v>3</v>
      </c>
      <c r="G37">
        <v>0.36503262530574743</v>
      </c>
      <c r="H37">
        <v>1.5457480944795865</v>
      </c>
      <c r="I37">
        <v>0.12091238458062825</v>
      </c>
      <c r="J37">
        <v>1.8315314080815792</v>
      </c>
      <c r="K37">
        <v>0.67739102840750964</v>
      </c>
      <c r="M37" s="6" t="s">
        <v>8</v>
      </c>
      <c r="N37" s="7">
        <f>N32/N36</f>
        <v>8.8220301331001747E-7</v>
      </c>
      <c r="O37" s="7">
        <f t="shared" ref="O37:R37" si="13">O32/O36</f>
        <v>3.1263781284690323E-6</v>
      </c>
      <c r="P37" s="7">
        <f t="shared" si="13"/>
        <v>132.14435822416493</v>
      </c>
      <c r="Q37" s="7">
        <f t="shared" si="13"/>
        <v>0.41079842936966809</v>
      </c>
      <c r="R37" s="7">
        <f t="shared" si="13"/>
        <v>0.69334448252356062</v>
      </c>
      <c r="T37">
        <f t="shared" si="7"/>
        <v>5.4641507973851589E-7</v>
      </c>
      <c r="U37">
        <f t="shared" si="8"/>
        <v>4.0390415771973665E-6</v>
      </c>
      <c r="V37">
        <f t="shared" si="9"/>
        <v>0.65114294821201923</v>
      </c>
      <c r="W37">
        <f t="shared" si="10"/>
        <v>0.4574202407734298</v>
      </c>
      <c r="X37">
        <f t="shared" si="11"/>
        <v>1.4833682265089181</v>
      </c>
    </row>
    <row r="38" spans="1:24" x14ac:dyDescent="0.35">
      <c r="A38">
        <v>0.65607104021973328</v>
      </c>
      <c r="B38">
        <v>1.3275464625712872</v>
      </c>
      <c r="C38">
        <v>4.9275173699253353E-3</v>
      </c>
      <c r="D38">
        <v>1.1134907503599765</v>
      </c>
      <c r="E38">
        <v>2.1394379848597898</v>
      </c>
      <c r="F38">
        <v>3</v>
      </c>
      <c r="G38">
        <v>0.3399862064821686</v>
      </c>
      <c r="H38">
        <v>4.233554794402651</v>
      </c>
      <c r="I38">
        <v>0.2460695671060984</v>
      </c>
      <c r="J38">
        <v>1.1629825047362652</v>
      </c>
      <c r="K38">
        <v>4.6883843953738769</v>
      </c>
      <c r="M38" s="8"/>
      <c r="N38" s="8"/>
      <c r="O38" s="8"/>
      <c r="P38" s="8"/>
      <c r="Q38" s="8"/>
      <c r="R38" s="8"/>
      <c r="T38">
        <f t="shared" si="7"/>
        <v>5.7786380380786539E-7</v>
      </c>
      <c r="U38">
        <f t="shared" si="8"/>
        <v>4.1503992493918673E-6</v>
      </c>
      <c r="V38">
        <f t="shared" si="9"/>
        <v>0.65114294498600411</v>
      </c>
      <c r="W38">
        <f t="shared" si="10"/>
        <v>0.45742028800404699</v>
      </c>
      <c r="X38">
        <f t="shared" si="11"/>
        <v>1.4833675225038603</v>
      </c>
    </row>
    <row r="39" spans="1:24" x14ac:dyDescent="0.35">
      <c r="A39">
        <v>0.65607047094613313</v>
      </c>
      <c r="B39">
        <v>1.327542376300973</v>
      </c>
      <c r="C39">
        <v>4.9275224273907115E-3</v>
      </c>
      <c r="D39">
        <v>1.1134908021206773</v>
      </c>
      <c r="E39">
        <v>2.1394373756854623</v>
      </c>
      <c r="F39">
        <v>3</v>
      </c>
      <c r="G39">
        <v>4.7787292385066182E-2</v>
      </c>
      <c r="H39">
        <v>0.26988829585119278</v>
      </c>
      <c r="I39">
        <v>2.0618034119990858E-2</v>
      </c>
      <c r="J39">
        <v>1.3629570283924248</v>
      </c>
      <c r="K39">
        <v>2.993142633166173</v>
      </c>
      <c r="M39" s="4" t="s">
        <v>10</v>
      </c>
      <c r="N39" s="9">
        <f>N37*100</f>
        <v>8.8220301331001742E-5</v>
      </c>
      <c r="O39" s="9">
        <f t="shared" ref="O39:R39" si="14">O37*100</f>
        <v>3.1263781284690323E-4</v>
      </c>
      <c r="P39" s="9">
        <f t="shared" si="14"/>
        <v>13214.435822416493</v>
      </c>
      <c r="Q39" s="9">
        <f t="shared" si="14"/>
        <v>41.079842936966813</v>
      </c>
      <c r="R39" s="9">
        <f t="shared" si="14"/>
        <v>69.334448252356069</v>
      </c>
      <c r="T39">
        <f t="shared" si="7"/>
        <v>8.5902036595086884E-9</v>
      </c>
      <c r="U39">
        <f t="shared" si="8"/>
        <v>6.4128935273188858E-8</v>
      </c>
      <c r="V39">
        <f t="shared" si="9"/>
        <v>0.65114293992853878</v>
      </c>
      <c r="W39">
        <f t="shared" si="10"/>
        <v>0.45742033976474783</v>
      </c>
      <c r="X39">
        <f t="shared" si="11"/>
        <v>1.4833669133295329</v>
      </c>
    </row>
    <row r="40" spans="1:24" x14ac:dyDescent="0.35">
      <c r="A40">
        <v>0.65506438987098403</v>
      </c>
      <c r="B40">
        <v>1.3201924798569684</v>
      </c>
      <c r="C40">
        <v>4.9224476514094966E-3</v>
      </c>
      <c r="D40">
        <v>1.1134370685444479</v>
      </c>
      <c r="E40">
        <v>2.1512948603536897</v>
      </c>
      <c r="F40">
        <v>3</v>
      </c>
      <c r="G40">
        <v>0.1048222126588948</v>
      </c>
      <c r="H40">
        <v>4.2917638011437891</v>
      </c>
      <c r="I40">
        <v>0.69819976617956625</v>
      </c>
      <c r="J40">
        <v>1.4674842665265624</v>
      </c>
      <c r="K40">
        <v>3.2526531222745629</v>
      </c>
      <c r="T40">
        <f t="shared" si="7"/>
        <v>1.0060724849454417E-3</v>
      </c>
      <c r="U40">
        <f t="shared" si="8"/>
        <v>7.3498323150693601E-3</v>
      </c>
      <c r="V40">
        <f t="shared" si="9"/>
        <v>0.65114801470452</v>
      </c>
      <c r="W40">
        <f t="shared" si="10"/>
        <v>0.45736660618851843</v>
      </c>
      <c r="X40">
        <f t="shared" si="11"/>
        <v>1.4952243979977602</v>
      </c>
    </row>
    <row r="41" spans="1:24" x14ac:dyDescent="0.35">
      <c r="A41">
        <v>0.63501698595445422</v>
      </c>
      <c r="B41">
        <v>1.2119102347725774</v>
      </c>
      <c r="C41">
        <v>1.2603668845673479E-13</v>
      </c>
      <c r="D41">
        <v>1.0586530069089986</v>
      </c>
      <c r="E41">
        <v>2.1051750198284895</v>
      </c>
      <c r="F41">
        <v>3</v>
      </c>
      <c r="G41">
        <v>0.516270565774129</v>
      </c>
      <c r="H41">
        <v>1.6319406754444099</v>
      </c>
      <c r="I41">
        <v>0.6617761967785013</v>
      </c>
      <c r="J41">
        <v>0.23513096924351262</v>
      </c>
      <c r="K41">
        <v>0.73908707090803161</v>
      </c>
      <c r="T41">
        <f t="shared" si="7"/>
        <v>2.1053476401475257E-2</v>
      </c>
      <c r="U41">
        <f t="shared" si="8"/>
        <v>0.11563207739946035</v>
      </c>
      <c r="V41">
        <f t="shared" si="9"/>
        <v>0.65607046235580346</v>
      </c>
      <c r="W41">
        <f t="shared" si="10"/>
        <v>0.40258254455306908</v>
      </c>
      <c r="X41">
        <f t="shared" si="11"/>
        <v>1.4491045574725601</v>
      </c>
    </row>
    <row r="42" spans="1:24" x14ac:dyDescent="0.35">
      <c r="A42">
        <v>0.65607030033397074</v>
      </c>
      <c r="B42">
        <v>1.327540890396689</v>
      </c>
      <c r="C42">
        <v>4.9275061377643259E-3</v>
      </c>
      <c r="D42">
        <v>1.1134906207882556</v>
      </c>
      <c r="E42">
        <v>2.1394394182276777</v>
      </c>
      <c r="F42">
        <v>3</v>
      </c>
      <c r="G42">
        <v>1.9764663728817022E-2</v>
      </c>
      <c r="H42">
        <v>4.8214586514977968</v>
      </c>
      <c r="I42">
        <v>0.97037290201331217</v>
      </c>
      <c r="J42">
        <v>0.24772101429363946</v>
      </c>
      <c r="K42">
        <v>2.3370501338722982</v>
      </c>
      <c r="T42">
        <f t="shared" si="7"/>
        <v>1.6202195873837866E-7</v>
      </c>
      <c r="U42">
        <f t="shared" si="8"/>
        <v>1.4217753487866247E-6</v>
      </c>
      <c r="V42">
        <f t="shared" si="9"/>
        <v>0.6511429562181652</v>
      </c>
      <c r="W42">
        <f t="shared" si="10"/>
        <v>0.45742015843232608</v>
      </c>
      <c r="X42">
        <f t="shared" si="11"/>
        <v>1.4833689558717482</v>
      </c>
    </row>
    <row r="43" spans="1:24" x14ac:dyDescent="0.35">
      <c r="A43">
        <v>0.65607091302371789</v>
      </c>
      <c r="B43">
        <v>1.3275453988766341</v>
      </c>
      <c r="C43">
        <v>4.9275122964756351E-3</v>
      </c>
      <c r="D43">
        <v>1.1134906881766469</v>
      </c>
      <c r="E43">
        <v>2.1394382268134269</v>
      </c>
      <c r="F43">
        <v>3</v>
      </c>
      <c r="G43">
        <v>0.65669400330447358</v>
      </c>
      <c r="H43">
        <v>1.4509278331643354</v>
      </c>
      <c r="I43">
        <v>0.75453663971629481</v>
      </c>
      <c r="J43">
        <v>1.116236102717943</v>
      </c>
      <c r="K43">
        <v>2.1389629777422803</v>
      </c>
      <c r="M43" s="2" t="s">
        <v>11</v>
      </c>
      <c r="N43">
        <f>MAX(A:A)</f>
        <v>0.65947566643535405</v>
      </c>
      <c r="O43">
        <f t="shared" ref="O8:R43" si="15">MAX(B:B)</f>
        <v>1.3585316630192936</v>
      </c>
      <c r="P43">
        <f t="shared" si="15"/>
        <v>4.9861109862971041E-3</v>
      </c>
      <c r="Q43">
        <f t="shared" si="15"/>
        <v>1.1141145308383447</v>
      </c>
      <c r="R43">
        <f t="shared" si="15"/>
        <v>4.8067510213109275</v>
      </c>
      <c r="T43">
        <f t="shared" si="7"/>
        <v>4.5066778842084432E-7</v>
      </c>
      <c r="U43">
        <f t="shared" si="8"/>
        <v>3.0867045963667294E-6</v>
      </c>
      <c r="V43">
        <f t="shared" si="9"/>
        <v>0.65114295005945388</v>
      </c>
      <c r="W43">
        <f t="shared" si="10"/>
        <v>0.4574202258207174</v>
      </c>
      <c r="X43">
        <f t="shared" si="11"/>
        <v>1.4833677644574974</v>
      </c>
    </row>
    <row r="44" spans="1:24" x14ac:dyDescent="0.35">
      <c r="A44">
        <v>0.63501770498527088</v>
      </c>
      <c r="B44">
        <v>1.2119153428511866</v>
      </c>
      <c r="C44">
        <v>1.0200226131178446E-15</v>
      </c>
      <c r="D44">
        <v>1.0586530143233635</v>
      </c>
      <c r="E44">
        <v>2.1051758802068052</v>
      </c>
      <c r="F44">
        <v>3</v>
      </c>
      <c r="G44">
        <v>0.26719405727420009</v>
      </c>
      <c r="H44">
        <v>3.7686803706653067</v>
      </c>
      <c r="I44">
        <v>0.89837632500563103</v>
      </c>
      <c r="J44">
        <v>1.456888067915572</v>
      </c>
      <c r="K44">
        <v>2.0341506732724417</v>
      </c>
      <c r="T44">
        <f t="shared" si="7"/>
        <v>2.1052757370658592E-2</v>
      </c>
      <c r="U44">
        <f t="shared" si="8"/>
        <v>0.11562696932085115</v>
      </c>
      <c r="V44">
        <f t="shared" si="9"/>
        <v>0.65607046235592847</v>
      </c>
      <c r="W44">
        <f t="shared" si="10"/>
        <v>0.40258255196743398</v>
      </c>
      <c r="X44">
        <f t="shared" si="11"/>
        <v>1.4491054178508758</v>
      </c>
    </row>
    <row r="45" spans="1:24" x14ac:dyDescent="0.35">
      <c r="A45">
        <v>0.63501705134490183</v>
      </c>
      <c r="B45">
        <v>1.2119107185824274</v>
      </c>
      <c r="C45">
        <v>7.4917404687329163E-15</v>
      </c>
      <c r="D45">
        <v>1.0586530079018945</v>
      </c>
      <c r="E45">
        <v>2.1051765120578398</v>
      </c>
      <c r="F45">
        <v>3</v>
      </c>
      <c r="G45">
        <v>0.29735429336862196</v>
      </c>
      <c r="H45">
        <v>1.9820926778086334</v>
      </c>
      <c r="I45">
        <v>0.42075568334849212</v>
      </c>
      <c r="J45">
        <v>0.62295071530090507</v>
      </c>
      <c r="K45">
        <v>3.4692158546611305</v>
      </c>
      <c r="T45">
        <f t="shared" si="7"/>
        <v>2.1053411011027645E-2</v>
      </c>
      <c r="U45">
        <f t="shared" si="8"/>
        <v>0.11563159358961039</v>
      </c>
      <c r="V45">
        <f t="shared" si="9"/>
        <v>0.65607046235592203</v>
      </c>
      <c r="W45">
        <f t="shared" si="10"/>
        <v>0.40258254554596506</v>
      </c>
      <c r="X45">
        <f t="shared" si="11"/>
        <v>1.4491060497019104</v>
      </c>
    </row>
    <row r="46" spans="1:24" x14ac:dyDescent="0.35">
      <c r="A46">
        <v>0.65607104114326831</v>
      </c>
      <c r="B46">
        <v>1.3275461866398952</v>
      </c>
      <c r="C46">
        <v>4.9275135109389349E-3</v>
      </c>
      <c r="D46">
        <v>1.1134906993348102</v>
      </c>
      <c r="E46">
        <v>2.1394385002506584</v>
      </c>
      <c r="F46">
        <v>3</v>
      </c>
      <c r="G46">
        <v>0.5938276045642682</v>
      </c>
      <c r="H46">
        <v>1.4136375812237918</v>
      </c>
      <c r="I46">
        <v>0.15522162093950032</v>
      </c>
      <c r="J46">
        <v>1.317335172224654E-3</v>
      </c>
      <c r="K46">
        <v>1.4179770853919071</v>
      </c>
      <c r="T46">
        <f t="shared" si="7"/>
        <v>5.7878733883409694E-7</v>
      </c>
      <c r="U46">
        <f t="shared" si="8"/>
        <v>3.8744678574342828E-6</v>
      </c>
      <c r="V46">
        <f t="shared" si="9"/>
        <v>0.65114294884499058</v>
      </c>
      <c r="W46">
        <f t="shared" si="10"/>
        <v>0.45742023697888068</v>
      </c>
      <c r="X46">
        <f t="shared" si="11"/>
        <v>1.4833680378947289</v>
      </c>
    </row>
    <row r="47" spans="1:24" x14ac:dyDescent="0.35">
      <c r="A47">
        <v>0.65607051527019178</v>
      </c>
      <c r="B47">
        <v>1.3275427391026358</v>
      </c>
      <c r="C47">
        <v>4.9275178880698618E-3</v>
      </c>
      <c r="D47">
        <v>1.1134907480650231</v>
      </c>
      <c r="E47">
        <v>2.1394380659757939</v>
      </c>
      <c r="F47">
        <v>3</v>
      </c>
      <c r="G47">
        <v>0.5508108749795998</v>
      </c>
      <c r="H47">
        <v>4.3545109575184195</v>
      </c>
      <c r="I47">
        <v>4.2253425332492767E-2</v>
      </c>
      <c r="J47">
        <v>1.8094439629326537</v>
      </c>
      <c r="K47">
        <v>0.65487043182583193</v>
      </c>
      <c r="T47">
        <f t="shared" si="7"/>
        <v>5.2914262305137072E-8</v>
      </c>
      <c r="U47">
        <f t="shared" si="8"/>
        <v>4.2693059798537547E-7</v>
      </c>
      <c r="V47">
        <f t="shared" si="9"/>
        <v>0.65114294446785959</v>
      </c>
      <c r="W47">
        <f t="shared" si="10"/>
        <v>0.45742028570909365</v>
      </c>
      <c r="X47">
        <f t="shared" si="11"/>
        <v>1.4833676036198644</v>
      </c>
    </row>
    <row r="49" spans="1:5" x14ac:dyDescent="0.35">
      <c r="A49">
        <f>MEDIAN(A27:A47)</f>
        <v>0.65607046235592947</v>
      </c>
      <c r="B49">
        <f t="shared" ref="B49:D49" si="16">MEDIAN(B27:B47)</f>
        <v>1.3275423121720378</v>
      </c>
      <c r="C49">
        <f t="shared" si="16"/>
        <v>4.9275122964756351E-3</v>
      </c>
      <c r="D49">
        <f t="shared" si="16"/>
        <v>1.1134906881766469</v>
      </c>
      <c r="E49">
        <f>MEDIAN(E27:E47)</f>
        <v>2.1394379848597898</v>
      </c>
    </row>
  </sheetData>
  <sortState xmlns:xlrd2="http://schemas.microsoft.com/office/spreadsheetml/2017/richdata2" ref="A2:K47">
    <sortCondition ref="F2:F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Silje Greidung</dc:creator>
  <cp:lastModifiedBy>Silje Greidung</cp:lastModifiedBy>
  <dcterms:created xsi:type="dcterms:W3CDTF">2024-05-27T13:50:21Z</dcterms:created>
  <dcterms:modified xsi:type="dcterms:W3CDTF">2024-05-27T20:45:14Z</dcterms:modified>
</cp:coreProperties>
</file>