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D093350B-6324-48B8-8362-656FF966B6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<sst xmlns="http://schemas.openxmlformats.org/spreadsheetml/2006/main" count="310" uniqueCount="96">
  <si>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</si>
  <si>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</si>
  <si>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</si>
  <si>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</si>
  <si>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</si>
  <si>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</si>
  <si>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</si>
  <si>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</si>
  <si>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</si>
  <si>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</si>
  <si>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</si>
  <si>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</si>
  <si>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</si>
  <si>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</si>
  <si>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</si>
  <si>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</si>
  <si>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</si>
  <si>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</si>
  <si>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</si>
  <si>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</si>
  <si>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</si>
  <si>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</si>
  <si>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</si>
  <si>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</si>
  <si>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</si>
  <si>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</si>
  <si>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</si>
  <si>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</si>
  <si>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</si>
  <si>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</si>
  <si>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</si>
  <si>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</si>
  <si>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</si>
  <si>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</si>
  <si>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</si>
  <si>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</si>
  <si>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</si>
  <si>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</si>
  <si>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</si>
  <si>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</si>
  <si>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</si>
  <si>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</si>
  <si>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</si>
  <si>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</si>
  <si>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</si>
  <si>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</si>
  <si>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</si>
  <si>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</si>
  <si>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</si>
  <si>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</si>
  <si>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</si>
  <si>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</si>
  <si>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</si>
  <si>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</si>
  <si>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</si>
  <si>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</si>
  <si>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</si>
  <si>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</si>
  <si>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</si>
  <si>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</si>
  <si>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</si>
  <si>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</si>
  <si>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</si>
  <si>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</si>
  <si>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</si>
  <si>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</si>
  <si>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Estadia</t>
  </si>
  <si>
    <t>Base de Cliente</t>
  </si>
  <si>
    <t>Base de Funcionários</t>
  </si>
  <si>
    <t>Base de Tarifa</t>
  </si>
  <si>
    <t>Base de Vagas</t>
  </si>
  <si>
    <t>Registro da Tarifa</t>
  </si>
  <si>
    <t>Registro de Funcionários</t>
  </si>
  <si>
    <t>Registro de Localização de Vagas</t>
  </si>
  <si>
    <t>Registro da Informações da Estadia</t>
  </si>
  <si>
    <t>Registro de Cliente</t>
  </si>
  <si>
    <t>API de Inclusão de Estadia</t>
  </si>
  <si>
    <t>API de alteração de Estadia</t>
  </si>
  <si>
    <t>API de consulta de Manobristas por seu status</t>
  </si>
  <si>
    <t>API de consulta de geolocalização do Google</t>
  </si>
  <si>
    <t>Base de Estadia, Base de Vagas, Base de Funcionários, Base de Cliente, Base de Tarifa</t>
  </si>
  <si>
    <t>-</t>
  </si>
  <si>
    <t>idCliente, nomeCliente, modeloCarro, placaCarro</t>
  </si>
  <si>
    <t>idTarifa, tarifaVigente, dtInicioVigente, dtTerminoVigente</t>
  </si>
  <si>
    <t>idEstadia, dtHoraInicio, dtHoraTermino,  idTarifa, precoCalculado, idVaga,  idFuncionario,  idCliente,  modeloCarro, placaCarro</t>
  </si>
  <si>
    <t>Base de Funcionários, Base de Estadia</t>
  </si>
  <si>
    <t xml:space="preserve">idFuncionario, numRG, numCPF, nomeCompleto, endResidencial, cidade, bairro, ruaENumero, cep, telContato, statusManobrista </t>
  </si>
  <si>
    <t xml:space="preserve">idFuncionario, idEstadia, numRG, numCPF, nomeCompleto, endResidencial, cidade, bairro, ruaENumero, cep, telContato, statusManobrista </t>
  </si>
  <si>
    <t>idEstadia, dtHoraInicio, dtHoraTermino,  precoCalculado, idVaga,  idFuncionario,  idCliente,  modeloCarro, placaCarro, idTarifa</t>
  </si>
  <si>
    <t>dtHoraInicio, dtHoraTermino,  precoCalculado, idVaga,  idFuncionario,  idCliente,  modeloCarro, placaCarro, idTarifa</t>
  </si>
  <si>
    <t>Frontend de Manutenção de dados de estadia para cadastrar nova estadia</t>
  </si>
  <si>
    <t>Frontend de manutenção de dados de estadia para consultar detalhes da estadia existente</t>
  </si>
  <si>
    <t>Frontend de manutenção de dados de vaga para registrar/incluir vagas do estacionamento</t>
  </si>
  <si>
    <t>idSeqVaga,  Latitude, Longitute, Altitude</t>
  </si>
  <si>
    <t>idSeqVaga,  Latitude, Longitude, Altitude</t>
  </si>
  <si>
    <t xml:space="preserve">idSeqVaga, Latitude, Longitude, Altitude, idVaga, seqNumVaga, Latitude, Longitute, Altitude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</si>
</sst>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6" zoomScale="70" zoomScaleNormal="70" workbookViewId="0">
      <selection activeCell="F24" sqref="F24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65</v>
      </c>
    </row>
    <row r="7" spans="1:8" ht="15.75" thickBot="1" x14ac:dyDescent="0.3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25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ht="60" x14ac:dyDescent="0.25">
      <c r="A12" s="48" t="s">
        <v>66</v>
      </c>
      <c r="B12" s="49" t="s">
        <v>8</v>
      </c>
      <c r="C12" s="48" t="s">
        <v>74</v>
      </c>
      <c r="D12" s="49">
        <v>1</v>
      </c>
      <c r="E12" s="48" t="s">
        <v>88</v>
      </c>
      <c r="F12" s="49">
        <v>10</v>
      </c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0">
        <f t="shared" si="0"/>
        <v>7</v>
      </c>
    </row>
    <row r="13" spans="1:8" s="31" customFormat="1" ht="30" x14ac:dyDescent="0.25">
      <c r="A13" s="50" t="s">
        <v>69</v>
      </c>
      <c r="B13" s="51" t="s">
        <v>7</v>
      </c>
      <c r="C13" s="50" t="s">
        <v>71</v>
      </c>
      <c r="D13" s="49">
        <v>1</v>
      </c>
      <c r="E13" s="50" t="s">
        <v>83</v>
      </c>
      <c r="F13" s="49">
        <v>4</v>
      </c>
      <c r="G13" s="40" t="str">
        <f t="shared" si="1"/>
        <v>Simples</v>
      </c>
      <c r="H13" s="40">
        <f t="shared" si="0"/>
        <v>7</v>
      </c>
    </row>
    <row r="14" spans="1:8" s="31" customFormat="1" ht="30" x14ac:dyDescent="0.25">
      <c r="A14" s="50" t="s">
        <v>70</v>
      </c>
      <c r="B14" s="51" t="s">
        <v>8</v>
      </c>
      <c r="C14" s="50" t="s">
        <v>73</v>
      </c>
      <c r="D14" s="49">
        <v>1</v>
      </c>
      <c r="E14" s="48" t="s">
        <v>93</v>
      </c>
      <c r="F14" s="49">
        <v>4</v>
      </c>
      <c r="G14" s="40" t="str">
        <f t="shared" si="1"/>
        <v>Simples</v>
      </c>
      <c r="H14" s="40">
        <f t="shared" si="0"/>
        <v>7</v>
      </c>
    </row>
    <row r="15" spans="1:8" s="31" customFormat="1" ht="60" x14ac:dyDescent="0.25">
      <c r="A15" s="50" t="s">
        <v>68</v>
      </c>
      <c r="B15" s="51" t="s">
        <v>8</v>
      </c>
      <c r="C15" s="50" t="s">
        <v>72</v>
      </c>
      <c r="D15" s="49">
        <v>1</v>
      </c>
      <c r="E15" s="48" t="s">
        <v>86</v>
      </c>
      <c r="F15" s="49">
        <v>11</v>
      </c>
      <c r="G15" s="40" t="str">
        <f t="shared" si="1"/>
        <v>Simples</v>
      </c>
      <c r="H15" s="40">
        <f t="shared" si="0"/>
        <v>7</v>
      </c>
    </row>
    <row r="16" spans="1:8" s="31" customFormat="1" ht="30" x14ac:dyDescent="0.25">
      <c r="A16" s="48" t="s">
        <v>67</v>
      </c>
      <c r="B16" s="51" t="s">
        <v>7</v>
      </c>
      <c r="C16" s="50" t="s">
        <v>75</v>
      </c>
      <c r="D16" s="49">
        <v>1</v>
      </c>
      <c r="E16" s="48" t="s">
        <v>82</v>
      </c>
      <c r="F16" s="49">
        <v>4</v>
      </c>
      <c r="G16" s="40" t="str">
        <f t="shared" si="1"/>
        <v>Simples</v>
      </c>
      <c r="H16" s="40">
        <f t="shared" si="0"/>
        <v>7</v>
      </c>
    </row>
    <row r="17" spans="1:8" s="31" customFormat="1" ht="75" x14ac:dyDescent="0.25">
      <c r="A17" s="50" t="s">
        <v>76</v>
      </c>
      <c r="B17" s="51" t="s">
        <v>4</v>
      </c>
      <c r="C17" s="50" t="s">
        <v>80</v>
      </c>
      <c r="D17" s="49">
        <v>5</v>
      </c>
      <c r="E17" s="48" t="s">
        <v>84</v>
      </c>
      <c r="F17" s="49">
        <v>10</v>
      </c>
      <c r="G17" s="40" t="str">
        <f t="shared" si="1"/>
        <v>Complexo</v>
      </c>
      <c r="H17" s="40">
        <f t="shared" si="0"/>
        <v>6</v>
      </c>
    </row>
    <row r="18" spans="1:8" s="31" customFormat="1" ht="75" x14ac:dyDescent="0.25">
      <c r="A18" s="50" t="s">
        <v>77</v>
      </c>
      <c r="B18" s="51" t="s">
        <v>4</v>
      </c>
      <c r="C18" s="50" t="s">
        <v>80</v>
      </c>
      <c r="D18" s="49">
        <v>5</v>
      </c>
      <c r="E18" s="48" t="s">
        <v>84</v>
      </c>
      <c r="F18" s="49">
        <v>10</v>
      </c>
      <c r="G18" s="40" t="str">
        <f t="shared" si="1"/>
        <v>Complexo</v>
      </c>
      <c r="H18" s="40">
        <f t="shared" si="0"/>
        <v>6</v>
      </c>
    </row>
    <row r="19" spans="1:8" s="31" customFormat="1" ht="75" x14ac:dyDescent="0.25">
      <c r="A19" s="50" t="s">
        <v>78</v>
      </c>
      <c r="B19" s="51" t="s">
        <v>5</v>
      </c>
      <c r="C19" s="50" t="s">
        <v>85</v>
      </c>
      <c r="D19" s="49">
        <v>1</v>
      </c>
      <c r="E19" s="50" t="s">
        <v>87</v>
      </c>
      <c r="F19" s="49">
        <v>12</v>
      </c>
      <c r="G19" s="40" t="str">
        <f t="shared" si="1"/>
        <v>Simples</v>
      </c>
      <c r="H19" s="40">
        <f t="shared" si="0"/>
        <v>4</v>
      </c>
    </row>
    <row r="20" spans="1:8" s="31" customFormat="1" ht="30" x14ac:dyDescent="0.25">
      <c r="A20" s="50" t="s">
        <v>79</v>
      </c>
      <c r="B20" s="51" t="s">
        <v>5</v>
      </c>
      <c r="C20" s="50" t="s">
        <v>70</v>
      </c>
      <c r="D20" s="49">
        <v>1</v>
      </c>
      <c r="E20" s="50" t="s">
        <v>94</v>
      </c>
      <c r="F20" s="49">
        <v>4</v>
      </c>
      <c r="G20" s="40" t="str">
        <f t="shared" si="1"/>
        <v>Simples</v>
      </c>
      <c r="H20" s="40">
        <f t="shared" si="0"/>
        <v>4</v>
      </c>
    </row>
    <row r="21" spans="1:8" s="31" customFormat="1" ht="60" x14ac:dyDescent="0.25">
      <c r="A21" s="50" t="s">
        <v>90</v>
      </c>
      <c r="B21" s="51" t="s">
        <v>4</v>
      </c>
      <c r="C21" s="50" t="s">
        <v>81</v>
      </c>
      <c r="D21" s="49"/>
      <c r="E21" s="50" t="s">
        <v>89</v>
      </c>
      <c r="F21" s="49">
        <v>9</v>
      </c>
      <c r="G21" s="40" t="str">
        <f t="shared" si="1"/>
        <v>Simples</v>
      </c>
      <c r="H21" s="40">
        <f t="shared" si="0"/>
        <v>3</v>
      </c>
    </row>
    <row r="22" spans="1:8" s="31" customFormat="1" ht="60" x14ac:dyDescent="0.25">
      <c r="A22" s="50" t="s">
        <v>91</v>
      </c>
      <c r="B22" s="33" t="s">
        <v>5</v>
      </c>
      <c r="C22" s="32" t="s">
        <v>81</v>
      </c>
      <c r="D22" s="33"/>
      <c r="E22" s="32" t="s">
        <v>88</v>
      </c>
      <c r="F22" s="33">
        <v>10</v>
      </c>
      <c r="G22" s="40" t="str">
        <f t="shared" si="1"/>
        <v>Simples</v>
      </c>
      <c r="H22" s="40">
        <f t="shared" si="0"/>
        <v>4</v>
      </c>
    </row>
    <row r="23" spans="1:8" s="31" customFormat="1" ht="45" x14ac:dyDescent="0.25">
      <c r="A23" s="50" t="s">
        <v>92</v>
      </c>
      <c r="B23" s="33" t="s">
        <v>4</v>
      </c>
      <c r="C23" s="32" t="s">
        <v>81</v>
      </c>
      <c r="D23" s="33"/>
      <c r="E23" s="48" t="s">
        <v>95</v>
      </c>
      <c r="F23" s="33">
        <v>9</v>
      </c>
      <c r="G23" s="40" t="str">
        <f t="shared" si="1"/>
        <v>Simples</v>
      </c>
      <c r="H23" s="40">
        <f t="shared" si="0"/>
        <v>3</v>
      </c>
    </row>
    <row r="24" spans="1:8" s="31" customFormat="1" x14ac:dyDescent="0.25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25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25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25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25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25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25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25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25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25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25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25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25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25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25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25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25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25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25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25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25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25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25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25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25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25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25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25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25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25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25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25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25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25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25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25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25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25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25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25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25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25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25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25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25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25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25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25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25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25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25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25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25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25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25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25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25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25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25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25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25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25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25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25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25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25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25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25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25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25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25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25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25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25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25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25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25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25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25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25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25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25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25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25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25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25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25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25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25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25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25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25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25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25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25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25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25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25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25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25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25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25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25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25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25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25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25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25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25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25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25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25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25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25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25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25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25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25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25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25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25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25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25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25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25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25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25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25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25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25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25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25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25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25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25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25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25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25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25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25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25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25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25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25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25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25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25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25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25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25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25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25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25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25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25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25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25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25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25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25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25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25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25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25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25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25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25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25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25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25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25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25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25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25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25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25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25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25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25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25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25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25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25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25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25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25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25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25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25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25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25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25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25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25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25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25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25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25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25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25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25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25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25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25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25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25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25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25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25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25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25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25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25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25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25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25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25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25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25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25">
      <c r="G243" s="41"/>
      <c r="H243" s="41"/>
    </row>
    <row r="244" spans="1:14" ht="15.75" thickBot="1" x14ac:dyDescent="0.3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x14ac:dyDescent="0.25">
      <c r="A247" s="32"/>
      <c r="B247" s="39" t="s">
        <v>6</v>
      </c>
      <c r="C247" s="32"/>
      <c r="D247" s="33"/>
      <c r="E247" s="50"/>
      <c r="F247" s="33"/>
      <c r="G247" s="32"/>
      <c r="H247" s="30"/>
      <c r="I247" s="50"/>
      <c r="J247" s="30"/>
      <c r="K247" s="43" t="str">
        <f>IF(A247&lt;&gt;"",IF(OR(AND(D247&lt;2,F247&lt;16),AND(D247=2,F247&lt;5)),"Simples",IF(AND(D247=2,F247&gt;15),"Complexo",IF(AND(D247&gt;2,F247&gt;4),"Complexo","Medio"))),"")</f>
        <v/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/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/>
      </c>
      <c r="N247" s="45" t="str">
        <f t="shared" ref="N247:N310" si="11">IF(AND(A247&lt;&gt;"",M247="Simples"),4,IF(AND(A247&lt;&gt;0,M247="Medio"),5,IF(AND(A247&lt;&gt;0,M247="Complexo"),7,"")))</f>
        <v/>
      </c>
    </row>
    <row r="248" spans="1:14" s="31" customFormat="1" x14ac:dyDescent="0.25">
      <c r="A248" s="32"/>
      <c r="B248" s="39" t="s">
        <v>6</v>
      </c>
      <c r="C248" s="32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25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25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25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25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25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25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25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25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25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25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25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25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25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25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25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25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25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25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25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25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25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25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25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25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25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25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25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25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25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25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25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25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25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25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25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25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25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25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25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25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25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25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25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25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25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25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25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25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25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25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25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25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25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25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25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25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25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25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25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25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25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25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25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25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25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25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25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25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25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25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25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25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25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25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25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25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25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25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25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25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25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25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25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25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25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25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25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25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25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25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25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25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25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25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25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25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25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25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25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25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25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25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25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25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25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25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25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25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25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25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25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25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25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25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25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25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25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25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25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25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25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25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25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25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25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25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25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25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25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25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25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25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25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25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25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25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25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25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25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25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25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25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25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25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25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25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25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25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25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25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25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25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25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25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25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25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25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25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25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25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25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25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25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25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25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25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25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25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25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25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25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25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25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25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25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25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opLeftCell="A2" zoomScale="130" zoomScaleNormal="130" workbookViewId="0">
      <selection activeCell="C6" sqref="C6:C1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65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42.25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2023-09-26T01:47:15Z</dcterms:modified>
</cp:coreProperties>
</file>