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ocuments\GitHub\pokefirered-silvalfo\src\data\pokemon\"/>
    </mc:Choice>
  </mc:AlternateContent>
  <xr:revisionPtr revIDLastSave="0" documentId="13_ncr:1_{4A03B87C-EBAE-4C62-B62F-1EC682B13F97}" xr6:coauthVersionLast="47" xr6:coauthVersionMax="47" xr10:uidLastSave="{00000000-0000-0000-0000-000000000000}"/>
  <bookViews>
    <workbookView xWindow="0" yWindow="0" windowWidth="14400" windowHeight="15600" firstSheet="3" activeTab="3" xr2:uid="{37CBF43D-9CDF-43F5-A198-914198CD54BA}"/>
  </bookViews>
  <sheets>
    <sheet name="new tutors" sheetId="26" r:id="rId1"/>
    <sheet name="cont.moves" sheetId="34" r:id="rId2"/>
    <sheet name="newmove_learntbd" sheetId="28" r:id="rId3"/>
    <sheet name="abilities" sheetId="8" r:id="rId4"/>
    <sheet name="moves" sheetId="11" r:id="rId5"/>
    <sheet name="dex" sheetId="10" r:id="rId6"/>
    <sheet name="evyield" sheetId="20" state="hidden" r:id="rId7"/>
    <sheet name="full-moves" sheetId="13" state="hidden" r:id="rId8"/>
    <sheet name="full-pokedex-original" sheetId="9" state="hidden" r:id="rId9"/>
    <sheet name="tm_hm" sheetId="15" state="hidden" r:id="rId10"/>
    <sheet name="tms-hms" sheetId="16" r:id="rId11"/>
    <sheet name="map" sheetId="18" r:id="rId12"/>
    <sheet name="mon_locations" sheetId="29" r:id="rId13"/>
    <sheet name="mon_location_count" sheetId="31" r:id="rId14"/>
    <sheet name="item_locations" sheetId="32" r:id="rId15"/>
    <sheet name="major battles" sheetId="33" r:id="rId16"/>
    <sheet name="rivalparty" sheetId="36" r:id="rId17"/>
    <sheet name="a fazer" sheetId="37" r:id="rId18"/>
  </sheets>
  <definedNames>
    <definedName name="_xlnm._FilterDatabase" localSheetId="3" hidden="1">abilities!$A$1:$G$1</definedName>
    <definedName name="_xlnm._FilterDatabase" localSheetId="1" hidden="1">'cont.moves'!$A$1:$B$19</definedName>
    <definedName name="_xlnm._FilterDatabase" localSheetId="5" hidden="1">dex!$A$1:$BT$393</definedName>
    <definedName name="_xlnm._FilterDatabase" localSheetId="6" hidden="1">evyield!$A$1:$H$1278</definedName>
    <definedName name="_xlnm._FilterDatabase" localSheetId="7" hidden="1">'full-moves'!$A$1:$U$874</definedName>
    <definedName name="_xlnm._FilterDatabase" localSheetId="13" hidden="1">mon_location_count!$B$1:$E$997</definedName>
    <definedName name="_xlnm._FilterDatabase" localSheetId="4" hidden="1">moves!$A$1:$R$95</definedName>
    <definedName name="_xlnm.Print_Area" localSheetId="11">map!$C$1:$L$16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93" i="10" l="1"/>
  <c r="AT392" i="10"/>
  <c r="BJ392" i="10" s="1"/>
  <c r="AT391" i="10"/>
  <c r="AT390" i="10"/>
  <c r="AT389" i="10"/>
  <c r="AT388" i="10"/>
  <c r="AT387" i="10"/>
  <c r="AT386" i="10"/>
  <c r="BJ386" i="10" s="1"/>
  <c r="AT385" i="10"/>
  <c r="AT384" i="10"/>
  <c r="AT383" i="10"/>
  <c r="AT382" i="10"/>
  <c r="BJ382" i="10" s="1"/>
  <c r="AT381" i="10"/>
  <c r="AT380" i="10"/>
  <c r="AT379" i="10"/>
  <c r="AT378" i="10"/>
  <c r="BJ378" i="10" s="1"/>
  <c r="AT377" i="10"/>
  <c r="AT376" i="10"/>
  <c r="AT375" i="10"/>
  <c r="AT374" i="10"/>
  <c r="BJ374" i="10" s="1"/>
  <c r="AT373" i="10"/>
  <c r="AT372" i="10"/>
  <c r="AT371" i="10"/>
  <c r="AT370" i="10"/>
  <c r="BJ370" i="10" s="1"/>
  <c r="AT369" i="10"/>
  <c r="AT368" i="10"/>
  <c r="AT367" i="10"/>
  <c r="AT366" i="10"/>
  <c r="BJ366" i="10" s="1"/>
  <c r="AT365" i="10"/>
  <c r="AT364" i="10"/>
  <c r="AT363" i="10"/>
  <c r="AT362" i="10"/>
  <c r="BJ362" i="10" s="1"/>
  <c r="AT361" i="10"/>
  <c r="AT360" i="10"/>
  <c r="AT359" i="10"/>
  <c r="AT358" i="10"/>
  <c r="BJ358" i="10" s="1"/>
  <c r="AT357" i="10"/>
  <c r="AT356" i="10"/>
  <c r="AT355" i="10"/>
  <c r="AT354" i="10"/>
  <c r="BJ354" i="10" s="1"/>
  <c r="AT353" i="10"/>
  <c r="AT352" i="10"/>
  <c r="AT351" i="10"/>
  <c r="AT350" i="10"/>
  <c r="BJ350" i="10" s="1"/>
  <c r="AT349" i="10"/>
  <c r="AT348" i="10"/>
  <c r="AT347" i="10"/>
  <c r="AT346" i="10"/>
  <c r="BJ346" i="10" s="1"/>
  <c r="AT345" i="10"/>
  <c r="AT344" i="10"/>
  <c r="AT343" i="10"/>
  <c r="AT342" i="10"/>
  <c r="BJ342" i="10" s="1"/>
  <c r="AT341" i="10"/>
  <c r="AT340" i="10"/>
  <c r="AT339" i="10"/>
  <c r="AT338" i="10"/>
  <c r="BJ338" i="10" s="1"/>
  <c r="AT337" i="10"/>
  <c r="AT336" i="10"/>
  <c r="AT335" i="10"/>
  <c r="AT334" i="10"/>
  <c r="BJ334" i="10" s="1"/>
  <c r="AT333" i="10"/>
  <c r="AT332" i="10"/>
  <c r="AT331" i="10"/>
  <c r="AT330" i="10"/>
  <c r="BJ330" i="10" s="1"/>
  <c r="AT329" i="10"/>
  <c r="AT328" i="10"/>
  <c r="AT327" i="10"/>
  <c r="AT326" i="10"/>
  <c r="BJ326" i="10" s="1"/>
  <c r="AT325" i="10"/>
  <c r="AT324" i="10"/>
  <c r="AT323" i="10"/>
  <c r="AT322" i="10"/>
  <c r="BJ322" i="10" s="1"/>
  <c r="AT321" i="10"/>
  <c r="AT320" i="10"/>
  <c r="AT319" i="10"/>
  <c r="AT318" i="10"/>
  <c r="BJ318" i="10" s="1"/>
  <c r="AT317" i="10"/>
  <c r="AT316" i="10"/>
  <c r="AT315" i="10"/>
  <c r="AT314" i="10"/>
  <c r="BJ314" i="10" s="1"/>
  <c r="AT313" i="10"/>
  <c r="AT312" i="10"/>
  <c r="AT311" i="10"/>
  <c r="AT310" i="10"/>
  <c r="BJ310" i="10" s="1"/>
  <c r="AT309" i="10"/>
  <c r="AT308" i="10"/>
  <c r="AT307" i="10"/>
  <c r="AT306" i="10"/>
  <c r="BJ306" i="10" s="1"/>
  <c r="AT305" i="10"/>
  <c r="AT304" i="10"/>
  <c r="AT303" i="10"/>
  <c r="AT302" i="10"/>
  <c r="BJ302" i="10" s="1"/>
  <c r="AT301" i="10"/>
  <c r="AT300" i="10"/>
  <c r="AT299" i="10"/>
  <c r="AT298" i="10"/>
  <c r="BJ298" i="10" s="1"/>
  <c r="AT297" i="10"/>
  <c r="AT296" i="10"/>
  <c r="AT295" i="10"/>
  <c r="AT294" i="10"/>
  <c r="BJ294" i="10" s="1"/>
  <c r="AT293" i="10"/>
  <c r="AT292" i="10"/>
  <c r="AT291" i="10"/>
  <c r="AT290" i="10"/>
  <c r="BJ290" i="10" s="1"/>
  <c r="AT289" i="10"/>
  <c r="AT288" i="10"/>
  <c r="AT287" i="10"/>
  <c r="AT286" i="10"/>
  <c r="BJ286" i="10" s="1"/>
  <c r="AT285" i="10"/>
  <c r="AT284" i="10"/>
  <c r="AT283" i="10"/>
  <c r="AT282" i="10"/>
  <c r="BJ282" i="10" s="1"/>
  <c r="AT281" i="10"/>
  <c r="AT280" i="10"/>
  <c r="AT279" i="10"/>
  <c r="AT278" i="10"/>
  <c r="BJ278" i="10" s="1"/>
  <c r="AT277" i="10"/>
  <c r="AT276" i="10"/>
  <c r="AT275" i="10"/>
  <c r="AT274" i="10"/>
  <c r="BJ274" i="10" s="1"/>
  <c r="AT273" i="10"/>
  <c r="AT272" i="10"/>
  <c r="AT271" i="10"/>
  <c r="AT270" i="10"/>
  <c r="BJ270" i="10" s="1"/>
  <c r="AT269" i="10"/>
  <c r="AT268" i="10"/>
  <c r="AT267" i="10"/>
  <c r="AT266" i="10"/>
  <c r="BJ266" i="10" s="1"/>
  <c r="AT265" i="10"/>
  <c r="AT264" i="10"/>
  <c r="AT263" i="10"/>
  <c r="AT262" i="10"/>
  <c r="BJ262" i="10" s="1"/>
  <c r="AT261" i="10"/>
  <c r="AT260" i="10"/>
  <c r="AT259" i="10"/>
  <c r="AT258" i="10"/>
  <c r="BJ258" i="10" s="1"/>
  <c r="AT257" i="10"/>
  <c r="AT256" i="10"/>
  <c r="AT255" i="10"/>
  <c r="AT254" i="10"/>
  <c r="BJ254" i="10" s="1"/>
  <c r="AT253" i="10"/>
  <c r="AT252" i="10"/>
  <c r="AT251" i="10"/>
  <c r="AT250" i="10"/>
  <c r="BJ250" i="10" s="1"/>
  <c r="AT249" i="10"/>
  <c r="AT248" i="10"/>
  <c r="AT247" i="10"/>
  <c r="AT246" i="10"/>
  <c r="BJ246" i="10" s="1"/>
  <c r="AT245" i="10"/>
  <c r="AT244" i="10"/>
  <c r="AT243" i="10"/>
  <c r="AT242" i="10"/>
  <c r="BJ242" i="10" s="1"/>
  <c r="AT241" i="10"/>
  <c r="AT240" i="10"/>
  <c r="AT239" i="10"/>
  <c r="AT238" i="10"/>
  <c r="BJ238" i="10" s="1"/>
  <c r="AT237" i="10"/>
  <c r="AT236" i="10"/>
  <c r="AT235" i="10"/>
  <c r="AT234" i="10"/>
  <c r="BJ234" i="10" s="1"/>
  <c r="AT233" i="10"/>
  <c r="AT232" i="10"/>
  <c r="AT231" i="10"/>
  <c r="BJ231" i="10" s="1"/>
  <c r="AT230" i="10"/>
  <c r="BJ230" i="10" s="1"/>
  <c r="AT229" i="10"/>
  <c r="AT228" i="10"/>
  <c r="AT227" i="10"/>
  <c r="AT226" i="10"/>
  <c r="BJ226" i="10" s="1"/>
  <c r="AT225" i="10"/>
  <c r="AT224" i="10"/>
  <c r="AT223" i="10"/>
  <c r="AT222" i="10"/>
  <c r="BJ222" i="10" s="1"/>
  <c r="AT221" i="10"/>
  <c r="AT220" i="10"/>
  <c r="AT219" i="10"/>
  <c r="BJ219" i="10" s="1"/>
  <c r="AT218" i="10"/>
  <c r="BJ218" i="10" s="1"/>
  <c r="AT217" i="10"/>
  <c r="AT216" i="10"/>
  <c r="AT215" i="10"/>
  <c r="BJ215" i="10" s="1"/>
  <c r="AT214" i="10"/>
  <c r="BJ214" i="10" s="1"/>
  <c r="AT213" i="10"/>
  <c r="AT212" i="10"/>
  <c r="AT211" i="10"/>
  <c r="AT210" i="10"/>
  <c r="BJ210" i="10" s="1"/>
  <c r="AT209" i="10"/>
  <c r="AT208" i="10"/>
  <c r="AT207" i="10"/>
  <c r="AT206" i="10"/>
  <c r="BJ206" i="10" s="1"/>
  <c r="AT205" i="10"/>
  <c r="AT204" i="10"/>
  <c r="AT203" i="10"/>
  <c r="BJ203" i="10" s="1"/>
  <c r="AT202" i="10"/>
  <c r="BJ202" i="10" s="1"/>
  <c r="AT201" i="10"/>
  <c r="AT200" i="10"/>
  <c r="AT199" i="10"/>
  <c r="BJ199" i="10" s="1"/>
  <c r="AT198" i="10"/>
  <c r="BJ198" i="10" s="1"/>
  <c r="AT197" i="10"/>
  <c r="AT196" i="10"/>
  <c r="AT195" i="10"/>
  <c r="AT194" i="10"/>
  <c r="BJ194" i="10" s="1"/>
  <c r="AT193" i="10"/>
  <c r="AT192" i="10"/>
  <c r="AT191" i="10"/>
  <c r="AT190" i="10"/>
  <c r="BJ190" i="10" s="1"/>
  <c r="AT189" i="10"/>
  <c r="AT188" i="10"/>
  <c r="AT187" i="10"/>
  <c r="BJ187" i="10" s="1"/>
  <c r="AT186" i="10"/>
  <c r="BJ186" i="10" s="1"/>
  <c r="AT185" i="10"/>
  <c r="AT184" i="10"/>
  <c r="AT183" i="10"/>
  <c r="BJ183" i="10" s="1"/>
  <c r="AT182" i="10"/>
  <c r="BJ182" i="10" s="1"/>
  <c r="AT181" i="10"/>
  <c r="AT180" i="10"/>
  <c r="AT179" i="10"/>
  <c r="AT178" i="10"/>
  <c r="BJ178" i="10" s="1"/>
  <c r="AT177" i="10"/>
  <c r="AT176" i="10"/>
  <c r="AT175" i="10"/>
  <c r="AT174" i="10"/>
  <c r="BJ174" i="10" s="1"/>
  <c r="AT173" i="10"/>
  <c r="AT172" i="10"/>
  <c r="AT171" i="10"/>
  <c r="BJ171" i="10" s="1"/>
  <c r="AT170" i="10"/>
  <c r="BJ170" i="10" s="1"/>
  <c r="AT169" i="10"/>
  <c r="AT168" i="10"/>
  <c r="AT167" i="10"/>
  <c r="BJ167" i="10" s="1"/>
  <c r="AT166" i="10"/>
  <c r="BJ166" i="10" s="1"/>
  <c r="AT165" i="10"/>
  <c r="AT164" i="10"/>
  <c r="AT163" i="10"/>
  <c r="AT162" i="10"/>
  <c r="BJ162" i="10" s="1"/>
  <c r="AT161" i="10"/>
  <c r="AT160" i="10"/>
  <c r="AT159" i="10"/>
  <c r="AT158" i="10"/>
  <c r="BJ158" i="10" s="1"/>
  <c r="AT157" i="10"/>
  <c r="AT156" i="10"/>
  <c r="AT155" i="10"/>
  <c r="BJ155" i="10" s="1"/>
  <c r="AT154" i="10"/>
  <c r="BJ154" i="10" s="1"/>
  <c r="AT153" i="10"/>
  <c r="AT152" i="10"/>
  <c r="AT151" i="10"/>
  <c r="BJ151" i="10" s="1"/>
  <c r="AT150" i="10"/>
  <c r="BJ150" i="10" s="1"/>
  <c r="AT149" i="10"/>
  <c r="AT148" i="10"/>
  <c r="AT147" i="10"/>
  <c r="AT146" i="10"/>
  <c r="BJ146" i="10" s="1"/>
  <c r="AT145" i="10"/>
  <c r="AT144" i="10"/>
  <c r="AT143" i="10"/>
  <c r="AT142" i="10"/>
  <c r="BJ142" i="10" s="1"/>
  <c r="AT141" i="10"/>
  <c r="AT140" i="10"/>
  <c r="AT139" i="10"/>
  <c r="BJ139" i="10" s="1"/>
  <c r="AT138" i="10"/>
  <c r="BJ138" i="10" s="1"/>
  <c r="AT137" i="10"/>
  <c r="AT136" i="10"/>
  <c r="AT135" i="10"/>
  <c r="BJ135" i="10" s="1"/>
  <c r="AT134" i="10"/>
  <c r="BJ134" i="10" s="1"/>
  <c r="AT133" i="10"/>
  <c r="AT132" i="10"/>
  <c r="AT131" i="10"/>
  <c r="AT130" i="10"/>
  <c r="BJ130" i="10" s="1"/>
  <c r="AT129" i="10"/>
  <c r="AT128" i="10"/>
  <c r="AT127" i="10"/>
  <c r="AT126" i="10"/>
  <c r="BJ126" i="10" s="1"/>
  <c r="AT125" i="10"/>
  <c r="AT124" i="10"/>
  <c r="AT123" i="10"/>
  <c r="BJ123" i="10" s="1"/>
  <c r="AT122" i="10"/>
  <c r="BJ122" i="10" s="1"/>
  <c r="AT121" i="10"/>
  <c r="AT120" i="10"/>
  <c r="AT119" i="10"/>
  <c r="BJ119" i="10" s="1"/>
  <c r="AT118" i="10"/>
  <c r="BJ118" i="10" s="1"/>
  <c r="AT117" i="10"/>
  <c r="AT116" i="10"/>
  <c r="AT115" i="10"/>
  <c r="AT114" i="10"/>
  <c r="BJ114" i="10" s="1"/>
  <c r="AT113" i="10"/>
  <c r="AT112" i="10"/>
  <c r="AT111" i="10"/>
  <c r="AT110" i="10"/>
  <c r="BJ110" i="10" s="1"/>
  <c r="AT109" i="10"/>
  <c r="AT108" i="10"/>
  <c r="AT107" i="10"/>
  <c r="BJ107" i="10" s="1"/>
  <c r="AT106" i="10"/>
  <c r="BJ106" i="10" s="1"/>
  <c r="AT105" i="10"/>
  <c r="AT104" i="10"/>
  <c r="AT103" i="10"/>
  <c r="BJ103" i="10" s="1"/>
  <c r="AT102" i="10"/>
  <c r="BJ102" i="10" s="1"/>
  <c r="AT101" i="10"/>
  <c r="AT100" i="10"/>
  <c r="AT99" i="10"/>
  <c r="AT98" i="10"/>
  <c r="BJ98" i="10" s="1"/>
  <c r="AT97" i="10"/>
  <c r="AT96" i="10"/>
  <c r="AT95" i="10"/>
  <c r="AT94" i="10"/>
  <c r="BJ94" i="10" s="1"/>
  <c r="AT93" i="10"/>
  <c r="AT92" i="10"/>
  <c r="AT91" i="10"/>
  <c r="BJ91" i="10" s="1"/>
  <c r="AT90" i="10"/>
  <c r="BJ90" i="10" s="1"/>
  <c r="AT89" i="10"/>
  <c r="AT88" i="10"/>
  <c r="AT87" i="10"/>
  <c r="BJ87" i="10" s="1"/>
  <c r="AT86" i="10"/>
  <c r="BJ86" i="10" s="1"/>
  <c r="AT85" i="10"/>
  <c r="AT84" i="10"/>
  <c r="AT83" i="10"/>
  <c r="AT82" i="10"/>
  <c r="BJ82" i="10" s="1"/>
  <c r="AT81" i="10"/>
  <c r="AT80" i="10"/>
  <c r="AT79" i="10"/>
  <c r="AT78" i="10"/>
  <c r="BJ78" i="10" s="1"/>
  <c r="AT77" i="10"/>
  <c r="AT76" i="10"/>
  <c r="AT75" i="10"/>
  <c r="BJ75" i="10" s="1"/>
  <c r="AT74" i="10"/>
  <c r="BJ74" i="10" s="1"/>
  <c r="AT73" i="10"/>
  <c r="AT72" i="10"/>
  <c r="AT71" i="10"/>
  <c r="BJ71" i="10" s="1"/>
  <c r="AT70" i="10"/>
  <c r="BJ70" i="10" s="1"/>
  <c r="AT69" i="10"/>
  <c r="AT68" i="10"/>
  <c r="AT67" i="10"/>
  <c r="AT66" i="10"/>
  <c r="BJ66" i="10" s="1"/>
  <c r="AT65" i="10"/>
  <c r="AT64" i="10"/>
  <c r="AT63" i="10"/>
  <c r="AT62" i="10"/>
  <c r="BJ62" i="10" s="1"/>
  <c r="AT61" i="10"/>
  <c r="AT60" i="10"/>
  <c r="AT59" i="10"/>
  <c r="BJ59" i="10" s="1"/>
  <c r="AT58" i="10"/>
  <c r="BJ58" i="10" s="1"/>
  <c r="AT57" i="10"/>
  <c r="AT56" i="10"/>
  <c r="AT55" i="10"/>
  <c r="BJ55" i="10" s="1"/>
  <c r="AT54" i="10"/>
  <c r="BJ54" i="10" s="1"/>
  <c r="AT53" i="10"/>
  <c r="AT52" i="10"/>
  <c r="AT51" i="10"/>
  <c r="AT50" i="10"/>
  <c r="BJ50" i="10" s="1"/>
  <c r="AT49" i="10"/>
  <c r="AT48" i="10"/>
  <c r="AT47" i="10"/>
  <c r="AT46" i="10"/>
  <c r="BJ46" i="10" s="1"/>
  <c r="AT45" i="10"/>
  <c r="AT44" i="10"/>
  <c r="AT43" i="10"/>
  <c r="BJ43" i="10" s="1"/>
  <c r="AT42" i="10"/>
  <c r="BJ42" i="10" s="1"/>
  <c r="AT41" i="10"/>
  <c r="AT40" i="10"/>
  <c r="AT39" i="10"/>
  <c r="BJ39" i="10" s="1"/>
  <c r="AT38" i="10"/>
  <c r="BJ38" i="10" s="1"/>
  <c r="AT37" i="10"/>
  <c r="AT36" i="10"/>
  <c r="AT35" i="10"/>
  <c r="AT34" i="10"/>
  <c r="BJ34" i="10" s="1"/>
  <c r="AT33" i="10"/>
  <c r="AT32" i="10"/>
  <c r="AT31" i="10"/>
  <c r="AT30" i="10"/>
  <c r="BJ30" i="10" s="1"/>
  <c r="AT29" i="10"/>
  <c r="AT28" i="10"/>
  <c r="AT27" i="10"/>
  <c r="BJ27" i="10" s="1"/>
  <c r="AT26" i="10"/>
  <c r="BJ26" i="10" s="1"/>
  <c r="AT25" i="10"/>
  <c r="AT24" i="10"/>
  <c r="AT23" i="10"/>
  <c r="BJ23" i="10" s="1"/>
  <c r="AT22" i="10"/>
  <c r="BJ22" i="10" s="1"/>
  <c r="AT21" i="10"/>
  <c r="AT20" i="10"/>
  <c r="AT19" i="10"/>
  <c r="AT18" i="10"/>
  <c r="BJ18" i="10" s="1"/>
  <c r="AT17" i="10"/>
  <c r="AT16" i="10"/>
  <c r="AT15" i="10"/>
  <c r="AT14" i="10"/>
  <c r="BJ14" i="10" s="1"/>
  <c r="AT13" i="10"/>
  <c r="AT12" i="10"/>
  <c r="AT11" i="10"/>
  <c r="BJ11" i="10" s="1"/>
  <c r="AT10" i="10"/>
  <c r="BJ10" i="10" s="1"/>
  <c r="AT9" i="10"/>
  <c r="AT8" i="10"/>
  <c r="AT7" i="10"/>
  <c r="BJ7" i="10" s="1"/>
  <c r="AT6" i="10"/>
  <c r="BJ6" i="10" s="1"/>
  <c r="AT5" i="10"/>
  <c r="AT4" i="10"/>
  <c r="AT3" i="10"/>
  <c r="AT2" i="10"/>
  <c r="BJ2" i="10" s="1"/>
  <c r="O393" i="10"/>
  <c r="O392" i="10"/>
  <c r="O391" i="10"/>
  <c r="O390" i="10"/>
  <c r="AE390" i="10" s="1"/>
  <c r="O389" i="10"/>
  <c r="O388" i="10"/>
  <c r="O387" i="10"/>
  <c r="O386" i="10"/>
  <c r="AE386" i="10" s="1"/>
  <c r="O385" i="10"/>
  <c r="O384" i="10"/>
  <c r="O383" i="10"/>
  <c r="O382" i="10"/>
  <c r="AE382" i="10" s="1"/>
  <c r="O381" i="10"/>
  <c r="O380" i="10"/>
  <c r="O379" i="10"/>
  <c r="AE379" i="10" s="1"/>
  <c r="O378" i="10"/>
  <c r="AE378" i="10" s="1"/>
  <c r="O377" i="10"/>
  <c r="O376" i="10"/>
  <c r="O375" i="10"/>
  <c r="AE375" i="10" s="1"/>
  <c r="O374" i="10"/>
  <c r="AE374" i="10" s="1"/>
  <c r="O373" i="10"/>
  <c r="O372" i="10"/>
  <c r="O371" i="10"/>
  <c r="O370" i="10"/>
  <c r="AE370" i="10" s="1"/>
  <c r="O369" i="10"/>
  <c r="O368" i="10"/>
  <c r="O367" i="10"/>
  <c r="O366" i="10"/>
  <c r="AE366" i="10" s="1"/>
  <c r="O365" i="10"/>
  <c r="O364" i="10"/>
  <c r="O363" i="10"/>
  <c r="AE363" i="10" s="1"/>
  <c r="O362" i="10"/>
  <c r="AE362" i="10" s="1"/>
  <c r="O361" i="10"/>
  <c r="O360" i="10"/>
  <c r="O359" i="10"/>
  <c r="AE359" i="10" s="1"/>
  <c r="O358" i="10"/>
  <c r="AE358" i="10" s="1"/>
  <c r="O357" i="10"/>
  <c r="O356" i="10"/>
  <c r="O355" i="10"/>
  <c r="AE355" i="10" s="1"/>
  <c r="O354" i="10"/>
  <c r="AE354" i="10" s="1"/>
  <c r="O353" i="10"/>
  <c r="O352" i="10"/>
  <c r="O351" i="10"/>
  <c r="AE351" i="10" s="1"/>
  <c r="O350" i="10"/>
  <c r="AE350" i="10" s="1"/>
  <c r="O349" i="10"/>
  <c r="O348" i="10"/>
  <c r="O347" i="10"/>
  <c r="AE347" i="10" s="1"/>
  <c r="O346" i="10"/>
  <c r="AE346" i="10" s="1"/>
  <c r="O345" i="10"/>
  <c r="O344" i="10"/>
  <c r="O343" i="10"/>
  <c r="O342" i="10"/>
  <c r="AE342" i="10" s="1"/>
  <c r="O341" i="10"/>
  <c r="O340" i="10"/>
  <c r="O339" i="10"/>
  <c r="O338" i="10"/>
  <c r="AE338" i="10" s="1"/>
  <c r="O337" i="10"/>
  <c r="O336" i="10"/>
  <c r="O335" i="10"/>
  <c r="AE335" i="10" s="1"/>
  <c r="O334" i="10"/>
  <c r="AE334" i="10" s="1"/>
  <c r="O333" i="10"/>
  <c r="O332" i="10"/>
  <c r="O331" i="10"/>
  <c r="AE331" i="10" s="1"/>
  <c r="O330" i="10"/>
  <c r="AE330" i="10" s="1"/>
  <c r="O329" i="10"/>
  <c r="O328" i="10"/>
  <c r="O327" i="10"/>
  <c r="O326" i="10"/>
  <c r="AE326" i="10" s="1"/>
  <c r="O325" i="10"/>
  <c r="O324" i="10"/>
  <c r="O323" i="10"/>
  <c r="O322" i="10"/>
  <c r="AE322" i="10" s="1"/>
  <c r="O321" i="10"/>
  <c r="O320" i="10"/>
  <c r="O319" i="10"/>
  <c r="AE319" i="10" s="1"/>
  <c r="O318" i="10"/>
  <c r="AE318" i="10" s="1"/>
  <c r="O317" i="10"/>
  <c r="O316" i="10"/>
  <c r="O315" i="10"/>
  <c r="AE315" i="10" s="1"/>
  <c r="O314" i="10"/>
  <c r="AE314" i="10" s="1"/>
  <c r="O313" i="10"/>
  <c r="O312" i="10"/>
  <c r="O311" i="10"/>
  <c r="O310" i="10"/>
  <c r="AE310" i="10" s="1"/>
  <c r="O309" i="10"/>
  <c r="O308" i="10"/>
  <c r="O307" i="10"/>
  <c r="O306" i="10"/>
  <c r="AE306" i="10" s="1"/>
  <c r="O305" i="10"/>
  <c r="O304" i="10"/>
  <c r="O303" i="10"/>
  <c r="AE303" i="10" s="1"/>
  <c r="O302" i="10"/>
  <c r="AE302" i="10" s="1"/>
  <c r="O301" i="10"/>
  <c r="O300" i="10"/>
  <c r="O299" i="10"/>
  <c r="AE299" i="10" s="1"/>
  <c r="O298" i="10"/>
  <c r="AE298" i="10" s="1"/>
  <c r="O297" i="10"/>
  <c r="O296" i="10"/>
  <c r="O295" i="10"/>
  <c r="O294" i="10"/>
  <c r="AE294" i="10" s="1"/>
  <c r="O293" i="10"/>
  <c r="O292" i="10"/>
  <c r="O291" i="10"/>
  <c r="O290" i="10"/>
  <c r="AE290" i="10" s="1"/>
  <c r="O289" i="10"/>
  <c r="O288" i="10"/>
  <c r="O287" i="10"/>
  <c r="AE287" i="10" s="1"/>
  <c r="O286" i="10"/>
  <c r="AE286" i="10" s="1"/>
  <c r="O285" i="10"/>
  <c r="O284" i="10"/>
  <c r="O283" i="10"/>
  <c r="AE283" i="10" s="1"/>
  <c r="O282" i="10"/>
  <c r="AE282" i="10" s="1"/>
  <c r="O281" i="10"/>
  <c r="O280" i="10"/>
  <c r="O279" i="10"/>
  <c r="O278" i="10"/>
  <c r="AE278" i="10" s="1"/>
  <c r="O277" i="10"/>
  <c r="O276" i="10"/>
  <c r="O275" i="10"/>
  <c r="O274" i="10"/>
  <c r="AE274" i="10" s="1"/>
  <c r="O273" i="10"/>
  <c r="O272" i="10"/>
  <c r="O271" i="10"/>
  <c r="AE271" i="10" s="1"/>
  <c r="O270" i="10"/>
  <c r="AE270" i="10" s="1"/>
  <c r="O269" i="10"/>
  <c r="O268" i="10"/>
  <c r="O267" i="10"/>
  <c r="AE267" i="10" s="1"/>
  <c r="O266" i="10"/>
  <c r="AE266" i="10" s="1"/>
  <c r="O265" i="10"/>
  <c r="O264" i="10"/>
  <c r="O263" i="10"/>
  <c r="O262" i="10"/>
  <c r="AE262" i="10" s="1"/>
  <c r="O261" i="10"/>
  <c r="O260" i="10"/>
  <c r="O259" i="10"/>
  <c r="O258" i="10"/>
  <c r="AE258" i="10" s="1"/>
  <c r="O257" i="10"/>
  <c r="O256" i="10"/>
  <c r="O255" i="10"/>
  <c r="AE255" i="10" s="1"/>
  <c r="O254" i="10"/>
  <c r="AE254" i="10" s="1"/>
  <c r="O253" i="10"/>
  <c r="O252" i="10"/>
  <c r="O251" i="10"/>
  <c r="AE251" i="10" s="1"/>
  <c r="O250" i="10"/>
  <c r="AE250" i="10" s="1"/>
  <c r="O249" i="10"/>
  <c r="O248" i="10"/>
  <c r="O247" i="10"/>
  <c r="O246" i="10"/>
  <c r="AE246" i="10" s="1"/>
  <c r="O245" i="10"/>
  <c r="O244" i="10"/>
  <c r="O243" i="10"/>
  <c r="O242" i="10"/>
  <c r="AE242" i="10" s="1"/>
  <c r="O241" i="10"/>
  <c r="O240" i="10"/>
  <c r="O239" i="10"/>
  <c r="AE239" i="10" s="1"/>
  <c r="O238" i="10"/>
  <c r="AE238" i="10" s="1"/>
  <c r="O237" i="10"/>
  <c r="O236" i="10"/>
  <c r="O235" i="10"/>
  <c r="AE235" i="10" s="1"/>
  <c r="O234" i="10"/>
  <c r="AE234" i="10" s="1"/>
  <c r="O233" i="10"/>
  <c r="O232" i="10"/>
  <c r="O231" i="10"/>
  <c r="AE231" i="10" s="1"/>
  <c r="O230" i="10"/>
  <c r="AE230" i="10" s="1"/>
  <c r="O229" i="10"/>
  <c r="O228" i="10"/>
  <c r="O227" i="10"/>
  <c r="AE227" i="10" s="1"/>
  <c r="O226" i="10"/>
  <c r="AE226" i="10" s="1"/>
  <c r="O225" i="10"/>
  <c r="O224" i="10"/>
  <c r="O223" i="10"/>
  <c r="AE223" i="10" s="1"/>
  <c r="O222" i="10"/>
  <c r="AE222" i="10" s="1"/>
  <c r="O221" i="10"/>
  <c r="O220" i="10"/>
  <c r="O219" i="10"/>
  <c r="O218" i="10"/>
  <c r="AE218" i="10" s="1"/>
  <c r="O217" i="10"/>
  <c r="O216" i="10"/>
  <c r="O215" i="10"/>
  <c r="O214" i="10"/>
  <c r="AE214" i="10" s="1"/>
  <c r="O213" i="10"/>
  <c r="O212" i="10"/>
  <c r="O211" i="10"/>
  <c r="AE211" i="10" s="1"/>
  <c r="O210" i="10"/>
  <c r="AE210" i="10" s="1"/>
  <c r="O209" i="10"/>
  <c r="O208" i="10"/>
  <c r="O207" i="10"/>
  <c r="AE207" i="10" s="1"/>
  <c r="O206" i="10"/>
  <c r="AE206" i="10" s="1"/>
  <c r="O205" i="10"/>
  <c r="O204" i="10"/>
  <c r="O203" i="10"/>
  <c r="O202" i="10"/>
  <c r="AE202" i="10" s="1"/>
  <c r="O201" i="10"/>
  <c r="O200" i="10"/>
  <c r="O199" i="10"/>
  <c r="O198" i="10"/>
  <c r="AE198" i="10" s="1"/>
  <c r="O197" i="10"/>
  <c r="O196" i="10"/>
  <c r="O195" i="10"/>
  <c r="AE195" i="10" s="1"/>
  <c r="O194" i="10"/>
  <c r="AE194" i="10" s="1"/>
  <c r="O193" i="10"/>
  <c r="O192" i="10"/>
  <c r="O191" i="10"/>
  <c r="AE191" i="10" s="1"/>
  <c r="O190" i="10"/>
  <c r="AE190" i="10" s="1"/>
  <c r="O189" i="10"/>
  <c r="O188" i="10"/>
  <c r="O187" i="10"/>
  <c r="O186" i="10"/>
  <c r="AE186" i="10" s="1"/>
  <c r="O185" i="10"/>
  <c r="O184" i="10"/>
  <c r="O183" i="10"/>
  <c r="AE183" i="10" s="1"/>
  <c r="O182" i="10"/>
  <c r="AE182" i="10" s="1"/>
  <c r="O181" i="10"/>
  <c r="O180" i="10"/>
  <c r="O179" i="10"/>
  <c r="AE179" i="10" s="1"/>
  <c r="O178" i="10"/>
  <c r="AE178" i="10" s="1"/>
  <c r="O177" i="10"/>
  <c r="O176" i="10"/>
  <c r="O175" i="10"/>
  <c r="AE175" i="10" s="1"/>
  <c r="O174" i="10"/>
  <c r="AE174" i="10" s="1"/>
  <c r="O173" i="10"/>
  <c r="O172" i="10"/>
  <c r="O171" i="10"/>
  <c r="O170" i="10"/>
  <c r="AE170" i="10" s="1"/>
  <c r="O169" i="10"/>
  <c r="O168" i="10"/>
  <c r="O167" i="10"/>
  <c r="O166" i="10"/>
  <c r="AE166" i="10" s="1"/>
  <c r="O165" i="10"/>
  <c r="O164" i="10"/>
  <c r="O163" i="10"/>
  <c r="AE163" i="10" s="1"/>
  <c r="O162" i="10"/>
  <c r="AE162" i="10" s="1"/>
  <c r="O161" i="10"/>
  <c r="O160" i="10"/>
  <c r="O159" i="10"/>
  <c r="AE159" i="10" s="1"/>
  <c r="O158" i="10"/>
  <c r="AE158" i="10" s="1"/>
  <c r="O157" i="10"/>
  <c r="O156" i="10"/>
  <c r="O155" i="10"/>
  <c r="O154" i="10"/>
  <c r="AE154" i="10" s="1"/>
  <c r="O153" i="10"/>
  <c r="O152" i="10"/>
  <c r="O151" i="10"/>
  <c r="O150" i="10"/>
  <c r="AE150" i="10" s="1"/>
  <c r="O149" i="10"/>
  <c r="O148" i="10"/>
  <c r="O147" i="10"/>
  <c r="AE147" i="10" s="1"/>
  <c r="O146" i="10"/>
  <c r="AE146" i="10" s="1"/>
  <c r="O145" i="10"/>
  <c r="O144" i="10"/>
  <c r="O143" i="10"/>
  <c r="AE143" i="10" s="1"/>
  <c r="O142" i="10"/>
  <c r="AE142" i="10" s="1"/>
  <c r="O141" i="10"/>
  <c r="O140" i="10"/>
  <c r="O139" i="10"/>
  <c r="O138" i="10"/>
  <c r="AE138" i="10" s="1"/>
  <c r="O137" i="10"/>
  <c r="O136" i="10"/>
  <c r="O135" i="10"/>
  <c r="O134" i="10"/>
  <c r="AE134" i="10" s="1"/>
  <c r="O133" i="10"/>
  <c r="O132" i="10"/>
  <c r="O131" i="10"/>
  <c r="AE131" i="10" s="1"/>
  <c r="O130" i="10"/>
  <c r="AE130" i="10" s="1"/>
  <c r="O129" i="10"/>
  <c r="O128" i="10"/>
  <c r="O127" i="10"/>
  <c r="AE127" i="10" s="1"/>
  <c r="O126" i="10"/>
  <c r="AE126" i="10" s="1"/>
  <c r="O125" i="10"/>
  <c r="O124" i="10"/>
  <c r="O123" i="10"/>
  <c r="O122" i="10"/>
  <c r="AE122" i="10" s="1"/>
  <c r="O121" i="10"/>
  <c r="O120" i="10"/>
  <c r="O119" i="10"/>
  <c r="O118" i="10"/>
  <c r="AE118" i="10" s="1"/>
  <c r="O117" i="10"/>
  <c r="O116" i="10"/>
  <c r="O115" i="10"/>
  <c r="AE115" i="10" s="1"/>
  <c r="O114" i="10"/>
  <c r="AE114" i="10" s="1"/>
  <c r="O113" i="10"/>
  <c r="O112" i="10"/>
  <c r="O111" i="10"/>
  <c r="AE111" i="10" s="1"/>
  <c r="O110" i="10"/>
  <c r="AE110" i="10" s="1"/>
  <c r="O109" i="10"/>
  <c r="O108" i="10"/>
  <c r="O107" i="10"/>
  <c r="O106" i="10"/>
  <c r="AE106" i="10" s="1"/>
  <c r="O105" i="10"/>
  <c r="O104" i="10"/>
  <c r="O103" i="10"/>
  <c r="O102" i="10"/>
  <c r="AE102" i="10" s="1"/>
  <c r="O101" i="10"/>
  <c r="O100" i="10"/>
  <c r="O99" i="10"/>
  <c r="AE99" i="10" s="1"/>
  <c r="O98" i="10"/>
  <c r="AE98" i="10" s="1"/>
  <c r="O97" i="10"/>
  <c r="O96" i="10"/>
  <c r="O95" i="10"/>
  <c r="AE95" i="10" s="1"/>
  <c r="O94" i="10"/>
  <c r="AE94" i="10" s="1"/>
  <c r="O93" i="10"/>
  <c r="O92" i="10"/>
  <c r="O91" i="10"/>
  <c r="O90" i="10"/>
  <c r="AE90" i="10" s="1"/>
  <c r="O89" i="10"/>
  <c r="O88" i="10"/>
  <c r="O87" i="10"/>
  <c r="O86" i="10"/>
  <c r="AE86" i="10" s="1"/>
  <c r="O85" i="10"/>
  <c r="O84" i="10"/>
  <c r="O83" i="10"/>
  <c r="AE83" i="10" s="1"/>
  <c r="O82" i="10"/>
  <c r="AE82" i="10" s="1"/>
  <c r="O81" i="10"/>
  <c r="O80" i="10"/>
  <c r="O79" i="10"/>
  <c r="AE79" i="10" s="1"/>
  <c r="O78" i="10"/>
  <c r="AE78" i="10" s="1"/>
  <c r="O77" i="10"/>
  <c r="O76" i="10"/>
  <c r="O75" i="10"/>
  <c r="O74" i="10"/>
  <c r="AE74" i="10" s="1"/>
  <c r="O73" i="10"/>
  <c r="O72" i="10"/>
  <c r="O71" i="10"/>
  <c r="O70" i="10"/>
  <c r="AE70" i="10" s="1"/>
  <c r="O69" i="10"/>
  <c r="O68" i="10"/>
  <c r="O67" i="10"/>
  <c r="AE67" i="10" s="1"/>
  <c r="O66" i="10"/>
  <c r="AE66" i="10" s="1"/>
  <c r="O65" i="10"/>
  <c r="O64" i="10"/>
  <c r="O63" i="10"/>
  <c r="AE63" i="10" s="1"/>
  <c r="O62" i="10"/>
  <c r="AE62" i="10" s="1"/>
  <c r="O61" i="10"/>
  <c r="O60" i="10"/>
  <c r="O59" i="10"/>
  <c r="O58" i="10"/>
  <c r="AE58" i="10" s="1"/>
  <c r="O57" i="10"/>
  <c r="O56" i="10"/>
  <c r="O55" i="10"/>
  <c r="O54" i="10"/>
  <c r="AE54" i="10" s="1"/>
  <c r="O53" i="10"/>
  <c r="O52" i="10"/>
  <c r="O51" i="10"/>
  <c r="AE51" i="10" s="1"/>
  <c r="O50" i="10"/>
  <c r="AE50" i="10" s="1"/>
  <c r="O49" i="10"/>
  <c r="O48" i="10"/>
  <c r="O47" i="10"/>
  <c r="AE47" i="10" s="1"/>
  <c r="O46" i="10"/>
  <c r="AE46" i="10" s="1"/>
  <c r="O45" i="10"/>
  <c r="O44" i="10"/>
  <c r="O43" i="10"/>
  <c r="O42" i="10"/>
  <c r="AE42" i="10" s="1"/>
  <c r="O41" i="10"/>
  <c r="O40" i="10"/>
  <c r="O39" i="10"/>
  <c r="O38" i="10"/>
  <c r="AE38" i="10" s="1"/>
  <c r="O37" i="10"/>
  <c r="O36" i="10"/>
  <c r="O35" i="10"/>
  <c r="AE35" i="10" s="1"/>
  <c r="O34" i="10"/>
  <c r="AE34" i="10" s="1"/>
  <c r="O33" i="10"/>
  <c r="O32" i="10"/>
  <c r="O31" i="10"/>
  <c r="AE31" i="10" s="1"/>
  <c r="O30" i="10"/>
  <c r="AE30" i="10" s="1"/>
  <c r="O29" i="10"/>
  <c r="O28" i="10"/>
  <c r="O27" i="10"/>
  <c r="O26" i="10"/>
  <c r="AE26" i="10" s="1"/>
  <c r="O25" i="10"/>
  <c r="O24" i="10"/>
  <c r="O23" i="10"/>
  <c r="O22" i="10"/>
  <c r="AE22" i="10" s="1"/>
  <c r="O21" i="10"/>
  <c r="O20" i="10"/>
  <c r="O19" i="10"/>
  <c r="AE19" i="10" s="1"/>
  <c r="O18" i="10"/>
  <c r="AE18" i="10" s="1"/>
  <c r="O17" i="10"/>
  <c r="O16" i="10"/>
  <c r="O15" i="10"/>
  <c r="AE15" i="10" s="1"/>
  <c r="O14" i="10"/>
  <c r="AE14" i="10" s="1"/>
  <c r="O13" i="10"/>
  <c r="O12" i="10"/>
  <c r="O11" i="10"/>
  <c r="O10" i="10"/>
  <c r="AE10" i="10" s="1"/>
  <c r="O9" i="10"/>
  <c r="O8" i="10"/>
  <c r="O7" i="10"/>
  <c r="O6" i="10"/>
  <c r="AE6" i="10" s="1"/>
  <c r="O5" i="10"/>
  <c r="O4" i="10"/>
  <c r="O3" i="10"/>
  <c r="AE3" i="10" s="1"/>
  <c r="O2" i="10"/>
  <c r="AE2" i="10" s="1"/>
  <c r="BT351" i="10"/>
  <c r="BS351" i="10"/>
  <c r="BR351" i="10"/>
  <c r="BQ351" i="10"/>
  <c r="BP351" i="10"/>
  <c r="BO351" i="10"/>
  <c r="BN351" i="10"/>
  <c r="BM351" i="10"/>
  <c r="BJ351" i="10"/>
  <c r="BT231" i="10"/>
  <c r="BS231" i="10"/>
  <c r="BR231" i="10"/>
  <c r="BQ231" i="10"/>
  <c r="BP231" i="10"/>
  <c r="BO231" i="10"/>
  <c r="BN231" i="10"/>
  <c r="BM231" i="10"/>
  <c r="C997" i="31"/>
  <c r="C996" i="31"/>
  <c r="C995" i="31"/>
  <c r="C994" i="31"/>
  <c r="C993" i="31"/>
  <c r="C992" i="31"/>
  <c r="C991" i="31"/>
  <c r="C990" i="31"/>
  <c r="C989" i="31"/>
  <c r="C988" i="31"/>
  <c r="C987" i="31"/>
  <c r="C986" i="31"/>
  <c r="C985" i="31"/>
  <c r="C984" i="31"/>
  <c r="C983" i="31"/>
  <c r="C982" i="31"/>
  <c r="C981" i="31"/>
  <c r="C980" i="31"/>
  <c r="C979" i="31"/>
  <c r="C978" i="31"/>
  <c r="C977" i="31"/>
  <c r="C976" i="31"/>
  <c r="C975" i="31"/>
  <c r="C974" i="31"/>
  <c r="C973" i="31"/>
  <c r="C972" i="31"/>
  <c r="C971" i="31"/>
  <c r="C970" i="31"/>
  <c r="C969" i="31"/>
  <c r="C968" i="31"/>
  <c r="C967" i="31"/>
  <c r="C966" i="31"/>
  <c r="C965" i="31"/>
  <c r="C964" i="31"/>
  <c r="C963" i="31"/>
  <c r="C962" i="31"/>
  <c r="C961" i="31"/>
  <c r="C960" i="31"/>
  <c r="C959" i="31"/>
  <c r="C958" i="31"/>
  <c r="C957" i="31"/>
  <c r="C956" i="31"/>
  <c r="C955" i="31"/>
  <c r="C954" i="31"/>
  <c r="C953" i="31"/>
  <c r="C952" i="31"/>
  <c r="C951" i="31"/>
  <c r="C950" i="31"/>
  <c r="C949" i="31"/>
  <c r="C948" i="31"/>
  <c r="C947" i="31"/>
  <c r="C946" i="31"/>
  <c r="C945" i="31"/>
  <c r="C944" i="31"/>
  <c r="C943" i="31"/>
  <c r="C942" i="31"/>
  <c r="C941" i="31"/>
  <c r="C940" i="31"/>
  <c r="C939" i="31"/>
  <c r="C938" i="31"/>
  <c r="C937" i="31"/>
  <c r="C936" i="31"/>
  <c r="C935" i="31"/>
  <c r="C934" i="31"/>
  <c r="C933" i="31"/>
  <c r="C932" i="31"/>
  <c r="C931" i="31"/>
  <c r="C930" i="31"/>
  <c r="C929" i="31"/>
  <c r="C928" i="31"/>
  <c r="C927" i="31"/>
  <c r="C926" i="31"/>
  <c r="C925" i="31"/>
  <c r="C924" i="31"/>
  <c r="C923" i="31"/>
  <c r="C922" i="31"/>
  <c r="C921" i="31"/>
  <c r="C920" i="31"/>
  <c r="C919" i="31"/>
  <c r="C918" i="31"/>
  <c r="C917" i="31"/>
  <c r="C916" i="31"/>
  <c r="C915" i="31"/>
  <c r="C914" i="31"/>
  <c r="C913" i="31"/>
  <c r="C912" i="31"/>
  <c r="C911" i="31"/>
  <c r="C910" i="31"/>
  <c r="C909" i="31"/>
  <c r="C908" i="31"/>
  <c r="C907" i="31"/>
  <c r="C906" i="31"/>
  <c r="C905" i="31"/>
  <c r="C904" i="31"/>
  <c r="C903" i="31"/>
  <c r="C902" i="31"/>
  <c r="C901" i="31"/>
  <c r="C900" i="31"/>
  <c r="C899" i="31"/>
  <c r="C898" i="31"/>
  <c r="C897" i="31"/>
  <c r="C896" i="31"/>
  <c r="C895" i="31"/>
  <c r="C894" i="31"/>
  <c r="C893" i="31"/>
  <c r="C892" i="31"/>
  <c r="C891" i="31"/>
  <c r="C890" i="31"/>
  <c r="C889" i="31"/>
  <c r="C888" i="31"/>
  <c r="C887" i="31"/>
  <c r="C886" i="31"/>
  <c r="C885" i="31"/>
  <c r="C884" i="31"/>
  <c r="C883" i="31"/>
  <c r="C882" i="31"/>
  <c r="C881" i="31"/>
  <c r="C880" i="31"/>
  <c r="C879" i="31"/>
  <c r="C878" i="31"/>
  <c r="C877" i="31"/>
  <c r="C876" i="31"/>
  <c r="C875" i="31"/>
  <c r="C874" i="31"/>
  <c r="C873" i="31"/>
  <c r="C872" i="31"/>
  <c r="C871" i="31"/>
  <c r="C870" i="31"/>
  <c r="C869" i="31"/>
  <c r="C868" i="31"/>
  <c r="C867" i="31"/>
  <c r="C866" i="31"/>
  <c r="C865" i="31"/>
  <c r="C864" i="31"/>
  <c r="C863" i="31"/>
  <c r="C862" i="31"/>
  <c r="C861" i="31"/>
  <c r="C860" i="31"/>
  <c r="C859" i="31"/>
  <c r="C858" i="31"/>
  <c r="C857" i="31"/>
  <c r="C856" i="31"/>
  <c r="C855" i="31"/>
  <c r="C854" i="31"/>
  <c r="C853" i="31"/>
  <c r="C852" i="31"/>
  <c r="C851" i="31"/>
  <c r="C850" i="31"/>
  <c r="C849" i="31"/>
  <c r="C848" i="31"/>
  <c r="C847" i="31"/>
  <c r="C846" i="31"/>
  <c r="C845" i="31"/>
  <c r="C844" i="31"/>
  <c r="C843" i="31"/>
  <c r="C842" i="31"/>
  <c r="C841" i="31"/>
  <c r="C840" i="31"/>
  <c r="C839" i="31"/>
  <c r="C838" i="31"/>
  <c r="C837" i="31"/>
  <c r="C836" i="31"/>
  <c r="C835" i="31"/>
  <c r="C834" i="31"/>
  <c r="C833" i="31"/>
  <c r="C832" i="31"/>
  <c r="C831" i="31"/>
  <c r="C830" i="31"/>
  <c r="C829" i="31"/>
  <c r="C828" i="31"/>
  <c r="C827" i="31"/>
  <c r="C826" i="31"/>
  <c r="C825" i="31"/>
  <c r="C824" i="31"/>
  <c r="C823" i="31"/>
  <c r="C822" i="31"/>
  <c r="C821" i="31"/>
  <c r="C820" i="31"/>
  <c r="C819" i="31"/>
  <c r="C818" i="31"/>
  <c r="C817" i="31"/>
  <c r="C816" i="31"/>
  <c r="C815" i="31"/>
  <c r="C814" i="31"/>
  <c r="C813" i="31"/>
  <c r="C812" i="31"/>
  <c r="C811" i="31"/>
  <c r="C810" i="31"/>
  <c r="C809" i="31"/>
  <c r="C808" i="31"/>
  <c r="C807" i="31"/>
  <c r="C806" i="31"/>
  <c r="C805" i="31"/>
  <c r="C804" i="31"/>
  <c r="C803" i="31"/>
  <c r="C802" i="31"/>
  <c r="C801" i="31"/>
  <c r="C800" i="31"/>
  <c r="C799" i="31"/>
  <c r="C798" i="31"/>
  <c r="C797" i="31"/>
  <c r="C796" i="31"/>
  <c r="C795" i="31"/>
  <c r="C794" i="31"/>
  <c r="C793" i="31"/>
  <c r="C792" i="31"/>
  <c r="C791" i="31"/>
  <c r="C790" i="31"/>
  <c r="C789" i="31"/>
  <c r="C788" i="31"/>
  <c r="C787" i="31"/>
  <c r="C786" i="31"/>
  <c r="C785" i="31"/>
  <c r="C784" i="31"/>
  <c r="C783" i="31"/>
  <c r="C782" i="31"/>
  <c r="C781" i="31"/>
  <c r="C780" i="31"/>
  <c r="C779" i="31"/>
  <c r="C778" i="31"/>
  <c r="C777" i="31"/>
  <c r="C776" i="31"/>
  <c r="C775" i="31"/>
  <c r="C774" i="31"/>
  <c r="C773" i="31"/>
  <c r="C772" i="31"/>
  <c r="C771" i="31"/>
  <c r="C770" i="31"/>
  <c r="C769" i="31"/>
  <c r="C768" i="31"/>
  <c r="C767" i="31"/>
  <c r="C766" i="31"/>
  <c r="C765" i="31"/>
  <c r="C764" i="31"/>
  <c r="C763" i="31"/>
  <c r="C762" i="31"/>
  <c r="C761" i="31"/>
  <c r="C760" i="31"/>
  <c r="C759" i="31"/>
  <c r="C758" i="31"/>
  <c r="C757" i="31"/>
  <c r="C756" i="31"/>
  <c r="C755" i="31"/>
  <c r="C754" i="31"/>
  <c r="C753" i="31"/>
  <c r="C752" i="31"/>
  <c r="C751" i="31"/>
  <c r="C750" i="31"/>
  <c r="C749" i="31"/>
  <c r="C748" i="31"/>
  <c r="C747" i="31"/>
  <c r="C746" i="31"/>
  <c r="C745" i="31"/>
  <c r="C744" i="31"/>
  <c r="C743" i="31"/>
  <c r="C742" i="31"/>
  <c r="C741" i="31"/>
  <c r="C740" i="31"/>
  <c r="C739" i="31"/>
  <c r="C738" i="31"/>
  <c r="C737" i="31"/>
  <c r="C736" i="31"/>
  <c r="C735" i="31"/>
  <c r="C734" i="31"/>
  <c r="C733" i="31"/>
  <c r="C732" i="31"/>
  <c r="C731" i="31"/>
  <c r="C730" i="31"/>
  <c r="C729" i="31"/>
  <c r="C728" i="31"/>
  <c r="C727" i="31"/>
  <c r="C726" i="31"/>
  <c r="C725" i="31"/>
  <c r="C724" i="31"/>
  <c r="C723" i="31"/>
  <c r="C722" i="31"/>
  <c r="C721" i="31"/>
  <c r="C720" i="31"/>
  <c r="C719" i="31"/>
  <c r="C718" i="31"/>
  <c r="C717" i="31"/>
  <c r="C716" i="31"/>
  <c r="C715" i="31"/>
  <c r="C714" i="31"/>
  <c r="C713" i="31"/>
  <c r="C712" i="31"/>
  <c r="C711" i="31"/>
  <c r="C710" i="31"/>
  <c r="C709" i="31"/>
  <c r="C708" i="31"/>
  <c r="C707" i="31"/>
  <c r="C706" i="31"/>
  <c r="C705" i="31"/>
  <c r="C704" i="31"/>
  <c r="C703" i="31"/>
  <c r="C702" i="31"/>
  <c r="C701" i="31"/>
  <c r="C700" i="31"/>
  <c r="C699" i="31"/>
  <c r="C698" i="31"/>
  <c r="C697" i="31"/>
  <c r="C696" i="31"/>
  <c r="C695" i="31"/>
  <c r="C694" i="31"/>
  <c r="C693" i="31"/>
  <c r="C692" i="31"/>
  <c r="C691" i="31"/>
  <c r="C690" i="31"/>
  <c r="C689" i="31"/>
  <c r="C688" i="31"/>
  <c r="C687" i="31"/>
  <c r="C686" i="31"/>
  <c r="C685" i="31"/>
  <c r="C684" i="31"/>
  <c r="C683" i="31"/>
  <c r="C682" i="31"/>
  <c r="C681" i="31"/>
  <c r="C680" i="31"/>
  <c r="C679" i="31"/>
  <c r="C678" i="31"/>
  <c r="C677" i="31"/>
  <c r="C676" i="31"/>
  <c r="C675" i="31"/>
  <c r="C674" i="31"/>
  <c r="C673" i="31"/>
  <c r="C672" i="31"/>
  <c r="C671" i="31"/>
  <c r="C670" i="31"/>
  <c r="C669" i="31"/>
  <c r="C668" i="31"/>
  <c r="C667" i="31"/>
  <c r="C666" i="31"/>
  <c r="C665" i="31"/>
  <c r="C664" i="31"/>
  <c r="C663" i="31"/>
  <c r="C662" i="31"/>
  <c r="C661" i="31"/>
  <c r="C660" i="31"/>
  <c r="C659" i="31"/>
  <c r="C658" i="31"/>
  <c r="C657" i="31"/>
  <c r="C656" i="31"/>
  <c r="C655" i="31"/>
  <c r="C654" i="31"/>
  <c r="C653" i="31"/>
  <c r="C652" i="31"/>
  <c r="C651" i="31"/>
  <c r="C650" i="31"/>
  <c r="C649" i="31"/>
  <c r="C648" i="31"/>
  <c r="C647" i="31"/>
  <c r="C646" i="31"/>
  <c r="C645" i="31"/>
  <c r="C644" i="31"/>
  <c r="C643" i="31"/>
  <c r="C642" i="31"/>
  <c r="C641" i="31"/>
  <c r="C640" i="31"/>
  <c r="C639" i="31"/>
  <c r="C638" i="31"/>
  <c r="C637" i="31"/>
  <c r="C636" i="31"/>
  <c r="C635" i="31"/>
  <c r="C634" i="31"/>
  <c r="C633" i="31"/>
  <c r="C632" i="31"/>
  <c r="C631" i="31"/>
  <c r="C630" i="31"/>
  <c r="C629" i="31"/>
  <c r="C628" i="31"/>
  <c r="C627" i="31"/>
  <c r="C626" i="31"/>
  <c r="C625" i="31"/>
  <c r="C624" i="31"/>
  <c r="C623" i="31"/>
  <c r="C622" i="31"/>
  <c r="C621" i="31"/>
  <c r="C620" i="31"/>
  <c r="C619" i="31"/>
  <c r="C618" i="31"/>
  <c r="C617" i="31"/>
  <c r="C616" i="31"/>
  <c r="C615" i="31"/>
  <c r="C614" i="31"/>
  <c r="C613" i="31"/>
  <c r="C612" i="31"/>
  <c r="C611" i="31"/>
  <c r="C610" i="31"/>
  <c r="C609" i="31"/>
  <c r="C608" i="31"/>
  <c r="C607" i="31"/>
  <c r="C606" i="31"/>
  <c r="C605" i="31"/>
  <c r="C604" i="31"/>
  <c r="C603" i="31"/>
  <c r="C602" i="31"/>
  <c r="C601" i="31"/>
  <c r="C600" i="31"/>
  <c r="C599" i="31"/>
  <c r="C598" i="31"/>
  <c r="C597" i="31"/>
  <c r="C596" i="31"/>
  <c r="C595" i="31"/>
  <c r="C594" i="31"/>
  <c r="C593" i="31"/>
  <c r="C592" i="31"/>
  <c r="C591" i="31"/>
  <c r="C590" i="31"/>
  <c r="C589" i="31"/>
  <c r="C588" i="31"/>
  <c r="C587" i="31"/>
  <c r="C586" i="31"/>
  <c r="C585" i="31"/>
  <c r="C584" i="31"/>
  <c r="C583" i="31"/>
  <c r="C582" i="31"/>
  <c r="C581" i="31"/>
  <c r="C580" i="31"/>
  <c r="C579" i="31"/>
  <c r="C578" i="31"/>
  <c r="C577" i="31"/>
  <c r="C576" i="31"/>
  <c r="C575" i="31"/>
  <c r="C574" i="31"/>
  <c r="C573" i="31"/>
  <c r="C572" i="31"/>
  <c r="C571" i="31"/>
  <c r="C570" i="31"/>
  <c r="C569" i="31"/>
  <c r="C568" i="31"/>
  <c r="C567" i="31"/>
  <c r="C566" i="31"/>
  <c r="C565" i="31"/>
  <c r="C564" i="31"/>
  <c r="C563" i="31"/>
  <c r="C562" i="31"/>
  <c r="C561" i="31"/>
  <c r="C560" i="31"/>
  <c r="C559" i="31"/>
  <c r="C558" i="31"/>
  <c r="C557" i="31"/>
  <c r="C556" i="31"/>
  <c r="C555" i="31"/>
  <c r="C554" i="31"/>
  <c r="C553" i="31"/>
  <c r="C552" i="31"/>
  <c r="C551" i="31"/>
  <c r="C550" i="31"/>
  <c r="C549" i="31"/>
  <c r="C548" i="31"/>
  <c r="C547" i="31"/>
  <c r="C546" i="31"/>
  <c r="C545" i="31"/>
  <c r="C544" i="31"/>
  <c r="C543" i="31"/>
  <c r="C542" i="31"/>
  <c r="C541" i="31"/>
  <c r="C540" i="31"/>
  <c r="C539" i="31"/>
  <c r="C538" i="31"/>
  <c r="C537" i="31"/>
  <c r="C536" i="31"/>
  <c r="C535" i="31"/>
  <c r="C534" i="31"/>
  <c r="C533" i="31"/>
  <c r="C532" i="31"/>
  <c r="C531" i="31"/>
  <c r="C530" i="31"/>
  <c r="C529" i="31"/>
  <c r="C528" i="31"/>
  <c r="C527" i="31"/>
  <c r="C526" i="31"/>
  <c r="C525" i="31"/>
  <c r="C524" i="31"/>
  <c r="C523" i="31"/>
  <c r="C522" i="31"/>
  <c r="C521" i="31"/>
  <c r="C520" i="31"/>
  <c r="C519" i="31"/>
  <c r="C518" i="31"/>
  <c r="C517" i="31"/>
  <c r="C516" i="31"/>
  <c r="C515" i="31"/>
  <c r="C514" i="31"/>
  <c r="C513" i="31"/>
  <c r="C512" i="31"/>
  <c r="C511" i="31"/>
  <c r="C510" i="31"/>
  <c r="C509" i="31"/>
  <c r="C508" i="31"/>
  <c r="C507" i="31"/>
  <c r="C506" i="31"/>
  <c r="C505" i="31"/>
  <c r="C504" i="31"/>
  <c r="C503" i="31"/>
  <c r="C502" i="31"/>
  <c r="C501" i="31"/>
  <c r="C500" i="31"/>
  <c r="C499" i="31"/>
  <c r="C498" i="31"/>
  <c r="C497" i="31"/>
  <c r="C496" i="31"/>
  <c r="C495" i="31"/>
  <c r="C494" i="31"/>
  <c r="C493" i="31"/>
  <c r="C492" i="31"/>
  <c r="C491" i="31"/>
  <c r="C490" i="31"/>
  <c r="C489" i="31"/>
  <c r="C488" i="31"/>
  <c r="C487" i="31"/>
  <c r="C486" i="31"/>
  <c r="C485" i="31"/>
  <c r="C484" i="31"/>
  <c r="C483" i="31"/>
  <c r="C482" i="31"/>
  <c r="C481" i="31"/>
  <c r="C480" i="31"/>
  <c r="C479" i="31"/>
  <c r="C478" i="31"/>
  <c r="C477" i="31"/>
  <c r="C476" i="31"/>
  <c r="C475" i="31"/>
  <c r="C474" i="31"/>
  <c r="C473" i="31"/>
  <c r="C472" i="31"/>
  <c r="C471" i="31"/>
  <c r="C470" i="31"/>
  <c r="C469" i="31"/>
  <c r="C468" i="31"/>
  <c r="C467" i="31"/>
  <c r="C466" i="31"/>
  <c r="C465" i="31"/>
  <c r="C464" i="31"/>
  <c r="C463" i="31"/>
  <c r="C462" i="31"/>
  <c r="C461" i="31"/>
  <c r="C460" i="31"/>
  <c r="C459" i="31"/>
  <c r="C458" i="31"/>
  <c r="C457" i="31"/>
  <c r="C456" i="31"/>
  <c r="C455" i="31"/>
  <c r="C454" i="31"/>
  <c r="C453" i="31"/>
  <c r="C452" i="31"/>
  <c r="C451" i="31"/>
  <c r="C450" i="31"/>
  <c r="C449" i="31"/>
  <c r="C448" i="31"/>
  <c r="C447" i="31"/>
  <c r="C446" i="31"/>
  <c r="C445" i="31"/>
  <c r="C444" i="31"/>
  <c r="C443" i="31"/>
  <c r="C442" i="31"/>
  <c r="C441" i="31"/>
  <c r="C440" i="31"/>
  <c r="C439" i="31"/>
  <c r="C438" i="31"/>
  <c r="C437" i="31"/>
  <c r="C436" i="31"/>
  <c r="C435" i="31"/>
  <c r="C434" i="31"/>
  <c r="C433" i="31"/>
  <c r="C432" i="31"/>
  <c r="C431" i="31"/>
  <c r="C430" i="31"/>
  <c r="C429" i="31"/>
  <c r="C428" i="31"/>
  <c r="C427" i="31"/>
  <c r="C426" i="31"/>
  <c r="C425" i="31"/>
  <c r="C424" i="31"/>
  <c r="C423" i="31"/>
  <c r="C422" i="31"/>
  <c r="C421" i="31"/>
  <c r="C420" i="31"/>
  <c r="C419" i="31"/>
  <c r="C418" i="31"/>
  <c r="C417" i="31"/>
  <c r="C416" i="31"/>
  <c r="C415" i="31"/>
  <c r="C414" i="31"/>
  <c r="C413" i="31"/>
  <c r="C412" i="31"/>
  <c r="C411" i="31"/>
  <c r="C410" i="31"/>
  <c r="C409" i="31"/>
  <c r="C408" i="31"/>
  <c r="C407" i="31"/>
  <c r="C406" i="31"/>
  <c r="C405" i="31"/>
  <c r="C404" i="31"/>
  <c r="C403" i="31"/>
  <c r="C402" i="31"/>
  <c r="C401" i="31"/>
  <c r="C400" i="31"/>
  <c r="C399" i="31"/>
  <c r="C398" i="31"/>
  <c r="C397" i="31"/>
  <c r="C396" i="31"/>
  <c r="C395" i="31"/>
  <c r="C394" i="31"/>
  <c r="C393" i="31"/>
  <c r="C392" i="31"/>
  <c r="C391" i="31"/>
  <c r="C390" i="31"/>
  <c r="C389" i="31"/>
  <c r="C388" i="31"/>
  <c r="C387" i="31"/>
  <c r="C386" i="31"/>
  <c r="C385" i="31"/>
  <c r="C384" i="31"/>
  <c r="C383" i="31"/>
  <c r="C382" i="31"/>
  <c r="C381" i="31"/>
  <c r="C380" i="31"/>
  <c r="C379" i="31"/>
  <c r="C378" i="31"/>
  <c r="C377" i="31"/>
  <c r="C376" i="31"/>
  <c r="C375" i="31"/>
  <c r="C374" i="31"/>
  <c r="C373" i="31"/>
  <c r="C372" i="31"/>
  <c r="C371" i="31"/>
  <c r="C370" i="31"/>
  <c r="C369" i="31"/>
  <c r="C368" i="31"/>
  <c r="C367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B18" i="34"/>
  <c r="B19" i="34"/>
  <c r="B12" i="34"/>
  <c r="B11" i="34"/>
  <c r="B17" i="34"/>
  <c r="B10" i="34"/>
  <c r="B5" i="34"/>
  <c r="B16" i="34"/>
  <c r="B9" i="34"/>
  <c r="B8" i="34"/>
  <c r="B3" i="34"/>
  <c r="B15" i="34"/>
  <c r="B4" i="34"/>
  <c r="B14" i="34"/>
  <c r="B7" i="34"/>
  <c r="B6" i="34"/>
  <c r="B2" i="34"/>
  <c r="E4" i="34"/>
  <c r="E3" i="34"/>
  <c r="E2" i="34"/>
  <c r="B13" i="34"/>
  <c r="E678" i="31"/>
  <c r="E621" i="31"/>
  <c r="E613" i="31"/>
  <c r="E611" i="31"/>
  <c r="E609" i="31"/>
  <c r="E300" i="31"/>
  <c r="E298" i="31"/>
  <c r="E256" i="31"/>
  <c r="E232" i="31"/>
  <c r="E178" i="31"/>
  <c r="E176" i="31"/>
  <c r="E174" i="31"/>
  <c r="E150" i="31"/>
  <c r="E137" i="31"/>
  <c r="E105" i="31"/>
  <c r="E65" i="31"/>
  <c r="BT391" i="10"/>
  <c r="BT393" i="10"/>
  <c r="BT392" i="10"/>
  <c r="BT390" i="10"/>
  <c r="BT389" i="10"/>
  <c r="BT388" i="10"/>
  <c r="BT387" i="10"/>
  <c r="BT386" i="10"/>
  <c r="BT385" i="10"/>
  <c r="BT384" i="10"/>
  <c r="BT383" i="10"/>
  <c r="BT382" i="10"/>
  <c r="BT381" i="10"/>
  <c r="BT380" i="10"/>
  <c r="BT379" i="10"/>
  <c r="BT378" i="10"/>
  <c r="BT377" i="10"/>
  <c r="BT376" i="10"/>
  <c r="BT375" i="10"/>
  <c r="BT374" i="10"/>
  <c r="BT373" i="10"/>
  <c r="BT372" i="10"/>
  <c r="BT371" i="10"/>
  <c r="BT370" i="10"/>
  <c r="BT369" i="10"/>
  <c r="BT368" i="10"/>
  <c r="BT367" i="10"/>
  <c r="BT366" i="10"/>
  <c r="BT365" i="10"/>
  <c r="BT364" i="10"/>
  <c r="BT363" i="10"/>
  <c r="BT362" i="10"/>
  <c r="BT361" i="10"/>
  <c r="BT360" i="10"/>
  <c r="BT359" i="10"/>
  <c r="BT358" i="10"/>
  <c r="BT357" i="10"/>
  <c r="BT356" i="10"/>
  <c r="BT354" i="10"/>
  <c r="BT353" i="10"/>
  <c r="BT355" i="10"/>
  <c r="BT352" i="10"/>
  <c r="BT350" i="10"/>
  <c r="BT349" i="10"/>
  <c r="BT348" i="10"/>
  <c r="BT347" i="10"/>
  <c r="BT346" i="10"/>
  <c r="BT345" i="10"/>
  <c r="BT344" i="10"/>
  <c r="BT343" i="10"/>
  <c r="BT342" i="10"/>
  <c r="BT341" i="10"/>
  <c r="BT340" i="10"/>
  <c r="BT339" i="10"/>
  <c r="BT338" i="10"/>
  <c r="BT337" i="10"/>
  <c r="BT336" i="10"/>
  <c r="BT335" i="10"/>
  <c r="BT334" i="10"/>
  <c r="BT333" i="10"/>
  <c r="BT332" i="10"/>
  <c r="BT331" i="10"/>
  <c r="BT330" i="10"/>
  <c r="BT329" i="10"/>
  <c r="BT328" i="10"/>
  <c r="BT327" i="10"/>
  <c r="BT326" i="10"/>
  <c r="BT325" i="10"/>
  <c r="BT324" i="10"/>
  <c r="BT323" i="10"/>
  <c r="BT322" i="10"/>
  <c r="BT321" i="10"/>
  <c r="BT320" i="10"/>
  <c r="BT319" i="10"/>
  <c r="BT318" i="10"/>
  <c r="BT317" i="10"/>
  <c r="BT316" i="10"/>
  <c r="BT315" i="10"/>
  <c r="BT314" i="10"/>
  <c r="BT313" i="10"/>
  <c r="BT312" i="10"/>
  <c r="BT311" i="10"/>
  <c r="BT310" i="10"/>
  <c r="BT309" i="10"/>
  <c r="BT308" i="10"/>
  <c r="BT307" i="10"/>
  <c r="BT306" i="10"/>
  <c r="BT305" i="10"/>
  <c r="BT304" i="10"/>
  <c r="BT303" i="10"/>
  <c r="BT302" i="10"/>
  <c r="BT301" i="10"/>
  <c r="BT300" i="10"/>
  <c r="BT299" i="10"/>
  <c r="BT298" i="10"/>
  <c r="BT297" i="10"/>
  <c r="BT296" i="10"/>
  <c r="BT295" i="10"/>
  <c r="BT294" i="10"/>
  <c r="BT293" i="10"/>
  <c r="BT292" i="10"/>
  <c r="BT291" i="10"/>
  <c r="BT290" i="10"/>
  <c r="BT289" i="10"/>
  <c r="BT288" i="10"/>
  <c r="BT287" i="10"/>
  <c r="BT286" i="10"/>
  <c r="BT285" i="10"/>
  <c r="BT284" i="10"/>
  <c r="BT283" i="10"/>
  <c r="BT282" i="10"/>
  <c r="BT281" i="10"/>
  <c r="BT280" i="10"/>
  <c r="BT279" i="10"/>
  <c r="BT278" i="10"/>
  <c r="BT277" i="10"/>
  <c r="BT276" i="10"/>
  <c r="BT275" i="10"/>
  <c r="BT274" i="10"/>
  <c r="BT273" i="10"/>
  <c r="BT272" i="10"/>
  <c r="BT271" i="10"/>
  <c r="BT270" i="10"/>
  <c r="BT269" i="10"/>
  <c r="BT268" i="10"/>
  <c r="BT267" i="10"/>
  <c r="BT266" i="10"/>
  <c r="BT265" i="10"/>
  <c r="BT264" i="10"/>
  <c r="BT263" i="10"/>
  <c r="BT262" i="10"/>
  <c r="BT261" i="10"/>
  <c r="BT260" i="10"/>
  <c r="BT259" i="10"/>
  <c r="BT258" i="10"/>
  <c r="BT257" i="10"/>
  <c r="BT256" i="10"/>
  <c r="BT255" i="10"/>
  <c r="BT254" i="10"/>
  <c r="BT253" i="10"/>
  <c r="BT252" i="10"/>
  <c r="BT251" i="10"/>
  <c r="BT250" i="10"/>
  <c r="BT249" i="10"/>
  <c r="BT248" i="10"/>
  <c r="BT247" i="10"/>
  <c r="BT246" i="10"/>
  <c r="BT245" i="10"/>
  <c r="BT244" i="10"/>
  <c r="BT243" i="10"/>
  <c r="BT242" i="10"/>
  <c r="BT241" i="10"/>
  <c r="BT240" i="10"/>
  <c r="BT239" i="10"/>
  <c r="BT238" i="10"/>
  <c r="BT237" i="10"/>
  <c r="BT236" i="10"/>
  <c r="BT235" i="10"/>
  <c r="BT234" i="10"/>
  <c r="BT233" i="10"/>
  <c r="BT232" i="10"/>
  <c r="BT230" i="10"/>
  <c r="BT229" i="10"/>
  <c r="BT228" i="10"/>
  <c r="BT227" i="10"/>
  <c r="BT226" i="10"/>
  <c r="BT225" i="10"/>
  <c r="BT224" i="10"/>
  <c r="BT223" i="10"/>
  <c r="BT222" i="10"/>
  <c r="BT221" i="10"/>
  <c r="BT220" i="10"/>
  <c r="BT219" i="10"/>
  <c r="BT218" i="10"/>
  <c r="BT217" i="10"/>
  <c r="BT216" i="10"/>
  <c r="BT215" i="10"/>
  <c r="BT214" i="10"/>
  <c r="BT213" i="10"/>
  <c r="BT212" i="10"/>
  <c r="BT211" i="10"/>
  <c r="BT210" i="10"/>
  <c r="BT209" i="10"/>
  <c r="BT208" i="10"/>
  <c r="BT207" i="10"/>
  <c r="BT206" i="10"/>
  <c r="BT205" i="10"/>
  <c r="BT204" i="10"/>
  <c r="BT203" i="10"/>
  <c r="BT202" i="10"/>
  <c r="BT201" i="10"/>
  <c r="BT200" i="10"/>
  <c r="BT199" i="10"/>
  <c r="BT198" i="10"/>
  <c r="BT197" i="10"/>
  <c r="BT196" i="10"/>
  <c r="BT195" i="10"/>
  <c r="BT194" i="10"/>
  <c r="BT193" i="10"/>
  <c r="BT192" i="10"/>
  <c r="BT191" i="10"/>
  <c r="BT190" i="10"/>
  <c r="BT189" i="10"/>
  <c r="BT188" i="10"/>
  <c r="BT187" i="10"/>
  <c r="BT186" i="10"/>
  <c r="BT185" i="10"/>
  <c r="BT184" i="10"/>
  <c r="BT183" i="10"/>
  <c r="BT182" i="10"/>
  <c r="BT181" i="10"/>
  <c r="BT180" i="10"/>
  <c r="BT179" i="10"/>
  <c r="BT178" i="10"/>
  <c r="BT177" i="10"/>
  <c r="BT176" i="10"/>
  <c r="BT175" i="10"/>
  <c r="BT174" i="10"/>
  <c r="BT173" i="10"/>
  <c r="BT172" i="10"/>
  <c r="BT171" i="10"/>
  <c r="BT170" i="10"/>
  <c r="BT169" i="10"/>
  <c r="BT168" i="10"/>
  <c r="BT167" i="10"/>
  <c r="BT166" i="10"/>
  <c r="BT165" i="10"/>
  <c r="BT164" i="10"/>
  <c r="BT163" i="10"/>
  <c r="BT162" i="10"/>
  <c r="BT161" i="10"/>
  <c r="BT160" i="10"/>
  <c r="BT159" i="10"/>
  <c r="BT158" i="10"/>
  <c r="BT157" i="10"/>
  <c r="BT156" i="10"/>
  <c r="BT155" i="10"/>
  <c r="BT154" i="10"/>
  <c r="BT153" i="10"/>
  <c r="BT152" i="10"/>
  <c r="BT151" i="10"/>
  <c r="BT150" i="10"/>
  <c r="BT149" i="10"/>
  <c r="BT148" i="10"/>
  <c r="BT147" i="10"/>
  <c r="BT146" i="10"/>
  <c r="BT145" i="10"/>
  <c r="BT144" i="10"/>
  <c r="BT143" i="10"/>
  <c r="BT142" i="10"/>
  <c r="BT141" i="10"/>
  <c r="BT140" i="10"/>
  <c r="BT139" i="10"/>
  <c r="BT138" i="10"/>
  <c r="BT137" i="10"/>
  <c r="BT136" i="10"/>
  <c r="BT135" i="10"/>
  <c r="BT134" i="10"/>
  <c r="BT133" i="10"/>
  <c r="BT132" i="10"/>
  <c r="BT131" i="10"/>
  <c r="BT130" i="10"/>
  <c r="BT129" i="10"/>
  <c r="BT128" i="10"/>
  <c r="BT127" i="10"/>
  <c r="BT126" i="10"/>
  <c r="BT125" i="10"/>
  <c r="BT124" i="10"/>
  <c r="BT123" i="10"/>
  <c r="BT122" i="10"/>
  <c r="BT121" i="10"/>
  <c r="BT120" i="10"/>
  <c r="BT119" i="10"/>
  <c r="BT118" i="10"/>
  <c r="BT117" i="10"/>
  <c r="BT116" i="10"/>
  <c r="BT115" i="10"/>
  <c r="BT114" i="10"/>
  <c r="BT113" i="10"/>
  <c r="BT112" i="10"/>
  <c r="BT111" i="10"/>
  <c r="BT110" i="10"/>
  <c r="BT109" i="10"/>
  <c r="BT108" i="10"/>
  <c r="BT107" i="10"/>
  <c r="BT106" i="10"/>
  <c r="BT105" i="10"/>
  <c r="BT104" i="10"/>
  <c r="BT103" i="10"/>
  <c r="BT102" i="10"/>
  <c r="BT101" i="10"/>
  <c r="BT100" i="10"/>
  <c r="BT99" i="10"/>
  <c r="BT98" i="10"/>
  <c r="BT97" i="10"/>
  <c r="BT96" i="10"/>
  <c r="BT95" i="10"/>
  <c r="BT94" i="10"/>
  <c r="BT93" i="10"/>
  <c r="BT92" i="10"/>
  <c r="BT91" i="10"/>
  <c r="BT90" i="10"/>
  <c r="BT89" i="10"/>
  <c r="BT88" i="10"/>
  <c r="BT87" i="10"/>
  <c r="BT86" i="10"/>
  <c r="BT85" i="10"/>
  <c r="BT84" i="10"/>
  <c r="BT83" i="10"/>
  <c r="BT82" i="10"/>
  <c r="BT81" i="10"/>
  <c r="BT80" i="10"/>
  <c r="BT79" i="10"/>
  <c r="BT78" i="10"/>
  <c r="BT77" i="10"/>
  <c r="BT76" i="10"/>
  <c r="BT75" i="10"/>
  <c r="BT74" i="10"/>
  <c r="BT73" i="10"/>
  <c r="BT72" i="10"/>
  <c r="BT71" i="10"/>
  <c r="BT70" i="10"/>
  <c r="BT69" i="10"/>
  <c r="BT68" i="10"/>
  <c r="BT67" i="10"/>
  <c r="BT66" i="10"/>
  <c r="BT65" i="10"/>
  <c r="BT64" i="10"/>
  <c r="BT63" i="10"/>
  <c r="BT62" i="10"/>
  <c r="BT61" i="10"/>
  <c r="BT60" i="10"/>
  <c r="BT59" i="10"/>
  <c r="BT58" i="10"/>
  <c r="BT57" i="10"/>
  <c r="BT56" i="10"/>
  <c r="BT55" i="10"/>
  <c r="BT54" i="10"/>
  <c r="BT53" i="10"/>
  <c r="BT52" i="10"/>
  <c r="BT51" i="10"/>
  <c r="BT50" i="10"/>
  <c r="BT49" i="10"/>
  <c r="BT48" i="10"/>
  <c r="BT47" i="10"/>
  <c r="BT46" i="10"/>
  <c r="BT45" i="10"/>
  <c r="BT44" i="10"/>
  <c r="BT43" i="10"/>
  <c r="BT42" i="10"/>
  <c r="BT41" i="10"/>
  <c r="BT40" i="10"/>
  <c r="BT39" i="10"/>
  <c r="BT38" i="10"/>
  <c r="BT37" i="10"/>
  <c r="BT36" i="10"/>
  <c r="BT35" i="10"/>
  <c r="BT34" i="10"/>
  <c r="BT33" i="10"/>
  <c r="BT32" i="10"/>
  <c r="BT31" i="10"/>
  <c r="BT30" i="10"/>
  <c r="BT29" i="10"/>
  <c r="BT28" i="10"/>
  <c r="BT27" i="10"/>
  <c r="BT26" i="10"/>
  <c r="BT25" i="10"/>
  <c r="BT24" i="10"/>
  <c r="BT23" i="10"/>
  <c r="BT22" i="10"/>
  <c r="BT21" i="10"/>
  <c r="BT20" i="10"/>
  <c r="BT19" i="10"/>
  <c r="BT18" i="10"/>
  <c r="BT17" i="10"/>
  <c r="BT16" i="10"/>
  <c r="BT15" i="10"/>
  <c r="BT14" i="10"/>
  <c r="BT13" i="10"/>
  <c r="BT12" i="10"/>
  <c r="BT11" i="10"/>
  <c r="BT10" i="10"/>
  <c r="BT9" i="10"/>
  <c r="BT8" i="10"/>
  <c r="BT7" i="10"/>
  <c r="BT6" i="10"/>
  <c r="BT5" i="10"/>
  <c r="BT4" i="10"/>
  <c r="BT3" i="10"/>
  <c r="BT2" i="10"/>
  <c r="BS391" i="10"/>
  <c r="BS393" i="10"/>
  <c r="BS392" i="10"/>
  <c r="BS390" i="10"/>
  <c r="BS389" i="10"/>
  <c r="BS388" i="10"/>
  <c r="BS387" i="10"/>
  <c r="BS386" i="10"/>
  <c r="BS385" i="10"/>
  <c r="BS384" i="10"/>
  <c r="BS383" i="10"/>
  <c r="BS382" i="10"/>
  <c r="BS381" i="10"/>
  <c r="BS380" i="10"/>
  <c r="BS379" i="10"/>
  <c r="BS378" i="10"/>
  <c r="BS377" i="10"/>
  <c r="BS376" i="10"/>
  <c r="BS375" i="10"/>
  <c r="BS374" i="10"/>
  <c r="BS373" i="10"/>
  <c r="BS372" i="10"/>
  <c r="BS371" i="10"/>
  <c r="BS370" i="10"/>
  <c r="BS369" i="10"/>
  <c r="BS368" i="10"/>
  <c r="BS367" i="10"/>
  <c r="BS366" i="10"/>
  <c r="BS365" i="10"/>
  <c r="BS364" i="10"/>
  <c r="BS363" i="10"/>
  <c r="BS362" i="10"/>
  <c r="BS361" i="10"/>
  <c r="BS360" i="10"/>
  <c r="BS359" i="10"/>
  <c r="BS358" i="10"/>
  <c r="BS357" i="10"/>
  <c r="BS356" i="10"/>
  <c r="BS354" i="10"/>
  <c r="BS353" i="10"/>
  <c r="BS355" i="10"/>
  <c r="BS352" i="10"/>
  <c r="BS350" i="10"/>
  <c r="BS349" i="10"/>
  <c r="BS348" i="10"/>
  <c r="BS347" i="10"/>
  <c r="BS346" i="10"/>
  <c r="BS345" i="10"/>
  <c r="BS344" i="10"/>
  <c r="BS343" i="10"/>
  <c r="BS342" i="10"/>
  <c r="BS341" i="10"/>
  <c r="BS340" i="10"/>
  <c r="BS339" i="10"/>
  <c r="BS338" i="10"/>
  <c r="BS337" i="10"/>
  <c r="BS336" i="10"/>
  <c r="BS335" i="10"/>
  <c r="BS334" i="10"/>
  <c r="BS333" i="10"/>
  <c r="BS332" i="10"/>
  <c r="BS331" i="10"/>
  <c r="BS330" i="10"/>
  <c r="BS329" i="10"/>
  <c r="BS328" i="10"/>
  <c r="BS327" i="10"/>
  <c r="BS326" i="10"/>
  <c r="BS325" i="10"/>
  <c r="BS324" i="10"/>
  <c r="BS323" i="10"/>
  <c r="BS322" i="10"/>
  <c r="BS321" i="10"/>
  <c r="BS320" i="10"/>
  <c r="BS319" i="10"/>
  <c r="BS318" i="10"/>
  <c r="BS317" i="10"/>
  <c r="BS316" i="10"/>
  <c r="BS315" i="10"/>
  <c r="BS314" i="10"/>
  <c r="BS313" i="10"/>
  <c r="BS312" i="10"/>
  <c r="BS311" i="10"/>
  <c r="BS310" i="10"/>
  <c r="BS309" i="10"/>
  <c r="BS308" i="10"/>
  <c r="BS307" i="10"/>
  <c r="BS306" i="10"/>
  <c r="BS305" i="10"/>
  <c r="BS304" i="10"/>
  <c r="BS303" i="10"/>
  <c r="BS302" i="10"/>
  <c r="BS301" i="10"/>
  <c r="BS300" i="10"/>
  <c r="BS299" i="10"/>
  <c r="BS298" i="10"/>
  <c r="BS297" i="10"/>
  <c r="BS296" i="10"/>
  <c r="BS295" i="10"/>
  <c r="BS294" i="10"/>
  <c r="BS293" i="10"/>
  <c r="BS292" i="10"/>
  <c r="BS291" i="10"/>
  <c r="BS290" i="10"/>
  <c r="BS289" i="10"/>
  <c r="BS288" i="10"/>
  <c r="BS287" i="10"/>
  <c r="BS286" i="10"/>
  <c r="BS285" i="10"/>
  <c r="BS284" i="10"/>
  <c r="BS283" i="10"/>
  <c r="BS282" i="10"/>
  <c r="BS281" i="10"/>
  <c r="BS280" i="10"/>
  <c r="BS279" i="10"/>
  <c r="BS278" i="10"/>
  <c r="BS277" i="10"/>
  <c r="BS276" i="10"/>
  <c r="BS275" i="10"/>
  <c r="BS274" i="10"/>
  <c r="BS273" i="10"/>
  <c r="BS272" i="10"/>
  <c r="BS271" i="10"/>
  <c r="BS270" i="10"/>
  <c r="BS269" i="10"/>
  <c r="BS268" i="10"/>
  <c r="BS267" i="10"/>
  <c r="BS266" i="10"/>
  <c r="BS265" i="10"/>
  <c r="BS264" i="10"/>
  <c r="BS263" i="10"/>
  <c r="BS262" i="10"/>
  <c r="BS261" i="10"/>
  <c r="BS260" i="10"/>
  <c r="BS259" i="10"/>
  <c r="BS258" i="10"/>
  <c r="BS257" i="10"/>
  <c r="BS256" i="10"/>
  <c r="BS255" i="10"/>
  <c r="BS254" i="10"/>
  <c r="BS253" i="10"/>
  <c r="BS252" i="10"/>
  <c r="BS251" i="10"/>
  <c r="BS250" i="10"/>
  <c r="BS249" i="10"/>
  <c r="BS248" i="10"/>
  <c r="BS247" i="10"/>
  <c r="BS246" i="10"/>
  <c r="BS245" i="10"/>
  <c r="BS244" i="10"/>
  <c r="BS243" i="10"/>
  <c r="BS242" i="10"/>
  <c r="BS241" i="10"/>
  <c r="BS240" i="10"/>
  <c r="BS239" i="10"/>
  <c r="BS238" i="10"/>
  <c r="BS237" i="10"/>
  <c r="BS236" i="10"/>
  <c r="BS235" i="10"/>
  <c r="BS234" i="10"/>
  <c r="BS233" i="10"/>
  <c r="BS232" i="10"/>
  <c r="BS230" i="10"/>
  <c r="BS229" i="10"/>
  <c r="BS228" i="10"/>
  <c r="BS227" i="10"/>
  <c r="BS226" i="10"/>
  <c r="BS225" i="10"/>
  <c r="BS224" i="10"/>
  <c r="BS223" i="10"/>
  <c r="BS222" i="10"/>
  <c r="BS221" i="10"/>
  <c r="BS220" i="10"/>
  <c r="BS219" i="10"/>
  <c r="BS218" i="10"/>
  <c r="BS217" i="10"/>
  <c r="BS216" i="10"/>
  <c r="BS215" i="10"/>
  <c r="BS214" i="10"/>
  <c r="BS213" i="10"/>
  <c r="BS212" i="10"/>
  <c r="BS211" i="10"/>
  <c r="BS210" i="10"/>
  <c r="BS209" i="10"/>
  <c r="BS208" i="10"/>
  <c r="BS207" i="10"/>
  <c r="BS206" i="10"/>
  <c r="BS205" i="10"/>
  <c r="BS204" i="10"/>
  <c r="BS203" i="10"/>
  <c r="BS202" i="10"/>
  <c r="BS201" i="10"/>
  <c r="BS200" i="10"/>
  <c r="BS199" i="10"/>
  <c r="BS198" i="10"/>
  <c r="BS197" i="10"/>
  <c r="BS196" i="10"/>
  <c r="BS195" i="10"/>
  <c r="BS194" i="10"/>
  <c r="BS193" i="10"/>
  <c r="BS192" i="10"/>
  <c r="BS191" i="10"/>
  <c r="BS190" i="10"/>
  <c r="BS189" i="10"/>
  <c r="BS188" i="10"/>
  <c r="BS187" i="10"/>
  <c r="BS186" i="10"/>
  <c r="BS185" i="10"/>
  <c r="BS184" i="10"/>
  <c r="BS183" i="10"/>
  <c r="BS182" i="10"/>
  <c r="BS181" i="10"/>
  <c r="BS180" i="10"/>
  <c r="BS179" i="10"/>
  <c r="BS178" i="10"/>
  <c r="BS177" i="10"/>
  <c r="BS176" i="10"/>
  <c r="BS175" i="10"/>
  <c r="BS174" i="10"/>
  <c r="BS173" i="10"/>
  <c r="BS172" i="10"/>
  <c r="BS171" i="10"/>
  <c r="BS170" i="10"/>
  <c r="BS169" i="10"/>
  <c r="BS168" i="10"/>
  <c r="BS167" i="10"/>
  <c r="BS166" i="10"/>
  <c r="BS165" i="10"/>
  <c r="BS164" i="10"/>
  <c r="BS163" i="10"/>
  <c r="BS162" i="10"/>
  <c r="BS161" i="10"/>
  <c r="BS160" i="10"/>
  <c r="BS159" i="10"/>
  <c r="BS158" i="10"/>
  <c r="BS157" i="10"/>
  <c r="BS156" i="10"/>
  <c r="BS155" i="10"/>
  <c r="BS154" i="10"/>
  <c r="BS153" i="10"/>
  <c r="BS152" i="10"/>
  <c r="BS151" i="10"/>
  <c r="BS150" i="10"/>
  <c r="BS149" i="10"/>
  <c r="BS148" i="10"/>
  <c r="BS147" i="10"/>
  <c r="BS146" i="10"/>
  <c r="BS145" i="10"/>
  <c r="BS144" i="10"/>
  <c r="BS143" i="10"/>
  <c r="BS142" i="10"/>
  <c r="BS141" i="10"/>
  <c r="BS140" i="10"/>
  <c r="BS139" i="10"/>
  <c r="BS138" i="10"/>
  <c r="BS137" i="10"/>
  <c r="BS136" i="10"/>
  <c r="BS135" i="10"/>
  <c r="BS134" i="10"/>
  <c r="BS133" i="10"/>
  <c r="BS132" i="10"/>
  <c r="BS131" i="10"/>
  <c r="BS130" i="10"/>
  <c r="BS129" i="10"/>
  <c r="BS128" i="10"/>
  <c r="BS127" i="10"/>
  <c r="BS126" i="10"/>
  <c r="BS125" i="10"/>
  <c r="BS124" i="10"/>
  <c r="BS123" i="10"/>
  <c r="BS122" i="10"/>
  <c r="BS121" i="10"/>
  <c r="BS120" i="10"/>
  <c r="BS119" i="10"/>
  <c r="BS118" i="10"/>
  <c r="BS117" i="10"/>
  <c r="BS116" i="10"/>
  <c r="BS115" i="10"/>
  <c r="BS114" i="10"/>
  <c r="BS113" i="10"/>
  <c r="BS112" i="10"/>
  <c r="BS111" i="10"/>
  <c r="BS110" i="10"/>
  <c r="BS109" i="10"/>
  <c r="BS108" i="10"/>
  <c r="BS107" i="10"/>
  <c r="BS106" i="10"/>
  <c r="BS105" i="10"/>
  <c r="BS104" i="10"/>
  <c r="BS103" i="10"/>
  <c r="BS102" i="10"/>
  <c r="BS101" i="10"/>
  <c r="BS100" i="10"/>
  <c r="BS99" i="10"/>
  <c r="BS98" i="10"/>
  <c r="BS97" i="10"/>
  <c r="BS96" i="10"/>
  <c r="BS95" i="10"/>
  <c r="BS94" i="10"/>
  <c r="BS93" i="10"/>
  <c r="BS92" i="10"/>
  <c r="BS91" i="10"/>
  <c r="BS90" i="10"/>
  <c r="BS89" i="10"/>
  <c r="BS88" i="10"/>
  <c r="BS87" i="10"/>
  <c r="BS86" i="10"/>
  <c r="BS85" i="10"/>
  <c r="BS84" i="10"/>
  <c r="BS83" i="10"/>
  <c r="BS82" i="10"/>
  <c r="BS81" i="10"/>
  <c r="BS80" i="10"/>
  <c r="BS79" i="10"/>
  <c r="BS78" i="10"/>
  <c r="BS77" i="10"/>
  <c r="BS76" i="10"/>
  <c r="BS75" i="10"/>
  <c r="BS74" i="10"/>
  <c r="BS73" i="10"/>
  <c r="BS72" i="10"/>
  <c r="BS71" i="10"/>
  <c r="BS70" i="10"/>
  <c r="BS69" i="10"/>
  <c r="BS68" i="10"/>
  <c r="BS67" i="10"/>
  <c r="BS66" i="10"/>
  <c r="BS65" i="10"/>
  <c r="BS64" i="10"/>
  <c r="BS63" i="10"/>
  <c r="BS62" i="10"/>
  <c r="BS61" i="10"/>
  <c r="BS60" i="10"/>
  <c r="BS59" i="10"/>
  <c r="BS58" i="10"/>
  <c r="BS57" i="10"/>
  <c r="BS56" i="10"/>
  <c r="BS55" i="10"/>
  <c r="BS54" i="10"/>
  <c r="BS53" i="10"/>
  <c r="BS52" i="10"/>
  <c r="BS51" i="10"/>
  <c r="BS50" i="10"/>
  <c r="BS49" i="10"/>
  <c r="BS48" i="10"/>
  <c r="BS47" i="10"/>
  <c r="BS46" i="10"/>
  <c r="BS45" i="10"/>
  <c r="BS44" i="10"/>
  <c r="BS43" i="10"/>
  <c r="BS42" i="10"/>
  <c r="BS41" i="10"/>
  <c r="BS40" i="10"/>
  <c r="BS39" i="10"/>
  <c r="BS38" i="10"/>
  <c r="BS37" i="10"/>
  <c r="BS36" i="10"/>
  <c r="BS35" i="10"/>
  <c r="BS34" i="10"/>
  <c r="BS33" i="10"/>
  <c r="BS32" i="10"/>
  <c r="BS31" i="10"/>
  <c r="BS30" i="10"/>
  <c r="BS29" i="10"/>
  <c r="BS28" i="10"/>
  <c r="BS27" i="10"/>
  <c r="BS26" i="10"/>
  <c r="BS25" i="10"/>
  <c r="BS24" i="10"/>
  <c r="BS23" i="10"/>
  <c r="BS22" i="10"/>
  <c r="BS21" i="10"/>
  <c r="BS20" i="10"/>
  <c r="BS19" i="10"/>
  <c r="BS18" i="10"/>
  <c r="BS17" i="10"/>
  <c r="BS16" i="10"/>
  <c r="BS15" i="10"/>
  <c r="BS14" i="10"/>
  <c r="BS13" i="10"/>
  <c r="BS12" i="10"/>
  <c r="BS11" i="10"/>
  <c r="BS10" i="10"/>
  <c r="BS9" i="10"/>
  <c r="BS8" i="10"/>
  <c r="BS7" i="10"/>
  <c r="BS6" i="10"/>
  <c r="BS5" i="10"/>
  <c r="BS4" i="10"/>
  <c r="BS3" i="10"/>
  <c r="BS2" i="10"/>
  <c r="BR393" i="10"/>
  <c r="BQ393" i="10"/>
  <c r="BP393" i="10"/>
  <c r="BO393" i="10"/>
  <c r="BN393" i="10"/>
  <c r="BM393" i="10"/>
  <c r="BR391" i="10"/>
  <c r="BQ391" i="10"/>
  <c r="BP391" i="10"/>
  <c r="BO391" i="10"/>
  <c r="BN391" i="10"/>
  <c r="BM391" i="10"/>
  <c r="BR390" i="10"/>
  <c r="BQ390" i="10"/>
  <c r="BP390" i="10"/>
  <c r="BO390" i="10"/>
  <c r="BN390" i="10"/>
  <c r="BM390" i="10"/>
  <c r="BR392" i="10"/>
  <c r="BQ392" i="10"/>
  <c r="BP392" i="10"/>
  <c r="BO392" i="10"/>
  <c r="BN392" i="10"/>
  <c r="BM392" i="10"/>
  <c r="BR389" i="10"/>
  <c r="BQ389" i="10"/>
  <c r="BP389" i="10"/>
  <c r="BO389" i="10"/>
  <c r="BN389" i="10"/>
  <c r="BM389" i="10"/>
  <c r="BR388" i="10"/>
  <c r="BQ388" i="10"/>
  <c r="BP388" i="10"/>
  <c r="BO388" i="10"/>
  <c r="BN388" i="10"/>
  <c r="BM388" i="10"/>
  <c r="BR387" i="10"/>
  <c r="BQ387" i="10"/>
  <c r="BP387" i="10"/>
  <c r="BO387" i="10"/>
  <c r="BN387" i="10"/>
  <c r="BM387" i="10"/>
  <c r="BR386" i="10"/>
  <c r="BQ386" i="10"/>
  <c r="BP386" i="10"/>
  <c r="BO386" i="10"/>
  <c r="BN386" i="10"/>
  <c r="BM386" i="10"/>
  <c r="BR385" i="10"/>
  <c r="BQ385" i="10"/>
  <c r="BP385" i="10"/>
  <c r="BO385" i="10"/>
  <c r="BN385" i="10"/>
  <c r="BM385" i="10"/>
  <c r="BR384" i="10"/>
  <c r="BQ384" i="10"/>
  <c r="BP384" i="10"/>
  <c r="BO384" i="10"/>
  <c r="BN384" i="10"/>
  <c r="BM384" i="10"/>
  <c r="BR383" i="10"/>
  <c r="BQ383" i="10"/>
  <c r="BP383" i="10"/>
  <c r="BO383" i="10"/>
  <c r="BN383" i="10"/>
  <c r="BM383" i="10"/>
  <c r="BR382" i="10"/>
  <c r="BQ382" i="10"/>
  <c r="BP382" i="10"/>
  <c r="BO382" i="10"/>
  <c r="BN382" i="10"/>
  <c r="BM382" i="10"/>
  <c r="BR381" i="10"/>
  <c r="BQ381" i="10"/>
  <c r="BP381" i="10"/>
  <c r="BO381" i="10"/>
  <c r="BN381" i="10"/>
  <c r="BM381" i="10"/>
  <c r="BR380" i="10"/>
  <c r="BQ380" i="10"/>
  <c r="BP380" i="10"/>
  <c r="BO380" i="10"/>
  <c r="BN380" i="10"/>
  <c r="BM380" i="10"/>
  <c r="BR379" i="10"/>
  <c r="BQ379" i="10"/>
  <c r="BP379" i="10"/>
  <c r="BO379" i="10"/>
  <c r="BN379" i="10"/>
  <c r="BM379" i="10"/>
  <c r="BR378" i="10"/>
  <c r="BQ378" i="10"/>
  <c r="BP378" i="10"/>
  <c r="BO378" i="10"/>
  <c r="BN378" i="10"/>
  <c r="BM378" i="10"/>
  <c r="BR377" i="10"/>
  <c r="BQ377" i="10"/>
  <c r="BP377" i="10"/>
  <c r="BO377" i="10"/>
  <c r="BN377" i="10"/>
  <c r="BM377" i="10"/>
  <c r="BR376" i="10"/>
  <c r="BQ376" i="10"/>
  <c r="BP376" i="10"/>
  <c r="BO376" i="10"/>
  <c r="BN376" i="10"/>
  <c r="BM376" i="10"/>
  <c r="BR375" i="10"/>
  <c r="BQ375" i="10"/>
  <c r="BP375" i="10"/>
  <c r="BO375" i="10"/>
  <c r="BN375" i="10"/>
  <c r="BM375" i="10"/>
  <c r="BR374" i="10"/>
  <c r="BQ374" i="10"/>
  <c r="BP374" i="10"/>
  <c r="BO374" i="10"/>
  <c r="BN374" i="10"/>
  <c r="BM374" i="10"/>
  <c r="BR373" i="10"/>
  <c r="BQ373" i="10"/>
  <c r="BP373" i="10"/>
  <c r="BO373" i="10"/>
  <c r="BN373" i="10"/>
  <c r="BM373" i="10"/>
  <c r="BR372" i="10"/>
  <c r="BQ372" i="10"/>
  <c r="BP372" i="10"/>
  <c r="BO372" i="10"/>
  <c r="BN372" i="10"/>
  <c r="BM372" i="10"/>
  <c r="BR371" i="10"/>
  <c r="BQ371" i="10"/>
  <c r="BP371" i="10"/>
  <c r="BO371" i="10"/>
  <c r="BN371" i="10"/>
  <c r="BM371" i="10"/>
  <c r="BR370" i="10"/>
  <c r="BQ370" i="10"/>
  <c r="BP370" i="10"/>
  <c r="BO370" i="10"/>
  <c r="BN370" i="10"/>
  <c r="BM370" i="10"/>
  <c r="BR369" i="10"/>
  <c r="BQ369" i="10"/>
  <c r="BP369" i="10"/>
  <c r="BO369" i="10"/>
  <c r="BN369" i="10"/>
  <c r="BM369" i="10"/>
  <c r="BR368" i="10"/>
  <c r="BQ368" i="10"/>
  <c r="BP368" i="10"/>
  <c r="BO368" i="10"/>
  <c r="BN368" i="10"/>
  <c r="BM368" i="10"/>
  <c r="BR367" i="10"/>
  <c r="BQ367" i="10"/>
  <c r="BP367" i="10"/>
  <c r="BO367" i="10"/>
  <c r="BN367" i="10"/>
  <c r="BM367" i="10"/>
  <c r="BR366" i="10"/>
  <c r="BQ366" i="10"/>
  <c r="BP366" i="10"/>
  <c r="BO366" i="10"/>
  <c r="BN366" i="10"/>
  <c r="BM366" i="10"/>
  <c r="BR365" i="10"/>
  <c r="BQ365" i="10"/>
  <c r="BP365" i="10"/>
  <c r="BO365" i="10"/>
  <c r="BN365" i="10"/>
  <c r="BM365" i="10"/>
  <c r="BR364" i="10"/>
  <c r="BQ364" i="10"/>
  <c r="BP364" i="10"/>
  <c r="BO364" i="10"/>
  <c r="BN364" i="10"/>
  <c r="BM364" i="10"/>
  <c r="BR363" i="10"/>
  <c r="BQ363" i="10"/>
  <c r="BP363" i="10"/>
  <c r="BO363" i="10"/>
  <c r="BN363" i="10"/>
  <c r="BM363" i="10"/>
  <c r="BR362" i="10"/>
  <c r="BQ362" i="10"/>
  <c r="BP362" i="10"/>
  <c r="BO362" i="10"/>
  <c r="BN362" i="10"/>
  <c r="BM362" i="10"/>
  <c r="BR361" i="10"/>
  <c r="BQ361" i="10"/>
  <c r="BP361" i="10"/>
  <c r="BO361" i="10"/>
  <c r="BN361" i="10"/>
  <c r="BM361" i="10"/>
  <c r="BR360" i="10"/>
  <c r="BQ360" i="10"/>
  <c r="BP360" i="10"/>
  <c r="BO360" i="10"/>
  <c r="BN360" i="10"/>
  <c r="BM360" i="10"/>
  <c r="BR359" i="10"/>
  <c r="BQ359" i="10"/>
  <c r="BP359" i="10"/>
  <c r="BO359" i="10"/>
  <c r="BN359" i="10"/>
  <c r="BM359" i="10"/>
  <c r="BR358" i="10"/>
  <c r="BQ358" i="10"/>
  <c r="BP358" i="10"/>
  <c r="BO358" i="10"/>
  <c r="BN358" i="10"/>
  <c r="BM358" i="10"/>
  <c r="BR357" i="10"/>
  <c r="BQ357" i="10"/>
  <c r="BP357" i="10"/>
  <c r="BO357" i="10"/>
  <c r="BN357" i="10"/>
  <c r="BM357" i="10"/>
  <c r="BR356" i="10"/>
  <c r="BQ356" i="10"/>
  <c r="BP356" i="10"/>
  <c r="BO356" i="10"/>
  <c r="BN356" i="10"/>
  <c r="BM356" i="10"/>
  <c r="BR354" i="10"/>
  <c r="BQ354" i="10"/>
  <c r="BP354" i="10"/>
  <c r="BO354" i="10"/>
  <c r="BN354" i="10"/>
  <c r="BM354" i="10"/>
  <c r="BR353" i="10"/>
  <c r="BQ353" i="10"/>
  <c r="BP353" i="10"/>
  <c r="BO353" i="10"/>
  <c r="BN353" i="10"/>
  <c r="BM353" i="10"/>
  <c r="BR355" i="10"/>
  <c r="BQ355" i="10"/>
  <c r="BP355" i="10"/>
  <c r="BO355" i="10"/>
  <c r="BN355" i="10"/>
  <c r="BM355" i="10"/>
  <c r="BR352" i="10"/>
  <c r="BQ352" i="10"/>
  <c r="BP352" i="10"/>
  <c r="BO352" i="10"/>
  <c r="BN352" i="10"/>
  <c r="BM352" i="10"/>
  <c r="BR350" i="10"/>
  <c r="BQ350" i="10"/>
  <c r="BP350" i="10"/>
  <c r="BO350" i="10"/>
  <c r="BN350" i="10"/>
  <c r="BM350" i="10"/>
  <c r="BR349" i="10"/>
  <c r="BQ349" i="10"/>
  <c r="BP349" i="10"/>
  <c r="BO349" i="10"/>
  <c r="BN349" i="10"/>
  <c r="BM349" i="10"/>
  <c r="BR348" i="10"/>
  <c r="BQ348" i="10"/>
  <c r="BP348" i="10"/>
  <c r="BO348" i="10"/>
  <c r="BN348" i="10"/>
  <c r="BM348" i="10"/>
  <c r="BR347" i="10"/>
  <c r="BQ347" i="10"/>
  <c r="BP347" i="10"/>
  <c r="BO347" i="10"/>
  <c r="BN347" i="10"/>
  <c r="BM347" i="10"/>
  <c r="BR346" i="10"/>
  <c r="BQ346" i="10"/>
  <c r="BP346" i="10"/>
  <c r="BO346" i="10"/>
  <c r="BN346" i="10"/>
  <c r="BM346" i="10"/>
  <c r="BR345" i="10"/>
  <c r="BQ345" i="10"/>
  <c r="BP345" i="10"/>
  <c r="BO345" i="10"/>
  <c r="BN345" i="10"/>
  <c r="BM345" i="10"/>
  <c r="BR344" i="10"/>
  <c r="BQ344" i="10"/>
  <c r="BP344" i="10"/>
  <c r="BO344" i="10"/>
  <c r="BN344" i="10"/>
  <c r="BM344" i="10"/>
  <c r="BR343" i="10"/>
  <c r="BQ343" i="10"/>
  <c r="BP343" i="10"/>
  <c r="BO343" i="10"/>
  <c r="BN343" i="10"/>
  <c r="BM343" i="10"/>
  <c r="BR342" i="10"/>
  <c r="BQ342" i="10"/>
  <c r="BP342" i="10"/>
  <c r="BO342" i="10"/>
  <c r="BN342" i="10"/>
  <c r="BM342" i="10"/>
  <c r="BR341" i="10"/>
  <c r="BQ341" i="10"/>
  <c r="BP341" i="10"/>
  <c r="BO341" i="10"/>
  <c r="BN341" i="10"/>
  <c r="BM341" i="10"/>
  <c r="BR340" i="10"/>
  <c r="BQ340" i="10"/>
  <c r="BP340" i="10"/>
  <c r="BO340" i="10"/>
  <c r="BN340" i="10"/>
  <c r="BM340" i="10"/>
  <c r="BR339" i="10"/>
  <c r="BQ339" i="10"/>
  <c r="BP339" i="10"/>
  <c r="BO339" i="10"/>
  <c r="BN339" i="10"/>
  <c r="BM339" i="10"/>
  <c r="BR338" i="10"/>
  <c r="BQ338" i="10"/>
  <c r="BP338" i="10"/>
  <c r="BO338" i="10"/>
  <c r="BN338" i="10"/>
  <c r="BM338" i="10"/>
  <c r="BR337" i="10"/>
  <c r="BQ337" i="10"/>
  <c r="BP337" i="10"/>
  <c r="BO337" i="10"/>
  <c r="BN337" i="10"/>
  <c r="BM337" i="10"/>
  <c r="BR336" i="10"/>
  <c r="BQ336" i="10"/>
  <c r="BP336" i="10"/>
  <c r="BO336" i="10"/>
  <c r="BN336" i="10"/>
  <c r="BM336" i="10"/>
  <c r="BR335" i="10"/>
  <c r="BQ335" i="10"/>
  <c r="BP335" i="10"/>
  <c r="BO335" i="10"/>
  <c r="BN335" i="10"/>
  <c r="BM335" i="10"/>
  <c r="BR334" i="10"/>
  <c r="BQ334" i="10"/>
  <c r="BP334" i="10"/>
  <c r="BO334" i="10"/>
  <c r="BN334" i="10"/>
  <c r="BM334" i="10"/>
  <c r="BR333" i="10"/>
  <c r="BQ333" i="10"/>
  <c r="BP333" i="10"/>
  <c r="BO333" i="10"/>
  <c r="BN333" i="10"/>
  <c r="BM333" i="10"/>
  <c r="BR332" i="10"/>
  <c r="BQ332" i="10"/>
  <c r="BP332" i="10"/>
  <c r="BO332" i="10"/>
  <c r="BN332" i="10"/>
  <c r="BM332" i="10"/>
  <c r="BR331" i="10"/>
  <c r="BQ331" i="10"/>
  <c r="BP331" i="10"/>
  <c r="BO331" i="10"/>
  <c r="BN331" i="10"/>
  <c r="BM331" i="10"/>
  <c r="BR330" i="10"/>
  <c r="BQ330" i="10"/>
  <c r="BP330" i="10"/>
  <c r="BO330" i="10"/>
  <c r="BN330" i="10"/>
  <c r="BM330" i="10"/>
  <c r="BR329" i="10"/>
  <c r="BQ329" i="10"/>
  <c r="BP329" i="10"/>
  <c r="BO329" i="10"/>
  <c r="BN329" i="10"/>
  <c r="BM329" i="10"/>
  <c r="BR328" i="10"/>
  <c r="BQ328" i="10"/>
  <c r="BP328" i="10"/>
  <c r="BO328" i="10"/>
  <c r="BN328" i="10"/>
  <c r="BM328" i="10"/>
  <c r="BR327" i="10"/>
  <c r="BQ327" i="10"/>
  <c r="BP327" i="10"/>
  <c r="BO327" i="10"/>
  <c r="BN327" i="10"/>
  <c r="BM327" i="10"/>
  <c r="BR326" i="10"/>
  <c r="BQ326" i="10"/>
  <c r="BP326" i="10"/>
  <c r="BO326" i="10"/>
  <c r="BN326" i="10"/>
  <c r="BM326" i="10"/>
  <c r="BR325" i="10"/>
  <c r="BQ325" i="10"/>
  <c r="BP325" i="10"/>
  <c r="BO325" i="10"/>
  <c r="BN325" i="10"/>
  <c r="BM325" i="10"/>
  <c r="BR324" i="10"/>
  <c r="BQ324" i="10"/>
  <c r="BP324" i="10"/>
  <c r="BO324" i="10"/>
  <c r="BN324" i="10"/>
  <c r="BM324" i="10"/>
  <c r="BR323" i="10"/>
  <c r="BQ323" i="10"/>
  <c r="BP323" i="10"/>
  <c r="BO323" i="10"/>
  <c r="BN323" i="10"/>
  <c r="BM323" i="10"/>
  <c r="BR322" i="10"/>
  <c r="BQ322" i="10"/>
  <c r="BP322" i="10"/>
  <c r="BO322" i="10"/>
  <c r="BN322" i="10"/>
  <c r="BM322" i="10"/>
  <c r="BR321" i="10"/>
  <c r="BQ321" i="10"/>
  <c r="BP321" i="10"/>
  <c r="BO321" i="10"/>
  <c r="BN321" i="10"/>
  <c r="BM321" i="10"/>
  <c r="BR320" i="10"/>
  <c r="BQ320" i="10"/>
  <c r="BP320" i="10"/>
  <c r="BO320" i="10"/>
  <c r="BN320" i="10"/>
  <c r="BM320" i="10"/>
  <c r="BR319" i="10"/>
  <c r="BQ319" i="10"/>
  <c r="BP319" i="10"/>
  <c r="BO319" i="10"/>
  <c r="BN319" i="10"/>
  <c r="BM319" i="10"/>
  <c r="BR318" i="10"/>
  <c r="BQ318" i="10"/>
  <c r="BP318" i="10"/>
  <c r="BO318" i="10"/>
  <c r="BN318" i="10"/>
  <c r="BM318" i="10"/>
  <c r="BR317" i="10"/>
  <c r="BQ317" i="10"/>
  <c r="BP317" i="10"/>
  <c r="BO317" i="10"/>
  <c r="BN317" i="10"/>
  <c r="BM317" i="10"/>
  <c r="BR316" i="10"/>
  <c r="BQ316" i="10"/>
  <c r="BP316" i="10"/>
  <c r="BO316" i="10"/>
  <c r="BN316" i="10"/>
  <c r="BM316" i="10"/>
  <c r="BR315" i="10"/>
  <c r="BQ315" i="10"/>
  <c r="BP315" i="10"/>
  <c r="BO315" i="10"/>
  <c r="BN315" i="10"/>
  <c r="BM315" i="10"/>
  <c r="BR314" i="10"/>
  <c r="BQ314" i="10"/>
  <c r="BP314" i="10"/>
  <c r="BO314" i="10"/>
  <c r="BN314" i="10"/>
  <c r="BM314" i="10"/>
  <c r="BR313" i="10"/>
  <c r="BQ313" i="10"/>
  <c r="BP313" i="10"/>
  <c r="BO313" i="10"/>
  <c r="BN313" i="10"/>
  <c r="BM313" i="10"/>
  <c r="BR312" i="10"/>
  <c r="BQ312" i="10"/>
  <c r="BP312" i="10"/>
  <c r="BO312" i="10"/>
  <c r="BN312" i="10"/>
  <c r="BM312" i="10"/>
  <c r="BR311" i="10"/>
  <c r="BQ311" i="10"/>
  <c r="BP311" i="10"/>
  <c r="BO311" i="10"/>
  <c r="BN311" i="10"/>
  <c r="BM311" i="10"/>
  <c r="BR310" i="10"/>
  <c r="BQ310" i="10"/>
  <c r="BP310" i="10"/>
  <c r="BO310" i="10"/>
  <c r="BN310" i="10"/>
  <c r="BM310" i="10"/>
  <c r="BR309" i="10"/>
  <c r="BQ309" i="10"/>
  <c r="BP309" i="10"/>
  <c r="BO309" i="10"/>
  <c r="BN309" i="10"/>
  <c r="BM309" i="10"/>
  <c r="BR308" i="10"/>
  <c r="BQ308" i="10"/>
  <c r="BP308" i="10"/>
  <c r="BO308" i="10"/>
  <c r="BN308" i="10"/>
  <c r="BM308" i="10"/>
  <c r="BR307" i="10"/>
  <c r="BQ307" i="10"/>
  <c r="BP307" i="10"/>
  <c r="BO307" i="10"/>
  <c r="BN307" i="10"/>
  <c r="BM307" i="10"/>
  <c r="BR306" i="10"/>
  <c r="BQ306" i="10"/>
  <c r="BP306" i="10"/>
  <c r="BO306" i="10"/>
  <c r="BN306" i="10"/>
  <c r="BM306" i="10"/>
  <c r="BR305" i="10"/>
  <c r="BQ305" i="10"/>
  <c r="BP305" i="10"/>
  <c r="BO305" i="10"/>
  <c r="BN305" i="10"/>
  <c r="BM305" i="10"/>
  <c r="BR304" i="10"/>
  <c r="BQ304" i="10"/>
  <c r="BP304" i="10"/>
  <c r="BO304" i="10"/>
  <c r="BN304" i="10"/>
  <c r="BM304" i="10"/>
  <c r="BR303" i="10"/>
  <c r="BQ303" i="10"/>
  <c r="BP303" i="10"/>
  <c r="BO303" i="10"/>
  <c r="BN303" i="10"/>
  <c r="BM303" i="10"/>
  <c r="BR302" i="10"/>
  <c r="BQ302" i="10"/>
  <c r="BP302" i="10"/>
  <c r="BO302" i="10"/>
  <c r="BN302" i="10"/>
  <c r="BM302" i="10"/>
  <c r="BR301" i="10"/>
  <c r="BQ301" i="10"/>
  <c r="BP301" i="10"/>
  <c r="BO301" i="10"/>
  <c r="BN301" i="10"/>
  <c r="BM301" i="10"/>
  <c r="BR300" i="10"/>
  <c r="BQ300" i="10"/>
  <c r="BP300" i="10"/>
  <c r="BO300" i="10"/>
  <c r="BN300" i="10"/>
  <c r="BM300" i="10"/>
  <c r="BR299" i="10"/>
  <c r="BQ299" i="10"/>
  <c r="BP299" i="10"/>
  <c r="BO299" i="10"/>
  <c r="BN299" i="10"/>
  <c r="BM299" i="10"/>
  <c r="BR298" i="10"/>
  <c r="BQ298" i="10"/>
  <c r="BP298" i="10"/>
  <c r="BO298" i="10"/>
  <c r="BN298" i="10"/>
  <c r="BM298" i="10"/>
  <c r="BR297" i="10"/>
  <c r="BQ297" i="10"/>
  <c r="BP297" i="10"/>
  <c r="BO297" i="10"/>
  <c r="BN297" i="10"/>
  <c r="BM297" i="10"/>
  <c r="BR296" i="10"/>
  <c r="BQ296" i="10"/>
  <c r="BP296" i="10"/>
  <c r="BO296" i="10"/>
  <c r="BN296" i="10"/>
  <c r="BM296" i="10"/>
  <c r="BR295" i="10"/>
  <c r="BQ295" i="10"/>
  <c r="BP295" i="10"/>
  <c r="BO295" i="10"/>
  <c r="BN295" i="10"/>
  <c r="BM295" i="10"/>
  <c r="BR294" i="10"/>
  <c r="BQ294" i="10"/>
  <c r="BP294" i="10"/>
  <c r="BO294" i="10"/>
  <c r="BN294" i="10"/>
  <c r="BM294" i="10"/>
  <c r="BR293" i="10"/>
  <c r="BQ293" i="10"/>
  <c r="BP293" i="10"/>
  <c r="BO293" i="10"/>
  <c r="BN293" i="10"/>
  <c r="BM293" i="10"/>
  <c r="BR292" i="10"/>
  <c r="BQ292" i="10"/>
  <c r="BP292" i="10"/>
  <c r="BO292" i="10"/>
  <c r="BN292" i="10"/>
  <c r="BM292" i="10"/>
  <c r="BR291" i="10"/>
  <c r="BQ291" i="10"/>
  <c r="BP291" i="10"/>
  <c r="BO291" i="10"/>
  <c r="BN291" i="10"/>
  <c r="BM291" i="10"/>
  <c r="BR290" i="10"/>
  <c r="BQ290" i="10"/>
  <c r="BP290" i="10"/>
  <c r="BO290" i="10"/>
  <c r="BN290" i="10"/>
  <c r="BM290" i="10"/>
  <c r="BR289" i="10"/>
  <c r="BQ289" i="10"/>
  <c r="BP289" i="10"/>
  <c r="BO289" i="10"/>
  <c r="BN289" i="10"/>
  <c r="BM289" i="10"/>
  <c r="BR288" i="10"/>
  <c r="BQ288" i="10"/>
  <c r="BP288" i="10"/>
  <c r="BO288" i="10"/>
  <c r="BN288" i="10"/>
  <c r="BM288" i="10"/>
  <c r="BR287" i="10"/>
  <c r="BQ287" i="10"/>
  <c r="BP287" i="10"/>
  <c r="BO287" i="10"/>
  <c r="BN287" i="10"/>
  <c r="BM287" i="10"/>
  <c r="BR286" i="10"/>
  <c r="BQ286" i="10"/>
  <c r="BP286" i="10"/>
  <c r="BO286" i="10"/>
  <c r="BN286" i="10"/>
  <c r="BM286" i="10"/>
  <c r="BR285" i="10"/>
  <c r="BQ285" i="10"/>
  <c r="BP285" i="10"/>
  <c r="BO285" i="10"/>
  <c r="BN285" i="10"/>
  <c r="BM285" i="10"/>
  <c r="BR284" i="10"/>
  <c r="BQ284" i="10"/>
  <c r="BP284" i="10"/>
  <c r="BO284" i="10"/>
  <c r="BN284" i="10"/>
  <c r="BM284" i="10"/>
  <c r="BR283" i="10"/>
  <c r="BQ283" i="10"/>
  <c r="BP283" i="10"/>
  <c r="BO283" i="10"/>
  <c r="BN283" i="10"/>
  <c r="BM283" i="10"/>
  <c r="BR282" i="10"/>
  <c r="BQ282" i="10"/>
  <c r="BP282" i="10"/>
  <c r="BO282" i="10"/>
  <c r="BN282" i="10"/>
  <c r="BM282" i="10"/>
  <c r="BR281" i="10"/>
  <c r="BQ281" i="10"/>
  <c r="BP281" i="10"/>
  <c r="BO281" i="10"/>
  <c r="BN281" i="10"/>
  <c r="BM281" i="10"/>
  <c r="BR280" i="10"/>
  <c r="BQ280" i="10"/>
  <c r="BP280" i="10"/>
  <c r="BO280" i="10"/>
  <c r="BN280" i="10"/>
  <c r="BM280" i="10"/>
  <c r="BR279" i="10"/>
  <c r="BQ279" i="10"/>
  <c r="BP279" i="10"/>
  <c r="BO279" i="10"/>
  <c r="BN279" i="10"/>
  <c r="BM279" i="10"/>
  <c r="BR278" i="10"/>
  <c r="BQ278" i="10"/>
  <c r="BP278" i="10"/>
  <c r="BO278" i="10"/>
  <c r="BN278" i="10"/>
  <c r="BM278" i="10"/>
  <c r="BR277" i="10"/>
  <c r="BQ277" i="10"/>
  <c r="BP277" i="10"/>
  <c r="BO277" i="10"/>
  <c r="BN277" i="10"/>
  <c r="BM277" i="10"/>
  <c r="BR276" i="10"/>
  <c r="BQ276" i="10"/>
  <c r="BP276" i="10"/>
  <c r="BO276" i="10"/>
  <c r="BN276" i="10"/>
  <c r="BM276" i="10"/>
  <c r="BR275" i="10"/>
  <c r="BQ275" i="10"/>
  <c r="BP275" i="10"/>
  <c r="BO275" i="10"/>
  <c r="BN275" i="10"/>
  <c r="BM275" i="10"/>
  <c r="BR274" i="10"/>
  <c r="BQ274" i="10"/>
  <c r="BP274" i="10"/>
  <c r="BO274" i="10"/>
  <c r="BN274" i="10"/>
  <c r="BM274" i="10"/>
  <c r="BR273" i="10"/>
  <c r="BQ273" i="10"/>
  <c r="BP273" i="10"/>
  <c r="BO273" i="10"/>
  <c r="BN273" i="10"/>
  <c r="BM273" i="10"/>
  <c r="BR272" i="10"/>
  <c r="BQ272" i="10"/>
  <c r="BP272" i="10"/>
  <c r="BO272" i="10"/>
  <c r="BN272" i="10"/>
  <c r="BM272" i="10"/>
  <c r="BR271" i="10"/>
  <c r="BQ271" i="10"/>
  <c r="BP271" i="10"/>
  <c r="BO271" i="10"/>
  <c r="BN271" i="10"/>
  <c r="BM271" i="10"/>
  <c r="BR270" i="10"/>
  <c r="BQ270" i="10"/>
  <c r="BP270" i="10"/>
  <c r="BO270" i="10"/>
  <c r="BN270" i="10"/>
  <c r="BM270" i="10"/>
  <c r="BR269" i="10"/>
  <c r="BQ269" i="10"/>
  <c r="BP269" i="10"/>
  <c r="BO269" i="10"/>
  <c r="BN269" i="10"/>
  <c r="BM269" i="10"/>
  <c r="BR268" i="10"/>
  <c r="BQ268" i="10"/>
  <c r="BP268" i="10"/>
  <c r="BO268" i="10"/>
  <c r="BN268" i="10"/>
  <c r="BM268" i="10"/>
  <c r="BR267" i="10"/>
  <c r="BQ267" i="10"/>
  <c r="BP267" i="10"/>
  <c r="BO267" i="10"/>
  <c r="BN267" i="10"/>
  <c r="BM267" i="10"/>
  <c r="BR266" i="10"/>
  <c r="BQ266" i="10"/>
  <c r="BP266" i="10"/>
  <c r="BO266" i="10"/>
  <c r="BN266" i="10"/>
  <c r="BM266" i="10"/>
  <c r="BR265" i="10"/>
  <c r="BQ265" i="10"/>
  <c r="BP265" i="10"/>
  <c r="BO265" i="10"/>
  <c r="BN265" i="10"/>
  <c r="BM265" i="10"/>
  <c r="BR264" i="10"/>
  <c r="BQ264" i="10"/>
  <c r="BP264" i="10"/>
  <c r="BO264" i="10"/>
  <c r="BN264" i="10"/>
  <c r="BM264" i="10"/>
  <c r="BR263" i="10"/>
  <c r="BQ263" i="10"/>
  <c r="BP263" i="10"/>
  <c r="BO263" i="10"/>
  <c r="BN263" i="10"/>
  <c r="BM263" i="10"/>
  <c r="BR262" i="10"/>
  <c r="BQ262" i="10"/>
  <c r="BP262" i="10"/>
  <c r="BO262" i="10"/>
  <c r="BN262" i="10"/>
  <c r="BM262" i="10"/>
  <c r="BR261" i="10"/>
  <c r="BQ261" i="10"/>
  <c r="BP261" i="10"/>
  <c r="BO261" i="10"/>
  <c r="BN261" i="10"/>
  <c r="BM261" i="10"/>
  <c r="BR260" i="10"/>
  <c r="BQ260" i="10"/>
  <c r="BP260" i="10"/>
  <c r="BO260" i="10"/>
  <c r="BN260" i="10"/>
  <c r="BM260" i="10"/>
  <c r="BR259" i="10"/>
  <c r="BQ259" i="10"/>
  <c r="BP259" i="10"/>
  <c r="BO259" i="10"/>
  <c r="BN259" i="10"/>
  <c r="BM259" i="10"/>
  <c r="BR258" i="10"/>
  <c r="BQ258" i="10"/>
  <c r="BP258" i="10"/>
  <c r="BO258" i="10"/>
  <c r="BN258" i="10"/>
  <c r="BM258" i="10"/>
  <c r="BR257" i="10"/>
  <c r="BQ257" i="10"/>
  <c r="BP257" i="10"/>
  <c r="BO257" i="10"/>
  <c r="BN257" i="10"/>
  <c r="BM257" i="10"/>
  <c r="BR256" i="10"/>
  <c r="BQ256" i="10"/>
  <c r="BP256" i="10"/>
  <c r="BO256" i="10"/>
  <c r="BN256" i="10"/>
  <c r="BM256" i="10"/>
  <c r="BR255" i="10"/>
  <c r="BQ255" i="10"/>
  <c r="BP255" i="10"/>
  <c r="BO255" i="10"/>
  <c r="BN255" i="10"/>
  <c r="BM255" i="10"/>
  <c r="BR254" i="10"/>
  <c r="BQ254" i="10"/>
  <c r="BP254" i="10"/>
  <c r="BO254" i="10"/>
  <c r="BN254" i="10"/>
  <c r="BM254" i="10"/>
  <c r="BR253" i="10"/>
  <c r="BQ253" i="10"/>
  <c r="BP253" i="10"/>
  <c r="BO253" i="10"/>
  <c r="BN253" i="10"/>
  <c r="BM253" i="10"/>
  <c r="BR252" i="10"/>
  <c r="BQ252" i="10"/>
  <c r="BP252" i="10"/>
  <c r="BO252" i="10"/>
  <c r="BN252" i="10"/>
  <c r="BM252" i="10"/>
  <c r="BR251" i="10"/>
  <c r="BQ251" i="10"/>
  <c r="BP251" i="10"/>
  <c r="BO251" i="10"/>
  <c r="BN251" i="10"/>
  <c r="BM251" i="10"/>
  <c r="BR250" i="10"/>
  <c r="BQ250" i="10"/>
  <c r="BP250" i="10"/>
  <c r="BO250" i="10"/>
  <c r="BN250" i="10"/>
  <c r="BM250" i="10"/>
  <c r="BR249" i="10"/>
  <c r="BQ249" i="10"/>
  <c r="BP249" i="10"/>
  <c r="BO249" i="10"/>
  <c r="BN249" i="10"/>
  <c r="BM249" i="10"/>
  <c r="BR248" i="10"/>
  <c r="BQ248" i="10"/>
  <c r="BP248" i="10"/>
  <c r="BO248" i="10"/>
  <c r="BN248" i="10"/>
  <c r="BM248" i="10"/>
  <c r="BR247" i="10"/>
  <c r="BQ247" i="10"/>
  <c r="BP247" i="10"/>
  <c r="BO247" i="10"/>
  <c r="BN247" i="10"/>
  <c r="BM247" i="10"/>
  <c r="BR246" i="10"/>
  <c r="BQ246" i="10"/>
  <c r="BP246" i="10"/>
  <c r="BO246" i="10"/>
  <c r="BN246" i="10"/>
  <c r="BM246" i="10"/>
  <c r="BR245" i="10"/>
  <c r="BQ245" i="10"/>
  <c r="BP245" i="10"/>
  <c r="BO245" i="10"/>
  <c r="BN245" i="10"/>
  <c r="BM245" i="10"/>
  <c r="BR244" i="10"/>
  <c r="BQ244" i="10"/>
  <c r="BP244" i="10"/>
  <c r="BO244" i="10"/>
  <c r="BN244" i="10"/>
  <c r="BM244" i="10"/>
  <c r="BR243" i="10"/>
  <c r="BQ243" i="10"/>
  <c r="BP243" i="10"/>
  <c r="BO243" i="10"/>
  <c r="BN243" i="10"/>
  <c r="BM243" i="10"/>
  <c r="BR242" i="10"/>
  <c r="BQ242" i="10"/>
  <c r="BP242" i="10"/>
  <c r="BO242" i="10"/>
  <c r="BN242" i="10"/>
  <c r="BM242" i="10"/>
  <c r="BR241" i="10"/>
  <c r="BQ241" i="10"/>
  <c r="BP241" i="10"/>
  <c r="BO241" i="10"/>
  <c r="BN241" i="10"/>
  <c r="BM241" i="10"/>
  <c r="BR240" i="10"/>
  <c r="BQ240" i="10"/>
  <c r="BP240" i="10"/>
  <c r="BO240" i="10"/>
  <c r="BN240" i="10"/>
  <c r="BM240" i="10"/>
  <c r="BR239" i="10"/>
  <c r="BQ239" i="10"/>
  <c r="BP239" i="10"/>
  <c r="BO239" i="10"/>
  <c r="BN239" i="10"/>
  <c r="BM239" i="10"/>
  <c r="BR238" i="10"/>
  <c r="BQ238" i="10"/>
  <c r="BP238" i="10"/>
  <c r="BO238" i="10"/>
  <c r="BN238" i="10"/>
  <c r="BM238" i="10"/>
  <c r="BR237" i="10"/>
  <c r="BQ237" i="10"/>
  <c r="BP237" i="10"/>
  <c r="BO237" i="10"/>
  <c r="BN237" i="10"/>
  <c r="BM237" i="10"/>
  <c r="BR236" i="10"/>
  <c r="BQ236" i="10"/>
  <c r="BP236" i="10"/>
  <c r="BO236" i="10"/>
  <c r="BN236" i="10"/>
  <c r="BM236" i="10"/>
  <c r="BR235" i="10"/>
  <c r="BQ235" i="10"/>
  <c r="BP235" i="10"/>
  <c r="BO235" i="10"/>
  <c r="BN235" i="10"/>
  <c r="BM235" i="10"/>
  <c r="BR234" i="10"/>
  <c r="BQ234" i="10"/>
  <c r="BP234" i="10"/>
  <c r="BO234" i="10"/>
  <c r="BN234" i="10"/>
  <c r="BM234" i="10"/>
  <c r="BR233" i="10"/>
  <c r="BQ233" i="10"/>
  <c r="BP233" i="10"/>
  <c r="BO233" i="10"/>
  <c r="BN233" i="10"/>
  <c r="BM233" i="10"/>
  <c r="BR232" i="10"/>
  <c r="BQ232" i="10"/>
  <c r="BP232" i="10"/>
  <c r="BO232" i="10"/>
  <c r="BN232" i="10"/>
  <c r="BM232" i="10"/>
  <c r="BR230" i="10"/>
  <c r="BQ230" i="10"/>
  <c r="BP230" i="10"/>
  <c r="BO230" i="10"/>
  <c r="BN230" i="10"/>
  <c r="BM230" i="10"/>
  <c r="BR229" i="10"/>
  <c r="BQ229" i="10"/>
  <c r="BP229" i="10"/>
  <c r="BO229" i="10"/>
  <c r="BN229" i="10"/>
  <c r="BM229" i="10"/>
  <c r="BR228" i="10"/>
  <c r="BQ228" i="10"/>
  <c r="BP228" i="10"/>
  <c r="BO228" i="10"/>
  <c r="BN228" i="10"/>
  <c r="BM228" i="10"/>
  <c r="BR227" i="10"/>
  <c r="BQ227" i="10"/>
  <c r="BP227" i="10"/>
  <c r="BO227" i="10"/>
  <c r="BN227" i="10"/>
  <c r="BM227" i="10"/>
  <c r="BR226" i="10"/>
  <c r="BQ226" i="10"/>
  <c r="BP226" i="10"/>
  <c r="BO226" i="10"/>
  <c r="BN226" i="10"/>
  <c r="BM226" i="10"/>
  <c r="BR225" i="10"/>
  <c r="BQ225" i="10"/>
  <c r="BP225" i="10"/>
  <c r="BO225" i="10"/>
  <c r="BN225" i="10"/>
  <c r="BM225" i="10"/>
  <c r="BR224" i="10"/>
  <c r="BQ224" i="10"/>
  <c r="BP224" i="10"/>
  <c r="BO224" i="10"/>
  <c r="BN224" i="10"/>
  <c r="BM224" i="10"/>
  <c r="BR223" i="10"/>
  <c r="BQ223" i="10"/>
  <c r="BP223" i="10"/>
  <c r="BO223" i="10"/>
  <c r="BN223" i="10"/>
  <c r="BM223" i="10"/>
  <c r="BR222" i="10"/>
  <c r="BQ222" i="10"/>
  <c r="BP222" i="10"/>
  <c r="BO222" i="10"/>
  <c r="BN222" i="10"/>
  <c r="BM222" i="10"/>
  <c r="BR221" i="10"/>
  <c r="BQ221" i="10"/>
  <c r="BP221" i="10"/>
  <c r="BO221" i="10"/>
  <c r="BN221" i="10"/>
  <c r="BM221" i="10"/>
  <c r="BR220" i="10"/>
  <c r="BQ220" i="10"/>
  <c r="BP220" i="10"/>
  <c r="BO220" i="10"/>
  <c r="BN220" i="10"/>
  <c r="BM220" i="10"/>
  <c r="BR219" i="10"/>
  <c r="BQ219" i="10"/>
  <c r="BP219" i="10"/>
  <c r="BO219" i="10"/>
  <c r="BN219" i="10"/>
  <c r="BM219" i="10"/>
  <c r="BR218" i="10"/>
  <c r="BQ218" i="10"/>
  <c r="BP218" i="10"/>
  <c r="BO218" i="10"/>
  <c r="BN218" i="10"/>
  <c r="BM218" i="10"/>
  <c r="BR217" i="10"/>
  <c r="BQ217" i="10"/>
  <c r="BP217" i="10"/>
  <c r="BO217" i="10"/>
  <c r="BN217" i="10"/>
  <c r="BM217" i="10"/>
  <c r="BR216" i="10"/>
  <c r="BQ216" i="10"/>
  <c r="BP216" i="10"/>
  <c r="BO216" i="10"/>
  <c r="BN216" i="10"/>
  <c r="BM216" i="10"/>
  <c r="BR215" i="10"/>
  <c r="BQ215" i="10"/>
  <c r="BP215" i="10"/>
  <c r="BO215" i="10"/>
  <c r="BN215" i="10"/>
  <c r="BM215" i="10"/>
  <c r="BR214" i="10"/>
  <c r="BQ214" i="10"/>
  <c r="BP214" i="10"/>
  <c r="BO214" i="10"/>
  <c r="BN214" i="10"/>
  <c r="BM214" i="10"/>
  <c r="BR213" i="10"/>
  <c r="BQ213" i="10"/>
  <c r="BP213" i="10"/>
  <c r="BO213" i="10"/>
  <c r="BN213" i="10"/>
  <c r="BM213" i="10"/>
  <c r="BR212" i="10"/>
  <c r="BQ212" i="10"/>
  <c r="BP212" i="10"/>
  <c r="BO212" i="10"/>
  <c r="BN212" i="10"/>
  <c r="BM212" i="10"/>
  <c r="BR211" i="10"/>
  <c r="BQ211" i="10"/>
  <c r="BP211" i="10"/>
  <c r="BO211" i="10"/>
  <c r="BN211" i="10"/>
  <c r="BM211" i="10"/>
  <c r="BR210" i="10"/>
  <c r="BQ210" i="10"/>
  <c r="BP210" i="10"/>
  <c r="BO210" i="10"/>
  <c r="BN210" i="10"/>
  <c r="BM210" i="10"/>
  <c r="BR209" i="10"/>
  <c r="BQ209" i="10"/>
  <c r="BP209" i="10"/>
  <c r="BO209" i="10"/>
  <c r="BN209" i="10"/>
  <c r="BM209" i="10"/>
  <c r="BR208" i="10"/>
  <c r="BQ208" i="10"/>
  <c r="BP208" i="10"/>
  <c r="BO208" i="10"/>
  <c r="BN208" i="10"/>
  <c r="BM208" i="10"/>
  <c r="BR207" i="10"/>
  <c r="BQ207" i="10"/>
  <c r="BP207" i="10"/>
  <c r="BO207" i="10"/>
  <c r="BN207" i="10"/>
  <c r="BM207" i="10"/>
  <c r="BR206" i="10"/>
  <c r="BQ206" i="10"/>
  <c r="BP206" i="10"/>
  <c r="BO206" i="10"/>
  <c r="BN206" i="10"/>
  <c r="BM206" i="10"/>
  <c r="BR205" i="10"/>
  <c r="BQ205" i="10"/>
  <c r="BP205" i="10"/>
  <c r="BO205" i="10"/>
  <c r="BN205" i="10"/>
  <c r="BM205" i="10"/>
  <c r="BR204" i="10"/>
  <c r="BQ204" i="10"/>
  <c r="BP204" i="10"/>
  <c r="BO204" i="10"/>
  <c r="BN204" i="10"/>
  <c r="BM204" i="10"/>
  <c r="BR203" i="10"/>
  <c r="BQ203" i="10"/>
  <c r="BP203" i="10"/>
  <c r="BO203" i="10"/>
  <c r="BN203" i="10"/>
  <c r="BM203" i="10"/>
  <c r="BR202" i="10"/>
  <c r="BQ202" i="10"/>
  <c r="BP202" i="10"/>
  <c r="BO202" i="10"/>
  <c r="BN202" i="10"/>
  <c r="BM202" i="10"/>
  <c r="BR201" i="10"/>
  <c r="BQ201" i="10"/>
  <c r="BP201" i="10"/>
  <c r="BO201" i="10"/>
  <c r="BN201" i="10"/>
  <c r="BM201" i="10"/>
  <c r="BR200" i="10"/>
  <c r="BQ200" i="10"/>
  <c r="BP200" i="10"/>
  <c r="BO200" i="10"/>
  <c r="BN200" i="10"/>
  <c r="BM200" i="10"/>
  <c r="BR199" i="10"/>
  <c r="BQ199" i="10"/>
  <c r="BP199" i="10"/>
  <c r="BO199" i="10"/>
  <c r="BN199" i="10"/>
  <c r="BM199" i="10"/>
  <c r="BR198" i="10"/>
  <c r="BQ198" i="10"/>
  <c r="BP198" i="10"/>
  <c r="BO198" i="10"/>
  <c r="BN198" i="10"/>
  <c r="BM198" i="10"/>
  <c r="BR197" i="10"/>
  <c r="BQ197" i="10"/>
  <c r="BP197" i="10"/>
  <c r="BO197" i="10"/>
  <c r="BN197" i="10"/>
  <c r="BM197" i="10"/>
  <c r="BR196" i="10"/>
  <c r="BQ196" i="10"/>
  <c r="BP196" i="10"/>
  <c r="BO196" i="10"/>
  <c r="BN196" i="10"/>
  <c r="BM196" i="10"/>
  <c r="BR195" i="10"/>
  <c r="BQ195" i="10"/>
  <c r="BP195" i="10"/>
  <c r="BO195" i="10"/>
  <c r="BN195" i="10"/>
  <c r="BM195" i="10"/>
  <c r="BR194" i="10"/>
  <c r="BQ194" i="10"/>
  <c r="BP194" i="10"/>
  <c r="BO194" i="10"/>
  <c r="BN194" i="10"/>
  <c r="BM194" i="10"/>
  <c r="BR193" i="10"/>
  <c r="BQ193" i="10"/>
  <c r="BP193" i="10"/>
  <c r="BO193" i="10"/>
  <c r="BN193" i="10"/>
  <c r="BM193" i="10"/>
  <c r="BR192" i="10"/>
  <c r="BQ192" i="10"/>
  <c r="BP192" i="10"/>
  <c r="BO192" i="10"/>
  <c r="BN192" i="10"/>
  <c r="BM192" i="10"/>
  <c r="BR191" i="10"/>
  <c r="BQ191" i="10"/>
  <c r="BP191" i="10"/>
  <c r="BO191" i="10"/>
  <c r="BN191" i="10"/>
  <c r="BM191" i="10"/>
  <c r="BR190" i="10"/>
  <c r="BQ190" i="10"/>
  <c r="BP190" i="10"/>
  <c r="BO190" i="10"/>
  <c r="BN190" i="10"/>
  <c r="BM190" i="10"/>
  <c r="BR189" i="10"/>
  <c r="BQ189" i="10"/>
  <c r="BP189" i="10"/>
  <c r="BO189" i="10"/>
  <c r="BN189" i="10"/>
  <c r="BM189" i="10"/>
  <c r="BR188" i="10"/>
  <c r="BQ188" i="10"/>
  <c r="BP188" i="10"/>
  <c r="BO188" i="10"/>
  <c r="BN188" i="10"/>
  <c r="BM188" i="10"/>
  <c r="BR187" i="10"/>
  <c r="BQ187" i="10"/>
  <c r="BP187" i="10"/>
  <c r="BO187" i="10"/>
  <c r="BN187" i="10"/>
  <c r="BM187" i="10"/>
  <c r="BR186" i="10"/>
  <c r="BQ186" i="10"/>
  <c r="BP186" i="10"/>
  <c r="BO186" i="10"/>
  <c r="BN186" i="10"/>
  <c r="BM186" i="10"/>
  <c r="BR185" i="10"/>
  <c r="BQ185" i="10"/>
  <c r="BP185" i="10"/>
  <c r="BO185" i="10"/>
  <c r="BN185" i="10"/>
  <c r="BM185" i="10"/>
  <c r="BR184" i="10"/>
  <c r="BQ184" i="10"/>
  <c r="BP184" i="10"/>
  <c r="BO184" i="10"/>
  <c r="BN184" i="10"/>
  <c r="BM184" i="10"/>
  <c r="BR183" i="10"/>
  <c r="BQ183" i="10"/>
  <c r="BP183" i="10"/>
  <c r="BO183" i="10"/>
  <c r="BN183" i="10"/>
  <c r="BM183" i="10"/>
  <c r="BR182" i="10"/>
  <c r="BQ182" i="10"/>
  <c r="BP182" i="10"/>
  <c r="BO182" i="10"/>
  <c r="BN182" i="10"/>
  <c r="BM182" i="10"/>
  <c r="BR181" i="10"/>
  <c r="BQ181" i="10"/>
  <c r="BP181" i="10"/>
  <c r="BO181" i="10"/>
  <c r="BN181" i="10"/>
  <c r="BM181" i="10"/>
  <c r="BR180" i="10"/>
  <c r="BQ180" i="10"/>
  <c r="BP180" i="10"/>
  <c r="BO180" i="10"/>
  <c r="BN180" i="10"/>
  <c r="BM180" i="10"/>
  <c r="BR179" i="10"/>
  <c r="BQ179" i="10"/>
  <c r="BP179" i="10"/>
  <c r="BO179" i="10"/>
  <c r="BN179" i="10"/>
  <c r="BM179" i="10"/>
  <c r="BR178" i="10"/>
  <c r="BQ178" i="10"/>
  <c r="BP178" i="10"/>
  <c r="BO178" i="10"/>
  <c r="BN178" i="10"/>
  <c r="BM178" i="10"/>
  <c r="BR177" i="10"/>
  <c r="BQ177" i="10"/>
  <c r="BP177" i="10"/>
  <c r="BO177" i="10"/>
  <c r="BN177" i="10"/>
  <c r="BM177" i="10"/>
  <c r="BR176" i="10"/>
  <c r="BQ176" i="10"/>
  <c r="BP176" i="10"/>
  <c r="BO176" i="10"/>
  <c r="BN176" i="10"/>
  <c r="BM176" i="10"/>
  <c r="BR175" i="10"/>
  <c r="BQ175" i="10"/>
  <c r="BP175" i="10"/>
  <c r="BO175" i="10"/>
  <c r="BN175" i="10"/>
  <c r="BM175" i="10"/>
  <c r="BR174" i="10"/>
  <c r="BQ174" i="10"/>
  <c r="BP174" i="10"/>
  <c r="BO174" i="10"/>
  <c r="BN174" i="10"/>
  <c r="BM174" i="10"/>
  <c r="BR173" i="10"/>
  <c r="BQ173" i="10"/>
  <c r="BP173" i="10"/>
  <c r="BO173" i="10"/>
  <c r="BN173" i="10"/>
  <c r="BM173" i="10"/>
  <c r="BR172" i="10"/>
  <c r="BQ172" i="10"/>
  <c r="BP172" i="10"/>
  <c r="BO172" i="10"/>
  <c r="BN172" i="10"/>
  <c r="BM172" i="10"/>
  <c r="BR171" i="10"/>
  <c r="BQ171" i="10"/>
  <c r="BP171" i="10"/>
  <c r="BO171" i="10"/>
  <c r="BN171" i="10"/>
  <c r="BM171" i="10"/>
  <c r="BR170" i="10"/>
  <c r="BQ170" i="10"/>
  <c r="BP170" i="10"/>
  <c r="BO170" i="10"/>
  <c r="BN170" i="10"/>
  <c r="BM170" i="10"/>
  <c r="BR169" i="10"/>
  <c r="BQ169" i="10"/>
  <c r="BP169" i="10"/>
  <c r="BO169" i="10"/>
  <c r="BN169" i="10"/>
  <c r="BM169" i="10"/>
  <c r="BR168" i="10"/>
  <c r="BQ168" i="10"/>
  <c r="BP168" i="10"/>
  <c r="BO168" i="10"/>
  <c r="BN168" i="10"/>
  <c r="BM168" i="10"/>
  <c r="BR167" i="10"/>
  <c r="BQ167" i="10"/>
  <c r="BP167" i="10"/>
  <c r="BO167" i="10"/>
  <c r="BN167" i="10"/>
  <c r="BM167" i="10"/>
  <c r="BR166" i="10"/>
  <c r="BQ166" i="10"/>
  <c r="BP166" i="10"/>
  <c r="BO166" i="10"/>
  <c r="BN166" i="10"/>
  <c r="BM166" i="10"/>
  <c r="BR165" i="10"/>
  <c r="BQ165" i="10"/>
  <c r="BP165" i="10"/>
  <c r="BO165" i="10"/>
  <c r="BN165" i="10"/>
  <c r="BM165" i="10"/>
  <c r="BR164" i="10"/>
  <c r="BQ164" i="10"/>
  <c r="BP164" i="10"/>
  <c r="BO164" i="10"/>
  <c r="BN164" i="10"/>
  <c r="BM164" i="10"/>
  <c r="BR163" i="10"/>
  <c r="BQ163" i="10"/>
  <c r="BP163" i="10"/>
  <c r="BO163" i="10"/>
  <c r="BN163" i="10"/>
  <c r="BM163" i="10"/>
  <c r="BR162" i="10"/>
  <c r="BQ162" i="10"/>
  <c r="BP162" i="10"/>
  <c r="BO162" i="10"/>
  <c r="BN162" i="10"/>
  <c r="BM162" i="10"/>
  <c r="BR161" i="10"/>
  <c r="BQ161" i="10"/>
  <c r="BP161" i="10"/>
  <c r="BO161" i="10"/>
  <c r="BN161" i="10"/>
  <c r="BM161" i="10"/>
  <c r="BR160" i="10"/>
  <c r="BQ160" i="10"/>
  <c r="BP160" i="10"/>
  <c r="BO160" i="10"/>
  <c r="BN160" i="10"/>
  <c r="BM160" i="10"/>
  <c r="BR159" i="10"/>
  <c r="BQ159" i="10"/>
  <c r="BP159" i="10"/>
  <c r="BO159" i="10"/>
  <c r="BN159" i="10"/>
  <c r="BM159" i="10"/>
  <c r="BR158" i="10"/>
  <c r="BQ158" i="10"/>
  <c r="BP158" i="10"/>
  <c r="BO158" i="10"/>
  <c r="BN158" i="10"/>
  <c r="BM158" i="10"/>
  <c r="BR157" i="10"/>
  <c r="BQ157" i="10"/>
  <c r="BP157" i="10"/>
  <c r="BO157" i="10"/>
  <c r="BN157" i="10"/>
  <c r="BM157" i="10"/>
  <c r="BR156" i="10"/>
  <c r="BQ156" i="10"/>
  <c r="BP156" i="10"/>
  <c r="BO156" i="10"/>
  <c r="BN156" i="10"/>
  <c r="BM156" i="10"/>
  <c r="BR155" i="10"/>
  <c r="BQ155" i="10"/>
  <c r="BP155" i="10"/>
  <c r="BO155" i="10"/>
  <c r="BN155" i="10"/>
  <c r="BM155" i="10"/>
  <c r="BR154" i="10"/>
  <c r="BQ154" i="10"/>
  <c r="BP154" i="10"/>
  <c r="BO154" i="10"/>
  <c r="BN154" i="10"/>
  <c r="BM154" i="10"/>
  <c r="BR153" i="10"/>
  <c r="BQ153" i="10"/>
  <c r="BP153" i="10"/>
  <c r="BO153" i="10"/>
  <c r="BN153" i="10"/>
  <c r="BM153" i="10"/>
  <c r="BR152" i="10"/>
  <c r="BQ152" i="10"/>
  <c r="BP152" i="10"/>
  <c r="BO152" i="10"/>
  <c r="BN152" i="10"/>
  <c r="BM152" i="10"/>
  <c r="BR151" i="10"/>
  <c r="BQ151" i="10"/>
  <c r="BP151" i="10"/>
  <c r="BO151" i="10"/>
  <c r="BN151" i="10"/>
  <c r="BM151" i="10"/>
  <c r="BR150" i="10"/>
  <c r="BQ150" i="10"/>
  <c r="BP150" i="10"/>
  <c r="BO150" i="10"/>
  <c r="BN150" i="10"/>
  <c r="BM150" i="10"/>
  <c r="BR149" i="10"/>
  <c r="BQ149" i="10"/>
  <c r="BP149" i="10"/>
  <c r="BO149" i="10"/>
  <c r="BN149" i="10"/>
  <c r="BM149" i="10"/>
  <c r="BR148" i="10"/>
  <c r="BQ148" i="10"/>
  <c r="BP148" i="10"/>
  <c r="BO148" i="10"/>
  <c r="BN148" i="10"/>
  <c r="BM148" i="10"/>
  <c r="BR147" i="10"/>
  <c r="BQ147" i="10"/>
  <c r="BP147" i="10"/>
  <c r="BO147" i="10"/>
  <c r="BN147" i="10"/>
  <c r="BM147" i="10"/>
  <c r="BR146" i="10"/>
  <c r="BQ146" i="10"/>
  <c r="BP146" i="10"/>
  <c r="BO146" i="10"/>
  <c r="BN146" i="10"/>
  <c r="BM146" i="10"/>
  <c r="BR145" i="10"/>
  <c r="BQ145" i="10"/>
  <c r="BP145" i="10"/>
  <c r="BO145" i="10"/>
  <c r="BN145" i="10"/>
  <c r="BM145" i="10"/>
  <c r="BR144" i="10"/>
  <c r="BQ144" i="10"/>
  <c r="BP144" i="10"/>
  <c r="BO144" i="10"/>
  <c r="BN144" i="10"/>
  <c r="BM144" i="10"/>
  <c r="BR143" i="10"/>
  <c r="BQ143" i="10"/>
  <c r="BP143" i="10"/>
  <c r="BO143" i="10"/>
  <c r="BN143" i="10"/>
  <c r="BM143" i="10"/>
  <c r="BR142" i="10"/>
  <c r="BQ142" i="10"/>
  <c r="BP142" i="10"/>
  <c r="BO142" i="10"/>
  <c r="BN142" i="10"/>
  <c r="BM142" i="10"/>
  <c r="BR141" i="10"/>
  <c r="BQ141" i="10"/>
  <c r="BP141" i="10"/>
  <c r="BO141" i="10"/>
  <c r="BN141" i="10"/>
  <c r="BM141" i="10"/>
  <c r="BR140" i="10"/>
  <c r="BQ140" i="10"/>
  <c r="BP140" i="10"/>
  <c r="BO140" i="10"/>
  <c r="BN140" i="10"/>
  <c r="BM140" i="10"/>
  <c r="BR139" i="10"/>
  <c r="BQ139" i="10"/>
  <c r="BP139" i="10"/>
  <c r="BO139" i="10"/>
  <c r="BN139" i="10"/>
  <c r="BM139" i="10"/>
  <c r="BR138" i="10"/>
  <c r="BQ138" i="10"/>
  <c r="BP138" i="10"/>
  <c r="BO138" i="10"/>
  <c r="BN138" i="10"/>
  <c r="BM138" i="10"/>
  <c r="BR137" i="10"/>
  <c r="BQ137" i="10"/>
  <c r="BP137" i="10"/>
  <c r="BO137" i="10"/>
  <c r="BN137" i="10"/>
  <c r="BM137" i="10"/>
  <c r="BR136" i="10"/>
  <c r="BQ136" i="10"/>
  <c r="BP136" i="10"/>
  <c r="BO136" i="10"/>
  <c r="BN136" i="10"/>
  <c r="BM136" i="10"/>
  <c r="BR135" i="10"/>
  <c r="BQ135" i="10"/>
  <c r="BP135" i="10"/>
  <c r="BO135" i="10"/>
  <c r="BN135" i="10"/>
  <c r="BM135" i="10"/>
  <c r="BR134" i="10"/>
  <c r="BQ134" i="10"/>
  <c r="BP134" i="10"/>
  <c r="BO134" i="10"/>
  <c r="BN134" i="10"/>
  <c r="BM134" i="10"/>
  <c r="BR133" i="10"/>
  <c r="BQ133" i="10"/>
  <c r="BP133" i="10"/>
  <c r="BO133" i="10"/>
  <c r="BN133" i="10"/>
  <c r="BM133" i="10"/>
  <c r="BR132" i="10"/>
  <c r="BQ132" i="10"/>
  <c r="BP132" i="10"/>
  <c r="BO132" i="10"/>
  <c r="BN132" i="10"/>
  <c r="BM132" i="10"/>
  <c r="BR131" i="10"/>
  <c r="BQ131" i="10"/>
  <c r="BP131" i="10"/>
  <c r="BO131" i="10"/>
  <c r="BN131" i="10"/>
  <c r="BM131" i="10"/>
  <c r="BR130" i="10"/>
  <c r="BQ130" i="10"/>
  <c r="BP130" i="10"/>
  <c r="BO130" i="10"/>
  <c r="BN130" i="10"/>
  <c r="BM130" i="10"/>
  <c r="BR129" i="10"/>
  <c r="BQ129" i="10"/>
  <c r="BP129" i="10"/>
  <c r="BO129" i="10"/>
  <c r="BN129" i="10"/>
  <c r="BM129" i="10"/>
  <c r="BR128" i="10"/>
  <c r="BQ128" i="10"/>
  <c r="BP128" i="10"/>
  <c r="BO128" i="10"/>
  <c r="BN128" i="10"/>
  <c r="BM128" i="10"/>
  <c r="BR127" i="10"/>
  <c r="BQ127" i="10"/>
  <c r="BP127" i="10"/>
  <c r="BO127" i="10"/>
  <c r="BN127" i="10"/>
  <c r="BM127" i="10"/>
  <c r="BR126" i="10"/>
  <c r="BQ126" i="10"/>
  <c r="BP126" i="10"/>
  <c r="BO126" i="10"/>
  <c r="BN126" i="10"/>
  <c r="BM126" i="10"/>
  <c r="BR125" i="10"/>
  <c r="BQ125" i="10"/>
  <c r="BP125" i="10"/>
  <c r="BO125" i="10"/>
  <c r="BN125" i="10"/>
  <c r="BM125" i="10"/>
  <c r="BR124" i="10"/>
  <c r="BQ124" i="10"/>
  <c r="BP124" i="10"/>
  <c r="BO124" i="10"/>
  <c r="BN124" i="10"/>
  <c r="BM124" i="10"/>
  <c r="BR123" i="10"/>
  <c r="BQ123" i="10"/>
  <c r="BP123" i="10"/>
  <c r="BO123" i="10"/>
  <c r="BN123" i="10"/>
  <c r="BM123" i="10"/>
  <c r="BR122" i="10"/>
  <c r="BQ122" i="10"/>
  <c r="BP122" i="10"/>
  <c r="BO122" i="10"/>
  <c r="BN122" i="10"/>
  <c r="BM122" i="10"/>
  <c r="BR121" i="10"/>
  <c r="BQ121" i="10"/>
  <c r="BP121" i="10"/>
  <c r="BO121" i="10"/>
  <c r="BN121" i="10"/>
  <c r="BM121" i="10"/>
  <c r="BR120" i="10"/>
  <c r="BQ120" i="10"/>
  <c r="BP120" i="10"/>
  <c r="BO120" i="10"/>
  <c r="BN120" i="10"/>
  <c r="BM120" i="10"/>
  <c r="BR119" i="10"/>
  <c r="BQ119" i="10"/>
  <c r="BP119" i="10"/>
  <c r="BO119" i="10"/>
  <c r="BN119" i="10"/>
  <c r="BM119" i="10"/>
  <c r="BR118" i="10"/>
  <c r="BQ118" i="10"/>
  <c r="BP118" i="10"/>
  <c r="BO118" i="10"/>
  <c r="BN118" i="10"/>
  <c r="BM118" i="10"/>
  <c r="BR117" i="10"/>
  <c r="BQ117" i="10"/>
  <c r="BP117" i="10"/>
  <c r="BO117" i="10"/>
  <c r="BN117" i="10"/>
  <c r="BM117" i="10"/>
  <c r="BR116" i="10"/>
  <c r="BQ116" i="10"/>
  <c r="BP116" i="10"/>
  <c r="BO116" i="10"/>
  <c r="BN116" i="10"/>
  <c r="BM116" i="10"/>
  <c r="BR115" i="10"/>
  <c r="BQ115" i="10"/>
  <c r="BP115" i="10"/>
  <c r="BO115" i="10"/>
  <c r="BN115" i="10"/>
  <c r="BM115" i="10"/>
  <c r="BR114" i="10"/>
  <c r="BQ114" i="10"/>
  <c r="BP114" i="10"/>
  <c r="BO114" i="10"/>
  <c r="BN114" i="10"/>
  <c r="BM114" i="10"/>
  <c r="BR113" i="10"/>
  <c r="BQ113" i="10"/>
  <c r="BP113" i="10"/>
  <c r="BO113" i="10"/>
  <c r="BN113" i="10"/>
  <c r="BM113" i="10"/>
  <c r="BR112" i="10"/>
  <c r="BQ112" i="10"/>
  <c r="BP112" i="10"/>
  <c r="BO112" i="10"/>
  <c r="BN112" i="10"/>
  <c r="BM112" i="10"/>
  <c r="BR111" i="10"/>
  <c r="BQ111" i="10"/>
  <c r="BP111" i="10"/>
  <c r="BO111" i="10"/>
  <c r="BN111" i="10"/>
  <c r="BM111" i="10"/>
  <c r="BR110" i="10"/>
  <c r="BQ110" i="10"/>
  <c r="BP110" i="10"/>
  <c r="BO110" i="10"/>
  <c r="BN110" i="10"/>
  <c r="BM110" i="10"/>
  <c r="BR109" i="10"/>
  <c r="BQ109" i="10"/>
  <c r="BP109" i="10"/>
  <c r="BO109" i="10"/>
  <c r="BN109" i="10"/>
  <c r="BM109" i="10"/>
  <c r="BR108" i="10"/>
  <c r="BQ108" i="10"/>
  <c r="BP108" i="10"/>
  <c r="BO108" i="10"/>
  <c r="BN108" i="10"/>
  <c r="BM108" i="10"/>
  <c r="BR107" i="10"/>
  <c r="BQ107" i="10"/>
  <c r="BP107" i="10"/>
  <c r="BO107" i="10"/>
  <c r="BN107" i="10"/>
  <c r="BM107" i="10"/>
  <c r="BR106" i="10"/>
  <c r="BQ106" i="10"/>
  <c r="BP106" i="10"/>
  <c r="BO106" i="10"/>
  <c r="BN106" i="10"/>
  <c r="BM106" i="10"/>
  <c r="BR105" i="10"/>
  <c r="BQ105" i="10"/>
  <c r="BP105" i="10"/>
  <c r="BO105" i="10"/>
  <c r="BN105" i="10"/>
  <c r="BM105" i="10"/>
  <c r="BR104" i="10"/>
  <c r="BQ104" i="10"/>
  <c r="BP104" i="10"/>
  <c r="BO104" i="10"/>
  <c r="BN104" i="10"/>
  <c r="BM104" i="10"/>
  <c r="BR103" i="10"/>
  <c r="BQ103" i="10"/>
  <c r="BP103" i="10"/>
  <c r="BO103" i="10"/>
  <c r="BN103" i="10"/>
  <c r="BM103" i="10"/>
  <c r="BR102" i="10"/>
  <c r="BQ102" i="10"/>
  <c r="BP102" i="10"/>
  <c r="BO102" i="10"/>
  <c r="BN102" i="10"/>
  <c r="BM102" i="10"/>
  <c r="BR101" i="10"/>
  <c r="BQ101" i="10"/>
  <c r="BP101" i="10"/>
  <c r="BO101" i="10"/>
  <c r="BN101" i="10"/>
  <c r="BM101" i="10"/>
  <c r="BR100" i="10"/>
  <c r="BQ100" i="10"/>
  <c r="BP100" i="10"/>
  <c r="BO100" i="10"/>
  <c r="BN100" i="10"/>
  <c r="BM100" i="10"/>
  <c r="BR99" i="10"/>
  <c r="BQ99" i="10"/>
  <c r="BP99" i="10"/>
  <c r="BO99" i="10"/>
  <c r="BN99" i="10"/>
  <c r="BM99" i="10"/>
  <c r="BR98" i="10"/>
  <c r="BQ98" i="10"/>
  <c r="BP98" i="10"/>
  <c r="BO98" i="10"/>
  <c r="BN98" i="10"/>
  <c r="BM98" i="10"/>
  <c r="BR97" i="10"/>
  <c r="BQ97" i="10"/>
  <c r="BP97" i="10"/>
  <c r="BO97" i="10"/>
  <c r="BN97" i="10"/>
  <c r="BM97" i="10"/>
  <c r="BR96" i="10"/>
  <c r="BQ96" i="10"/>
  <c r="BP96" i="10"/>
  <c r="BO96" i="10"/>
  <c r="BN96" i="10"/>
  <c r="BM96" i="10"/>
  <c r="BR95" i="10"/>
  <c r="BQ95" i="10"/>
  <c r="BP95" i="10"/>
  <c r="BO95" i="10"/>
  <c r="BN95" i="10"/>
  <c r="BM95" i="10"/>
  <c r="BR94" i="10"/>
  <c r="BQ94" i="10"/>
  <c r="BP94" i="10"/>
  <c r="BO94" i="10"/>
  <c r="BN94" i="10"/>
  <c r="BM94" i="10"/>
  <c r="BR93" i="10"/>
  <c r="BQ93" i="10"/>
  <c r="BP93" i="10"/>
  <c r="BO93" i="10"/>
  <c r="BN93" i="10"/>
  <c r="BM93" i="10"/>
  <c r="BR92" i="10"/>
  <c r="BQ92" i="10"/>
  <c r="BP92" i="10"/>
  <c r="BO92" i="10"/>
  <c r="BN92" i="10"/>
  <c r="BM92" i="10"/>
  <c r="BR91" i="10"/>
  <c r="BQ91" i="10"/>
  <c r="BP91" i="10"/>
  <c r="BO91" i="10"/>
  <c r="BN91" i="10"/>
  <c r="BM91" i="10"/>
  <c r="BR90" i="10"/>
  <c r="BQ90" i="10"/>
  <c r="BP90" i="10"/>
  <c r="BO90" i="10"/>
  <c r="BN90" i="10"/>
  <c r="BM90" i="10"/>
  <c r="BR89" i="10"/>
  <c r="BQ89" i="10"/>
  <c r="BP89" i="10"/>
  <c r="BO89" i="10"/>
  <c r="BN89" i="10"/>
  <c r="BM89" i="10"/>
  <c r="BR88" i="10"/>
  <c r="BQ88" i="10"/>
  <c r="BP88" i="10"/>
  <c r="BO88" i="10"/>
  <c r="BN88" i="10"/>
  <c r="BM88" i="10"/>
  <c r="BR87" i="10"/>
  <c r="BQ87" i="10"/>
  <c r="BP87" i="10"/>
  <c r="BO87" i="10"/>
  <c r="BN87" i="10"/>
  <c r="BM87" i="10"/>
  <c r="BR86" i="10"/>
  <c r="BQ86" i="10"/>
  <c r="BP86" i="10"/>
  <c r="BO86" i="10"/>
  <c r="BN86" i="10"/>
  <c r="BM86" i="10"/>
  <c r="BR85" i="10"/>
  <c r="BQ85" i="10"/>
  <c r="BP85" i="10"/>
  <c r="BO85" i="10"/>
  <c r="BN85" i="10"/>
  <c r="BM85" i="10"/>
  <c r="BR84" i="10"/>
  <c r="BQ84" i="10"/>
  <c r="BP84" i="10"/>
  <c r="BO84" i="10"/>
  <c r="BN84" i="10"/>
  <c r="BM84" i="10"/>
  <c r="BR83" i="10"/>
  <c r="BQ83" i="10"/>
  <c r="BP83" i="10"/>
  <c r="BO83" i="10"/>
  <c r="BN83" i="10"/>
  <c r="BM83" i="10"/>
  <c r="BR82" i="10"/>
  <c r="BQ82" i="10"/>
  <c r="BP82" i="10"/>
  <c r="BO82" i="10"/>
  <c r="BN82" i="10"/>
  <c r="BM82" i="10"/>
  <c r="BR81" i="10"/>
  <c r="BQ81" i="10"/>
  <c r="BP81" i="10"/>
  <c r="BO81" i="10"/>
  <c r="BN81" i="10"/>
  <c r="BM81" i="10"/>
  <c r="BR80" i="10"/>
  <c r="BQ80" i="10"/>
  <c r="BP80" i="10"/>
  <c r="BO80" i="10"/>
  <c r="BN80" i="10"/>
  <c r="BM80" i="10"/>
  <c r="BR79" i="10"/>
  <c r="BQ79" i="10"/>
  <c r="BP79" i="10"/>
  <c r="BO79" i="10"/>
  <c r="BN79" i="10"/>
  <c r="BM79" i="10"/>
  <c r="BR78" i="10"/>
  <c r="BQ78" i="10"/>
  <c r="BP78" i="10"/>
  <c r="BO78" i="10"/>
  <c r="BN78" i="10"/>
  <c r="BM78" i="10"/>
  <c r="BR77" i="10"/>
  <c r="BQ77" i="10"/>
  <c r="BP77" i="10"/>
  <c r="BO77" i="10"/>
  <c r="BN77" i="10"/>
  <c r="BM77" i="10"/>
  <c r="BR76" i="10"/>
  <c r="BQ76" i="10"/>
  <c r="BP76" i="10"/>
  <c r="BO76" i="10"/>
  <c r="BN76" i="10"/>
  <c r="BM76" i="10"/>
  <c r="BR75" i="10"/>
  <c r="BQ75" i="10"/>
  <c r="BP75" i="10"/>
  <c r="BO75" i="10"/>
  <c r="BN75" i="10"/>
  <c r="BM75" i="10"/>
  <c r="BR74" i="10"/>
  <c r="BQ74" i="10"/>
  <c r="BP74" i="10"/>
  <c r="BO74" i="10"/>
  <c r="BN74" i="10"/>
  <c r="BM74" i="10"/>
  <c r="BR73" i="10"/>
  <c r="BQ73" i="10"/>
  <c r="BP73" i="10"/>
  <c r="BO73" i="10"/>
  <c r="BN73" i="10"/>
  <c r="BM73" i="10"/>
  <c r="BR72" i="10"/>
  <c r="BQ72" i="10"/>
  <c r="BP72" i="10"/>
  <c r="BO72" i="10"/>
  <c r="BN72" i="10"/>
  <c r="BM72" i="10"/>
  <c r="BR71" i="10"/>
  <c r="BQ71" i="10"/>
  <c r="BP71" i="10"/>
  <c r="BO71" i="10"/>
  <c r="BN71" i="10"/>
  <c r="BM71" i="10"/>
  <c r="BR70" i="10"/>
  <c r="BQ70" i="10"/>
  <c r="BP70" i="10"/>
  <c r="BO70" i="10"/>
  <c r="BN70" i="10"/>
  <c r="BM70" i="10"/>
  <c r="BR69" i="10"/>
  <c r="BQ69" i="10"/>
  <c r="BP69" i="10"/>
  <c r="BO69" i="10"/>
  <c r="BN69" i="10"/>
  <c r="BM69" i="10"/>
  <c r="BR68" i="10"/>
  <c r="BQ68" i="10"/>
  <c r="BP68" i="10"/>
  <c r="BO68" i="10"/>
  <c r="BN68" i="10"/>
  <c r="BM68" i="10"/>
  <c r="BR67" i="10"/>
  <c r="BQ67" i="10"/>
  <c r="BP67" i="10"/>
  <c r="BO67" i="10"/>
  <c r="BN67" i="10"/>
  <c r="BM67" i="10"/>
  <c r="BR66" i="10"/>
  <c r="BQ66" i="10"/>
  <c r="BP66" i="10"/>
  <c r="BO66" i="10"/>
  <c r="BN66" i="10"/>
  <c r="BM66" i="10"/>
  <c r="BR65" i="10"/>
  <c r="BQ65" i="10"/>
  <c r="BP65" i="10"/>
  <c r="BO65" i="10"/>
  <c r="BN65" i="10"/>
  <c r="BM65" i="10"/>
  <c r="BR64" i="10"/>
  <c r="BQ64" i="10"/>
  <c r="BP64" i="10"/>
  <c r="BO64" i="10"/>
  <c r="BN64" i="10"/>
  <c r="BM64" i="10"/>
  <c r="BR63" i="10"/>
  <c r="BQ63" i="10"/>
  <c r="BP63" i="10"/>
  <c r="BO63" i="10"/>
  <c r="BN63" i="10"/>
  <c r="BM63" i="10"/>
  <c r="BR62" i="10"/>
  <c r="BQ62" i="10"/>
  <c r="BP62" i="10"/>
  <c r="BO62" i="10"/>
  <c r="BN62" i="10"/>
  <c r="BM62" i="10"/>
  <c r="BR61" i="10"/>
  <c r="BQ61" i="10"/>
  <c r="BP61" i="10"/>
  <c r="BO61" i="10"/>
  <c r="BN61" i="10"/>
  <c r="BM61" i="10"/>
  <c r="BR60" i="10"/>
  <c r="BQ60" i="10"/>
  <c r="BP60" i="10"/>
  <c r="BO60" i="10"/>
  <c r="BN60" i="10"/>
  <c r="BM60" i="10"/>
  <c r="BR59" i="10"/>
  <c r="BQ59" i="10"/>
  <c r="BP59" i="10"/>
  <c r="BO59" i="10"/>
  <c r="BN59" i="10"/>
  <c r="BM59" i="10"/>
  <c r="BR58" i="10"/>
  <c r="BQ58" i="10"/>
  <c r="BP58" i="10"/>
  <c r="BO58" i="10"/>
  <c r="BN58" i="10"/>
  <c r="BM58" i="10"/>
  <c r="BR57" i="10"/>
  <c r="BQ57" i="10"/>
  <c r="BP57" i="10"/>
  <c r="BO57" i="10"/>
  <c r="BN57" i="10"/>
  <c r="BM57" i="10"/>
  <c r="BR56" i="10"/>
  <c r="BQ56" i="10"/>
  <c r="BP56" i="10"/>
  <c r="BO56" i="10"/>
  <c r="BN56" i="10"/>
  <c r="BM56" i="10"/>
  <c r="BR55" i="10"/>
  <c r="BQ55" i="10"/>
  <c r="BP55" i="10"/>
  <c r="BO55" i="10"/>
  <c r="BN55" i="10"/>
  <c r="BM55" i="10"/>
  <c r="BR54" i="10"/>
  <c r="BQ54" i="10"/>
  <c r="BP54" i="10"/>
  <c r="BO54" i="10"/>
  <c r="BN54" i="10"/>
  <c r="BM54" i="10"/>
  <c r="BR53" i="10"/>
  <c r="BQ53" i="10"/>
  <c r="BP53" i="10"/>
  <c r="BO53" i="10"/>
  <c r="BN53" i="10"/>
  <c r="BM53" i="10"/>
  <c r="BR52" i="10"/>
  <c r="BQ52" i="10"/>
  <c r="BP52" i="10"/>
  <c r="BO52" i="10"/>
  <c r="BN52" i="10"/>
  <c r="BM52" i="10"/>
  <c r="BR51" i="10"/>
  <c r="BQ51" i="10"/>
  <c r="BP51" i="10"/>
  <c r="BO51" i="10"/>
  <c r="BN51" i="10"/>
  <c r="BM51" i="10"/>
  <c r="BR50" i="10"/>
  <c r="BQ50" i="10"/>
  <c r="BP50" i="10"/>
  <c r="BO50" i="10"/>
  <c r="BN50" i="10"/>
  <c r="BM50" i="10"/>
  <c r="BR49" i="10"/>
  <c r="BQ49" i="10"/>
  <c r="BP49" i="10"/>
  <c r="BO49" i="10"/>
  <c r="BN49" i="10"/>
  <c r="BM49" i="10"/>
  <c r="BR48" i="10"/>
  <c r="BQ48" i="10"/>
  <c r="BP48" i="10"/>
  <c r="BO48" i="10"/>
  <c r="BN48" i="10"/>
  <c r="BM48" i="10"/>
  <c r="BR47" i="10"/>
  <c r="BQ47" i="10"/>
  <c r="BP47" i="10"/>
  <c r="BO47" i="10"/>
  <c r="BN47" i="10"/>
  <c r="BM47" i="10"/>
  <c r="BR46" i="10"/>
  <c r="BQ46" i="10"/>
  <c r="BP46" i="10"/>
  <c r="BO46" i="10"/>
  <c r="BN46" i="10"/>
  <c r="BM46" i="10"/>
  <c r="BR45" i="10"/>
  <c r="BQ45" i="10"/>
  <c r="BP45" i="10"/>
  <c r="BO45" i="10"/>
  <c r="BN45" i="10"/>
  <c r="BM45" i="10"/>
  <c r="BR44" i="10"/>
  <c r="BQ44" i="10"/>
  <c r="BP44" i="10"/>
  <c r="BO44" i="10"/>
  <c r="BN44" i="10"/>
  <c r="BM44" i="10"/>
  <c r="BR43" i="10"/>
  <c r="BQ43" i="10"/>
  <c r="BP43" i="10"/>
  <c r="BO43" i="10"/>
  <c r="BN43" i="10"/>
  <c r="BM43" i="10"/>
  <c r="BR42" i="10"/>
  <c r="BQ42" i="10"/>
  <c r="BP42" i="10"/>
  <c r="BO42" i="10"/>
  <c r="BN42" i="10"/>
  <c r="BM42" i="10"/>
  <c r="BR41" i="10"/>
  <c r="BQ41" i="10"/>
  <c r="BP41" i="10"/>
  <c r="BO41" i="10"/>
  <c r="BN41" i="10"/>
  <c r="BM41" i="10"/>
  <c r="BR40" i="10"/>
  <c r="BQ40" i="10"/>
  <c r="BP40" i="10"/>
  <c r="BO40" i="10"/>
  <c r="BN40" i="10"/>
  <c r="BM40" i="10"/>
  <c r="BR39" i="10"/>
  <c r="BQ39" i="10"/>
  <c r="BP39" i="10"/>
  <c r="BO39" i="10"/>
  <c r="BN39" i="10"/>
  <c r="BM39" i="10"/>
  <c r="BR38" i="10"/>
  <c r="BQ38" i="10"/>
  <c r="BP38" i="10"/>
  <c r="BO38" i="10"/>
  <c r="BN38" i="10"/>
  <c r="BM38" i="10"/>
  <c r="BR37" i="10"/>
  <c r="BQ37" i="10"/>
  <c r="BP37" i="10"/>
  <c r="BO37" i="10"/>
  <c r="BN37" i="10"/>
  <c r="BM37" i="10"/>
  <c r="BR36" i="10"/>
  <c r="BQ36" i="10"/>
  <c r="BP36" i="10"/>
  <c r="BO36" i="10"/>
  <c r="BN36" i="10"/>
  <c r="BM36" i="10"/>
  <c r="BR35" i="10"/>
  <c r="BQ35" i="10"/>
  <c r="BP35" i="10"/>
  <c r="BO35" i="10"/>
  <c r="BN35" i="10"/>
  <c r="BM35" i="10"/>
  <c r="BR34" i="10"/>
  <c r="BQ34" i="10"/>
  <c r="BP34" i="10"/>
  <c r="BO34" i="10"/>
  <c r="BN34" i="10"/>
  <c r="BM34" i="10"/>
  <c r="BR33" i="10"/>
  <c r="BQ33" i="10"/>
  <c r="BP33" i="10"/>
  <c r="BO33" i="10"/>
  <c r="BN33" i="10"/>
  <c r="BM33" i="10"/>
  <c r="BR32" i="10"/>
  <c r="BQ32" i="10"/>
  <c r="BP32" i="10"/>
  <c r="BO32" i="10"/>
  <c r="BN32" i="10"/>
  <c r="BM32" i="10"/>
  <c r="BR31" i="10"/>
  <c r="BQ31" i="10"/>
  <c r="BP31" i="10"/>
  <c r="BO31" i="10"/>
  <c r="BN31" i="10"/>
  <c r="BM31" i="10"/>
  <c r="BR30" i="10"/>
  <c r="BQ30" i="10"/>
  <c r="BP30" i="10"/>
  <c r="BO30" i="10"/>
  <c r="BN30" i="10"/>
  <c r="BM30" i="10"/>
  <c r="BR29" i="10"/>
  <c r="BQ29" i="10"/>
  <c r="BP29" i="10"/>
  <c r="BO29" i="10"/>
  <c r="BN29" i="10"/>
  <c r="BM29" i="10"/>
  <c r="BR28" i="10"/>
  <c r="BQ28" i="10"/>
  <c r="BP28" i="10"/>
  <c r="BO28" i="10"/>
  <c r="BN28" i="10"/>
  <c r="BM28" i="10"/>
  <c r="BR27" i="10"/>
  <c r="BQ27" i="10"/>
  <c r="BP27" i="10"/>
  <c r="BO27" i="10"/>
  <c r="BN27" i="10"/>
  <c r="BM27" i="10"/>
  <c r="BR26" i="10"/>
  <c r="BQ26" i="10"/>
  <c r="BP26" i="10"/>
  <c r="BO26" i="10"/>
  <c r="BN26" i="10"/>
  <c r="BM26" i="10"/>
  <c r="BR25" i="10"/>
  <c r="BQ25" i="10"/>
  <c r="BP25" i="10"/>
  <c r="BO25" i="10"/>
  <c r="BN25" i="10"/>
  <c r="BM25" i="10"/>
  <c r="BR24" i="10"/>
  <c r="BQ24" i="10"/>
  <c r="BP24" i="10"/>
  <c r="BO24" i="10"/>
  <c r="BN24" i="10"/>
  <c r="BM24" i="10"/>
  <c r="BR23" i="10"/>
  <c r="BQ23" i="10"/>
  <c r="BP23" i="10"/>
  <c r="BO23" i="10"/>
  <c r="BN23" i="10"/>
  <c r="BM23" i="10"/>
  <c r="BR22" i="10"/>
  <c r="BQ22" i="10"/>
  <c r="BP22" i="10"/>
  <c r="BO22" i="10"/>
  <c r="BN22" i="10"/>
  <c r="BM22" i="10"/>
  <c r="BR21" i="10"/>
  <c r="BQ21" i="10"/>
  <c r="BP21" i="10"/>
  <c r="BO21" i="10"/>
  <c r="BN21" i="10"/>
  <c r="BM21" i="10"/>
  <c r="BR20" i="10"/>
  <c r="BQ20" i="10"/>
  <c r="BP20" i="10"/>
  <c r="BO20" i="10"/>
  <c r="BN20" i="10"/>
  <c r="BM20" i="10"/>
  <c r="BR19" i="10"/>
  <c r="BQ19" i="10"/>
  <c r="BP19" i="10"/>
  <c r="BO19" i="10"/>
  <c r="BN19" i="10"/>
  <c r="BM19" i="10"/>
  <c r="BR18" i="10"/>
  <c r="BQ18" i="10"/>
  <c r="BP18" i="10"/>
  <c r="BO18" i="10"/>
  <c r="BN18" i="10"/>
  <c r="BM18" i="10"/>
  <c r="BR17" i="10"/>
  <c r="BQ17" i="10"/>
  <c r="BP17" i="10"/>
  <c r="BO17" i="10"/>
  <c r="BN17" i="10"/>
  <c r="BM17" i="10"/>
  <c r="BR16" i="10"/>
  <c r="BQ16" i="10"/>
  <c r="BP16" i="10"/>
  <c r="BO16" i="10"/>
  <c r="BN16" i="10"/>
  <c r="BM16" i="10"/>
  <c r="BR15" i="10"/>
  <c r="BQ15" i="10"/>
  <c r="BP15" i="10"/>
  <c r="BO15" i="10"/>
  <c r="BN15" i="10"/>
  <c r="BM15" i="10"/>
  <c r="BR14" i="10"/>
  <c r="BQ14" i="10"/>
  <c r="BP14" i="10"/>
  <c r="BO14" i="10"/>
  <c r="BN14" i="10"/>
  <c r="BM14" i="10"/>
  <c r="BR13" i="10"/>
  <c r="BQ13" i="10"/>
  <c r="BP13" i="10"/>
  <c r="BO13" i="10"/>
  <c r="BN13" i="10"/>
  <c r="BM13" i="10"/>
  <c r="BR12" i="10"/>
  <c r="BQ12" i="10"/>
  <c r="BP12" i="10"/>
  <c r="BO12" i="10"/>
  <c r="BN12" i="10"/>
  <c r="BM12" i="10"/>
  <c r="BR11" i="10"/>
  <c r="BQ11" i="10"/>
  <c r="BP11" i="10"/>
  <c r="BO11" i="10"/>
  <c r="BN11" i="10"/>
  <c r="BM11" i="10"/>
  <c r="BR10" i="10"/>
  <c r="BQ10" i="10"/>
  <c r="BP10" i="10"/>
  <c r="BO10" i="10"/>
  <c r="BN10" i="10"/>
  <c r="BM10" i="10"/>
  <c r="BR9" i="10"/>
  <c r="BQ9" i="10"/>
  <c r="BP9" i="10"/>
  <c r="BO9" i="10"/>
  <c r="BN9" i="10"/>
  <c r="BM9" i="10"/>
  <c r="BR8" i="10"/>
  <c r="BQ8" i="10"/>
  <c r="BP8" i="10"/>
  <c r="BO8" i="10"/>
  <c r="BN8" i="10"/>
  <c r="BM8" i="10"/>
  <c r="BR7" i="10"/>
  <c r="BQ7" i="10"/>
  <c r="BP7" i="10"/>
  <c r="BO7" i="10"/>
  <c r="BN7" i="10"/>
  <c r="BM7" i="10"/>
  <c r="BR6" i="10"/>
  <c r="BQ6" i="10"/>
  <c r="BP6" i="10"/>
  <c r="BO6" i="10"/>
  <c r="BN6" i="10"/>
  <c r="BM6" i="10"/>
  <c r="BR5" i="10"/>
  <c r="BQ5" i="10"/>
  <c r="BP5" i="10"/>
  <c r="BO5" i="10"/>
  <c r="BN5" i="10"/>
  <c r="BM5" i="10"/>
  <c r="BR4" i="10"/>
  <c r="BQ4" i="10"/>
  <c r="BP4" i="10"/>
  <c r="BO4" i="10"/>
  <c r="BN4" i="10"/>
  <c r="BM4" i="10"/>
  <c r="BR3" i="10"/>
  <c r="BQ3" i="10"/>
  <c r="BP3" i="10"/>
  <c r="BO3" i="10"/>
  <c r="BN3" i="10"/>
  <c r="BM3" i="10"/>
  <c r="BR2" i="10"/>
  <c r="BQ2" i="10"/>
  <c r="BP2" i="10"/>
  <c r="BO2" i="10"/>
  <c r="BN2" i="10"/>
  <c r="BM2" i="10"/>
  <c r="A54" i="16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V725" i="13"/>
  <c r="K725" i="13"/>
  <c r="V724" i="13"/>
  <c r="K724" i="13"/>
  <c r="V723" i="13"/>
  <c r="K723" i="13"/>
  <c r="V722" i="13"/>
  <c r="K722" i="13"/>
  <c r="V721" i="13"/>
  <c r="K721" i="13"/>
  <c r="V720" i="13"/>
  <c r="K720" i="13"/>
  <c r="V719" i="13"/>
  <c r="K719" i="13"/>
  <c r="V718" i="13"/>
  <c r="K718" i="13"/>
  <c r="V717" i="13"/>
  <c r="K717" i="13"/>
  <c r="V716" i="13"/>
  <c r="K716" i="13"/>
  <c r="V715" i="13"/>
  <c r="K715" i="13"/>
  <c r="V714" i="13"/>
  <c r="K714" i="13"/>
  <c r="V713" i="13"/>
  <c r="K713" i="13"/>
  <c r="V712" i="13"/>
  <c r="K712" i="13"/>
  <c r="V711" i="13"/>
  <c r="K711" i="13"/>
  <c r="V710" i="13"/>
  <c r="K710" i="13"/>
  <c r="V709" i="13"/>
  <c r="K709" i="13"/>
  <c r="V708" i="13"/>
  <c r="K708" i="13"/>
  <c r="V707" i="13"/>
  <c r="K707" i="13"/>
  <c r="V706" i="13"/>
  <c r="K706" i="13"/>
  <c r="V705" i="13"/>
  <c r="K705" i="13"/>
  <c r="V704" i="13"/>
  <c r="K704" i="13"/>
  <c r="V703" i="13"/>
  <c r="K703" i="13"/>
  <c r="V702" i="13"/>
  <c r="K702" i="13"/>
  <c r="V701" i="13"/>
  <c r="K701" i="13"/>
  <c r="V700" i="13"/>
  <c r="K700" i="13"/>
  <c r="V699" i="13"/>
  <c r="K699" i="13"/>
  <c r="V698" i="13"/>
  <c r="K698" i="13"/>
  <c r="V697" i="13"/>
  <c r="K697" i="13"/>
  <c r="V696" i="13"/>
  <c r="K696" i="13"/>
  <c r="V695" i="13"/>
  <c r="K695" i="13"/>
  <c r="V694" i="13"/>
  <c r="K694" i="13"/>
  <c r="V693" i="13"/>
  <c r="K693" i="13"/>
  <c r="V692" i="13"/>
  <c r="K692" i="13"/>
  <c r="V691" i="13"/>
  <c r="K691" i="13"/>
  <c r="V690" i="13"/>
  <c r="K690" i="13"/>
  <c r="V689" i="13"/>
  <c r="K689" i="13"/>
  <c r="V688" i="13"/>
  <c r="K688" i="13"/>
  <c r="V687" i="13"/>
  <c r="K687" i="13"/>
  <c r="V686" i="13"/>
  <c r="K686" i="13"/>
  <c r="V685" i="13"/>
  <c r="K685" i="13"/>
  <c r="V684" i="13"/>
  <c r="K684" i="13"/>
  <c r="V683" i="13"/>
  <c r="K683" i="13"/>
  <c r="V682" i="13"/>
  <c r="K682" i="13"/>
  <c r="V681" i="13"/>
  <c r="K681" i="13"/>
  <c r="V680" i="13"/>
  <c r="K680" i="13"/>
  <c r="V679" i="13"/>
  <c r="K679" i="13"/>
  <c r="V678" i="13"/>
  <c r="K678" i="13"/>
  <c r="V677" i="13"/>
  <c r="K677" i="13"/>
  <c r="V676" i="13"/>
  <c r="K676" i="13"/>
  <c r="V675" i="13"/>
  <c r="K675" i="13"/>
  <c r="V674" i="13"/>
  <c r="K674" i="13"/>
  <c r="V673" i="13"/>
  <c r="K673" i="13"/>
  <c r="V672" i="13"/>
  <c r="K672" i="13"/>
  <c r="V671" i="13"/>
  <c r="K671" i="13"/>
  <c r="V670" i="13"/>
  <c r="K670" i="13"/>
  <c r="V669" i="13"/>
  <c r="K669" i="13"/>
  <c r="V668" i="13"/>
  <c r="K668" i="13"/>
  <c r="V667" i="13"/>
  <c r="K667" i="13"/>
  <c r="V666" i="13"/>
  <c r="K666" i="13"/>
  <c r="V665" i="13"/>
  <c r="K665" i="13"/>
  <c r="V664" i="13"/>
  <c r="K664" i="13"/>
  <c r="V663" i="13"/>
  <c r="K663" i="13"/>
  <c r="V662" i="13"/>
  <c r="K662" i="13"/>
  <c r="V661" i="13"/>
  <c r="K661" i="13"/>
  <c r="V660" i="13"/>
  <c r="K660" i="13"/>
  <c r="V659" i="13"/>
  <c r="K659" i="13"/>
  <c r="V658" i="13"/>
  <c r="K658" i="13"/>
  <c r="V657" i="13"/>
  <c r="K657" i="13"/>
  <c r="V656" i="13"/>
  <c r="K656" i="13"/>
  <c r="V655" i="13"/>
  <c r="K655" i="13"/>
  <c r="V654" i="13"/>
  <c r="K654" i="13"/>
  <c r="V653" i="13"/>
  <c r="K653" i="13"/>
  <c r="V652" i="13"/>
  <c r="K652" i="13"/>
  <c r="V651" i="13"/>
  <c r="K651" i="13"/>
  <c r="V650" i="13"/>
  <c r="K650" i="13"/>
  <c r="V649" i="13"/>
  <c r="K649" i="13"/>
  <c r="V648" i="13"/>
  <c r="K648" i="13"/>
  <c r="V647" i="13"/>
  <c r="K647" i="13"/>
  <c r="V646" i="13"/>
  <c r="K646" i="13"/>
  <c r="V645" i="13"/>
  <c r="K645" i="13"/>
  <c r="V644" i="13"/>
  <c r="K644" i="13"/>
  <c r="V643" i="13"/>
  <c r="K643" i="13"/>
  <c r="V642" i="13"/>
  <c r="K642" i="13"/>
  <c r="V641" i="13"/>
  <c r="K641" i="13"/>
  <c r="V640" i="13"/>
  <c r="K640" i="13"/>
  <c r="V639" i="13"/>
  <c r="K639" i="13"/>
  <c r="V638" i="13"/>
  <c r="K638" i="13"/>
  <c r="V637" i="13"/>
  <c r="K637" i="13"/>
  <c r="V636" i="13"/>
  <c r="K636" i="13"/>
  <c r="V635" i="13"/>
  <c r="K635" i="13"/>
  <c r="V634" i="13"/>
  <c r="K634" i="13"/>
  <c r="V633" i="13"/>
  <c r="K633" i="13"/>
  <c r="V632" i="13"/>
  <c r="K632" i="13"/>
  <c r="V631" i="13"/>
  <c r="K631" i="13"/>
  <c r="V630" i="13"/>
  <c r="K630" i="13"/>
  <c r="V629" i="13"/>
  <c r="K629" i="13"/>
  <c r="V628" i="13"/>
  <c r="K628" i="13"/>
  <c r="V627" i="13"/>
  <c r="K627" i="13"/>
  <c r="V626" i="13"/>
  <c r="K626" i="13"/>
  <c r="V625" i="13"/>
  <c r="K625" i="13"/>
  <c r="V624" i="13"/>
  <c r="K624" i="13"/>
  <c r="V623" i="13"/>
  <c r="K623" i="13"/>
  <c r="V622" i="13"/>
  <c r="K622" i="13"/>
  <c r="V621" i="13"/>
  <c r="K621" i="13"/>
  <c r="V620" i="13"/>
  <c r="K620" i="13"/>
  <c r="V619" i="13"/>
  <c r="K619" i="13"/>
  <c r="V618" i="13"/>
  <c r="K618" i="13"/>
  <c r="V617" i="13"/>
  <c r="K617" i="13"/>
  <c r="V616" i="13"/>
  <c r="K616" i="13"/>
  <c r="V615" i="13"/>
  <c r="K615" i="13"/>
  <c r="V614" i="13"/>
  <c r="K614" i="13"/>
  <c r="V613" i="13"/>
  <c r="K613" i="13"/>
  <c r="V612" i="13"/>
  <c r="K612" i="13"/>
  <c r="V611" i="13"/>
  <c r="K611" i="13"/>
  <c r="V610" i="13"/>
  <c r="K610" i="13"/>
  <c r="V609" i="13"/>
  <c r="K609" i="13"/>
  <c r="V608" i="13"/>
  <c r="K608" i="13"/>
  <c r="V607" i="13"/>
  <c r="K607" i="13"/>
  <c r="V606" i="13"/>
  <c r="K606" i="13"/>
  <c r="V605" i="13"/>
  <c r="K605" i="13"/>
  <c r="V604" i="13"/>
  <c r="K604" i="13"/>
  <c r="V603" i="13"/>
  <c r="K603" i="13"/>
  <c r="V602" i="13"/>
  <c r="K602" i="13"/>
  <c r="V601" i="13"/>
  <c r="K601" i="13"/>
  <c r="V600" i="13"/>
  <c r="K600" i="13"/>
  <c r="V599" i="13"/>
  <c r="K599" i="13"/>
  <c r="V598" i="13"/>
  <c r="K598" i="13"/>
  <c r="V597" i="13"/>
  <c r="K597" i="13"/>
  <c r="V596" i="13"/>
  <c r="K596" i="13"/>
  <c r="V595" i="13"/>
  <c r="K595" i="13"/>
  <c r="V594" i="13"/>
  <c r="K594" i="13"/>
  <c r="V593" i="13"/>
  <c r="K593" i="13"/>
  <c r="V592" i="13"/>
  <c r="K592" i="13"/>
  <c r="V591" i="13"/>
  <c r="K591" i="13"/>
  <c r="V590" i="13"/>
  <c r="K590" i="13"/>
  <c r="V589" i="13"/>
  <c r="K589" i="13"/>
  <c r="V588" i="13"/>
  <c r="K588" i="13"/>
  <c r="V587" i="13"/>
  <c r="K587" i="13"/>
  <c r="V586" i="13"/>
  <c r="K586" i="13"/>
  <c r="V585" i="13"/>
  <c r="K585" i="13"/>
  <c r="V584" i="13"/>
  <c r="K584" i="13"/>
  <c r="V583" i="13"/>
  <c r="K583" i="13"/>
  <c r="V582" i="13"/>
  <c r="K582" i="13"/>
  <c r="V581" i="13"/>
  <c r="K581" i="13"/>
  <c r="V580" i="13"/>
  <c r="K580" i="13"/>
  <c r="V579" i="13"/>
  <c r="K579" i="13"/>
  <c r="V578" i="13"/>
  <c r="K578" i="13"/>
  <c r="V577" i="13"/>
  <c r="K577" i="13"/>
  <c r="V576" i="13"/>
  <c r="K576" i="13"/>
  <c r="V575" i="13"/>
  <c r="K575" i="13"/>
  <c r="V574" i="13"/>
  <c r="K574" i="13"/>
  <c r="V573" i="13"/>
  <c r="K573" i="13"/>
  <c r="V572" i="13"/>
  <c r="K572" i="13"/>
  <c r="V571" i="13"/>
  <c r="K571" i="13"/>
  <c r="V570" i="13"/>
  <c r="K570" i="13"/>
  <c r="V569" i="13"/>
  <c r="K569" i="13"/>
  <c r="V568" i="13"/>
  <c r="K568" i="13"/>
  <c r="V567" i="13"/>
  <c r="K567" i="13"/>
  <c r="V566" i="13"/>
  <c r="K566" i="13"/>
  <c r="V565" i="13"/>
  <c r="K565" i="13"/>
  <c r="V564" i="13"/>
  <c r="K564" i="13"/>
  <c r="V563" i="13"/>
  <c r="K563" i="13"/>
  <c r="V562" i="13"/>
  <c r="K562" i="13"/>
  <c r="V561" i="13"/>
  <c r="K561" i="13"/>
  <c r="V560" i="13"/>
  <c r="K560" i="13"/>
  <c r="V559" i="13"/>
  <c r="K559" i="13"/>
  <c r="V558" i="13"/>
  <c r="K558" i="13"/>
  <c r="V557" i="13"/>
  <c r="K557" i="13"/>
  <c r="V556" i="13"/>
  <c r="K556" i="13"/>
  <c r="V555" i="13"/>
  <c r="K555" i="13"/>
  <c r="V554" i="13"/>
  <c r="K554" i="13"/>
  <c r="V553" i="13"/>
  <c r="K553" i="13"/>
  <c r="V552" i="13"/>
  <c r="K552" i="13"/>
  <c r="V551" i="13"/>
  <c r="K551" i="13"/>
  <c r="V550" i="13"/>
  <c r="K550" i="13"/>
  <c r="V549" i="13"/>
  <c r="K549" i="13"/>
  <c r="V548" i="13"/>
  <c r="K548" i="13"/>
  <c r="V547" i="13"/>
  <c r="K547" i="13"/>
  <c r="V546" i="13"/>
  <c r="K546" i="13"/>
  <c r="V545" i="13"/>
  <c r="K545" i="13"/>
  <c r="V544" i="13"/>
  <c r="K544" i="13"/>
  <c r="V543" i="13"/>
  <c r="K543" i="13"/>
  <c r="V542" i="13"/>
  <c r="K542" i="13"/>
  <c r="V541" i="13"/>
  <c r="K541" i="13"/>
  <c r="V540" i="13"/>
  <c r="K540" i="13"/>
  <c r="V539" i="13"/>
  <c r="K539" i="13"/>
  <c r="V538" i="13"/>
  <c r="K538" i="13"/>
  <c r="V537" i="13"/>
  <c r="K537" i="13"/>
  <c r="V536" i="13"/>
  <c r="K536" i="13"/>
  <c r="V535" i="13"/>
  <c r="K535" i="13"/>
  <c r="V534" i="13"/>
  <c r="K534" i="13"/>
  <c r="V533" i="13"/>
  <c r="K533" i="13"/>
  <c r="V532" i="13"/>
  <c r="K532" i="13"/>
  <c r="V531" i="13"/>
  <c r="K531" i="13"/>
  <c r="V530" i="13"/>
  <c r="K530" i="13"/>
  <c r="V529" i="13"/>
  <c r="K529" i="13"/>
  <c r="V528" i="13"/>
  <c r="K528" i="13"/>
  <c r="V527" i="13"/>
  <c r="K527" i="13"/>
  <c r="V526" i="13"/>
  <c r="K526" i="13"/>
  <c r="V525" i="13"/>
  <c r="K525" i="13"/>
  <c r="V524" i="13"/>
  <c r="K524" i="13"/>
  <c r="V523" i="13"/>
  <c r="K523" i="13"/>
  <c r="V522" i="13"/>
  <c r="K522" i="13"/>
  <c r="V521" i="13"/>
  <c r="K521" i="13"/>
  <c r="V520" i="13"/>
  <c r="K520" i="13"/>
  <c r="V519" i="13"/>
  <c r="K519" i="13"/>
  <c r="V518" i="13"/>
  <c r="K518" i="13"/>
  <c r="V517" i="13"/>
  <c r="K517" i="13"/>
  <c r="V516" i="13"/>
  <c r="K516" i="13"/>
  <c r="V515" i="13"/>
  <c r="K515" i="13"/>
  <c r="V514" i="13"/>
  <c r="K514" i="13"/>
  <c r="V513" i="13"/>
  <c r="K513" i="13"/>
  <c r="V512" i="13"/>
  <c r="K512" i="13"/>
  <c r="V511" i="13"/>
  <c r="K511" i="13"/>
  <c r="V510" i="13"/>
  <c r="K510" i="13"/>
  <c r="V509" i="13"/>
  <c r="K509" i="13"/>
  <c r="V508" i="13"/>
  <c r="K508" i="13"/>
  <c r="V507" i="13"/>
  <c r="K507" i="13"/>
  <c r="V506" i="13"/>
  <c r="K506" i="13"/>
  <c r="V505" i="13"/>
  <c r="K505" i="13"/>
  <c r="V504" i="13"/>
  <c r="K504" i="13"/>
  <c r="V503" i="13"/>
  <c r="K503" i="13"/>
  <c r="V502" i="13"/>
  <c r="K502" i="13"/>
  <c r="V501" i="13"/>
  <c r="K501" i="13"/>
  <c r="V500" i="13"/>
  <c r="K500" i="13"/>
  <c r="V499" i="13"/>
  <c r="K499" i="13"/>
  <c r="V498" i="13"/>
  <c r="K498" i="13"/>
  <c r="V497" i="13"/>
  <c r="K497" i="13"/>
  <c r="V496" i="13"/>
  <c r="K496" i="13"/>
  <c r="V495" i="13"/>
  <c r="K495" i="13"/>
  <c r="V494" i="13"/>
  <c r="K494" i="13"/>
  <c r="V493" i="13"/>
  <c r="K493" i="13"/>
  <c r="V492" i="13"/>
  <c r="K492" i="13"/>
  <c r="V491" i="13"/>
  <c r="K491" i="13"/>
  <c r="V490" i="13"/>
  <c r="K490" i="13"/>
  <c r="V489" i="13"/>
  <c r="K489" i="13"/>
  <c r="V488" i="13"/>
  <c r="K488" i="13"/>
  <c r="V487" i="13"/>
  <c r="K487" i="13"/>
  <c r="V486" i="13"/>
  <c r="K486" i="13"/>
  <c r="V485" i="13"/>
  <c r="K485" i="13"/>
  <c r="V484" i="13"/>
  <c r="K484" i="13"/>
  <c r="V483" i="13"/>
  <c r="K483" i="13"/>
  <c r="V482" i="13"/>
  <c r="K482" i="13"/>
  <c r="V481" i="13"/>
  <c r="K481" i="13"/>
  <c r="V480" i="13"/>
  <c r="K480" i="13"/>
  <c r="V479" i="13"/>
  <c r="K479" i="13"/>
  <c r="V478" i="13"/>
  <c r="K478" i="13"/>
  <c r="V477" i="13"/>
  <c r="K477" i="13"/>
  <c r="V476" i="13"/>
  <c r="K476" i="13"/>
  <c r="V475" i="13"/>
  <c r="K475" i="13"/>
  <c r="V474" i="13"/>
  <c r="K474" i="13"/>
  <c r="V473" i="13"/>
  <c r="K473" i="13"/>
  <c r="V472" i="13"/>
  <c r="K472" i="13"/>
  <c r="V471" i="13"/>
  <c r="K471" i="13"/>
  <c r="V470" i="13"/>
  <c r="K470" i="13"/>
  <c r="V469" i="13"/>
  <c r="K469" i="13"/>
  <c r="V468" i="13"/>
  <c r="K468" i="13"/>
  <c r="V467" i="13"/>
  <c r="K467" i="13"/>
  <c r="V466" i="13"/>
  <c r="K466" i="13"/>
  <c r="V465" i="13"/>
  <c r="K465" i="13"/>
  <c r="V464" i="13"/>
  <c r="K464" i="13"/>
  <c r="V463" i="13"/>
  <c r="K463" i="13"/>
  <c r="V462" i="13"/>
  <c r="K462" i="13"/>
  <c r="V461" i="13"/>
  <c r="K461" i="13"/>
  <c r="V460" i="13"/>
  <c r="K460" i="13"/>
  <c r="V459" i="13"/>
  <c r="K459" i="13"/>
  <c r="V458" i="13"/>
  <c r="K458" i="13"/>
  <c r="V457" i="13"/>
  <c r="K457" i="13"/>
  <c r="V456" i="13"/>
  <c r="K456" i="13"/>
  <c r="V455" i="13"/>
  <c r="K455" i="13"/>
  <c r="V454" i="13"/>
  <c r="K454" i="13"/>
  <c r="V453" i="13"/>
  <c r="K453" i="13"/>
  <c r="V452" i="13"/>
  <c r="K452" i="13"/>
  <c r="V451" i="13"/>
  <c r="K451" i="13"/>
  <c r="V450" i="13"/>
  <c r="K450" i="13"/>
  <c r="V449" i="13"/>
  <c r="K449" i="13"/>
  <c r="V448" i="13"/>
  <c r="K448" i="13"/>
  <c r="V447" i="13"/>
  <c r="K447" i="13"/>
  <c r="V446" i="13"/>
  <c r="K446" i="13"/>
  <c r="V445" i="13"/>
  <c r="K445" i="13"/>
  <c r="V444" i="13"/>
  <c r="K444" i="13"/>
  <c r="V443" i="13"/>
  <c r="K443" i="13"/>
  <c r="V442" i="13"/>
  <c r="K442" i="13"/>
  <c r="V441" i="13"/>
  <c r="K441" i="13"/>
  <c r="V440" i="13"/>
  <c r="K440" i="13"/>
  <c r="V439" i="13"/>
  <c r="K439" i="13"/>
  <c r="V438" i="13"/>
  <c r="K438" i="13"/>
  <c r="V437" i="13"/>
  <c r="K437" i="13"/>
  <c r="V436" i="13"/>
  <c r="K436" i="13"/>
  <c r="V435" i="13"/>
  <c r="K435" i="13"/>
  <c r="V434" i="13"/>
  <c r="K434" i="13"/>
  <c r="V433" i="13"/>
  <c r="K433" i="13"/>
  <c r="V432" i="13"/>
  <c r="K432" i="13"/>
  <c r="V431" i="13"/>
  <c r="K431" i="13"/>
  <c r="V430" i="13"/>
  <c r="K430" i="13"/>
  <c r="V429" i="13"/>
  <c r="K429" i="13"/>
  <c r="V428" i="13"/>
  <c r="K428" i="13"/>
  <c r="V427" i="13"/>
  <c r="K427" i="13"/>
  <c r="V426" i="13"/>
  <c r="K426" i="13"/>
  <c r="V425" i="13"/>
  <c r="K425" i="13"/>
  <c r="V424" i="13"/>
  <c r="K424" i="13"/>
  <c r="V423" i="13"/>
  <c r="K423" i="13"/>
  <c r="V422" i="13"/>
  <c r="K422" i="13"/>
  <c r="V421" i="13"/>
  <c r="K421" i="13"/>
  <c r="V420" i="13"/>
  <c r="K420" i="13"/>
  <c r="V419" i="13"/>
  <c r="K419" i="13"/>
  <c r="V418" i="13"/>
  <c r="K418" i="13"/>
  <c r="V417" i="13"/>
  <c r="K417" i="13"/>
  <c r="V416" i="13"/>
  <c r="K416" i="13"/>
  <c r="V415" i="13"/>
  <c r="K415" i="13"/>
  <c r="V414" i="13"/>
  <c r="K414" i="13"/>
  <c r="V413" i="13"/>
  <c r="K413" i="13"/>
  <c r="V412" i="13"/>
  <c r="K412" i="13"/>
  <c r="V411" i="13"/>
  <c r="K411" i="13"/>
  <c r="V410" i="13"/>
  <c r="K410" i="13"/>
  <c r="V409" i="13"/>
  <c r="K409" i="13"/>
  <c r="V408" i="13"/>
  <c r="K408" i="13"/>
  <c r="V407" i="13"/>
  <c r="K407" i="13"/>
  <c r="V406" i="13"/>
  <c r="K406" i="13"/>
  <c r="V405" i="13"/>
  <c r="K405" i="13"/>
  <c r="V404" i="13"/>
  <c r="K404" i="13"/>
  <c r="V403" i="13"/>
  <c r="K403" i="13"/>
  <c r="V402" i="13"/>
  <c r="K402" i="13"/>
  <c r="V401" i="13"/>
  <c r="K401" i="13"/>
  <c r="V400" i="13"/>
  <c r="K400" i="13"/>
  <c r="V399" i="13"/>
  <c r="K399" i="13"/>
  <c r="V398" i="13"/>
  <c r="K398" i="13"/>
  <c r="V397" i="13"/>
  <c r="K397" i="13"/>
  <c r="V396" i="13"/>
  <c r="K396" i="13"/>
  <c r="V395" i="13"/>
  <c r="K395" i="13"/>
  <c r="V394" i="13"/>
  <c r="K394" i="13"/>
  <c r="V393" i="13"/>
  <c r="K393" i="13"/>
  <c r="V392" i="13"/>
  <c r="K392" i="13"/>
  <c r="V391" i="13"/>
  <c r="K391" i="13"/>
  <c r="V390" i="13"/>
  <c r="K390" i="13"/>
  <c r="V389" i="13"/>
  <c r="K389" i="13"/>
  <c r="V388" i="13"/>
  <c r="K388" i="13"/>
  <c r="V387" i="13"/>
  <c r="K387" i="13"/>
  <c r="V386" i="13"/>
  <c r="K386" i="13"/>
  <c r="V385" i="13"/>
  <c r="K385" i="13"/>
  <c r="V384" i="13"/>
  <c r="K384" i="13"/>
  <c r="V383" i="13"/>
  <c r="K383" i="13"/>
  <c r="V382" i="13"/>
  <c r="K382" i="13"/>
  <c r="V381" i="13"/>
  <c r="K381" i="13"/>
  <c r="V380" i="13"/>
  <c r="K380" i="13"/>
  <c r="V379" i="13"/>
  <c r="K379" i="13"/>
  <c r="V378" i="13"/>
  <c r="K378" i="13"/>
  <c r="V377" i="13"/>
  <c r="K377" i="13"/>
  <c r="V376" i="13"/>
  <c r="K376" i="13"/>
  <c r="V375" i="13"/>
  <c r="K375" i="13"/>
  <c r="V374" i="13"/>
  <c r="K374" i="13"/>
  <c r="V373" i="13"/>
  <c r="K373" i="13"/>
  <c r="V372" i="13"/>
  <c r="K372" i="13"/>
  <c r="V371" i="13"/>
  <c r="K371" i="13"/>
  <c r="V370" i="13"/>
  <c r="K370" i="13"/>
  <c r="V369" i="13"/>
  <c r="K369" i="13"/>
  <c r="V368" i="13"/>
  <c r="K368" i="13"/>
  <c r="V367" i="13"/>
  <c r="K367" i="13"/>
  <c r="V366" i="13"/>
  <c r="K366" i="13"/>
  <c r="V365" i="13"/>
  <c r="K365" i="13"/>
  <c r="V364" i="13"/>
  <c r="K364" i="13"/>
  <c r="V363" i="13"/>
  <c r="K363" i="13"/>
  <c r="V362" i="13"/>
  <c r="K362" i="13"/>
  <c r="V361" i="13"/>
  <c r="K361" i="13"/>
  <c r="V360" i="13"/>
  <c r="K360" i="13"/>
  <c r="V359" i="13"/>
  <c r="K359" i="13"/>
  <c r="V358" i="13"/>
  <c r="K358" i="13"/>
  <c r="V357" i="13"/>
  <c r="K357" i="13"/>
  <c r="V356" i="13"/>
  <c r="K356" i="13"/>
  <c r="V355" i="13"/>
  <c r="K355" i="13"/>
  <c r="V354" i="13"/>
  <c r="K354" i="13"/>
  <c r="V353" i="13"/>
  <c r="K353" i="13"/>
  <c r="V352" i="13"/>
  <c r="K352" i="13"/>
  <c r="V351" i="13"/>
  <c r="K351" i="13"/>
  <c r="V350" i="13"/>
  <c r="K350" i="13"/>
  <c r="V349" i="13"/>
  <c r="K349" i="13"/>
  <c r="V348" i="13"/>
  <c r="K348" i="13"/>
  <c r="V347" i="13"/>
  <c r="K347" i="13"/>
  <c r="V346" i="13"/>
  <c r="K346" i="13"/>
  <c r="V345" i="13"/>
  <c r="K345" i="13"/>
  <c r="V344" i="13"/>
  <c r="K344" i="13"/>
  <c r="V343" i="13"/>
  <c r="K343" i="13"/>
  <c r="V342" i="13"/>
  <c r="K342" i="13"/>
  <c r="V341" i="13"/>
  <c r="K341" i="13"/>
  <c r="V340" i="13"/>
  <c r="K340" i="13"/>
  <c r="V339" i="13"/>
  <c r="K339" i="13"/>
  <c r="V338" i="13"/>
  <c r="K338" i="13"/>
  <c r="V337" i="13"/>
  <c r="K337" i="13"/>
  <c r="V336" i="13"/>
  <c r="K336" i="13"/>
  <c r="V335" i="13"/>
  <c r="K335" i="13"/>
  <c r="V334" i="13"/>
  <c r="K334" i="13"/>
  <c r="V333" i="13"/>
  <c r="K333" i="13"/>
  <c r="V332" i="13"/>
  <c r="K332" i="13"/>
  <c r="V331" i="13"/>
  <c r="K331" i="13"/>
  <c r="V330" i="13"/>
  <c r="K330" i="13"/>
  <c r="V329" i="13"/>
  <c r="K329" i="13"/>
  <c r="V328" i="13"/>
  <c r="K328" i="13"/>
  <c r="V327" i="13"/>
  <c r="K327" i="13"/>
  <c r="V326" i="13"/>
  <c r="K326" i="13"/>
  <c r="V325" i="13"/>
  <c r="K325" i="13"/>
  <c r="V324" i="13"/>
  <c r="K324" i="13"/>
  <c r="V323" i="13"/>
  <c r="K323" i="13"/>
  <c r="V322" i="13"/>
  <c r="K322" i="13"/>
  <c r="V321" i="13"/>
  <c r="K321" i="13"/>
  <c r="V320" i="13"/>
  <c r="K320" i="13"/>
  <c r="V319" i="13"/>
  <c r="K319" i="13"/>
  <c r="V318" i="13"/>
  <c r="K318" i="13"/>
  <c r="V317" i="13"/>
  <c r="K317" i="13"/>
  <c r="V316" i="13"/>
  <c r="K316" i="13"/>
  <c r="V315" i="13"/>
  <c r="K315" i="13"/>
  <c r="V314" i="13"/>
  <c r="K314" i="13"/>
  <c r="V313" i="13"/>
  <c r="K313" i="13"/>
  <c r="V312" i="13"/>
  <c r="K312" i="13"/>
  <c r="V311" i="13"/>
  <c r="K311" i="13"/>
  <c r="V310" i="13"/>
  <c r="K310" i="13"/>
  <c r="V309" i="13"/>
  <c r="K309" i="13"/>
  <c r="V308" i="13"/>
  <c r="K308" i="13"/>
  <c r="V307" i="13"/>
  <c r="K307" i="13"/>
  <c r="V306" i="13"/>
  <c r="K306" i="13"/>
  <c r="V305" i="13"/>
  <c r="K305" i="13"/>
  <c r="V304" i="13"/>
  <c r="K304" i="13"/>
  <c r="V303" i="13"/>
  <c r="K303" i="13"/>
  <c r="V302" i="13"/>
  <c r="K302" i="13"/>
  <c r="V301" i="13"/>
  <c r="K301" i="13"/>
  <c r="V300" i="13"/>
  <c r="K300" i="13"/>
  <c r="V299" i="13"/>
  <c r="K299" i="13"/>
  <c r="V298" i="13"/>
  <c r="K298" i="13"/>
  <c r="V297" i="13"/>
  <c r="K297" i="13"/>
  <c r="V296" i="13"/>
  <c r="K296" i="13"/>
  <c r="V295" i="13"/>
  <c r="K295" i="13"/>
  <c r="V294" i="13"/>
  <c r="K294" i="13"/>
  <c r="V293" i="13"/>
  <c r="K293" i="13"/>
  <c r="V292" i="13"/>
  <c r="K292" i="13"/>
  <c r="V291" i="13"/>
  <c r="K291" i="13"/>
  <c r="V290" i="13"/>
  <c r="K290" i="13"/>
  <c r="V289" i="13"/>
  <c r="K289" i="13"/>
  <c r="V288" i="13"/>
  <c r="K288" i="13"/>
  <c r="V287" i="13"/>
  <c r="K287" i="13"/>
  <c r="V286" i="13"/>
  <c r="K286" i="13"/>
  <c r="V285" i="13"/>
  <c r="K285" i="13"/>
  <c r="V284" i="13"/>
  <c r="K284" i="13"/>
  <c r="V283" i="13"/>
  <c r="K283" i="13"/>
  <c r="V282" i="13"/>
  <c r="K282" i="13"/>
  <c r="V281" i="13"/>
  <c r="K281" i="13"/>
  <c r="V280" i="13"/>
  <c r="K280" i="13"/>
  <c r="V279" i="13"/>
  <c r="K279" i="13"/>
  <c r="V278" i="13"/>
  <c r="K278" i="13"/>
  <c r="V277" i="13"/>
  <c r="K277" i="13"/>
  <c r="V276" i="13"/>
  <c r="K276" i="13"/>
  <c r="V275" i="13"/>
  <c r="K275" i="13"/>
  <c r="V274" i="13"/>
  <c r="K274" i="13"/>
  <c r="V273" i="13"/>
  <c r="K273" i="13"/>
  <c r="V272" i="13"/>
  <c r="K272" i="13"/>
  <c r="V271" i="13"/>
  <c r="K271" i="13"/>
  <c r="V270" i="13"/>
  <c r="K270" i="13"/>
  <c r="V269" i="13"/>
  <c r="K269" i="13"/>
  <c r="V268" i="13"/>
  <c r="K268" i="13"/>
  <c r="V267" i="13"/>
  <c r="K267" i="13"/>
  <c r="V266" i="13"/>
  <c r="K266" i="13"/>
  <c r="V265" i="13"/>
  <c r="K265" i="13"/>
  <c r="V264" i="13"/>
  <c r="K264" i="13"/>
  <c r="V263" i="13"/>
  <c r="K263" i="13"/>
  <c r="V262" i="13"/>
  <c r="K262" i="13"/>
  <c r="V261" i="13"/>
  <c r="K261" i="13"/>
  <c r="V260" i="13"/>
  <c r="K260" i="13"/>
  <c r="V259" i="13"/>
  <c r="K259" i="13"/>
  <c r="V258" i="13"/>
  <c r="K258" i="13"/>
  <c r="V257" i="13"/>
  <c r="K257" i="13"/>
  <c r="V256" i="13"/>
  <c r="K256" i="13"/>
  <c r="V255" i="13"/>
  <c r="K255" i="13"/>
  <c r="V254" i="13"/>
  <c r="K254" i="13"/>
  <c r="V253" i="13"/>
  <c r="K253" i="13"/>
  <c r="V252" i="13"/>
  <c r="K252" i="13"/>
  <c r="V251" i="13"/>
  <c r="K251" i="13"/>
  <c r="V250" i="13"/>
  <c r="K250" i="13"/>
  <c r="V249" i="13"/>
  <c r="K249" i="13"/>
  <c r="V248" i="13"/>
  <c r="K248" i="13"/>
  <c r="V247" i="13"/>
  <c r="K247" i="13"/>
  <c r="V246" i="13"/>
  <c r="K246" i="13"/>
  <c r="V245" i="13"/>
  <c r="K245" i="13"/>
  <c r="V244" i="13"/>
  <c r="K244" i="13"/>
  <c r="V243" i="13"/>
  <c r="K243" i="13"/>
  <c r="V242" i="13"/>
  <c r="K242" i="13"/>
  <c r="V241" i="13"/>
  <c r="K241" i="13"/>
  <c r="V240" i="13"/>
  <c r="K240" i="13"/>
  <c r="V239" i="13"/>
  <c r="K239" i="13"/>
  <c r="V238" i="13"/>
  <c r="K238" i="13"/>
  <c r="V237" i="13"/>
  <c r="K237" i="13"/>
  <c r="V236" i="13"/>
  <c r="K236" i="13"/>
  <c r="V235" i="13"/>
  <c r="K235" i="13"/>
  <c r="V234" i="13"/>
  <c r="K234" i="13"/>
  <c r="V233" i="13"/>
  <c r="K233" i="13"/>
  <c r="V232" i="13"/>
  <c r="K232" i="13"/>
  <c r="V231" i="13"/>
  <c r="K231" i="13"/>
  <c r="V230" i="13"/>
  <c r="K230" i="13"/>
  <c r="V229" i="13"/>
  <c r="K229" i="13"/>
  <c r="V228" i="13"/>
  <c r="K228" i="13"/>
  <c r="V227" i="13"/>
  <c r="K227" i="13"/>
  <c r="V226" i="13"/>
  <c r="K226" i="13"/>
  <c r="V225" i="13"/>
  <c r="K225" i="13"/>
  <c r="V224" i="13"/>
  <c r="K224" i="13"/>
  <c r="V223" i="13"/>
  <c r="K223" i="13"/>
  <c r="V222" i="13"/>
  <c r="K222" i="13"/>
  <c r="V221" i="13"/>
  <c r="K221" i="13"/>
  <c r="V220" i="13"/>
  <c r="K220" i="13"/>
  <c r="V219" i="13"/>
  <c r="K219" i="13"/>
  <c r="V218" i="13"/>
  <c r="K218" i="13"/>
  <c r="V217" i="13"/>
  <c r="K217" i="13"/>
  <c r="V216" i="13"/>
  <c r="K216" i="13"/>
  <c r="V215" i="13"/>
  <c r="K215" i="13"/>
  <c r="V214" i="13"/>
  <c r="K214" i="13"/>
  <c r="V213" i="13"/>
  <c r="K213" i="13"/>
  <c r="V212" i="13"/>
  <c r="K212" i="13"/>
  <c r="V211" i="13"/>
  <c r="K211" i="13"/>
  <c r="V210" i="13"/>
  <c r="K210" i="13"/>
  <c r="V209" i="13"/>
  <c r="K209" i="13"/>
  <c r="V208" i="13"/>
  <c r="K208" i="13"/>
  <c r="V207" i="13"/>
  <c r="K207" i="13"/>
  <c r="V206" i="13"/>
  <c r="K206" i="13"/>
  <c r="V205" i="13"/>
  <c r="K205" i="13"/>
  <c r="V204" i="13"/>
  <c r="K204" i="13"/>
  <c r="V203" i="13"/>
  <c r="K203" i="13"/>
  <c r="V202" i="13"/>
  <c r="K202" i="13"/>
  <c r="V201" i="13"/>
  <c r="K201" i="13"/>
  <c r="V200" i="13"/>
  <c r="K200" i="13"/>
  <c r="V199" i="13"/>
  <c r="K199" i="13"/>
  <c r="V198" i="13"/>
  <c r="K198" i="13"/>
  <c r="V197" i="13"/>
  <c r="K197" i="13"/>
  <c r="V196" i="13"/>
  <c r="K196" i="13"/>
  <c r="V195" i="13"/>
  <c r="K195" i="13"/>
  <c r="V194" i="13"/>
  <c r="K194" i="13"/>
  <c r="V193" i="13"/>
  <c r="K193" i="13"/>
  <c r="V192" i="13"/>
  <c r="K192" i="13"/>
  <c r="V191" i="13"/>
  <c r="K191" i="13"/>
  <c r="V190" i="13"/>
  <c r="K190" i="13"/>
  <c r="V189" i="13"/>
  <c r="K189" i="13"/>
  <c r="V188" i="13"/>
  <c r="K188" i="13"/>
  <c r="V187" i="13"/>
  <c r="K187" i="13"/>
  <c r="V186" i="13"/>
  <c r="K186" i="13"/>
  <c r="V185" i="13"/>
  <c r="K185" i="13"/>
  <c r="V184" i="13"/>
  <c r="K184" i="13"/>
  <c r="V183" i="13"/>
  <c r="K183" i="13"/>
  <c r="V182" i="13"/>
  <c r="K182" i="13"/>
  <c r="V181" i="13"/>
  <c r="K181" i="13"/>
  <c r="V180" i="13"/>
  <c r="K180" i="13"/>
  <c r="V179" i="13"/>
  <c r="K179" i="13"/>
  <c r="V178" i="13"/>
  <c r="K178" i="13"/>
  <c r="V177" i="13"/>
  <c r="K177" i="13"/>
  <c r="V176" i="13"/>
  <c r="K176" i="13"/>
  <c r="V175" i="13"/>
  <c r="K175" i="13"/>
  <c r="V174" i="13"/>
  <c r="K174" i="13"/>
  <c r="V173" i="13"/>
  <c r="K173" i="13"/>
  <c r="V172" i="13"/>
  <c r="K172" i="13"/>
  <c r="V171" i="13"/>
  <c r="K171" i="13"/>
  <c r="V170" i="13"/>
  <c r="K170" i="13"/>
  <c r="V169" i="13"/>
  <c r="K169" i="13"/>
  <c r="V168" i="13"/>
  <c r="K168" i="13"/>
  <c r="V167" i="13"/>
  <c r="K167" i="13"/>
  <c r="V166" i="13"/>
  <c r="K166" i="13"/>
  <c r="V165" i="13"/>
  <c r="K165" i="13"/>
  <c r="V164" i="13"/>
  <c r="K164" i="13"/>
  <c r="V163" i="13"/>
  <c r="K163" i="13"/>
  <c r="V162" i="13"/>
  <c r="K162" i="13"/>
  <c r="V161" i="13"/>
  <c r="K161" i="13"/>
  <c r="V160" i="13"/>
  <c r="K160" i="13"/>
  <c r="V159" i="13"/>
  <c r="K159" i="13"/>
  <c r="V158" i="13"/>
  <c r="K158" i="13"/>
  <c r="V157" i="13"/>
  <c r="K157" i="13"/>
  <c r="V156" i="13"/>
  <c r="K156" i="13"/>
  <c r="V155" i="13"/>
  <c r="K155" i="13"/>
  <c r="V154" i="13"/>
  <c r="K154" i="13"/>
  <c r="V153" i="13"/>
  <c r="K153" i="13"/>
  <c r="V152" i="13"/>
  <c r="K152" i="13"/>
  <c r="V151" i="13"/>
  <c r="K151" i="13"/>
  <c r="V150" i="13"/>
  <c r="K150" i="13"/>
  <c r="V149" i="13"/>
  <c r="K149" i="13"/>
  <c r="V148" i="13"/>
  <c r="K148" i="13"/>
  <c r="V147" i="13"/>
  <c r="K147" i="13"/>
  <c r="V146" i="13"/>
  <c r="K146" i="13"/>
  <c r="V145" i="13"/>
  <c r="K145" i="13"/>
  <c r="V144" i="13"/>
  <c r="K144" i="13"/>
  <c r="V143" i="13"/>
  <c r="K143" i="13"/>
  <c r="V142" i="13"/>
  <c r="K142" i="13"/>
  <c r="V141" i="13"/>
  <c r="K141" i="13"/>
  <c r="V140" i="13"/>
  <c r="K140" i="13"/>
  <c r="V139" i="13"/>
  <c r="K139" i="13"/>
  <c r="V138" i="13"/>
  <c r="K138" i="13"/>
  <c r="V137" i="13"/>
  <c r="K137" i="13"/>
  <c r="V136" i="13"/>
  <c r="K136" i="13"/>
  <c r="V135" i="13"/>
  <c r="K135" i="13"/>
  <c r="V134" i="13"/>
  <c r="K134" i="13"/>
  <c r="V133" i="13"/>
  <c r="K133" i="13"/>
  <c r="V132" i="13"/>
  <c r="K132" i="13"/>
  <c r="V131" i="13"/>
  <c r="K131" i="13"/>
  <c r="V130" i="13"/>
  <c r="K130" i="13"/>
  <c r="V129" i="13"/>
  <c r="K129" i="13"/>
  <c r="V128" i="13"/>
  <c r="K128" i="13"/>
  <c r="V127" i="13"/>
  <c r="K127" i="13"/>
  <c r="V126" i="13"/>
  <c r="K126" i="13"/>
  <c r="V125" i="13"/>
  <c r="K125" i="13"/>
  <c r="V124" i="13"/>
  <c r="K124" i="13"/>
  <c r="V123" i="13"/>
  <c r="K123" i="13"/>
  <c r="V122" i="13"/>
  <c r="K122" i="13"/>
  <c r="V121" i="13"/>
  <c r="K121" i="13"/>
  <c r="V120" i="13"/>
  <c r="K120" i="13"/>
  <c r="V119" i="13"/>
  <c r="K119" i="13"/>
  <c r="V118" i="13"/>
  <c r="K118" i="13"/>
  <c r="V117" i="13"/>
  <c r="K117" i="13"/>
  <c r="V116" i="13"/>
  <c r="K116" i="13"/>
  <c r="V115" i="13"/>
  <c r="K115" i="13"/>
  <c r="V114" i="13"/>
  <c r="K114" i="13"/>
  <c r="V113" i="13"/>
  <c r="K113" i="13"/>
  <c r="V112" i="13"/>
  <c r="K112" i="13"/>
  <c r="V111" i="13"/>
  <c r="K111" i="13"/>
  <c r="V110" i="13"/>
  <c r="K110" i="13"/>
  <c r="V109" i="13"/>
  <c r="K109" i="13"/>
  <c r="V108" i="13"/>
  <c r="K108" i="13"/>
  <c r="V107" i="13"/>
  <c r="K107" i="13"/>
  <c r="V106" i="13"/>
  <c r="K106" i="13"/>
  <c r="V105" i="13"/>
  <c r="K105" i="13"/>
  <c r="V104" i="13"/>
  <c r="K104" i="13"/>
  <c r="V103" i="13"/>
  <c r="K103" i="13"/>
  <c r="V102" i="13"/>
  <c r="K102" i="13"/>
  <c r="V101" i="13"/>
  <c r="K101" i="13"/>
  <c r="V100" i="13"/>
  <c r="K100" i="13"/>
  <c r="V99" i="13"/>
  <c r="K99" i="13"/>
  <c r="V98" i="13"/>
  <c r="K98" i="13"/>
  <c r="V97" i="13"/>
  <c r="K97" i="13"/>
  <c r="V96" i="13"/>
  <c r="K96" i="13"/>
  <c r="V95" i="13"/>
  <c r="K95" i="13"/>
  <c r="V94" i="13"/>
  <c r="K94" i="13"/>
  <c r="V93" i="13"/>
  <c r="K93" i="13"/>
  <c r="V92" i="13"/>
  <c r="K92" i="13"/>
  <c r="V91" i="13"/>
  <c r="K91" i="13"/>
  <c r="V90" i="13"/>
  <c r="K90" i="13"/>
  <c r="V89" i="13"/>
  <c r="K89" i="13"/>
  <c r="V88" i="13"/>
  <c r="K88" i="13"/>
  <c r="V87" i="13"/>
  <c r="K87" i="13"/>
  <c r="V86" i="13"/>
  <c r="K86" i="13"/>
  <c r="V85" i="13"/>
  <c r="K85" i="13"/>
  <c r="V84" i="13"/>
  <c r="K84" i="13"/>
  <c r="V83" i="13"/>
  <c r="K83" i="13"/>
  <c r="V82" i="13"/>
  <c r="K82" i="13"/>
  <c r="V81" i="13"/>
  <c r="K81" i="13"/>
  <c r="V80" i="13"/>
  <c r="K80" i="13"/>
  <c r="V79" i="13"/>
  <c r="K79" i="13"/>
  <c r="V78" i="13"/>
  <c r="K78" i="13"/>
  <c r="V77" i="13"/>
  <c r="K77" i="13"/>
  <c r="V76" i="13"/>
  <c r="K76" i="13"/>
  <c r="V75" i="13"/>
  <c r="K75" i="13"/>
  <c r="V74" i="13"/>
  <c r="K74" i="13"/>
  <c r="V73" i="13"/>
  <c r="K73" i="13"/>
  <c r="V72" i="13"/>
  <c r="K72" i="13"/>
  <c r="V71" i="13"/>
  <c r="K71" i="13"/>
  <c r="V70" i="13"/>
  <c r="K70" i="13"/>
  <c r="V69" i="13"/>
  <c r="K69" i="13"/>
  <c r="V68" i="13"/>
  <c r="K68" i="13"/>
  <c r="V67" i="13"/>
  <c r="K67" i="13"/>
  <c r="V66" i="13"/>
  <c r="K66" i="13"/>
  <c r="V65" i="13"/>
  <c r="K65" i="13"/>
  <c r="V64" i="13"/>
  <c r="K64" i="13"/>
  <c r="V63" i="13"/>
  <c r="K63" i="13"/>
  <c r="V62" i="13"/>
  <c r="K62" i="13"/>
  <c r="V61" i="13"/>
  <c r="K61" i="13"/>
  <c r="V60" i="13"/>
  <c r="K60" i="13"/>
  <c r="V59" i="13"/>
  <c r="K59" i="13"/>
  <c r="V58" i="13"/>
  <c r="K58" i="13"/>
  <c r="V57" i="13"/>
  <c r="K57" i="13"/>
  <c r="V56" i="13"/>
  <c r="K56" i="13"/>
  <c r="V55" i="13"/>
  <c r="K55" i="13"/>
  <c r="V54" i="13"/>
  <c r="K54" i="13"/>
  <c r="V53" i="13"/>
  <c r="K53" i="13"/>
  <c r="V52" i="13"/>
  <c r="K52" i="13"/>
  <c r="V51" i="13"/>
  <c r="K51" i="13"/>
  <c r="V50" i="13"/>
  <c r="K50" i="13"/>
  <c r="V49" i="13"/>
  <c r="K49" i="13"/>
  <c r="V48" i="13"/>
  <c r="K48" i="13"/>
  <c r="V47" i="13"/>
  <c r="K47" i="13"/>
  <c r="V46" i="13"/>
  <c r="K46" i="13"/>
  <c r="V45" i="13"/>
  <c r="K45" i="13"/>
  <c r="V44" i="13"/>
  <c r="K44" i="13"/>
  <c r="V43" i="13"/>
  <c r="K43" i="13"/>
  <c r="V42" i="13"/>
  <c r="K42" i="13"/>
  <c r="V41" i="13"/>
  <c r="K41" i="13"/>
  <c r="V40" i="13"/>
  <c r="K40" i="13"/>
  <c r="V39" i="13"/>
  <c r="K39" i="13"/>
  <c r="V38" i="13"/>
  <c r="K38" i="13"/>
  <c r="V37" i="13"/>
  <c r="K37" i="13"/>
  <c r="V36" i="13"/>
  <c r="K36" i="13"/>
  <c r="V35" i="13"/>
  <c r="K35" i="13"/>
  <c r="V34" i="13"/>
  <c r="K34" i="13"/>
  <c r="V33" i="13"/>
  <c r="K33" i="13"/>
  <c r="V32" i="13"/>
  <c r="K32" i="13"/>
  <c r="V31" i="13"/>
  <c r="K31" i="13"/>
  <c r="V30" i="13"/>
  <c r="K30" i="13"/>
  <c r="V29" i="13"/>
  <c r="K29" i="13"/>
  <c r="V28" i="13"/>
  <c r="K28" i="13"/>
  <c r="V27" i="13"/>
  <c r="K27" i="13"/>
  <c r="V26" i="13"/>
  <c r="K26" i="13"/>
  <c r="V25" i="13"/>
  <c r="K25" i="13"/>
  <c r="V24" i="13"/>
  <c r="K24" i="13"/>
  <c r="V23" i="13"/>
  <c r="K23" i="13"/>
  <c r="V22" i="13"/>
  <c r="K22" i="13"/>
  <c r="V21" i="13"/>
  <c r="K21" i="13"/>
  <c r="V20" i="13"/>
  <c r="K20" i="13"/>
  <c r="V19" i="13"/>
  <c r="K19" i="13"/>
  <c r="V18" i="13"/>
  <c r="K18" i="13"/>
  <c r="V17" i="13"/>
  <c r="K17" i="13"/>
  <c r="V16" i="13"/>
  <c r="K16" i="13"/>
  <c r="V15" i="13"/>
  <c r="K15" i="13"/>
  <c r="V14" i="13"/>
  <c r="K14" i="13"/>
  <c r="V13" i="13"/>
  <c r="K13" i="13"/>
  <c r="V12" i="13"/>
  <c r="K12" i="13"/>
  <c r="V11" i="13"/>
  <c r="K11" i="13"/>
  <c r="V10" i="13"/>
  <c r="K10" i="13"/>
  <c r="V9" i="13"/>
  <c r="K9" i="13"/>
  <c r="V8" i="13"/>
  <c r="K8" i="13"/>
  <c r="V7" i="13"/>
  <c r="K7" i="13"/>
  <c r="V6" i="13"/>
  <c r="K6" i="13"/>
  <c r="V5" i="13"/>
  <c r="K5" i="13"/>
  <c r="V4" i="13"/>
  <c r="K4" i="13"/>
  <c r="V3" i="13"/>
  <c r="K3" i="13"/>
  <c r="V2" i="13"/>
  <c r="K2" i="13"/>
  <c r="AE393" i="10"/>
  <c r="AE391" i="10"/>
  <c r="AE392" i="10"/>
  <c r="AE389" i="10"/>
  <c r="AE388" i="10"/>
  <c r="AE387" i="10"/>
  <c r="AE385" i="10"/>
  <c r="AE384" i="10"/>
  <c r="AE383" i="10"/>
  <c r="AE381" i="10"/>
  <c r="AE380" i="10"/>
  <c r="AE377" i="10"/>
  <c r="AE376" i="10"/>
  <c r="AE373" i="10"/>
  <c r="AE372" i="10"/>
  <c r="AE371" i="10"/>
  <c r="AE369" i="10"/>
  <c r="AE368" i="10"/>
  <c r="AE367" i="10"/>
  <c r="AE365" i="10"/>
  <c r="AE364" i="10"/>
  <c r="AE361" i="10"/>
  <c r="AE360" i="10"/>
  <c r="AE357" i="10"/>
  <c r="AE356" i="10"/>
  <c r="AE353" i="10"/>
  <c r="AE352" i="10"/>
  <c r="AE349" i="10"/>
  <c r="AE348" i="10"/>
  <c r="AE345" i="10"/>
  <c r="AE344" i="10"/>
  <c r="AE343" i="10"/>
  <c r="AE341" i="10"/>
  <c r="AE340" i="10"/>
  <c r="AE339" i="10"/>
  <c r="AE337" i="10"/>
  <c r="AE336" i="10"/>
  <c r="AE333" i="10"/>
  <c r="AE332" i="10"/>
  <c r="AE329" i="10"/>
  <c r="AE328" i="10"/>
  <c r="AE327" i="10"/>
  <c r="AE325" i="10"/>
  <c r="AE324" i="10"/>
  <c r="AE323" i="10"/>
  <c r="AE321" i="10"/>
  <c r="AE320" i="10"/>
  <c r="AE317" i="10"/>
  <c r="AE316" i="10"/>
  <c r="AE313" i="10"/>
  <c r="AE312" i="10"/>
  <c r="AE311" i="10"/>
  <c r="AE309" i="10"/>
  <c r="AE308" i="10"/>
  <c r="AE307" i="10"/>
  <c r="AE305" i="10"/>
  <c r="AE304" i="10"/>
  <c r="AE301" i="10"/>
  <c r="AE300" i="10"/>
  <c r="AE297" i="10"/>
  <c r="AE296" i="10"/>
  <c r="AE295" i="10"/>
  <c r="AE293" i="10"/>
  <c r="AE292" i="10"/>
  <c r="AE291" i="10"/>
  <c r="AE289" i="10"/>
  <c r="AE288" i="10"/>
  <c r="AE285" i="10"/>
  <c r="AE284" i="10"/>
  <c r="AE281" i="10"/>
  <c r="AE280" i="10"/>
  <c r="AE279" i="10"/>
  <c r="AE277" i="10"/>
  <c r="AE276" i="10"/>
  <c r="AE275" i="10"/>
  <c r="AE273" i="10"/>
  <c r="AE272" i="10"/>
  <c r="AE269" i="10"/>
  <c r="AE268" i="10"/>
  <c r="AE265" i="10"/>
  <c r="AE264" i="10"/>
  <c r="AE263" i="10"/>
  <c r="AE261" i="10"/>
  <c r="AE260" i="10"/>
  <c r="AE259" i="10"/>
  <c r="AE257" i="10"/>
  <c r="AE256" i="10"/>
  <c r="AE253" i="10"/>
  <c r="AE252" i="10"/>
  <c r="AE249" i="10"/>
  <c r="AE248" i="10"/>
  <c r="AE247" i="10"/>
  <c r="AE245" i="10"/>
  <c r="AE244" i="10"/>
  <c r="AE243" i="10"/>
  <c r="AE241" i="10"/>
  <c r="AE240" i="10"/>
  <c r="AE237" i="10"/>
  <c r="AE236" i="10"/>
  <c r="AE233" i="10"/>
  <c r="AE232" i="10"/>
  <c r="AE229" i="10"/>
  <c r="AE228" i="10"/>
  <c r="AE225" i="10"/>
  <c r="AE224" i="10"/>
  <c r="AE221" i="10"/>
  <c r="AE220" i="10"/>
  <c r="AE219" i="10"/>
  <c r="AE217" i="10"/>
  <c r="AE216" i="10"/>
  <c r="AE215" i="10"/>
  <c r="AE213" i="10"/>
  <c r="AE212" i="10"/>
  <c r="AE209" i="10"/>
  <c r="AE208" i="10"/>
  <c r="AE205" i="10"/>
  <c r="AE204" i="10"/>
  <c r="AE203" i="10"/>
  <c r="AE201" i="10"/>
  <c r="AE200" i="10"/>
  <c r="AE199" i="10"/>
  <c r="AE197" i="10"/>
  <c r="AE196" i="10"/>
  <c r="AE193" i="10"/>
  <c r="AE192" i="10"/>
  <c r="AE189" i="10"/>
  <c r="AE188" i="10"/>
  <c r="AE187" i="10"/>
  <c r="AE185" i="10"/>
  <c r="AE184" i="10"/>
  <c r="AE181" i="10"/>
  <c r="AE180" i="10"/>
  <c r="AE177" i="10"/>
  <c r="AE176" i="10"/>
  <c r="AE173" i="10"/>
  <c r="AE172" i="10"/>
  <c r="AE171" i="10"/>
  <c r="AE169" i="10"/>
  <c r="AE168" i="10"/>
  <c r="AE167" i="10"/>
  <c r="AE165" i="10"/>
  <c r="AE164" i="10"/>
  <c r="AE161" i="10"/>
  <c r="AE160" i="10"/>
  <c r="AE157" i="10"/>
  <c r="AE156" i="10"/>
  <c r="AE155" i="10"/>
  <c r="AE153" i="10"/>
  <c r="AE152" i="10"/>
  <c r="AE151" i="10"/>
  <c r="AE149" i="10"/>
  <c r="AE148" i="10"/>
  <c r="AE145" i="10"/>
  <c r="AE144" i="10"/>
  <c r="AE141" i="10"/>
  <c r="AE140" i="10"/>
  <c r="AE139" i="10"/>
  <c r="AE137" i="10"/>
  <c r="AE136" i="10"/>
  <c r="AE135" i="10"/>
  <c r="AE133" i="10"/>
  <c r="AE132" i="10"/>
  <c r="AE129" i="10"/>
  <c r="AE128" i="10"/>
  <c r="AE125" i="10"/>
  <c r="AE124" i="10"/>
  <c r="AE123" i="10"/>
  <c r="AE121" i="10"/>
  <c r="AE120" i="10"/>
  <c r="AE119" i="10"/>
  <c r="AE117" i="10"/>
  <c r="AE116" i="10"/>
  <c r="AE113" i="10"/>
  <c r="AE112" i="10"/>
  <c r="AE109" i="10"/>
  <c r="AE108" i="10"/>
  <c r="AE107" i="10"/>
  <c r="AE105" i="10"/>
  <c r="AE104" i="10"/>
  <c r="AE103" i="10"/>
  <c r="AE101" i="10"/>
  <c r="AE100" i="10"/>
  <c r="AE97" i="10"/>
  <c r="AE96" i="10"/>
  <c r="AE93" i="10"/>
  <c r="AE92" i="10"/>
  <c r="AE91" i="10"/>
  <c r="AE89" i="10"/>
  <c r="AE88" i="10"/>
  <c r="AE87" i="10"/>
  <c r="AE85" i="10"/>
  <c r="AE84" i="10"/>
  <c r="AE81" i="10"/>
  <c r="AE80" i="10"/>
  <c r="AE77" i="10"/>
  <c r="AE76" i="10"/>
  <c r="AE75" i="10"/>
  <c r="AE73" i="10"/>
  <c r="AE72" i="10"/>
  <c r="AE71" i="10"/>
  <c r="AE69" i="10"/>
  <c r="AE68" i="10"/>
  <c r="AE65" i="10"/>
  <c r="AE64" i="10"/>
  <c r="AE61" i="10"/>
  <c r="AE60" i="10"/>
  <c r="AE59" i="10"/>
  <c r="AE57" i="10"/>
  <c r="AE56" i="10"/>
  <c r="AE55" i="10"/>
  <c r="AE53" i="10"/>
  <c r="AE52" i="10"/>
  <c r="AE49" i="10"/>
  <c r="AE48" i="10"/>
  <c r="AE45" i="10"/>
  <c r="AE44" i="10"/>
  <c r="AE43" i="10"/>
  <c r="AE41" i="10"/>
  <c r="AE40" i="10"/>
  <c r="AE39" i="10"/>
  <c r="AE37" i="10"/>
  <c r="AE36" i="10"/>
  <c r="AE33" i="10"/>
  <c r="AE32" i="10"/>
  <c r="AE29" i="10"/>
  <c r="AE28" i="10"/>
  <c r="AE27" i="10"/>
  <c r="AE25" i="10"/>
  <c r="AE24" i="10"/>
  <c r="AE23" i="10"/>
  <c r="AE21" i="10"/>
  <c r="AE20" i="10"/>
  <c r="AE17" i="10"/>
  <c r="AE16" i="10"/>
  <c r="AE13" i="10"/>
  <c r="AE12" i="10"/>
  <c r="AE11" i="10"/>
  <c r="AE9" i="10"/>
  <c r="AE8" i="10"/>
  <c r="AE7" i="10"/>
  <c r="AE5" i="10"/>
  <c r="AE4" i="10"/>
  <c r="BJ3" i="10"/>
  <c r="BJ4" i="10"/>
  <c r="BJ5" i="10"/>
  <c r="BJ8" i="10"/>
  <c r="BJ9" i="10"/>
  <c r="BJ12" i="10"/>
  <c r="BJ13" i="10"/>
  <c r="BJ15" i="10"/>
  <c r="BJ16" i="10"/>
  <c r="BJ17" i="10"/>
  <c r="BJ19" i="10"/>
  <c r="BJ20" i="10"/>
  <c r="BJ21" i="10"/>
  <c r="BJ24" i="10"/>
  <c r="BJ25" i="10"/>
  <c r="BJ28" i="10"/>
  <c r="BJ29" i="10"/>
  <c r="BJ31" i="10"/>
  <c r="BJ32" i="10"/>
  <c r="BJ33" i="10"/>
  <c r="BJ35" i="10"/>
  <c r="BJ36" i="10"/>
  <c r="BJ37" i="10"/>
  <c r="BJ40" i="10"/>
  <c r="BJ41" i="10"/>
  <c r="BJ44" i="10"/>
  <c r="BJ45" i="10"/>
  <c r="BJ47" i="10"/>
  <c r="BJ48" i="10"/>
  <c r="BJ49" i="10"/>
  <c r="BJ51" i="10"/>
  <c r="BJ52" i="10"/>
  <c r="BJ53" i="10"/>
  <c r="BJ56" i="10"/>
  <c r="BJ57" i="10"/>
  <c r="BJ60" i="10"/>
  <c r="BJ61" i="10"/>
  <c r="BJ63" i="10"/>
  <c r="BJ64" i="10"/>
  <c r="BJ65" i="10"/>
  <c r="BJ67" i="10"/>
  <c r="BJ68" i="10"/>
  <c r="BJ69" i="10"/>
  <c r="BJ72" i="10"/>
  <c r="BJ73" i="10"/>
  <c r="BJ76" i="10"/>
  <c r="BJ77" i="10"/>
  <c r="BJ79" i="10"/>
  <c r="BJ80" i="10"/>
  <c r="BJ81" i="10"/>
  <c r="BJ83" i="10"/>
  <c r="BJ84" i="10"/>
  <c r="BJ85" i="10"/>
  <c r="BJ88" i="10"/>
  <c r="BJ89" i="10"/>
  <c r="BJ92" i="10"/>
  <c r="BJ93" i="10"/>
  <c r="BJ95" i="10"/>
  <c r="BJ96" i="10"/>
  <c r="BJ97" i="10"/>
  <c r="BJ99" i="10"/>
  <c r="BJ100" i="10"/>
  <c r="BJ101" i="10"/>
  <c r="BJ104" i="10"/>
  <c r="BJ105" i="10"/>
  <c r="BJ108" i="10"/>
  <c r="BJ109" i="10"/>
  <c r="BJ111" i="10"/>
  <c r="BJ112" i="10"/>
  <c r="BJ113" i="10"/>
  <c r="BJ115" i="10"/>
  <c r="BJ116" i="10"/>
  <c r="BJ117" i="10"/>
  <c r="BJ120" i="10"/>
  <c r="BJ121" i="10"/>
  <c r="BJ124" i="10"/>
  <c r="BJ125" i="10"/>
  <c r="BJ127" i="10"/>
  <c r="BJ128" i="10"/>
  <c r="BJ129" i="10"/>
  <c r="BJ131" i="10"/>
  <c r="BJ132" i="10"/>
  <c r="BJ133" i="10"/>
  <c r="BJ136" i="10"/>
  <c r="BJ137" i="10"/>
  <c r="BJ140" i="10"/>
  <c r="BJ141" i="10"/>
  <c r="BJ143" i="10"/>
  <c r="BJ144" i="10"/>
  <c r="BJ145" i="10"/>
  <c r="BJ147" i="10"/>
  <c r="BJ148" i="10"/>
  <c r="BJ149" i="10"/>
  <c r="BJ152" i="10"/>
  <c r="BJ153" i="10"/>
  <c r="BJ156" i="10"/>
  <c r="BJ157" i="10"/>
  <c r="BJ159" i="10"/>
  <c r="BJ160" i="10"/>
  <c r="BJ161" i="10"/>
  <c r="BJ163" i="10"/>
  <c r="BJ164" i="10"/>
  <c r="BJ165" i="10"/>
  <c r="BJ168" i="10"/>
  <c r="BJ169" i="10"/>
  <c r="BJ172" i="10"/>
  <c r="BJ173" i="10"/>
  <c r="BJ175" i="10"/>
  <c r="BJ176" i="10"/>
  <c r="BJ177" i="10"/>
  <c r="BJ179" i="10"/>
  <c r="BJ180" i="10"/>
  <c r="BJ181" i="10"/>
  <c r="BJ184" i="10"/>
  <c r="BJ185" i="10"/>
  <c r="BJ188" i="10"/>
  <c r="BJ189" i="10"/>
  <c r="BJ191" i="10"/>
  <c r="BJ192" i="10"/>
  <c r="BJ193" i="10"/>
  <c r="BJ195" i="10"/>
  <c r="BJ196" i="10"/>
  <c r="BJ197" i="10"/>
  <c r="BJ200" i="10"/>
  <c r="BJ201" i="10"/>
  <c r="BJ204" i="10"/>
  <c r="BJ205" i="10"/>
  <c r="BJ207" i="10"/>
  <c r="BJ208" i="10"/>
  <c r="BJ209" i="10"/>
  <c r="BJ211" i="10"/>
  <c r="BJ212" i="10"/>
  <c r="BJ213" i="10"/>
  <c r="BJ216" i="10"/>
  <c r="BJ217" i="10"/>
  <c r="BJ220" i="10"/>
  <c r="BJ221" i="10"/>
  <c r="BJ223" i="10"/>
  <c r="BJ224" i="10"/>
  <c r="BJ225" i="10"/>
  <c r="BJ227" i="10"/>
  <c r="BJ228" i="10"/>
  <c r="BJ229" i="10"/>
  <c r="BJ232" i="10"/>
  <c r="BJ233" i="10"/>
  <c r="BJ235" i="10"/>
  <c r="BJ236" i="10"/>
  <c r="BJ237" i="10"/>
  <c r="BJ239" i="10"/>
  <c r="BJ240" i="10"/>
  <c r="BJ241" i="10"/>
  <c r="BJ243" i="10"/>
  <c r="BJ244" i="10"/>
  <c r="BJ245" i="10"/>
  <c r="BJ247" i="10"/>
  <c r="BJ248" i="10"/>
  <c r="BJ249" i="10"/>
  <c r="BJ251" i="10"/>
  <c r="BJ252" i="10"/>
  <c r="BJ253" i="10"/>
  <c r="BJ255" i="10"/>
  <c r="BJ256" i="10"/>
  <c r="BJ257" i="10"/>
  <c r="BJ259" i="10"/>
  <c r="BJ260" i="10"/>
  <c r="BJ261" i="10"/>
  <c r="BJ263" i="10"/>
  <c r="BJ264" i="10"/>
  <c r="BJ265" i="10"/>
  <c r="BJ267" i="10"/>
  <c r="BJ268" i="10"/>
  <c r="BJ269" i="10"/>
  <c r="BJ271" i="10"/>
  <c r="BJ272" i="10"/>
  <c r="BJ273" i="10"/>
  <c r="BJ275" i="10"/>
  <c r="BJ276" i="10"/>
  <c r="BJ277" i="10"/>
  <c r="BJ279" i="10"/>
  <c r="BJ280" i="10"/>
  <c r="BJ281" i="10"/>
  <c r="BJ283" i="10"/>
  <c r="BJ284" i="10"/>
  <c r="BJ285" i="10"/>
  <c r="BJ287" i="10"/>
  <c r="BJ288" i="10"/>
  <c r="BJ289" i="10"/>
  <c r="BJ291" i="10"/>
  <c r="BJ292" i="10"/>
  <c r="BJ293" i="10"/>
  <c r="BJ295" i="10"/>
  <c r="BJ296" i="10"/>
  <c r="BJ297" i="10"/>
  <c r="BJ299" i="10"/>
  <c r="BJ300" i="10"/>
  <c r="BJ301" i="10"/>
  <c r="BJ303" i="10"/>
  <c r="BJ304" i="10"/>
  <c r="BJ305" i="10"/>
  <c r="BJ307" i="10"/>
  <c r="BJ308" i="10"/>
  <c r="BJ309" i="10"/>
  <c r="BJ311" i="10"/>
  <c r="BJ312" i="10"/>
  <c r="BJ313" i="10"/>
  <c r="BJ315" i="10"/>
  <c r="BJ316" i="10"/>
  <c r="BJ317" i="10"/>
  <c r="BJ319" i="10"/>
  <c r="BJ320" i="10"/>
  <c r="BJ321" i="10"/>
  <c r="BJ323" i="10"/>
  <c r="BJ324" i="10"/>
  <c r="BJ325" i="10"/>
  <c r="BJ327" i="10"/>
  <c r="BJ328" i="10"/>
  <c r="BJ329" i="10"/>
  <c r="BJ331" i="10"/>
  <c r="BJ332" i="10"/>
  <c r="BJ333" i="10"/>
  <c r="BJ335" i="10"/>
  <c r="BJ336" i="10"/>
  <c r="BJ337" i="10"/>
  <c r="BJ339" i="10"/>
  <c r="BJ340" i="10"/>
  <c r="BJ341" i="10"/>
  <c r="BJ343" i="10"/>
  <c r="BJ344" i="10"/>
  <c r="BJ345" i="10"/>
  <c r="BJ347" i="10"/>
  <c r="BJ348" i="10"/>
  <c r="BJ349" i="10"/>
  <c r="BJ352" i="10"/>
  <c r="BJ355" i="10"/>
  <c r="BJ353" i="10"/>
  <c r="BJ356" i="10"/>
  <c r="BJ357" i="10"/>
  <c r="BJ359" i="10"/>
  <c r="BJ360" i="10"/>
  <c r="BJ361" i="10"/>
  <c r="BJ363" i="10"/>
  <c r="BJ364" i="10"/>
  <c r="BJ365" i="10"/>
  <c r="BJ367" i="10"/>
  <c r="BJ368" i="10"/>
  <c r="BJ369" i="10"/>
  <c r="BJ371" i="10"/>
  <c r="BJ372" i="10"/>
  <c r="BJ373" i="10"/>
  <c r="BJ375" i="10"/>
  <c r="BJ376" i="10"/>
  <c r="BJ377" i="10"/>
  <c r="BJ379" i="10"/>
  <c r="BJ380" i="10"/>
  <c r="BJ381" i="10"/>
  <c r="BJ383" i="10"/>
  <c r="BJ384" i="10"/>
  <c r="BJ385" i="10"/>
  <c r="BJ387" i="10"/>
  <c r="BJ388" i="10"/>
  <c r="BJ389" i="10"/>
  <c r="BJ390" i="10"/>
  <c r="BJ391" i="10"/>
  <c r="BJ393" i="10"/>
</calcChain>
</file>

<file path=xl/sharedStrings.xml><?xml version="1.0" encoding="utf-8"?>
<sst xmlns="http://schemas.openxmlformats.org/spreadsheetml/2006/main" count="38986" uniqueCount="4443">
  <si>
    <t>S</t>
  </si>
  <si>
    <t>#</t>
  </si>
  <si>
    <t>HP</t>
  </si>
  <si>
    <t>Attack</t>
  </si>
  <si>
    <t>Defense</t>
  </si>
  <si>
    <t>Speed</t>
  </si>
  <si>
    <t>Bulbasaur</t>
  </si>
  <si>
    <t>Ivysaur</t>
  </si>
  <si>
    <t>Venusaur</t>
  </si>
  <si>
    <t>87.5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</si>
  <si>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</si>
  <si>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</si>
  <si>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</si>
  <si>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</si>
  <si>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</si>
  <si>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</si>
  <si>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</si>
  <si>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</si>
  <si>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</si>
  <si>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</si>
  <si>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</si>
  <si>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</si>
  <si>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</si>
  <si>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</si>
  <si>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</si>
  <si>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</si>
  <si>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</si>
  <si>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</si>
  <si>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</si>
  <si>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</si>
  <si>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</si>
  <si>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</si>
  <si>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</si>
  <si>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</si>
  <si>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</si>
  <si>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</si>
  <si>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</si>
  <si>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</si>
  <si>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</si>
  <si>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</si>
  <si>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</si>
  <si>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</si>
  <si>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</si>
  <si>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</si>
  <si>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</si>
  <si>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</si>
  <si>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</si>
  <si>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</si>
  <si>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</si>
  <si>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</si>
  <si>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</si>
  <si>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</si>
  <si>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</si>
  <si>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</si>
  <si>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</si>
  <si>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</si>
  <si>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</si>
  <si>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</si>
  <si>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</si>
  <si>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</si>
  <si>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</si>
  <si>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</si>
  <si>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</si>
  <si>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</si>
  <si>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</si>
  <si>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</si>
  <si>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</si>
  <si>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</si>
  <si>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</si>
  <si>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</si>
  <si>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</si>
  <si>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</si>
  <si>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</si>
  <si>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</si>
  <si>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</si>
  <si>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</si>
  <si>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</si>
  <si>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</si>
  <si>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</si>
  <si>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</si>
  <si>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</si>
  <si>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</si>
  <si>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</si>
  <si>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</si>
  <si>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</si>
  <si>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</si>
  <si>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</si>
  <si>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</si>
  <si>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</si>
  <si>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</si>
  <si>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</si>
  <si>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</si>
  <si>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</si>
  <si>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</si>
  <si>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</si>
  <si>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</si>
  <si>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</si>
  <si>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</si>
  <si>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</si>
  <si>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</si>
  <si>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</si>
  <si>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</si>
  <si>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</si>
  <si>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</si>
  <si>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</si>
  <si>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</si>
  <si>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</si>
  <si>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</si>
  <si>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</si>
  <si>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</si>
  <si>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</si>
  <si>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</si>
  <si>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</si>
  <si>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</si>
  <si>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</si>
  <si>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</si>
  <si>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</si>
  <si>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</si>
  <si>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</si>
  <si>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</si>
  <si>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</si>
  <si>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</si>
  <si>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</si>
  <si>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</si>
  <si>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</si>
  <si>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</si>
  <si>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</si>
  <si>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</si>
  <si>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</si>
  <si>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</si>
  <si>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</si>
  <si>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</si>
  <si>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</si>
  <si>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</si>
  <si>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</si>
  <si>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</si>
  <si>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</si>
  <si>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</si>
  <si>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</si>
  <si>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</si>
  <si>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</si>
  <si>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</si>
  <si>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</si>
  <si>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</si>
  <si>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</si>
  <si>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</si>
  <si>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</si>
  <si>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</si>
  <si>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</si>
  <si>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</si>
  <si>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</si>
  <si>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</si>
  <si>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</si>
  <si>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</si>
  <si>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</si>
  <si>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</si>
  <si>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</si>
  <si>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</si>
  <si>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</si>
  <si>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</si>
  <si>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</si>
  <si>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</si>
  <si>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</si>
  <si>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</si>
  <si>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</si>
  <si>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</si>
  <si>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</si>
  <si>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</si>
  <si>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</si>
  <si>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</si>
  <si>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</si>
  <si>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</si>
  <si>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</si>
  <si>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</si>
  <si>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</si>
  <si>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</si>
  <si>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</si>
  <si>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</si>
  <si>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</si>
  <si>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</si>
  <si>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</si>
  <si>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</si>
  <si>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</si>
  <si>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</si>
  <si>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</si>
  <si>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</si>
  <si>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</si>
  <si>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</si>
  <si>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</si>
  <si>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</si>
  <si>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</si>
  <si>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</si>
  <si>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</si>
  <si>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</si>
  <si>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</si>
  <si>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</si>
  <si>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</si>
  <si>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</si>
  <si>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</si>
  <si>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</si>
  <si>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</si>
  <si>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</si>
  <si>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</si>
  <si>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</si>
  <si>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</si>
  <si>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</si>
  <si>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</si>
  <si>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</si>
  <si>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</si>
  <si>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</si>
  <si>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</si>
  <si>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</si>
  <si>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</si>
  <si>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</si>
  <si>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</si>
  <si>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</si>
  <si>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</si>
  <si>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</si>
  <si>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</si>
  <si>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</si>
  <si>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</si>
  <si>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</si>
  <si>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</si>
  <si>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</si>
  <si>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</si>
  <si>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</si>
  <si>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</si>
  <si>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</si>
  <si>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</si>
  <si>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</si>
  <si>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</si>
  <si>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</si>
  <si>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</si>
  <si>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</si>
  <si>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</si>
  <si>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</si>
  <si>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</si>
  <si>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</si>
  <si>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</si>
  <si>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</si>
  <si>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</si>
  <si>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</si>
  <si>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</si>
  <si>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</si>
  <si>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</si>
  <si>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</si>
  <si>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</si>
  <si>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</si>
  <si>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</si>
  <si>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</si>
  <si>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</si>
  <si>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</si>
  <si>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</si>
  <si>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</si>
  <si>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</si>
  <si>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</si>
  <si>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</si>
  <si>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</si>
  <si>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</si>
  <si>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</si>
  <si>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</si>
  <si>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</si>
  <si>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</si>
  <si>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</si>
  <si>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</si>
  <si>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</si>
  <si>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</si>
  <si>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</si>
  <si>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</si>
  <si>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</si>
  <si>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</si>
  <si>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</si>
  <si>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</si>
  <si>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</si>
  <si>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</si>
  <si>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</si>
  <si>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</si>
  <si>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</si>
  <si>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</si>
  <si>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</si>
  <si>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</si>
  <si>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</si>
  <si>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</si>
  <si>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</si>
  <si>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</si>
  <si>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</si>
  <si>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</si>
  <si>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</si>
  <si>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</si>
  <si>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</si>
  <si>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</si>
  <si>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</si>
  <si>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</si>
  <si>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</si>
  <si>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</si>
  <si>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</si>
  <si>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</si>
  <si>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</si>
  <si>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</si>
  <si>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</si>
  <si>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</si>
  <si>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</si>
  <si>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</si>
  <si>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</si>
  <si>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</si>
  <si>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</si>
  <si>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</si>
  <si>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</si>
  <si>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</si>
  <si>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</si>
  <si>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</si>
  <si>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</si>
  <si>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</si>
  <si>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</si>
  <si>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</si>
  <si>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</si>
  <si>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</si>
  <si>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</si>
  <si>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</si>
  <si>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</si>
  <si>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</si>
  <si>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</si>
  <si>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</si>
  <si>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</si>
  <si>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</si>
  <si>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</si>
  <si>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</si>
  <si>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</si>
  <si>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</si>
  <si>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</si>
  <si>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</si>
  <si>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</si>
  <si>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</si>
  <si>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</si>
  <si>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</si>
  <si>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</si>
  <si>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</si>
  <si>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</si>
  <si>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</si>
  <si>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</si>
  <si>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</si>
  <si>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</si>
  <si>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</si>
  <si>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</si>
  <si>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</si>
  <si>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</si>
  <si>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</si>
  <si>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</si>
  <si>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</si>
  <si>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</si>
  <si>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</si>
  <si>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</si>
  <si>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</si>
  <si>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</si>
  <si>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</si>
  <si>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</si>
  <si>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</si>
  <si>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</si>
  <si>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</si>
  <si>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</si>
  <si>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</si>
  <si>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</si>
  <si>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</si>
  <si>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</si>
  <si>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</si>
  <si>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</si>
  <si>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</si>
  <si>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</si>
  <si>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</si>
  <si>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</si>
  <si>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</si>
  <si>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</si>
  <si>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</si>
  <si>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</si>
  <si>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</si>
  <si>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</si>
  <si>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</si>
  <si>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</si>
  <si>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</si>
  <si>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</si>
  <si>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</si>
  <si>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</si>
  <si>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</si>
  <si>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</si>
  <si>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</si>
  <si>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</si>
  <si>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</si>
  <si>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</si>
  <si>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</si>
  <si>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</si>
  <si>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</si>
  <si>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</si>
  <si>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</si>
  <si>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</si>
  <si>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</si>
  <si>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</si>
  <si>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</si>
  <si>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</si>
  <si>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</si>
  <si>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</si>
  <si>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</si>
  <si>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</si>
  <si>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</si>
  <si>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</si>
  <si>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</si>
  <si>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</si>
  <si>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</si>
  <si>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</si>
  <si>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</si>
  <si>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</si>
  <si>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</si>
  <si>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</si>
  <si>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</si>
  <si>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</si>
  <si>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</si>
  <si>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</si>
  <si>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</si>
  <si>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</si>
  <si>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</si>
  <si>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</si>
  <si>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</si>
  <si>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</si>
  <si>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</si>
  <si>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</si>
  <si>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</si>
  <si>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</si>
  <si>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</si>
  <si>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</si>
  <si>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</si>
  <si>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</si>
  <si>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</si>
  <si>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</si>
  <si>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</si>
  <si>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</si>
  <si>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</si>
  <si>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</si>
  <si>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</si>
  <si>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</si>
  <si>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</si>
  <si>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</si>
  <si>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</si>
  <si>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</si>
  <si>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</si>
  <si>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</si>
  <si>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</si>
  <si>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</si>
  <si>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</si>
  <si>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</si>
  <si>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</si>
  <si>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</si>
  <si>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</si>
  <si>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</si>
  <si>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</si>
  <si>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</si>
  <si>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</si>
  <si>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</si>
  <si>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</si>
  <si>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</si>
  <si>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</si>
  <si>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</si>
  <si>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</si>
  <si>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</si>
  <si>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</si>
  <si>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</si>
  <si>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</si>
  <si>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</si>
  <si>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</si>
  <si>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</si>
  <si>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</si>
  <si>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</si>
  <si>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</si>
  <si>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</si>
  <si>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</si>
  <si>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</si>
  <si>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</si>
  <si>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</si>
  <si>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</si>
  <si>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</si>
  <si>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</si>
  <si>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</si>
  <si>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</si>
  <si>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</si>
  <si>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</si>
  <si>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</si>
  <si>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</si>
  <si>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</si>
  <si>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</si>
  <si>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</si>
  <si>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</si>
  <si>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</si>
  <si>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</si>
  <si>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</si>
  <si>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</si>
  <si>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</si>
  <si>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</si>
  <si>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</si>
  <si>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</si>
  <si>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</si>
  <si>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</si>
  <si>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</si>
  <si>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</si>
  <si>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</si>
  <si>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</si>
  <si>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</si>
  <si>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</si>
  <si>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</si>
  <si>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</si>
  <si>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</si>
  <si>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</si>
  <si>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</si>
  <si>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</si>
  <si>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</si>
  <si>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</si>
  <si>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</si>
  <si>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</si>
  <si>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</si>
  <si>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</si>
  <si>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</si>
  <si>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</si>
  <si>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</si>
  <si>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</si>
  <si>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</si>
  <si>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</si>
  <si>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</si>
  <si>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</si>
  <si>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</si>
  <si>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</si>
  <si>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</si>
  <si>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</si>
  <si>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</si>
  <si>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</si>
  <si>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</si>
  <si>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</si>
  <si>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</si>
  <si>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</si>
  <si>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</si>
  <si>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</si>
  <si>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</si>
  <si>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</si>
  <si>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</si>
  <si>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</si>
  <si>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</si>
  <si>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</si>
  <si>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</si>
  <si>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</si>
  <si>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</si>
  <si>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</si>
  <si>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</si>
  <si>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</si>
  <si>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</si>
  <si>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</si>
  <si>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</si>
  <si>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</si>
  <si>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</si>
  <si>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</si>
  <si>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</si>
  <si>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</si>
  <si>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</si>
  <si>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</si>
  <si>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</si>
  <si>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</si>
  <si>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</si>
  <si>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</si>
  <si>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</si>
  <si>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</si>
  <si>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</si>
  <si>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</si>
  <si>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</si>
  <si>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</si>
  <si>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</si>
  <si>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</si>
  <si>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</si>
  <si>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</si>
  <si>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</si>
  <si>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</si>
  <si>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</si>
  <si>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</si>
  <si>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</si>
  <si>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</si>
  <si>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</si>
  <si>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</si>
  <si>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</si>
  <si>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</si>
  <si>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</si>
  <si>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</si>
  <si>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</si>
  <si>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</si>
  <si>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</si>
  <si>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</si>
  <si>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</si>
  <si>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</si>
  <si>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</si>
  <si>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</si>
  <si>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</si>
  <si>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</si>
  <si>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</si>
  <si>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</si>
  <si>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</si>
  <si>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</si>
  <si>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</si>
  <si>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</si>
  <si>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</si>
  <si>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</si>
  <si>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</si>
  <si>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</si>
  <si>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</si>
  <si>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</si>
  <si>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</si>
  <si>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</si>
  <si>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</si>
  <si>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</si>
  <si>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</si>
  <si>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</si>
  <si>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</si>
  <si>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</si>
  <si>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</si>
  <si>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</si>
  <si>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</si>
  <si>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</si>
  <si>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</si>
  <si>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</si>
  <si>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</si>
  <si>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</si>
  <si>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</si>
  <si>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</si>
  <si>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</si>
  <si>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</si>
  <si>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</si>
  <si>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</si>
  <si>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</si>
  <si>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</si>
  <si>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</si>
  <si>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</si>
  <si>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</si>
  <si>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</si>
  <si>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</si>
  <si>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</si>
  <si>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</si>
  <si>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</si>
  <si>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</si>
  <si>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</si>
  <si>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</si>
  <si>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</si>
  <si>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Kyurem</t>
  </si>
  <si>
    <t>Keldeo</t>
  </si>
  <si>
    <t>Genesect</t>
  </si>
  <si>
    <t>Name</t>
  </si>
  <si>
    <t>Sp. Atk</t>
  </si>
  <si>
    <t>Sp. Def</t>
  </si>
  <si>
    <t>GRASS</t>
  </si>
  <si>
    <t>POISON</t>
  </si>
  <si>
    <t>Mega Venusaur</t>
  </si>
  <si>
    <t>FIRE</t>
  </si>
  <si>
    <t>FLYING</t>
  </si>
  <si>
    <t>Mega Charizard X</t>
  </si>
  <si>
    <t>DRAGON</t>
  </si>
  <si>
    <t>Mega Charizard Y</t>
  </si>
  <si>
    <t>WATER</t>
  </si>
  <si>
    <t>Mega Blastoise</t>
  </si>
  <si>
    <t>Mega Beedrill</t>
  </si>
  <si>
    <t>NORMAL</t>
  </si>
  <si>
    <t>Mega Pidgeot</t>
  </si>
  <si>
    <t>Alolan Rattata</t>
  </si>
  <si>
    <t>DARK</t>
  </si>
  <si>
    <t>Alolan Raticate</t>
  </si>
  <si>
    <t>ELECTRIC</t>
  </si>
  <si>
    <t>Partner Pikachu</t>
  </si>
  <si>
    <t>Alolan Raichu</t>
  </si>
  <si>
    <t>PSYCHIC</t>
  </si>
  <si>
    <t>GROUND</t>
  </si>
  <si>
    <t>Alolan Sandshrew</t>
  </si>
  <si>
    <t>ICE</t>
  </si>
  <si>
    <t>STEEL</t>
  </si>
  <si>
    <t>Alolan Sandslash</t>
  </si>
  <si>
    <t>Alolan Vulpix</t>
  </si>
  <si>
    <t>Alolan Ninetales</t>
  </si>
  <si>
    <t>Alolan Diglett</t>
  </si>
  <si>
    <t>Alolan Dugtrio</t>
  </si>
  <si>
    <t>Alolan Meowth</t>
  </si>
  <si>
    <t>Galarian Meowth</t>
  </si>
  <si>
    <t>Alolan Persian</t>
  </si>
  <si>
    <t>FIGHTING</t>
  </si>
  <si>
    <t>ROCK</t>
  </si>
  <si>
    <t>Mega Alakazam</t>
  </si>
  <si>
    <t>Alolan Geodude</t>
  </si>
  <si>
    <t>Alolan Graveler</t>
  </si>
  <si>
    <t>Alolan Golem</t>
  </si>
  <si>
    <t>Galarian Ponyta</t>
  </si>
  <si>
    <t>Galarian Rapidash</t>
  </si>
  <si>
    <t>Galarian Slowpoke</t>
  </si>
  <si>
    <t>Mega Slowbro</t>
  </si>
  <si>
    <t>Galarian Slowbro</t>
  </si>
  <si>
    <t>Galarian Farfetch'd</t>
  </si>
  <si>
    <t>Alolan Grimer</t>
  </si>
  <si>
    <t>Alolan Muk</t>
  </si>
  <si>
    <t>GHOST</t>
  </si>
  <si>
    <t>Mega Gengar</t>
  </si>
  <si>
    <t>Alolan Exeggutor</t>
  </si>
  <si>
    <t>Alolan Marowak</t>
  </si>
  <si>
    <t>Galarian Weezing</t>
  </si>
  <si>
    <t>Mega Kangaskhan</t>
  </si>
  <si>
    <t>Galarian Mr. Mime</t>
  </si>
  <si>
    <t>Mega Pinsir</t>
  </si>
  <si>
    <t>Mega Gyarados</t>
  </si>
  <si>
    <t>Partner Eevee</t>
  </si>
  <si>
    <t>Mega Aerodactyl</t>
  </si>
  <si>
    <t>Galarian Articuno</t>
  </si>
  <si>
    <t>Galarian Zapdos</t>
  </si>
  <si>
    <t>Galarian Moltres</t>
  </si>
  <si>
    <t>Mega Mewtwo X</t>
  </si>
  <si>
    <t>Mega Mewtwo Y</t>
  </si>
  <si>
    <t>Mega Ampharos</t>
  </si>
  <si>
    <t>Galarian Slowking</t>
  </si>
  <si>
    <t>Mega Steelix</t>
  </si>
  <si>
    <t>Mega Scizor</t>
  </si>
  <si>
    <t>Mega Heracross</t>
  </si>
  <si>
    <t>Galarian Corsola</t>
  </si>
  <si>
    <t>Mega Houndoom</t>
  </si>
  <si>
    <t>Mega Tyranitar</t>
  </si>
  <si>
    <t>Ho-oh</t>
  </si>
  <si>
    <t>Mega Sceptile</t>
  </si>
  <si>
    <t>Mega Blaziken</t>
  </si>
  <si>
    <t>Mega Swampert</t>
  </si>
  <si>
    <t>Galarian Zigzagoon</t>
  </si>
  <si>
    <t>Galarian Linoone</t>
  </si>
  <si>
    <t>Mega Gardevoir</t>
  </si>
  <si>
    <t>Mega Sableye</t>
  </si>
  <si>
    <t>Mega Mawile</t>
  </si>
  <si>
    <t>Mega Aggron</t>
  </si>
  <si>
    <t>Mega Medicham</t>
  </si>
  <si>
    <t>Mega Manectric</t>
  </si>
  <si>
    <t>Mega Sharpedo</t>
  </si>
  <si>
    <t>Mega Camerupt</t>
  </si>
  <si>
    <t>Mega Altaria</t>
  </si>
  <si>
    <t>Mega Banette</t>
  </si>
  <si>
    <t>Mega Absol</t>
  </si>
  <si>
    <t>Mega Glalie</t>
  </si>
  <si>
    <t>Mega Salamence</t>
  </si>
  <si>
    <t>Mega Metagross</t>
  </si>
  <si>
    <t>Mega Latias</t>
  </si>
  <si>
    <t>Mega Latios</t>
  </si>
  <si>
    <t>Primal Kyogre</t>
  </si>
  <si>
    <t>Primal Groudon</t>
  </si>
  <si>
    <t>Mega Rayquaza</t>
  </si>
  <si>
    <t>-</t>
  </si>
  <si>
    <t>Sitrus Berry</t>
  </si>
  <si>
    <t>Vital Spirit</t>
  </si>
  <si>
    <t>pokedex_number</t>
  </si>
  <si>
    <t>name</t>
  </si>
  <si>
    <t>generation</t>
  </si>
  <si>
    <t>status</t>
  </si>
  <si>
    <t>species</t>
  </si>
  <si>
    <t>type_number</t>
  </si>
  <si>
    <t>type_1</t>
  </si>
  <si>
    <t>type_2</t>
  </si>
  <si>
    <t>height_m</t>
  </si>
  <si>
    <t>weight_kg</t>
  </si>
  <si>
    <t>abilities_number</t>
  </si>
  <si>
    <t>ability_1</t>
  </si>
  <si>
    <t>ability_2</t>
  </si>
  <si>
    <t>ability_hidden</t>
  </si>
  <si>
    <t>total_points</t>
  </si>
  <si>
    <t>hp</t>
  </si>
  <si>
    <t>attack</t>
  </si>
  <si>
    <t>defense</t>
  </si>
  <si>
    <t>sp_attack</t>
  </si>
  <si>
    <t>sp_defense</t>
  </si>
  <si>
    <t>speed</t>
  </si>
  <si>
    <t>catch_rate</t>
  </si>
  <si>
    <t>base_friendship</t>
  </si>
  <si>
    <t>base_experience</t>
  </si>
  <si>
    <t>growth_rate</t>
  </si>
  <si>
    <t>egg_type_number</t>
  </si>
  <si>
    <t>egg_type_1</t>
  </si>
  <si>
    <t>egg_type_2</t>
  </si>
  <si>
    <t>percentage_male</t>
  </si>
  <si>
    <t>egg_cycles</t>
  </si>
  <si>
    <t>against_normal</t>
  </si>
  <si>
    <t>against_fire</t>
  </si>
  <si>
    <t>against_water</t>
  </si>
  <si>
    <t>against_electric</t>
  </si>
  <si>
    <t>against_grass</t>
  </si>
  <si>
    <t>against_ice</t>
  </si>
  <si>
    <t>against_fight</t>
  </si>
  <si>
    <t>against_poison</t>
  </si>
  <si>
    <t>against_ground</t>
  </si>
  <si>
    <t>against_flying</t>
  </si>
  <si>
    <t>against_psychic</t>
  </si>
  <si>
    <t>against_bug</t>
  </si>
  <si>
    <t>against_rock</t>
  </si>
  <si>
    <t>against_ghost</t>
  </si>
  <si>
    <t>against_dragon</t>
  </si>
  <si>
    <t>against_dark</t>
  </si>
  <si>
    <t>against_steel</t>
  </si>
  <si>
    <t>against_fairy</t>
  </si>
  <si>
    <t>Normal</t>
  </si>
  <si>
    <t>Seed Pokémon</t>
  </si>
  <si>
    <t>Grass</t>
  </si>
  <si>
    <t>Poison</t>
  </si>
  <si>
    <t>Overgrow</t>
  </si>
  <si>
    <t>Chlorophyll</t>
  </si>
  <si>
    <t>Medium Slow</t>
  </si>
  <si>
    <t>Monster</t>
  </si>
  <si>
    <t>0.5</t>
  </si>
  <si>
    <t>0.25</t>
  </si>
  <si>
    <t>Thick Fat</t>
  </si>
  <si>
    <t>Lizard Pokémon</t>
  </si>
  <si>
    <t>Fire</t>
  </si>
  <si>
    <t>Blaze</t>
  </si>
  <si>
    <t>Solar Power</t>
  </si>
  <si>
    <t>Dragon</t>
  </si>
  <si>
    <t>Flame Pokémon</t>
  </si>
  <si>
    <t>Flying</t>
  </si>
  <si>
    <t>Tough Claws</t>
  </si>
  <si>
    <t>Drought</t>
  </si>
  <si>
    <t>Tiny Turtle Pokémon</t>
  </si>
  <si>
    <t>Water</t>
  </si>
  <si>
    <t>Torrent</t>
  </si>
  <si>
    <t>Rain Dish</t>
  </si>
  <si>
    <t>Water 1</t>
  </si>
  <si>
    <t>Turtle Pokémon</t>
  </si>
  <si>
    <t>Shellfish Pokémon</t>
  </si>
  <si>
    <t>Mega Launcher</t>
  </si>
  <si>
    <t>Worm Pokémon</t>
  </si>
  <si>
    <t>Bug</t>
  </si>
  <si>
    <t>Shield Dust</t>
  </si>
  <si>
    <t>Run Away</t>
  </si>
  <si>
    <t>Medium Fast</t>
  </si>
  <si>
    <t>50.0</t>
  </si>
  <si>
    <t>Cocoon Pokémon</t>
  </si>
  <si>
    <t>Shed Skin</t>
  </si>
  <si>
    <t>Butterfly Pokémon</t>
  </si>
  <si>
    <t>Compound Eyes</t>
  </si>
  <si>
    <t>Tinted Lens</t>
  </si>
  <si>
    <t>Hairy Bug Pokémon</t>
  </si>
  <si>
    <t>Poison Bee Pokémon</t>
  </si>
  <si>
    <t>Swarm</t>
  </si>
  <si>
    <t>Sniper</t>
  </si>
  <si>
    <t>Adaptability</t>
  </si>
  <si>
    <t>Tiny Bird Pokémon</t>
  </si>
  <si>
    <t>Keen Eye</t>
  </si>
  <si>
    <t>Tangled Feet</t>
  </si>
  <si>
    <t>Big Pecks</t>
  </si>
  <si>
    <t>Bird Pokémon</t>
  </si>
  <si>
    <t>No Guard</t>
  </si>
  <si>
    <t>Mouse Pokémon</t>
  </si>
  <si>
    <t>Guts</t>
  </si>
  <si>
    <t>Hustle</t>
  </si>
  <si>
    <t>Field</t>
  </si>
  <si>
    <t>Dark</t>
  </si>
  <si>
    <t>Gluttony</t>
  </si>
  <si>
    <t>Beak Pokémon</t>
  </si>
  <si>
    <t>Snake Pokémon</t>
  </si>
  <si>
    <t>Intimidate</t>
  </si>
  <si>
    <t>Unnerve</t>
  </si>
  <si>
    <t>Cobra Pokémon</t>
  </si>
  <si>
    <t>Electric</t>
  </si>
  <si>
    <t>Static</t>
  </si>
  <si>
    <t>Lightning Rod</t>
  </si>
  <si>
    <t>Fairy</t>
  </si>
  <si>
    <t>Psychic</t>
  </si>
  <si>
    <t>Surge Surfer</t>
  </si>
  <si>
    <t>Ground</t>
  </si>
  <si>
    <t>Sand Veil</t>
  </si>
  <si>
    <t>Sand Rush</t>
  </si>
  <si>
    <t>Ice</t>
  </si>
  <si>
    <t>Steel</t>
  </si>
  <si>
    <t>Snow Cloak</t>
  </si>
  <si>
    <t>Slush Rush</t>
  </si>
  <si>
    <t>Nidoranâ™€</t>
  </si>
  <si>
    <t>Poison Pin Pokémon</t>
  </si>
  <si>
    <t>Poison Point</t>
  </si>
  <si>
    <t>Rivalry</t>
  </si>
  <si>
    <t>0.0</t>
  </si>
  <si>
    <t>Undiscovered</t>
  </si>
  <si>
    <t>Drill Pokémon</t>
  </si>
  <si>
    <t>Sheer Force</t>
  </si>
  <si>
    <t>Nidoranâ™‚</t>
  </si>
  <si>
    <t>100.0</t>
  </si>
  <si>
    <t>Fairy Pokémon</t>
  </si>
  <si>
    <t>Cute Charm</t>
  </si>
  <si>
    <t>Magic Guard</t>
  </si>
  <si>
    <t>Friend Guard</t>
  </si>
  <si>
    <t>Fast</t>
  </si>
  <si>
    <t>25.0</t>
  </si>
  <si>
    <t>Unaware</t>
  </si>
  <si>
    <t>Fox Pokémon</t>
  </si>
  <si>
    <t>Flash Fire</t>
  </si>
  <si>
    <t>Snow Warning</t>
  </si>
  <si>
    <t>Balloon Pokémon</t>
  </si>
  <si>
    <t>Competitive</t>
  </si>
  <si>
    <t>Frisk</t>
  </si>
  <si>
    <t>Bat Pokémon</t>
  </si>
  <si>
    <t>Inner Focus</t>
  </si>
  <si>
    <t>Infiltrator</t>
  </si>
  <si>
    <t>Weed Pokémon</t>
  </si>
  <si>
    <t>Stench</t>
  </si>
  <si>
    <t>Flower Pokémon</t>
  </si>
  <si>
    <t>Effect Spore</t>
  </si>
  <si>
    <t>Mushroom Pokémon</t>
  </si>
  <si>
    <t>Dry Skin</t>
  </si>
  <si>
    <t>Damp</t>
  </si>
  <si>
    <t>Insect Pokémon</t>
  </si>
  <si>
    <t>Poison Moth Pokémon</t>
  </si>
  <si>
    <t>Wonder Skin</t>
  </si>
  <si>
    <t>Mole Pokémon</t>
  </si>
  <si>
    <t>Arena Trap</t>
  </si>
  <si>
    <t>Sand Force</t>
  </si>
  <si>
    <t>Tangling Hair</t>
  </si>
  <si>
    <t>Scratch Cat Pokémon</t>
  </si>
  <si>
    <t>Pickup</t>
  </si>
  <si>
    <t>Technician</t>
  </si>
  <si>
    <t>Rattled</t>
  </si>
  <si>
    <t>Classy Cat Pokémon</t>
  </si>
  <si>
    <t>Limber</t>
  </si>
  <si>
    <t>Fur Coat</t>
  </si>
  <si>
    <t>Duck Pokémon</t>
  </si>
  <si>
    <t>Cloud Nine</t>
  </si>
  <si>
    <t>Swift Swim</t>
  </si>
  <si>
    <t>Pig Monkey Pokémon</t>
  </si>
  <si>
    <t>Fighting</t>
  </si>
  <si>
    <t>Anger Point</t>
  </si>
  <si>
    <t>Defiant</t>
  </si>
  <si>
    <t>Puppy Pokémon</t>
  </si>
  <si>
    <t>Justified</t>
  </si>
  <si>
    <t>Slow</t>
  </si>
  <si>
    <t>75.0</t>
  </si>
  <si>
    <t>Legendary Pokémon</t>
  </si>
  <si>
    <t>Tadpole Pokémon</t>
  </si>
  <si>
    <t>Water Absorb</t>
  </si>
  <si>
    <t>Psi Pokémon</t>
  </si>
  <si>
    <t>Synchronize</t>
  </si>
  <si>
    <t>Human-Like</t>
  </si>
  <si>
    <t>Trace</t>
  </si>
  <si>
    <t>Superpower Pokémon</t>
  </si>
  <si>
    <t>Steadfast</t>
  </si>
  <si>
    <t>Flycatcher Pokémon</t>
  </si>
  <si>
    <t>Jellyfish Pokémon</t>
  </si>
  <si>
    <t>Clear Body</t>
  </si>
  <si>
    <t>Liquid Ooze</t>
  </si>
  <si>
    <t>Water 3</t>
  </si>
  <si>
    <t>Rock Pokémon</t>
  </si>
  <si>
    <t>Rock</t>
  </si>
  <si>
    <t>Rock Head</t>
  </si>
  <si>
    <t>Sturdy</t>
  </si>
  <si>
    <t>Mineral</t>
  </si>
  <si>
    <t>Magnet Pull</t>
  </si>
  <si>
    <t>Galvanize</t>
  </si>
  <si>
    <t>Megaton Pokémon</t>
  </si>
  <si>
    <t>Fire Horse Pokémon</t>
  </si>
  <si>
    <t>Flame Body</t>
  </si>
  <si>
    <t>Unique Horn Pokémon</t>
  </si>
  <si>
    <t>Pastel Veil</t>
  </si>
  <si>
    <t>Anticipation</t>
  </si>
  <si>
    <t>Dopey Pokémon</t>
  </si>
  <si>
    <t>Oblivious</t>
  </si>
  <si>
    <t>Own Tempo</t>
  </si>
  <si>
    <t>Regenerator</t>
  </si>
  <si>
    <t>Hermit Crab Pokémon</t>
  </si>
  <si>
    <t>Shell Armor</t>
  </si>
  <si>
    <t>Quick Draw</t>
  </si>
  <si>
    <t>Magnet Pokémon</t>
  </si>
  <si>
    <t>Analytic</t>
  </si>
  <si>
    <t>Wild Duck Pokémon</t>
  </si>
  <si>
    <t>Scrappy</t>
  </si>
  <si>
    <t>Twin Bird Pokémon</t>
  </si>
  <si>
    <t>Early Bird</t>
  </si>
  <si>
    <t>Triple Bird Pokémon</t>
  </si>
  <si>
    <t>Sea Lion Pokémon</t>
  </si>
  <si>
    <t>Hydration</t>
  </si>
  <si>
    <t>Ice Body</t>
  </si>
  <si>
    <t>Sludge Pokémon</t>
  </si>
  <si>
    <t>Sticky Hold</t>
  </si>
  <si>
    <t>Poison Touch</t>
  </si>
  <si>
    <t>Amorphous</t>
  </si>
  <si>
    <t>Power of Alchemy</t>
  </si>
  <si>
    <t>Bivalve Pokémon</t>
  </si>
  <si>
    <t>Skill Link</t>
  </si>
  <si>
    <t>Overcoat</t>
  </si>
  <si>
    <t>Gas Pokémon</t>
  </si>
  <si>
    <t>Ghost</t>
  </si>
  <si>
    <t>Levitate</t>
  </si>
  <si>
    <t>Shadow Pokémon</t>
  </si>
  <si>
    <t>Cursed Body</t>
  </si>
  <si>
    <t>Shadow Tag</t>
  </si>
  <si>
    <t>Rock Snake Pokémon</t>
  </si>
  <si>
    <t>Weak Armor</t>
  </si>
  <si>
    <t>Hypnosis Pokémon</t>
  </si>
  <si>
    <t>Insomnia</t>
  </si>
  <si>
    <t>Forewarn</t>
  </si>
  <si>
    <t>River Crab Pokémon</t>
  </si>
  <si>
    <t>Hyper Cutter</t>
  </si>
  <si>
    <t>Pincer Pokémon</t>
  </si>
  <si>
    <t>Ball Pokémon</t>
  </si>
  <si>
    <t>Soundproof</t>
  </si>
  <si>
    <t>Aftermath</t>
  </si>
  <si>
    <t>Egg Pokémon</t>
  </si>
  <si>
    <t>Harvest</t>
  </si>
  <si>
    <t>Coconut Pokémon</t>
  </si>
  <si>
    <t>Lonely Pokémon</t>
  </si>
  <si>
    <t>Battle Armor</t>
  </si>
  <si>
    <t>Bone Keeper Pokémon</t>
  </si>
  <si>
    <t>Kicking Pokémon</t>
  </si>
  <si>
    <t>Reckless</t>
  </si>
  <si>
    <t>Unburden</t>
  </si>
  <si>
    <t>Punching Pokémon</t>
  </si>
  <si>
    <t>Iron Fist</t>
  </si>
  <si>
    <t>Licking Pokémon</t>
  </si>
  <si>
    <t>Poison Gas Pokémon</t>
  </si>
  <si>
    <t>Neutralizing Gas</t>
  </si>
  <si>
    <t>Misty Surge</t>
  </si>
  <si>
    <t>Spikes Pokémon</t>
  </si>
  <si>
    <t>Natural Cure</t>
  </si>
  <si>
    <t>Serene Grace</t>
  </si>
  <si>
    <t>Healer</t>
  </si>
  <si>
    <t>Vine Pokémon</t>
  </si>
  <si>
    <t>Leaf Guard</t>
  </si>
  <si>
    <t>Parent Pokémon</t>
  </si>
  <si>
    <t>Parental Bond</t>
  </si>
  <si>
    <t>Dragon Pokémon</t>
  </si>
  <si>
    <t>Goldfish Pokémon</t>
  </si>
  <si>
    <t>Water Veil</t>
  </si>
  <si>
    <t>Water 2</t>
  </si>
  <si>
    <t>Star Shape Pokémon</t>
  </si>
  <si>
    <t>Illuminate</t>
  </si>
  <si>
    <t>Mysterious Pokémon</t>
  </si>
  <si>
    <t>Barrier Pokémon</t>
  </si>
  <si>
    <t>Filter</t>
  </si>
  <si>
    <t>Dancing Pokémon</t>
  </si>
  <si>
    <t>Screen Cleaner</t>
  </si>
  <si>
    <t>1.5</t>
  </si>
  <si>
    <t>Mantis Pokémon</t>
  </si>
  <si>
    <t>Human Shape Pokémon</t>
  </si>
  <si>
    <t>Electric Pokémon</t>
  </si>
  <si>
    <t>Spitfire Pokémon</t>
  </si>
  <si>
    <t>Stag Beetle Pokémon</t>
  </si>
  <si>
    <t>Mold Breaker</t>
  </si>
  <si>
    <t>Moxie</t>
  </si>
  <si>
    <t>Aerilate</t>
  </si>
  <si>
    <t>Wild Bull Pokémon</t>
  </si>
  <si>
    <t>Fish Pokémon</t>
  </si>
  <si>
    <t>Atrocious Pokémon</t>
  </si>
  <si>
    <t>Transport Pokémon</t>
  </si>
  <si>
    <t>Transform Pokémon</t>
  </si>
  <si>
    <t>Imposter</t>
  </si>
  <si>
    <t>Evolution Pokémon</t>
  </si>
  <si>
    <t>Bubble Jet Pokémon</t>
  </si>
  <si>
    <t>Lightning Pokémon</t>
  </si>
  <si>
    <t>Volt Absorb</t>
  </si>
  <si>
    <t>Quick Feet</t>
  </si>
  <si>
    <t>Virtual Pokémon</t>
  </si>
  <si>
    <t>Download</t>
  </si>
  <si>
    <t>Spiral Pokémon</t>
  </si>
  <si>
    <t>Fossil Pokémon</t>
  </si>
  <si>
    <t>Pressure</t>
  </si>
  <si>
    <t>Sleeping Pokémon</t>
  </si>
  <si>
    <t>Immunity</t>
  </si>
  <si>
    <t>Sub Legendary</t>
  </si>
  <si>
    <t>Freeze Pokémon</t>
  </si>
  <si>
    <t>Cruel Pokémon</t>
  </si>
  <si>
    <t>Strong Legs Pokémon</t>
  </si>
  <si>
    <t>Malevolent Pokémon</t>
  </si>
  <si>
    <t>Berserk</t>
  </si>
  <si>
    <t>Marvel Scale</t>
  </si>
  <si>
    <t>Multiscale</t>
  </si>
  <si>
    <t>Legendary</t>
  </si>
  <si>
    <t>Genetic Pokémon</t>
  </si>
  <si>
    <t>Mythical</t>
  </si>
  <si>
    <t>New Species Pokémon</t>
  </si>
  <si>
    <t>Leaf Pokémon</t>
  </si>
  <si>
    <t>Herb Pokémon</t>
  </si>
  <si>
    <t>Fire Mouse Pokémon</t>
  </si>
  <si>
    <t>Volcano Pokémon</t>
  </si>
  <si>
    <t>Big Jaw Pokémon</t>
  </si>
  <si>
    <t>Scout Pokémon</t>
  </si>
  <si>
    <t>Long Body Pokémon</t>
  </si>
  <si>
    <t>Owl Pokémon</t>
  </si>
  <si>
    <t>Five Star Pokémon</t>
  </si>
  <si>
    <t>String Spit Pokémon</t>
  </si>
  <si>
    <t>Long Leg Pokémon</t>
  </si>
  <si>
    <t>Angler Pokémon</t>
  </si>
  <si>
    <t>Light Pokémon</t>
  </si>
  <si>
    <t>Tiny Mouse Pokémon</t>
  </si>
  <si>
    <t>Spike Ball Pokémon</t>
  </si>
  <si>
    <t>Super Luck</t>
  </si>
  <si>
    <t>Happiness Pokémon</t>
  </si>
  <si>
    <t>Magic Bounce</t>
  </si>
  <si>
    <t>Mystic Pokémon</t>
  </si>
  <si>
    <t>Wool Pokémon</t>
  </si>
  <si>
    <t>Plus</t>
  </si>
  <si>
    <t>Aqua Mouse Pokémon</t>
  </si>
  <si>
    <t>Huge Power</t>
  </si>
  <si>
    <t>Sap Sipper</t>
  </si>
  <si>
    <t>Aqua Rabbit Pokémon</t>
  </si>
  <si>
    <t>Imitation Pokémon</t>
  </si>
  <si>
    <t>Frog Pokémon</t>
  </si>
  <si>
    <t>Drizzle</t>
  </si>
  <si>
    <t>Cottonweed Pokémon</t>
  </si>
  <si>
    <t>Long Tail Pokémon</t>
  </si>
  <si>
    <t>Sun Pokémon</t>
  </si>
  <si>
    <t>Clear Wing Pokémon</t>
  </si>
  <si>
    <t>Speed Boost</t>
  </si>
  <si>
    <t>Water Fish Pokémon</t>
  </si>
  <si>
    <t>Moonlight Pokémon</t>
  </si>
  <si>
    <t>Darkness Pokémon</t>
  </si>
  <si>
    <t>Prankster</t>
  </si>
  <si>
    <t>Royal Pokémon</t>
  </si>
  <si>
    <t>Hexpert Pokémon</t>
  </si>
  <si>
    <t>Curious Medicine</t>
  </si>
  <si>
    <t>Screech Pokémon</t>
  </si>
  <si>
    <t>Symbol Pokémon</t>
  </si>
  <si>
    <t>Patient Pokémon</t>
  </si>
  <si>
    <t>Telepathy</t>
  </si>
  <si>
    <t>Long Neck Pokémon</t>
  </si>
  <si>
    <t>Bagworm Pokémon</t>
  </si>
  <si>
    <t>Land Snake Pokémon</t>
  </si>
  <si>
    <t>FlyScorpion Pokémon</t>
  </si>
  <si>
    <t>Iron Snake Pokémon</t>
  </si>
  <si>
    <t>Light Metal</t>
  </si>
  <si>
    <t>Mold Pokémon</t>
  </si>
  <si>
    <t>Contrary</t>
  </si>
  <si>
    <t>Single Horn Pokémon</t>
  </si>
  <si>
    <t>Sharp Claw Pokémon</t>
  </si>
  <si>
    <t>Pickpocket</t>
  </si>
  <si>
    <t>Little Bear Pokémon</t>
  </si>
  <si>
    <t>Honey Gather</t>
  </si>
  <si>
    <t>Hibernator Pokémon</t>
  </si>
  <si>
    <t>Lava Pokémon</t>
  </si>
  <si>
    <t>Magma Armor</t>
  </si>
  <si>
    <t>Pig Pokémon</t>
  </si>
  <si>
    <t>Swine Pokémon</t>
  </si>
  <si>
    <t>Coral Pokémon</t>
  </si>
  <si>
    <t>Jet Pokémon</t>
  </si>
  <si>
    <t>Moody</t>
  </si>
  <si>
    <t>Suction Cups</t>
  </si>
  <si>
    <t>Delivery Pokémon</t>
  </si>
  <si>
    <t>Kite Pokémon</t>
  </si>
  <si>
    <t>Armor Bird Pokémon</t>
  </si>
  <si>
    <t>Dark Pokémon</t>
  </si>
  <si>
    <t>Long Nose Pokémon</t>
  </si>
  <si>
    <t>Armor Pokémon</t>
  </si>
  <si>
    <t>Big Horn Pokémon</t>
  </si>
  <si>
    <t>Painter Pokémon</t>
  </si>
  <si>
    <t>Scuffle Pokémon</t>
  </si>
  <si>
    <t>Handstand Pokémon</t>
  </si>
  <si>
    <t>Kiss Pokémon</t>
  </si>
  <si>
    <t>Live Coal Pokémon</t>
  </si>
  <si>
    <t>Milk Cow Pokémon</t>
  </si>
  <si>
    <t>Thunder Pokémon</t>
  </si>
  <si>
    <t>Aurora Pokémon</t>
  </si>
  <si>
    <t>Rock Skin Pokémon</t>
  </si>
  <si>
    <t>Hard Shell Pokémon</t>
  </si>
  <si>
    <t>Sand Stream</t>
  </si>
  <si>
    <t>Diving Pokémon</t>
  </si>
  <si>
    <t>Rainbow Pokémon</t>
  </si>
  <si>
    <t>Time Travel Pokémon</t>
  </si>
  <si>
    <t>Wood Gecko Pokémon</t>
  </si>
  <si>
    <t>Forest Pokémon</t>
  </si>
  <si>
    <t>Chick Pokémon</t>
  </si>
  <si>
    <t>Young Fowl Pokémon</t>
  </si>
  <si>
    <t>Blaze Pokémon</t>
  </si>
  <si>
    <t>Mud Fish Pokémon</t>
  </si>
  <si>
    <t>Bite Pokémon</t>
  </si>
  <si>
    <t>TinyRaccoon Pokémon</t>
  </si>
  <si>
    <t>Tiny Raccoon Pokémon</t>
  </si>
  <si>
    <t>Rushing Pokémon</t>
  </si>
  <si>
    <t>Water Weed Pokémon</t>
  </si>
  <si>
    <t>Jolly Pokémon</t>
  </si>
  <si>
    <t>Carefree Pokémon</t>
  </si>
  <si>
    <t>Acorn Pokémon</t>
  </si>
  <si>
    <t>Wily Pokémon</t>
  </si>
  <si>
    <t>Wicked Pokémon</t>
  </si>
  <si>
    <t>TinySwallow Pokémon</t>
  </si>
  <si>
    <t>Swallow Pokémon</t>
  </si>
  <si>
    <t>Seagull Pokémon</t>
  </si>
  <si>
    <t>Water Bird Pokémon</t>
  </si>
  <si>
    <t>Feeling Pokémon</t>
  </si>
  <si>
    <t>Emotion Pokémon</t>
  </si>
  <si>
    <t>Embrace Pokémon</t>
  </si>
  <si>
    <t>Pixilate</t>
  </si>
  <si>
    <t>Pond Skater Pokémon</t>
  </si>
  <si>
    <t>Eyeball Pokémon</t>
  </si>
  <si>
    <t>Poison Heal</t>
  </si>
  <si>
    <t>Fluctuating</t>
  </si>
  <si>
    <t>Slacker Pokémon</t>
  </si>
  <si>
    <t>Truant</t>
  </si>
  <si>
    <t>Wild Monkey Pokémon</t>
  </si>
  <si>
    <t>Lazy Pokémon</t>
  </si>
  <si>
    <t>Trainee Pokémon</t>
  </si>
  <si>
    <t>Erratic</t>
  </si>
  <si>
    <t>Ninja Pokémon</t>
  </si>
  <si>
    <t>Shed Pokémon</t>
  </si>
  <si>
    <t>Wonder Guard</t>
  </si>
  <si>
    <t>Whisper Pokémon</t>
  </si>
  <si>
    <t>Big Voice Pokémon</t>
  </si>
  <si>
    <t>Loud Noise Pokémon</t>
  </si>
  <si>
    <t>Guts Pokémon</t>
  </si>
  <si>
    <t>Arm Thrust Pokémon</t>
  </si>
  <si>
    <t>Polka Dot Pokémon</t>
  </si>
  <si>
    <t>Compass Pokémon</t>
  </si>
  <si>
    <t>Kitten Pokémon</t>
  </si>
  <si>
    <t>Normalize</t>
  </si>
  <si>
    <t>Prim Pokémon</t>
  </si>
  <si>
    <t>Stall</t>
  </si>
  <si>
    <t>Deceiver Pokémon</t>
  </si>
  <si>
    <t>Iron Armor Pokémon</t>
  </si>
  <si>
    <t>Heavy Metal</t>
  </si>
  <si>
    <t>Meditate Pokémon</t>
  </si>
  <si>
    <t>Pure Power</t>
  </si>
  <si>
    <t>Minus</t>
  </si>
  <si>
    <t>Discharge Pokémon</t>
  </si>
  <si>
    <t>Cheering Pokémon</t>
  </si>
  <si>
    <t>Firefly Pokémon</t>
  </si>
  <si>
    <t>Thorn Pokémon</t>
  </si>
  <si>
    <t>Stomach Pokémon</t>
  </si>
  <si>
    <t>Poison Bag Pokémon</t>
  </si>
  <si>
    <t>Savage Pokémon</t>
  </si>
  <si>
    <t>Rough Skin</t>
  </si>
  <si>
    <t>Brutal Pokémon</t>
  </si>
  <si>
    <t>Strong Jaw</t>
  </si>
  <si>
    <t>Ball Whale Pokémon</t>
  </si>
  <si>
    <t>Float Whale Pokémon</t>
  </si>
  <si>
    <t>Numb Pokémon</t>
  </si>
  <si>
    <t>Simple</t>
  </si>
  <si>
    <t>Eruption Pokémon</t>
  </si>
  <si>
    <t>Solid Rock</t>
  </si>
  <si>
    <t>Coal Pokémon</t>
  </si>
  <si>
    <t>White Smoke</t>
  </si>
  <si>
    <t>Bounce Pokémon</t>
  </si>
  <si>
    <t>Manipulate Pokémon</t>
  </si>
  <si>
    <t>Spot Panda Pokémon</t>
  </si>
  <si>
    <t>Ant Pit Pokémon</t>
  </si>
  <si>
    <t>Vibration Pokémon</t>
  </si>
  <si>
    <t>Cactus Pokémon</t>
  </si>
  <si>
    <t>Scarecrow Pokémon</t>
  </si>
  <si>
    <t>Cotton Bird Pokémon</t>
  </si>
  <si>
    <t>Humming Pokémon</t>
  </si>
  <si>
    <t>Cat Ferret Pokémon</t>
  </si>
  <si>
    <t>Toxic Boost</t>
  </si>
  <si>
    <t>Fang Snake Pokémon</t>
  </si>
  <si>
    <t>Meteorite Pokémon</t>
  </si>
  <si>
    <t>Whiskers Pokémon</t>
  </si>
  <si>
    <t>Ruffian Pokémon</t>
  </si>
  <si>
    <t>Rogue Pokémon</t>
  </si>
  <si>
    <t>Clay Doll Pokémon</t>
  </si>
  <si>
    <t>Sea Lily Pokémon</t>
  </si>
  <si>
    <t>Storm Drain</t>
  </si>
  <si>
    <t>Barnacle Pokémon</t>
  </si>
  <si>
    <t>Old Shrimp Pokémon</t>
  </si>
  <si>
    <t>Plate Pokémon</t>
  </si>
  <si>
    <t>Tender Pokémon</t>
  </si>
  <si>
    <t>Weather Pokémon</t>
  </si>
  <si>
    <t>Forecast</t>
  </si>
  <si>
    <t>Castform Sunny Form</t>
  </si>
  <si>
    <t>Castform Rainy Form</t>
  </si>
  <si>
    <t>Castform Snowy Form</t>
  </si>
  <si>
    <t>Color Swap Pokémon</t>
  </si>
  <si>
    <t>Color Change</t>
  </si>
  <si>
    <t>Protean</t>
  </si>
  <si>
    <t>Puppet Pokémon</t>
  </si>
  <si>
    <t>Marionette Pokémon</t>
  </si>
  <si>
    <t>Requiem Pokémon</t>
  </si>
  <si>
    <t>Beckon Pokémon</t>
  </si>
  <si>
    <t>Fruit Pokémon</t>
  </si>
  <si>
    <t>Wind Chime Pokémon</t>
  </si>
  <si>
    <t>Disaster Pokémon</t>
  </si>
  <si>
    <t>Bright Pokémon</t>
  </si>
  <si>
    <t>Snow Hat Pokémon</t>
  </si>
  <si>
    <t>Face Pokémon</t>
  </si>
  <si>
    <t>Refrigerate</t>
  </si>
  <si>
    <t>Clap Pokémon</t>
  </si>
  <si>
    <t>Ball Roll Pokémon</t>
  </si>
  <si>
    <t>Ice Break Pokémon</t>
  </si>
  <si>
    <t>Deep Sea Pokémon</t>
  </si>
  <si>
    <t>South Sea Pokémon</t>
  </si>
  <si>
    <t>Longevity Pokémon</t>
  </si>
  <si>
    <t>Rendezvous Pokémon</t>
  </si>
  <si>
    <t>Rock Head Pokémon</t>
  </si>
  <si>
    <t>Endurance Pokémon</t>
  </si>
  <si>
    <t>Iron Ball Pokémon</t>
  </si>
  <si>
    <t>Iron Claw Pokémon</t>
  </si>
  <si>
    <t>Iron Leg Pokémon</t>
  </si>
  <si>
    <t>Rock Peak Pokémon</t>
  </si>
  <si>
    <t>Iceberg Pokémon</t>
  </si>
  <si>
    <t>Iron Pokémon</t>
  </si>
  <si>
    <t>Eon Pokémon</t>
  </si>
  <si>
    <t>Sea Basin Pokémon</t>
  </si>
  <si>
    <t>Primordial Sea</t>
  </si>
  <si>
    <t>Continent Pokémon</t>
  </si>
  <si>
    <t>Desolate Land</t>
  </si>
  <si>
    <t>Sky High Pokémon</t>
  </si>
  <si>
    <t>Air Lock</t>
  </si>
  <si>
    <t>Delta Stream</t>
  </si>
  <si>
    <t>Wish Pokémon</t>
  </si>
  <si>
    <t>Deoxys Normal Forme</t>
  </si>
  <si>
    <t>DNA Pokémon</t>
  </si>
  <si>
    <t>Deoxys Attack Forme</t>
  </si>
  <si>
    <t>Deoxys Defense Forme</t>
  </si>
  <si>
    <t>Deoxys Speed Forme</t>
  </si>
  <si>
    <t>Tiny Leaf Pokémon</t>
  </si>
  <si>
    <t>Grove Pokémon</t>
  </si>
  <si>
    <t>Chimp Pokémon</t>
  </si>
  <si>
    <t>Playful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</si>
  <si>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</si>
  <si>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</si>
  <si>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</si>
  <si>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</si>
  <si>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</si>
  <si>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</si>
  <si>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</si>
  <si>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</si>
  <si>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</si>
  <si>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</si>
  <si>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</si>
  <si>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Bouquet Pokémon</t>
  </si>
  <si>
    <t>Head Butt Pokémon</t>
  </si>
  <si>
    <t>Shield Pokémon</t>
  </si>
  <si>
    <t>Wormadam Plant Cloak</t>
  </si>
  <si>
    <t>Wormadam Sandy Cloak</t>
  </si>
  <si>
    <t>Wormadam Trash Cloak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</si>
  <si>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</si>
  <si>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</si>
  <si>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</si>
  <si>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</si>
  <si>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</si>
  <si>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</si>
  <si>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</si>
  <si>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Flower Gift</t>
  </si>
  <si>
    <t>Sea Slug Pokémon</t>
  </si>
  <si>
    <t>Flare Boost</t>
  </si>
  <si>
    <t>Blimp Pokémon</t>
  </si>
  <si>
    <t>Rabbit Pokémon</t>
  </si>
  <si>
    <t>Klutz</t>
  </si>
  <si>
    <t>Mega Lopunny</t>
  </si>
  <si>
    <t>Magical Pokémon</t>
  </si>
  <si>
    <t>Big Boss Pokémon</t>
  </si>
  <si>
    <t>Catty Pokémon</t>
  </si>
  <si>
    <t>Tiger Cat Pokémon</t>
  </si>
  <si>
    <t>Bell Pokémon</t>
  </si>
  <si>
    <t>Skunk Pokémon</t>
  </si>
  <si>
    <t>Bronze Pokémon</t>
  </si>
  <si>
    <t>Heatproof</t>
  </si>
  <si>
    <t>Bronze Bell Pokémon</t>
  </si>
  <si>
    <t>Bonsai Pokémon</t>
  </si>
  <si>
    <t>Mime Pokémon</t>
  </si>
  <si>
    <t>Playhouse Pokémon</t>
  </si>
  <si>
    <t>Music Note Pokémon</t>
  </si>
  <si>
    <t>Forbidden Pokémon</t>
  </si>
  <si>
    <t>Land Shark Pokémon</t>
  </si>
  <si>
    <t>Cave Pokémon</t>
  </si>
  <si>
    <t>Mach Pokémon</t>
  </si>
  <si>
    <t>Mega Garchomp</t>
  </si>
  <si>
    <t>Big Eater Pokémon</t>
  </si>
  <si>
    <t>Emanation Pokémon</t>
  </si>
  <si>
    <t>Aura Pokémon</t>
  </si>
  <si>
    <t>Mega Lucario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</si>
  <si>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</si>
  <si>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</si>
  <si>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</si>
  <si>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</si>
  <si>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</si>
  <si>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</si>
  <si>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</si>
  <si>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</si>
  <si>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Frost Tree Pokémon</t>
  </si>
  <si>
    <t>Mega Abomasnow</t>
  </si>
  <si>
    <t>Magnet Area Pokémon</t>
  </si>
  <si>
    <t>Thunderbolt Pokémon</t>
  </si>
  <si>
    <t>Motor Drive</t>
  </si>
  <si>
    <t>Blast Pokémon</t>
  </si>
  <si>
    <t>Jubilee Pokémon</t>
  </si>
  <si>
    <t>Ogre Darner Pokémon</t>
  </si>
  <si>
    <t>Verdant Pokémon</t>
  </si>
  <si>
    <t>Fresh Snow Pokémon</t>
  </si>
  <si>
    <t>Fang Scorp Pokémon</t>
  </si>
  <si>
    <t>Twin Tusk Pokémon</t>
  </si>
  <si>
    <t>Blade Pokémon</t>
  </si>
  <si>
    <t>Mega Gallade</t>
  </si>
  <si>
    <t>Gripper Pokémon</t>
  </si>
  <si>
    <t>Snow Land Pokémon</t>
  </si>
  <si>
    <t>Plasma Pokémon</t>
  </si>
  <si>
    <t>Heat Rotom</t>
  </si>
  <si>
    <t>Wash Rotom</t>
  </si>
  <si>
    <t>Frost Rotom</t>
  </si>
  <si>
    <t>Fan Rotom</t>
  </si>
  <si>
    <t>Mow Rotom</t>
  </si>
  <si>
    <t>Knowledge Pokémon</t>
  </si>
  <si>
    <t>Willpower Pokémon</t>
  </si>
  <si>
    <t>Temporal Pokémon</t>
  </si>
  <si>
    <t>Spatial Pokémon</t>
  </si>
  <si>
    <t>Lava Dome Pokémon</t>
  </si>
  <si>
    <t>Colossal Pokémon</t>
  </si>
  <si>
    <t>Slow Start</t>
  </si>
  <si>
    <t>Giratina Altered Forme</t>
  </si>
  <si>
    <t>Renegade Pokémon</t>
  </si>
  <si>
    <t>Giratina Origin Forme</t>
  </si>
  <si>
    <t>Lunar Pokémon</t>
  </si>
  <si>
    <t>Sea Drifter Pokémon</t>
  </si>
  <si>
    <t>Seafaring Pokémon</t>
  </si>
  <si>
    <t>Pitch-Black Pokémon</t>
  </si>
  <si>
    <t>Bad Dreams</t>
  </si>
  <si>
    <t>Shaymin Land Forme</t>
  </si>
  <si>
    <t>Gratitude Pokémon</t>
  </si>
  <si>
    <t>Shaymin Sky Forme</t>
  </si>
  <si>
    <t>Alpha Pokémon</t>
  </si>
  <si>
    <t>Multitype</t>
  </si>
  <si>
    <t>Victory Pokémon</t>
  </si>
  <si>
    <t>Victory Star</t>
  </si>
  <si>
    <t>Grass Snake Pokémon</t>
  </si>
  <si>
    <t>Regal Pokémon</t>
  </si>
  <si>
    <t>Fire Pig Pokémon</t>
  </si>
  <si>
    <t>Mega Fire Pig Pokémon</t>
  </si>
  <si>
    <t>Sea Otter Pokémon</t>
  </si>
  <si>
    <t>Discipline Pokémon</t>
  </si>
  <si>
    <t>Formidable Pokémon</t>
  </si>
  <si>
    <t>Lookout Pokémon</t>
  </si>
  <si>
    <t>Loyal Dog Pokémon</t>
  </si>
  <si>
    <t>Big-Hearted Pokémon</t>
  </si>
  <si>
    <t>Devious Pokémon</t>
  </si>
  <si>
    <t>Grass Monkey Pokémon</t>
  </si>
  <si>
    <t>Thorn Monkey Pokémon</t>
  </si>
  <si>
    <t>High Temp Pokémon</t>
  </si>
  <si>
    <t>Ember Pokémon</t>
  </si>
  <si>
    <t>Spray Pokémon</t>
  </si>
  <si>
    <t>Geyser Pokémon</t>
  </si>
  <si>
    <t>Dream Eater Pokémon</t>
  </si>
  <si>
    <t>Drowsing Pokémon</t>
  </si>
  <si>
    <t>Tiny Pigeon Pokémon</t>
  </si>
  <si>
    <t>Wild Pigeon Pokémon</t>
  </si>
  <si>
    <t>Proud Pokémon</t>
  </si>
  <si>
    <t>Electrified Pokémon</t>
  </si>
  <si>
    <t>Mantle Pokémon</t>
  </si>
  <si>
    <t>Ore Pokémon</t>
  </si>
  <si>
    <t>Compressed Pokémon</t>
  </si>
  <si>
    <t>Courting Pokémon</t>
  </si>
  <si>
    <t>Subterrene Pokémon</t>
  </si>
  <si>
    <t>Hearing Pokémon</t>
  </si>
  <si>
    <t>Mega Audino</t>
  </si>
  <si>
    <t>Muscular Pokémon</t>
  </si>
  <si>
    <t>Judo Pokémon</t>
  </si>
  <si>
    <t>Karate Pokémon</t>
  </si>
  <si>
    <t>Sewing Pokémon</t>
  </si>
  <si>
    <t>Leaf-Wrapped Pokémon</t>
  </si>
  <si>
    <t>Nurturing Pokémon</t>
  </si>
  <si>
    <t>Centipede Pokémon</t>
  </si>
  <si>
    <t>Curlipede Pokémon</t>
  </si>
  <si>
    <t>Megapede Pokémon</t>
  </si>
  <si>
    <t>Cotton Puff Pokémon</t>
  </si>
  <si>
    <t>Windveiled Pokémon</t>
  </si>
  <si>
    <t>Bulb Pokémon</t>
  </si>
  <si>
    <t>Flowering Pokémon</t>
  </si>
  <si>
    <t>Basculin Red-Striped Form</t>
  </si>
  <si>
    <t>Hostile Pokémon</t>
  </si>
  <si>
    <t>Basculin Blue-Striped Form</t>
  </si>
  <si>
    <t>Desert Croc Pokémon</t>
  </si>
  <si>
    <t>Intimidation Pokémon</t>
  </si>
  <si>
    <t>Zen Charm Pokémon</t>
  </si>
  <si>
    <t>Galarian Darumaka</t>
  </si>
  <si>
    <t>Darmanitan Standard Mode</t>
  </si>
  <si>
    <t>Blazing Pokémon</t>
  </si>
  <si>
    <t>Zen Mode</t>
  </si>
  <si>
    <t>Darmanitan Zen Mode</t>
  </si>
  <si>
    <t>Galarian Darmanitan Standard Mode</t>
  </si>
  <si>
    <t>Gorilla Tactics</t>
  </si>
  <si>
    <t>Galarian Darmanitan Zen Mode</t>
  </si>
  <si>
    <t>Rock Inn Pokémon</t>
  </si>
  <si>
    <t>Stone Home Pokémon</t>
  </si>
  <si>
    <t>Shedding Pokémon</t>
  </si>
  <si>
    <t>Hoodlum Pokémon</t>
  </si>
  <si>
    <t>Avianoid Pokémon</t>
  </si>
  <si>
    <t>Spirit Pokémon</t>
  </si>
  <si>
    <t>Mummy</t>
  </si>
  <si>
    <t>Galarian Yamask</t>
  </si>
  <si>
    <t>Wandering Spirit</t>
  </si>
  <si>
    <t>Coffin Pokémon</t>
  </si>
  <si>
    <t>Prototurtle Pokémon</t>
  </si>
  <si>
    <t>First Bird Pokémon</t>
  </si>
  <si>
    <t>Defeatist</t>
  </si>
  <si>
    <t>Trash Bag Pokémon</t>
  </si>
  <si>
    <t>Trash Heap Pokémon</t>
  </si>
  <si>
    <t>Tricky Fox Pokémon</t>
  </si>
  <si>
    <t>Illusion</t>
  </si>
  <si>
    <t>Illusion Fox Pokémon</t>
  </si>
  <si>
    <t>Chinchilla Pokémon</t>
  </si>
  <si>
    <t>Scarf Pokémon</t>
  </si>
  <si>
    <t>Fixation Pokémon</t>
  </si>
  <si>
    <t>Astral Body Pokémon</t>
  </si>
  <si>
    <t>Cell Pokémon</t>
  </si>
  <si>
    <t>Mitosis Pokémon</t>
  </si>
  <si>
    <t>Multiplying Pokémon</t>
  </si>
  <si>
    <t>White Bird Pokémon</t>
  </si>
  <si>
    <t>Icy Snow Pokémon</t>
  </si>
  <si>
    <t>Snowstorm Pokémon</t>
  </si>
  <si>
    <t>Season Pokémon</t>
  </si>
  <si>
    <t>Sky Squirrel Pokémon</t>
  </si>
  <si>
    <t>Clamping Pokémon</t>
  </si>
  <si>
    <t>Cavalry Pokémon</t>
  </si>
  <si>
    <t>Floating Pokémon</t>
  </si>
  <si>
    <t>Caring Pokémon</t>
  </si>
  <si>
    <t>Attaching Pokémon</t>
  </si>
  <si>
    <t>EleSpider Pokémon</t>
  </si>
  <si>
    <t>Thorn Seed Pokémon</t>
  </si>
  <si>
    <t>Iron Barbs</t>
  </si>
  <si>
    <t>Thorn Pod Pokémon</t>
  </si>
  <si>
    <t>Gear Pokémon</t>
  </si>
  <si>
    <t>EleFish Pokémon</t>
  </si>
  <si>
    <t>Cerebral Pokémon</t>
  </si>
  <si>
    <t>Candle Pokémon</t>
  </si>
  <si>
    <t>Lamp Pokémon</t>
  </si>
  <si>
    <t>Luring Pokémon</t>
  </si>
  <si>
    <t>Tusk Pokémon</t>
  </si>
  <si>
    <t>Axe Jaw Pokémon</t>
  </si>
  <si>
    <t>Chill Pokémon</t>
  </si>
  <si>
    <t>Freezing Pokémon</t>
  </si>
  <si>
    <t>Crystallizing Pokémon</t>
  </si>
  <si>
    <t>Snail Pokémon</t>
  </si>
  <si>
    <t>Shell Out Pokémon</t>
  </si>
  <si>
    <t>Trap Pokémon</t>
  </si>
  <si>
    <t>Galarian Stunfisk</t>
  </si>
  <si>
    <t>Mimicry</t>
  </si>
  <si>
    <t>Martial Arts Pokémon</t>
  </si>
  <si>
    <t>Automaton Pokémon</t>
  </si>
  <si>
    <t>Sharp Blade Pokémon</t>
  </si>
  <si>
    <t>Sword Blade Pokémon</t>
  </si>
  <si>
    <t>Bash Buffalo Pokémon</t>
  </si>
  <si>
    <t>Eaglet Pokémon</t>
  </si>
  <si>
    <t>Valiant Pokémon</t>
  </si>
  <si>
    <t>Diapered Pokémon</t>
  </si>
  <si>
    <t>Bone Vulture Pokémon</t>
  </si>
  <si>
    <t>Anteater Pokémon</t>
  </si>
  <si>
    <t>Iron Ant Pokémon</t>
  </si>
  <si>
    <t>Irate Pokémon</t>
  </si>
  <si>
    <t>Torch Pokémon</t>
  </si>
  <si>
    <t>Iron Will Pokémon</t>
  </si>
  <si>
    <t>Cavern Pokémon</t>
  </si>
  <si>
    <t>Grassland Pokémon</t>
  </si>
  <si>
    <t>Tornadus Incarnate Forme</t>
  </si>
  <si>
    <t>Cyclone Pokémon</t>
  </si>
  <si>
    <t>Tornadus Therian Forme</t>
  </si>
  <si>
    <t>Thundurus Incarnate Forme</t>
  </si>
  <si>
    <t>Bolt Strike Pokémon</t>
  </si>
  <si>
    <t>Thundurus Therian Forme</t>
  </si>
  <si>
    <t>Vast White Pokémon</t>
  </si>
  <si>
    <t>Turboblaze</t>
  </si>
  <si>
    <t>Deep Black Pokémon</t>
  </si>
  <si>
    <t>Teravolt</t>
  </si>
  <si>
    <t>Landorus Incarnate Forme</t>
  </si>
  <si>
    <t>Abundance Pokémon</t>
  </si>
  <si>
    <t>Landorus Therian Forme</t>
  </si>
  <si>
    <t>Boundary Pokémon</t>
  </si>
  <si>
    <t>Black Kyurem</t>
  </si>
  <si>
    <t>White Kyurem</t>
  </si>
  <si>
    <t>Keldeo Ordinary Forme</t>
  </si>
  <si>
    <t>Colt Pokémon</t>
  </si>
  <si>
    <t>Keldeo Resolute Forme</t>
  </si>
  <si>
    <t>Meloetta Aria Forme</t>
  </si>
  <si>
    <t>Melody Pokémon</t>
  </si>
  <si>
    <t>Meloetta Pirouette Forme</t>
  </si>
  <si>
    <t>Paleozoic Pokémon</t>
  </si>
  <si>
    <t>Chespin</t>
  </si>
  <si>
    <t>Spiny Nut Pokémon</t>
  </si>
  <si>
    <t>Bulletproof</t>
  </si>
  <si>
    <t>Quilladin</t>
  </si>
  <si>
    <t>Spiny Armor Pokémon</t>
  </si>
  <si>
    <t>Chesnaught</t>
  </si>
  <si>
    <t>Fennekin</t>
  </si>
  <si>
    <t>Magician</t>
  </si>
  <si>
    <t>Braixen</t>
  </si>
  <si>
    <t>Delphox</t>
  </si>
  <si>
    <t>Froakie</t>
  </si>
  <si>
    <t>Bubble Frog Pokémon</t>
  </si>
  <si>
    <t>Frogadier</t>
  </si>
  <si>
    <t>Greninja</t>
  </si>
  <si>
    <t>Ash-Greninja</t>
  </si>
  <si>
    <t>Battle Bond</t>
  </si>
  <si>
    <t>Bunnelby</t>
  </si>
  <si>
    <t>Digging Pokémon</t>
  </si>
  <si>
    <t>Cheek Pouch</t>
  </si>
  <si>
    <t>Diggersby</t>
  </si>
  <si>
    <t>Fletchling</t>
  </si>
  <si>
    <t>Tiny Robin Pokémon</t>
  </si>
  <si>
    <t>Gale Wings</t>
  </si>
  <si>
    <t>Fletchinder</t>
  </si>
  <si>
    <t>Talonflame</t>
  </si>
  <si>
    <t>Scorching Pokémon</t>
  </si>
  <si>
    <t>Scatterbug</t>
  </si>
  <si>
    <t>Scatterdust Pokémon</t>
  </si>
  <si>
    <t>Spewpa</t>
  </si>
  <si>
    <t>Vivillon</t>
  </si>
  <si>
    <t>Scale Pokémon</t>
  </si>
  <si>
    <t>Litleo</t>
  </si>
  <si>
    <t>Lion Cub Pokémon</t>
  </si>
  <si>
    <t>Pyroar</t>
  </si>
  <si>
    <t>Flabébé</t>
  </si>
  <si>
    <t>Single Bloom Pokémon</t>
  </si>
  <si>
    <t>Flower Veil</t>
  </si>
  <si>
    <t>Symbiosis</t>
  </si>
  <si>
    <t>Floette</t>
  </si>
  <si>
    <t>Florges</t>
  </si>
  <si>
    <t>Garden Pokémon</t>
  </si>
  <si>
    <t>Skiddo</t>
  </si>
  <si>
    <t>Mount Pokémon</t>
  </si>
  <si>
    <t>Grass Pelt</t>
  </si>
  <si>
    <t>Gogoat</t>
  </si>
  <si>
    <t>Pancham</t>
  </si>
  <si>
    <t>Pangoro</t>
  </si>
  <si>
    <t>Daunting Pokémon</t>
  </si>
  <si>
    <t>Furfrou</t>
  </si>
  <si>
    <t>Poodle Pokémon</t>
  </si>
  <si>
    <t>Espurr</t>
  </si>
  <si>
    <t>Restraint Pokémon</t>
  </si>
  <si>
    <t>Meowstic Male</t>
  </si>
  <si>
    <t>Constraint Pokémon</t>
  </si>
  <si>
    <t>Meowstic Female</t>
  </si>
  <si>
    <t>Honedge</t>
  </si>
  <si>
    <t>Sword Pokémon</t>
  </si>
  <si>
    <t>Doublade</t>
  </si>
  <si>
    <t>Aegislash Blade Forme</t>
  </si>
  <si>
    <t>Royal Sword Pokémon</t>
  </si>
  <si>
    <t>Stance Change</t>
  </si>
  <si>
    <t>Aegislash Shield Forme</t>
  </si>
  <si>
    <t>Spritzee</t>
  </si>
  <si>
    <t>Perfume Pokémon</t>
  </si>
  <si>
    <t>Aroma Veil</t>
  </si>
  <si>
    <t>Aromatisse</t>
  </si>
  <si>
    <t>Fragrance Pokémon</t>
  </si>
  <si>
    <t>Swirlix</t>
  </si>
  <si>
    <t>Cotton Candy Pokémon</t>
  </si>
  <si>
    <t>Sweet Veil</t>
  </si>
  <si>
    <t>Slurpuff</t>
  </si>
  <si>
    <t>Meringue Pokémon</t>
  </si>
  <si>
    <t>Inkay</t>
  </si>
  <si>
    <t>Revolving Pokémon</t>
  </si>
  <si>
    <t>Malamar</t>
  </si>
  <si>
    <t>Overturning Pokémon</t>
  </si>
  <si>
    <t>Binacle</t>
  </si>
  <si>
    <t>Two-Handed Pokémon</t>
  </si>
  <si>
    <t>Barbaracle</t>
  </si>
  <si>
    <t>Collective Pokémon</t>
  </si>
  <si>
    <t>Skrelp</t>
  </si>
  <si>
    <t>Mock Kelp Pokémon</t>
  </si>
  <si>
    <t>Dragalge</t>
  </si>
  <si>
    <t>Clauncher</t>
  </si>
  <si>
    <t>Water Gun Pokémon</t>
  </si>
  <si>
    <t>Clawitzer</t>
  </si>
  <si>
    <t>Howitzer Pokémon</t>
  </si>
  <si>
    <t>Helioptile</t>
  </si>
  <si>
    <t>Generator Pokémon</t>
  </si>
  <si>
    <t>1.25</t>
  </si>
  <si>
    <t>Heliolisk</t>
  </si>
  <si>
    <t>Tyrunt</t>
  </si>
  <si>
    <t>Royal Heir Pokémon</t>
  </si>
  <si>
    <t>Tyrantrum</t>
  </si>
  <si>
    <t>Despot Pokémon</t>
  </si>
  <si>
    <t>Amaura</t>
  </si>
  <si>
    <t>Tundra Pokémon</t>
  </si>
  <si>
    <t>Aurorus</t>
  </si>
  <si>
    <t>Sylveon</t>
  </si>
  <si>
    <t>Intertwining Pokémon</t>
  </si>
  <si>
    <t>Hawlucha</t>
  </si>
  <si>
    <t>Wrestling Pokémon</t>
  </si>
  <si>
    <t>Dedenne</t>
  </si>
  <si>
    <t>Antenna Pokémon</t>
  </si>
  <si>
    <t>Carbink</t>
  </si>
  <si>
    <t>Jewel Pokémon</t>
  </si>
  <si>
    <t>Goomy</t>
  </si>
  <si>
    <t>Soft Tissue Pokémon</t>
  </si>
  <si>
    <t>Gooey</t>
  </si>
  <si>
    <t>Sliggoo</t>
  </si>
  <si>
    <t>Goodra</t>
  </si>
  <si>
    <t>Klefki</t>
  </si>
  <si>
    <t>Key Ring Pokémon</t>
  </si>
  <si>
    <t>Phantump</t>
  </si>
  <si>
    <t>Stump Pokémon</t>
  </si>
  <si>
    <t>Trevenant</t>
  </si>
  <si>
    <t>Elder Tree Pokémon</t>
  </si>
  <si>
    <t>Pumpkaboo Average Size</t>
  </si>
  <si>
    <t>Pumpkin Pokémon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</si>
  <si>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</si>
  <si>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</si>
  <si>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</si>
  <si>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</si>
  <si>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</si>
  <si>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</si>
  <si>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</si>
  <si>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Bergmite</t>
  </si>
  <si>
    <t>Ice Chunk Pokémon</t>
  </si>
  <si>
    <t>Avalugg</t>
  </si>
  <si>
    <t>Noibat</t>
  </si>
  <si>
    <t>Sound Wave Pokémon</t>
  </si>
  <si>
    <t>Noivern</t>
  </si>
  <si>
    <t>Xerneas</t>
  </si>
  <si>
    <t>Life Pokémon</t>
  </si>
  <si>
    <t>Fairy Aura</t>
  </si>
  <si>
    <t>Yveltal</t>
  </si>
  <si>
    <t>Destruction Pokémon</t>
  </si>
  <si>
    <t>Dark Aura</t>
  </si>
  <si>
    <t>Zygarde 50% Forme</t>
  </si>
  <si>
    <t>Order Pokémon</t>
  </si>
  <si>
    <t>Aura Break</t>
  </si>
  <si>
    <t>Power Construct</t>
  </si>
  <si>
    <t>Zygarde 10% Forme</t>
  </si>
  <si>
    <t>Zygarde Complete Forme</t>
  </si>
  <si>
    <t>Diancie</t>
  </si>
  <si>
    <t>Mega Diancie</t>
  </si>
  <si>
    <t>Hoopa Hoopa Confined</t>
  </si>
  <si>
    <t>Mischief Pokémon</t>
  </si>
  <si>
    <t>Hoopa Hoopa Unbound</t>
  </si>
  <si>
    <t>Djinn Pokémon</t>
  </si>
  <si>
    <t>Volcanion</t>
  </si>
  <si>
    <t>Steam Pokémon</t>
  </si>
  <si>
    <t>Rowlet</t>
  </si>
  <si>
    <t>Grass Quill Pokémon</t>
  </si>
  <si>
    <t>Long Reach</t>
  </si>
  <si>
    <t>Dartrix</t>
  </si>
  <si>
    <t>Blade Quill Pokémon</t>
  </si>
  <si>
    <t>Decidueye</t>
  </si>
  <si>
    <t>Arrow Quill Pokémon</t>
  </si>
  <si>
    <t>Litten</t>
  </si>
  <si>
    <t>Fire Cat Pokémon</t>
  </si>
  <si>
    <t>Torracat</t>
  </si>
  <si>
    <t>Incineroar</t>
  </si>
  <si>
    <t>Heel Pokémon</t>
  </si>
  <si>
    <t>Popplio</t>
  </si>
  <si>
    <t>Liquid Voice</t>
  </si>
  <si>
    <t>Brionne</t>
  </si>
  <si>
    <t>Pop Star Pokémon</t>
  </si>
  <si>
    <t>Primarina</t>
  </si>
  <si>
    <t>Soloist Pokémon</t>
  </si>
  <si>
    <t>Pikipek</t>
  </si>
  <si>
    <t>Woodpecker Pokémon</t>
  </si>
  <si>
    <t>Trumbeak</t>
  </si>
  <si>
    <t>Bugle Beak Pokémon</t>
  </si>
  <si>
    <t>Toucannon</t>
  </si>
  <si>
    <t>Cannon Pokémon</t>
  </si>
  <si>
    <t>Yungoos</t>
  </si>
  <si>
    <t>Loitering Pokémon</t>
  </si>
  <si>
    <t>Stakeout</t>
  </si>
  <si>
    <t>Gumshoos</t>
  </si>
  <si>
    <t>Stakeout Pokémon</t>
  </si>
  <si>
    <t>Grubbin</t>
  </si>
  <si>
    <t>Larva Pokémon</t>
  </si>
  <si>
    <t>Charjabug</t>
  </si>
  <si>
    <t>Battery Pokémon</t>
  </si>
  <si>
    <t>Battery</t>
  </si>
  <si>
    <t>Vikavolt</t>
  </si>
  <si>
    <t>Crabrawler</t>
  </si>
  <si>
    <t>Boxing Pokémon</t>
  </si>
  <si>
    <t>Crabominable</t>
  </si>
  <si>
    <t>Woolly Crab Pokémon</t>
  </si>
  <si>
    <t>Oricorio Baile Style</t>
  </si>
  <si>
    <t>Dancer</t>
  </si>
  <si>
    <t>Oricorio Pom-Pom Style</t>
  </si>
  <si>
    <t>Oricorio Pa'u Style</t>
  </si>
  <si>
    <t>Oricorio Sensu Style</t>
  </si>
  <si>
    <t>Cutiefly</t>
  </si>
  <si>
    <t>Bee Fly Pokémon</t>
  </si>
  <si>
    <t>Ribombee</t>
  </si>
  <si>
    <t>Rockruff</t>
  </si>
  <si>
    <t>Own Tempo Rockruff</t>
  </si>
  <si>
    <t>Lycanroc Midday Form</t>
  </si>
  <si>
    <t>Wolf Pokémon</t>
  </si>
  <si>
    <t>Lycanroc Midnight Form</t>
  </si>
  <si>
    <t>Lycanroc Dusk Form</t>
  </si>
  <si>
    <t>Wishiwashi Solo Form</t>
  </si>
  <si>
    <t>Small Fry Pokémon</t>
  </si>
  <si>
    <t>Schooling</t>
  </si>
  <si>
    <t>Wishiwashi School Form</t>
  </si>
  <si>
    <t>Mareanie</t>
  </si>
  <si>
    <t>Brutal Star Pokémon</t>
  </si>
  <si>
    <t>Merciless</t>
  </si>
  <si>
    <t>Toxapex</t>
  </si>
  <si>
    <t>Mudbray</t>
  </si>
  <si>
    <t>Donkey Pokémon</t>
  </si>
  <si>
    <t>Stamina</t>
  </si>
  <si>
    <t>Mudsdale</t>
  </si>
  <si>
    <t>Draft Horse Pokémon</t>
  </si>
  <si>
    <t>Dewpider</t>
  </si>
  <si>
    <t>Water Bubble Pokémon</t>
  </si>
  <si>
    <t>Water Bubble</t>
  </si>
  <si>
    <t>Araquanid</t>
  </si>
  <si>
    <t>Fomantis</t>
  </si>
  <si>
    <t>Sickle Grass Pokémon</t>
  </si>
  <si>
    <t>Lurantis</t>
  </si>
  <si>
    <t>Bloom Sickle Pokémon</t>
  </si>
  <si>
    <t>Morelull</t>
  </si>
  <si>
    <t>Illuminating Pokémon</t>
  </si>
  <si>
    <t>Shiinotic</t>
  </si>
  <si>
    <t>Salandit</t>
  </si>
  <si>
    <t>Toxic Lizard Pokémon</t>
  </si>
  <si>
    <t>Corrosion</t>
  </si>
  <si>
    <t>Salazzle</t>
  </si>
  <si>
    <t>Stufful</t>
  </si>
  <si>
    <t>Flailing Pokémon</t>
  </si>
  <si>
    <t>Fluffy</t>
  </si>
  <si>
    <t>Bewear</t>
  </si>
  <si>
    <t>Strong Arm Pokémon</t>
  </si>
  <si>
    <t>Bounsweet</t>
  </si>
  <si>
    <t>Steenee</t>
  </si>
  <si>
    <t>Tsareena</t>
  </si>
  <si>
    <t>Queenly Majesty</t>
  </si>
  <si>
    <t>Comfey</t>
  </si>
  <si>
    <t>Posy Picker Pokémon</t>
  </si>
  <si>
    <t>Triage</t>
  </si>
  <si>
    <t>Oranguru</t>
  </si>
  <si>
    <t>Sage Pokémon</t>
  </si>
  <si>
    <t>Passimian</t>
  </si>
  <si>
    <t>Teamwork Pokémon</t>
  </si>
  <si>
    <t>Receiver</t>
  </si>
  <si>
    <t>Wimpod</t>
  </si>
  <si>
    <t>Turn Tail Pokémon</t>
  </si>
  <si>
    <t>Wimp Out</t>
  </si>
  <si>
    <t>Golisopod</t>
  </si>
  <si>
    <t>Hard Scale Pokémon</t>
  </si>
  <si>
    <t>Emergency Exit</t>
  </si>
  <si>
    <t>Sandygast</t>
  </si>
  <si>
    <t>Sand Heap Pokémon</t>
  </si>
  <si>
    <t>Water Compaction</t>
  </si>
  <si>
    <t>Palossand</t>
  </si>
  <si>
    <t>Sand Castle Pokémon</t>
  </si>
  <si>
    <t>Pyukumuku</t>
  </si>
  <si>
    <t>Sea Cucumber Pokémon</t>
  </si>
  <si>
    <t>Innards Out</t>
  </si>
  <si>
    <t>Type: Null</t>
  </si>
  <si>
    <t>Synthetic Pokémon</t>
  </si>
  <si>
    <t>Silvally</t>
  </si>
  <si>
    <t>RKS System</t>
  </si>
  <si>
    <t>Minior Meteor Form</t>
  </si>
  <si>
    <t>Meteor Pokémon</t>
  </si>
  <si>
    <t>Shields Down</t>
  </si>
  <si>
    <t>Minior Core Form</t>
  </si>
  <si>
    <t>Komala</t>
  </si>
  <si>
    <t>Comatose</t>
  </si>
  <si>
    <t>Turtonator</t>
  </si>
  <si>
    <t>Blast Turtle Pokémon</t>
  </si>
  <si>
    <t>Togedemaru</t>
  </si>
  <si>
    <t>Roly-Poly Pokémon</t>
  </si>
  <si>
    <t>Mimikyu</t>
  </si>
  <si>
    <t>Disguise Pokémon</t>
  </si>
  <si>
    <t>Disguise</t>
  </si>
  <si>
    <t>Bruxish</t>
  </si>
  <si>
    <t>Gnash Teeth Pokémon</t>
  </si>
  <si>
    <t>Dazzling</t>
  </si>
  <si>
    <t>Drampa</t>
  </si>
  <si>
    <t>Placid Pokémon</t>
  </si>
  <si>
    <t>Dhelmise</t>
  </si>
  <si>
    <t>Sea Creeper Pokémon</t>
  </si>
  <si>
    <t>Steelworker</t>
  </si>
  <si>
    <t>Jangmo-o</t>
  </si>
  <si>
    <t>Scaly Pokémon</t>
  </si>
  <si>
    <t>Hakamo-o</t>
  </si>
  <si>
    <t>Kommo-o</t>
  </si>
  <si>
    <t>Tapu Koko</t>
  </si>
  <si>
    <t>Land Spirit Pokémon</t>
  </si>
  <si>
    <t>Electric Surge</t>
  </si>
  <si>
    <t>Tapu Lele</t>
  </si>
  <si>
    <t>Psychic Surge</t>
  </si>
  <si>
    <t>Tapu Bulu</t>
  </si>
  <si>
    <t>Grassy Surge</t>
  </si>
  <si>
    <t>Tapu Fini</t>
  </si>
  <si>
    <t>Cosmog</t>
  </si>
  <si>
    <t>Nebula Pokémon</t>
  </si>
  <si>
    <t>Cosmoem</t>
  </si>
  <si>
    <t>Protostar Pokémon</t>
  </si>
  <si>
    <t>Solgaleo</t>
  </si>
  <si>
    <t>Sunne Pokémon</t>
  </si>
  <si>
    <t>Full Metal Body</t>
  </si>
  <si>
    <t>Lunala</t>
  </si>
  <si>
    <t>Moone Pokémon</t>
  </si>
  <si>
    <t>Shadow Shield</t>
  </si>
  <si>
    <t>Nihilego</t>
  </si>
  <si>
    <t>Parasite Pokémon</t>
  </si>
  <si>
    <t>Beast Boost</t>
  </si>
  <si>
    <t>Buzzwole</t>
  </si>
  <si>
    <t>Swollen Pokémon</t>
  </si>
  <si>
    <t>Pheromosa</t>
  </si>
  <si>
    <t>Lissome Pokémon</t>
  </si>
  <si>
    <t>Xurkitree</t>
  </si>
  <si>
    <t>Glowing Pokémon</t>
  </si>
  <si>
    <t>Celesteela</t>
  </si>
  <si>
    <t>Launch Pokémon</t>
  </si>
  <si>
    <t>Kartana</t>
  </si>
  <si>
    <t>Drawn Sword Pokémon</t>
  </si>
  <si>
    <t>Guzzlord</t>
  </si>
  <si>
    <t>Junkivore Pokémon</t>
  </si>
  <si>
    <t>Necrozma</t>
  </si>
  <si>
    <t>Prism Pokémon</t>
  </si>
  <si>
    <t>Prism Armor</t>
  </si>
  <si>
    <t>Dusk Mane Necrozma</t>
  </si>
  <si>
    <t>Dawn Wings Necrozma</t>
  </si>
  <si>
    <t>Ultra Necrozma</t>
  </si>
  <si>
    <t>Neuroforce</t>
  </si>
  <si>
    <t>Magearna</t>
  </si>
  <si>
    <t>Artificial Pokémon</t>
  </si>
  <si>
    <t>Soul-Heart</t>
  </si>
  <si>
    <t>Marshadow</t>
  </si>
  <si>
    <t>Gloomdweller Pokémon</t>
  </si>
  <si>
    <t>Poipole</t>
  </si>
  <si>
    <t>Naganadel</t>
  </si>
  <si>
    <t>Stakataka</t>
  </si>
  <si>
    <t>Rampart Pokémon</t>
  </si>
  <si>
    <t>Blacephalon</t>
  </si>
  <si>
    <t>Fireworks Pokémon</t>
  </si>
  <si>
    <t>Zeraora</t>
  </si>
  <si>
    <t>Thunderclap Pokémon</t>
  </si>
  <si>
    <t>Meltan</t>
  </si>
  <si>
    <t>Hex Nut Pokémon</t>
  </si>
  <si>
    <t>Melmetal</t>
  </si>
  <si>
    <t>Grookey</t>
  </si>
  <si>
    <t>Thwackey</t>
  </si>
  <si>
    <t>Beat Pokémon</t>
  </si>
  <si>
    <t>Rillaboom</t>
  </si>
  <si>
    <t>Drummer Pokémon</t>
  </si>
  <si>
    <t>Scorbunny</t>
  </si>
  <si>
    <t>Libero</t>
  </si>
  <si>
    <t>Raboot</t>
  </si>
  <si>
    <t>Cinderace</t>
  </si>
  <si>
    <t>Striker Pokémon</t>
  </si>
  <si>
    <t>Sobble</t>
  </si>
  <si>
    <t>Water Lizard Pokémon</t>
  </si>
  <si>
    <t>Drizzile</t>
  </si>
  <si>
    <t>Water lizard Pokémon</t>
  </si>
  <si>
    <t>Inteleon</t>
  </si>
  <si>
    <t>Secret Agent Pokémon</t>
  </si>
  <si>
    <t>Skwovet</t>
  </si>
  <si>
    <t>Cheeky Pokémon</t>
  </si>
  <si>
    <t>Greedent</t>
  </si>
  <si>
    <t>Greedy Pokémon</t>
  </si>
  <si>
    <t>Rookidee</t>
  </si>
  <si>
    <t>Corvisquire</t>
  </si>
  <si>
    <t>Raven Pokémon</t>
  </si>
  <si>
    <t>Corviknight</t>
  </si>
  <si>
    <t>Mirror Armor</t>
  </si>
  <si>
    <t>Blipbug</t>
  </si>
  <si>
    <t>Dottler</t>
  </si>
  <si>
    <t>Radome Pokémon</t>
  </si>
  <si>
    <t>Orbeetle</t>
  </si>
  <si>
    <t>Seven Spot Pokémon</t>
  </si>
  <si>
    <t>Nickit</t>
  </si>
  <si>
    <t>Thievul</t>
  </si>
  <si>
    <t>Gossifleur</t>
  </si>
  <si>
    <t>Cotton Down</t>
  </si>
  <si>
    <t>Eldegoss</t>
  </si>
  <si>
    <t>Cotton Bloom Pokémon</t>
  </si>
  <si>
    <t>Wooloo</t>
  </si>
  <si>
    <t>Sheep Pokémon</t>
  </si>
  <si>
    <t>Dubwool</t>
  </si>
  <si>
    <t>Chewtle</t>
  </si>
  <si>
    <t>Snapping Pokémon</t>
  </si>
  <si>
    <t>Drednaw</t>
  </si>
  <si>
    <t>Yamper</t>
  </si>
  <si>
    <t>Ball Fetch</t>
  </si>
  <si>
    <t>Boltund</t>
  </si>
  <si>
    <t>Dog Pokémon</t>
  </si>
  <si>
    <t>Rolycoly</t>
  </si>
  <si>
    <t>Steam Engine</t>
  </si>
  <si>
    <t>Carkol</t>
  </si>
  <si>
    <t>Coalossal</t>
  </si>
  <si>
    <t>Applin</t>
  </si>
  <si>
    <t>Apple Core Pokémon</t>
  </si>
  <si>
    <t>Ripen</t>
  </si>
  <si>
    <t>Flapple</t>
  </si>
  <si>
    <t>Apple Wing Pokémon</t>
  </si>
  <si>
    <t>Appletun</t>
  </si>
  <si>
    <t>Apple Nectar Pokémon</t>
  </si>
  <si>
    <t>Silicobra</t>
  </si>
  <si>
    <t>Sand Snake Pokémon</t>
  </si>
  <si>
    <t>Sand Spit</t>
  </si>
  <si>
    <t>Sandaconda</t>
  </si>
  <si>
    <t>Cramorant</t>
  </si>
  <si>
    <t>Gulp Pokémon</t>
  </si>
  <si>
    <t>Gulp Missile</t>
  </si>
  <si>
    <t>Arrokuda</t>
  </si>
  <si>
    <t>Rush Pokémon</t>
  </si>
  <si>
    <t>Propeller Tail</t>
  </si>
  <si>
    <t>Barraskewda</t>
  </si>
  <si>
    <t>Skewer Pokémon</t>
  </si>
  <si>
    <t>Toxel</t>
  </si>
  <si>
    <t>Baby Pokémon</t>
  </si>
  <si>
    <t>Toxtricity Low Key Form</t>
  </si>
  <si>
    <t>Punk Pokémon</t>
  </si>
  <si>
    <t>Punk Rock</t>
  </si>
  <si>
    <t>Toxtricity Amped Form</t>
  </si>
  <si>
    <t>Sizzlipede</t>
  </si>
  <si>
    <t>Radiator Pokémon</t>
  </si>
  <si>
    <t>Centiskorch</t>
  </si>
  <si>
    <t>Clobbopus</t>
  </si>
  <si>
    <t>Tantrum Pokémon</t>
  </si>
  <si>
    <t>Grapploct</t>
  </si>
  <si>
    <t>Sinistea</t>
  </si>
  <si>
    <t>Black Tea Pokémon</t>
  </si>
  <si>
    <t>Polteageist</t>
  </si>
  <si>
    <t>Hatenna</t>
  </si>
  <si>
    <t>Calm Pokémon</t>
  </si>
  <si>
    <t>Hattrem</t>
  </si>
  <si>
    <t>Serene Pokémon</t>
  </si>
  <si>
    <t>Hatterene</t>
  </si>
  <si>
    <t>Silent Pokémon</t>
  </si>
  <si>
    <t>Impidimp</t>
  </si>
  <si>
    <t>Morgrem</t>
  </si>
  <si>
    <t>Grimmsnarl</t>
  </si>
  <si>
    <t>Bulk Up Pokémon</t>
  </si>
  <si>
    <t>Obstagoon</t>
  </si>
  <si>
    <t>Blocking Pokémon</t>
  </si>
  <si>
    <t>Perrserker</t>
  </si>
  <si>
    <t>Viking Pokémon</t>
  </si>
  <si>
    <t>Steely Spirit</t>
  </si>
  <si>
    <t>Cursola</t>
  </si>
  <si>
    <t>Perish Body</t>
  </si>
  <si>
    <t>Sirfetch'd</t>
  </si>
  <si>
    <t>Mr. Rime</t>
  </si>
  <si>
    <t>Comedian Pokémon</t>
  </si>
  <si>
    <t>Runerigus</t>
  </si>
  <si>
    <t>Grudge Pokémon</t>
  </si>
  <si>
    <t>Milcery</t>
  </si>
  <si>
    <t>Cream Pokémon</t>
  </si>
  <si>
    <t>Alcremie</t>
  </si>
  <si>
    <t>Falinks</t>
  </si>
  <si>
    <t>Formation Pokémon</t>
  </si>
  <si>
    <t>Pincurchin</t>
  </si>
  <si>
    <t>Sea Urchin Pokémon</t>
  </si>
  <si>
    <t>Snom</t>
  </si>
  <si>
    <t>Ice Scales</t>
  </si>
  <si>
    <t>Frosmoth</t>
  </si>
  <si>
    <t>Frost Moth Pokémon</t>
  </si>
  <si>
    <t>Stonjourner</t>
  </si>
  <si>
    <t>Big Rock Pokémon</t>
  </si>
  <si>
    <t>Power Spot</t>
  </si>
  <si>
    <t>Eiscue Ice Face</t>
  </si>
  <si>
    <t>Ice Face</t>
  </si>
  <si>
    <t>Eiscue Noice Face</t>
  </si>
  <si>
    <t>Indeedee Male</t>
  </si>
  <si>
    <t>Indeedee Female</t>
  </si>
  <si>
    <t>Morpeko Full Belly Mode</t>
  </si>
  <si>
    <t>Two-Sided Pokémon</t>
  </si>
  <si>
    <t>Hunger Switch</t>
  </si>
  <si>
    <t>Morpeko Hangry Mode</t>
  </si>
  <si>
    <t>Cufant</t>
  </si>
  <si>
    <t>Copperderm Pokémon</t>
  </si>
  <si>
    <t>Copperajah</t>
  </si>
  <si>
    <t>Dracozolt</t>
  </si>
  <si>
    <t>Arctozolt</t>
  </si>
  <si>
    <t>Dracovish</t>
  </si>
  <si>
    <t>Arctovish</t>
  </si>
  <si>
    <t>Duraludon</t>
  </si>
  <si>
    <t>Alloy Pokémon</t>
  </si>
  <si>
    <t>Stalwart</t>
  </si>
  <si>
    <t>Dreepy</t>
  </si>
  <si>
    <t>Lingering Pokémon</t>
  </si>
  <si>
    <t>Drakloak</t>
  </si>
  <si>
    <t>Caretaker Pokémon</t>
  </si>
  <si>
    <t>Dragapult</t>
  </si>
  <si>
    <t>Stealth Pokémon</t>
  </si>
  <si>
    <t>Zacian Crowned Sword</t>
  </si>
  <si>
    <t>Warrior Pokémon</t>
  </si>
  <si>
    <t>Intrepid Sword</t>
  </si>
  <si>
    <t>Zacian Hero of Many Battles</t>
  </si>
  <si>
    <t>Zamazenta Crowned Shield</t>
  </si>
  <si>
    <t>Dauntless Shield</t>
  </si>
  <si>
    <t>Zamazenta Hero of Many Battles</t>
  </si>
  <si>
    <t>Eternatus</t>
  </si>
  <si>
    <t>Gigantic Pokémon</t>
  </si>
  <si>
    <t>Eternatus Eternamax</t>
  </si>
  <si>
    <t>Kubfu</t>
  </si>
  <si>
    <t>Wushu Pokémon</t>
  </si>
  <si>
    <t>Urshifu Single Strike Style</t>
  </si>
  <si>
    <t>Unseen Fist</t>
  </si>
  <si>
    <t>Urshifu Rapid Strike Style</t>
  </si>
  <si>
    <t>Zarude</t>
  </si>
  <si>
    <t>Rogue Monkey Pokémon</t>
  </si>
  <si>
    <t>Regieleki</t>
  </si>
  <si>
    <t>Elektron Pokémon</t>
  </si>
  <si>
    <t>Transistor</t>
  </si>
  <si>
    <t>Regidrago</t>
  </si>
  <si>
    <t>Dragon Orb Pokémon</t>
  </si>
  <si>
    <t>Dragonâ€˜s Maw</t>
  </si>
  <si>
    <t>Glastrier</t>
  </si>
  <si>
    <t>Wild Horse Pokémon</t>
  </si>
  <si>
    <t>Chilling Neigh</t>
  </si>
  <si>
    <t>Spectrier</t>
  </si>
  <si>
    <t>Swift Horse Pokémon</t>
  </si>
  <si>
    <t>Grim Neigh</t>
  </si>
  <si>
    <t>Calyrex</t>
  </si>
  <si>
    <t>King Pokémon</t>
  </si>
  <si>
    <t>Calyrex Ice Rider</t>
  </si>
  <si>
    <t>High King Pokémon</t>
  </si>
  <si>
    <t>As One</t>
  </si>
  <si>
    <t>Calyrex Shadow Rider</t>
  </si>
  <si>
    <t>type_2_memory</t>
  </si>
  <si>
    <t>None</t>
  </si>
  <si>
    <t>Overkill</t>
  </si>
  <si>
    <t>Implementado?</t>
  </si>
  <si>
    <t>Distribuído?</t>
  </si>
  <si>
    <t>THUNDER DROP</t>
  </si>
  <si>
    <t>HARD PRESS</t>
  </si>
  <si>
    <t>HORN TOSS</t>
  </si>
  <si>
    <t>Tipo</t>
  </si>
  <si>
    <t>BP</t>
  </si>
  <si>
    <t>Acc</t>
  </si>
  <si>
    <t>Categoria</t>
  </si>
  <si>
    <t>Physical</t>
  </si>
  <si>
    <t>Special</t>
  </si>
  <si>
    <t>Efeito</t>
  </si>
  <si>
    <t>Força a troca do oponente.</t>
  </si>
  <si>
    <t>Usa a defesa do usuário para calcular o dano.</t>
  </si>
  <si>
    <t>10% flinch.</t>
  </si>
  <si>
    <t>Nome</t>
  </si>
  <si>
    <t>Acerta 3x. Cada hit tem 10% de chance de Burn.</t>
  </si>
  <si>
    <t>ARTILLERY</t>
  </si>
  <si>
    <t>Comentário</t>
  </si>
  <si>
    <t>Type</t>
  </si>
  <si>
    <t>Category</t>
  </si>
  <si>
    <t>Effect</t>
  </si>
  <si>
    <t>Power</t>
  </si>
  <si>
    <t>PP</t>
  </si>
  <si>
    <t>TM</t>
  </si>
  <si>
    <t>Prob.(%)</t>
  </si>
  <si>
    <t>Gen</t>
  </si>
  <si>
    <t>string</t>
  </si>
  <si>
    <t>100000 Volt Thunderbolt</t>
  </si>
  <si>
    <t>Pikachu-exclusive Z-Move.</t>
  </si>
  <si>
    <t>Absorb</t>
  </si>
  <si>
    <t>User recovers half the HP inflicted on opponent.</t>
  </si>
  <si>
    <t>Accelerock</t>
  </si>
  <si>
    <t>User attacks first.</t>
  </si>
  <si>
    <t>Acid</t>
  </si>
  <si>
    <t>May lower opponent's Special Defense.</t>
  </si>
  <si>
    <t>Acid Armor</t>
  </si>
  <si>
    <t>Status</t>
  </si>
  <si>
    <t>Sharply raises user's Defense.</t>
  </si>
  <si>
    <t>Acid Downpour</t>
  </si>
  <si>
    <t>Z-Move</t>
  </si>
  <si>
    <t>Poison type Z-Move.</t>
  </si>
  <si>
    <t>Acid Spray</t>
  </si>
  <si>
    <t>Sharply lowers opponent's Special Defense.</t>
  </si>
  <si>
    <t>Acrobatics</t>
  </si>
  <si>
    <t>Stronger when the user does not have a held item.</t>
  </si>
  <si>
    <t>TM62</t>
  </si>
  <si>
    <t>Acupressure</t>
  </si>
  <si>
    <t>Sharply raises a random stat.</t>
  </si>
  <si>
    <t>Aerial Ace</t>
  </si>
  <si>
    <t>Ignores Accuracy and Evasiveness.</t>
  </si>
  <si>
    <t>âˆž</t>
  </si>
  <si>
    <t>TM40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</si>
  <si>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</si>
  <si>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</si>
  <si>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</si>
  <si>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</si>
  <si>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</si>
  <si>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</si>
  <si>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</si>
  <si>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</si>
  <si>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</si>
  <si>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All-Out Pummeling</t>
  </si>
  <si>
    <t>Fighting type Z-Move.</t>
  </si>
  <si>
    <t>Ally Switch</t>
  </si>
  <si>
    <t>User switches with opposite teammate.</t>
  </si>
  <si>
    <t>Amnesia</t>
  </si>
  <si>
    <t>Sharply raises user's Special Defense.</t>
  </si>
  <si>
    <t>Anchor Shot</t>
  </si>
  <si>
    <t>The user entangles the target with its anchor chain while attacking. The target becomes unable to flee.</t>
  </si>
  <si>
    <t>Ancient Power</t>
  </si>
  <si>
    <t>May raise all user's stats at once.</t>
  </si>
  <si>
    <t>Aqua Jet</t>
  </si>
  <si>
    <t>Aqua Ring</t>
  </si>
  <si>
    <t>Restores a little HP each turn.</t>
  </si>
  <si>
    <t>Aqua Tail</t>
  </si>
  <si>
    <t>Arm Thrust</t>
  </si>
  <si>
    <t>Hits 2-5 times in one turn.</t>
  </si>
  <si>
    <t>Aromatherapy</t>
  </si>
  <si>
    <t>Cures all status problems in your party.</t>
  </si>
  <si>
    <t>Aromatic Mist</t>
  </si>
  <si>
    <t>Raises Special Defense of allies.</t>
  </si>
  <si>
    <t>Assist</t>
  </si>
  <si>
    <t>User performs a move known by its allies at random.</t>
  </si>
  <si>
    <t>Assurance</t>
  </si>
  <si>
    <t>Power doubles if opponent already took damage in the same turn.</t>
  </si>
  <si>
    <t>Astonish</t>
  </si>
  <si>
    <t>Attack Order</t>
  </si>
  <si>
    <t>Attract</t>
  </si>
  <si>
    <t>If opponent is the opposite gender, it's less likely to attack.</t>
  </si>
  <si>
    <t>TM45</t>
  </si>
  <si>
    <t>Aura Sphere</t>
  </si>
  <si>
    <t>Aurora Beam</t>
  </si>
  <si>
    <t>May lower opponent's Attack.</t>
  </si>
  <si>
    <t>Aurora Veil</t>
  </si>
  <si>
    <t>Halves damage from Physical and Special attacks for five turns.</t>
  </si>
  <si>
    <t>TM70</t>
  </si>
  <si>
    <t>Autotomize</t>
  </si>
  <si>
    <t>Reduces weight and sharply raises Speed.</t>
  </si>
  <si>
    <t>Avalanche</t>
  </si>
  <si>
    <t>Power doubles if user took damage first.</t>
  </si>
  <si>
    <t>Baby-Doll Eyes</t>
  </si>
  <si>
    <t>Always goes first. Lowers the target's attack.</t>
  </si>
  <si>
    <t>Baddy Bad</t>
  </si>
  <si>
    <t>Reduces damage from Physical attacks.</t>
  </si>
  <si>
    <t>Baneful Bunker</t>
  </si>
  <si>
    <t>Protects the user and poisons opponent on contact.</t>
  </si>
  <si>
    <t>Barrage</t>
  </si>
  <si>
    <t>Barrier</t>
  </si>
  <si>
    <t>Baton Pass</t>
  </si>
  <si>
    <t>User switches out and gives stat changes to the incoming PokÃ©mon.</t>
  </si>
  <si>
    <t>Beak Blast</t>
  </si>
  <si>
    <t>The user first heats up its beak, and then it attacks the target. Making direct contact with the PokÃ©mon while it's heating up its beak results in a burn.</t>
  </si>
  <si>
    <t>Beat Up</t>
  </si>
  <si>
    <t>Each PokÃ©mon in your party attacks.</t>
  </si>
  <si>
    <t>Belch</t>
  </si>
  <si>
    <t>User must have consumed a Berry.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</si>
  <si>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</si>
  <si>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</si>
  <si>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</si>
  <si>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</si>
  <si>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</si>
  <si>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</si>
  <si>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</si>
  <si>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Traps opponent, damaging them for 4-5 turns.</t>
  </si>
  <si>
    <t>Bite</t>
  </si>
  <si>
    <t>Black Hole Eclipse</t>
  </si>
  <si>
    <t>Dark type Z-Move.</t>
  </si>
  <si>
    <t>Blast Burn</t>
  </si>
  <si>
    <t>User must recharge next turn.</t>
  </si>
  <si>
    <t>Blaze Kick</t>
  </si>
  <si>
    <t>High critical hit ratio. May burn opponent.</t>
  </si>
  <si>
    <t>Blizzard</t>
  </si>
  <si>
    <t>May freeze opponent.</t>
  </si>
  <si>
    <t>TM14</t>
  </si>
  <si>
    <t>Block</t>
  </si>
  <si>
    <t>Opponent cannot flee or switch.</t>
  </si>
  <si>
    <t>Bloom Doom</t>
  </si>
  <si>
    <t>Grass type Z-Move.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</si>
  <si>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</si>
  <si>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</si>
  <si>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</si>
  <si>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</si>
  <si>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</si>
  <si>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</si>
  <si>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</si>
  <si>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</si>
  <si>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</si>
  <si>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</si>
  <si>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adjacent PokÃ©mon.</t>
  </si>
  <si>
    <t>Bounce</t>
  </si>
  <si>
    <t>Springs up on first turn, attacks on second. May paralyze opponent.</t>
  </si>
  <si>
    <t>Bouncy Bubble</t>
  </si>
  <si>
    <t>Brave Bird</t>
  </si>
  <si>
    <t>User receives recoil damage.</t>
  </si>
  <si>
    <t>Breakneck Blitz</t>
  </si>
  <si>
    <t>Normal type Z-Move.</t>
  </si>
  <si>
    <t>Brick Break</t>
  </si>
  <si>
    <t>Breaks through Reflect and Light Screen barriers.</t>
  </si>
  <si>
    <t>TM31</t>
  </si>
  <si>
    <t>Brine</t>
  </si>
  <si>
    <t>Power doubles if opponent's HP is less than 50%.</t>
  </si>
  <si>
    <t>Brutal Swing</t>
  </si>
  <si>
    <t>The user swings its body around violently to inflict damage on everything in its vicinity.</t>
  </si>
  <si>
    <t>TM59</t>
  </si>
  <si>
    <t>Bubble</t>
  </si>
  <si>
    <t>May lower opponent's Speed.</t>
  </si>
  <si>
    <t>Bubble Beam</t>
  </si>
  <si>
    <t>Bug Bite</t>
  </si>
  <si>
    <t>Receives the effect from the opponent's held berry.</t>
  </si>
  <si>
    <t>Bug Buzz</t>
  </si>
  <si>
    <t>Bulk Up</t>
  </si>
  <si>
    <t>Raises user's Attack and Defense.</t>
  </si>
  <si>
    <t>TM08</t>
  </si>
  <si>
    <t>Bulldoze</t>
  </si>
  <si>
    <t>Lowers opponent's Speed.</t>
  </si>
  <si>
    <t>TM78</t>
  </si>
  <si>
    <t>Bullet Punch</t>
  </si>
  <si>
    <t>Bullet Seed</t>
  </si>
  <si>
    <t>Burn Up</t>
  </si>
  <si>
    <t>To inflict massive damage, the user burns itself out. After using this move, the user will no longer be Fire type.</t>
  </si>
  <si>
    <t>Buzzy Buzz</t>
  </si>
  <si>
    <t>Paralyzes the opponent.</t>
  </si>
  <si>
    <t>Calm Mind</t>
  </si>
  <si>
    <t>Raises user's Special Attack and Special Defense.</t>
  </si>
  <si>
    <t>TM04</t>
  </si>
  <si>
    <t>Camouflage</t>
  </si>
  <si>
    <t>Changes user's type according to the location.</t>
  </si>
  <si>
    <t>Captivate</t>
  </si>
  <si>
    <t>Sharply lowers opponent's Special Attack if opposite gender.</t>
  </si>
  <si>
    <t>Catastropika</t>
  </si>
  <si>
    <t>Celebrate</t>
  </si>
  <si>
    <t>The PokÃ©mon congratulates you on your special day. No battle effect.</t>
  </si>
  <si>
    <t>Charge</t>
  </si>
  <si>
    <t>Raises user's Special Defense and next Electric move's power increases.</t>
  </si>
  <si>
    <t>Charge Beam</t>
  </si>
  <si>
    <t>May raise user's Special Attack.</t>
  </si>
  <si>
    <t>TM57</t>
  </si>
  <si>
    <t>Charm</t>
  </si>
  <si>
    <t>Sharply lowers opponent's Attack.</t>
  </si>
  <si>
    <t>Chatter</t>
  </si>
  <si>
    <t>Confuses opponent.</t>
  </si>
  <si>
    <t>Chip Away</t>
  </si>
  <si>
    <t>Ignores opponent's stat changes.</t>
  </si>
  <si>
    <t>Circle Throw</t>
  </si>
  <si>
    <t>In battles, the opponent switches. In the wild, the PokÃ©mon runs.</t>
  </si>
  <si>
    <t>Clamp</t>
  </si>
  <si>
    <t>Clanging Scales</t>
  </si>
  <si>
    <t>Lowers user's Defense.</t>
  </si>
  <si>
    <t>Clangorous Soulblaze</t>
  </si>
  <si>
    <t>Kommo-o exclusive Z-Move.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</si>
  <si>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</si>
  <si>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</si>
  <si>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</si>
  <si>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</si>
  <si>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</si>
  <si>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</si>
  <si>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</si>
  <si>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</si>
  <si>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</si>
  <si>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TM100</t>
  </si>
  <si>
    <t>Confuse Ray</t>
  </si>
  <si>
    <t>Confusion</t>
  </si>
  <si>
    <t>May confuse opponent.</t>
  </si>
  <si>
    <t>Constrict</t>
  </si>
  <si>
    <t>May lower opponent's Speed by one stage.</t>
  </si>
  <si>
    <t>Continental Crush</t>
  </si>
  <si>
    <t>Rock type Z-Move.</t>
  </si>
  <si>
    <t>Conversion</t>
  </si>
  <si>
    <t>Changes user's type to that of its first move.</t>
  </si>
  <si>
    <t>Conversion 2</t>
  </si>
  <si>
    <t>User changes type to become resistant to opponent's last move.</t>
  </si>
  <si>
    <t>Copycat</t>
  </si>
  <si>
    <t>Copies opponent's last move.</t>
  </si>
  <si>
    <t>Core Enforcer</t>
  </si>
  <si>
    <t>Scorches a 'Z' pattern on the ground.</t>
  </si>
  <si>
    <t>Corkscrew Crash</t>
  </si>
  <si>
    <t>Steel type Z-Move.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</si>
  <si>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</si>
  <si>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</si>
  <si>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</si>
  <si>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</si>
  <si>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</si>
  <si>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</si>
  <si>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</si>
  <si>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</si>
  <si>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</si>
  <si>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</si>
  <si>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</si>
  <si>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</si>
  <si>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PokÃ©mon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</si>
  <si>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</si>
  <si>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</si>
  <si>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</si>
  <si>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</si>
  <si>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</si>
  <si>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</si>
  <si>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</si>
  <si>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</si>
  <si>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</si>
  <si>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Ghosts lose 50% of max HP and curse the opponent</t>
  </si>
  <si>
    <t>Cut</t>
  </si>
  <si>
    <t>Dark Pulse</t>
  </si>
  <si>
    <t>TM97</t>
  </si>
  <si>
    <t>Dark Void</t>
  </si>
  <si>
    <t>Puts all adjacent opponents to sleep.</t>
  </si>
  <si>
    <t>Darkest Lariat</t>
  </si>
  <si>
    <t>Dazzling Gleam</t>
  </si>
  <si>
    <t>Hits all adjacent opponents.</t>
  </si>
  <si>
    <t>TM99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</si>
  <si>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</si>
  <si>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</si>
  <si>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</si>
  <si>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</si>
  <si>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</si>
  <si>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</si>
  <si>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</si>
  <si>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</si>
  <si>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Protects the user, but may fail if used consecutively.</t>
  </si>
  <si>
    <t>Devastating Drake</t>
  </si>
  <si>
    <t>Dragon type Z-Move.</t>
  </si>
  <si>
    <t>Diamond Storm</t>
  </si>
  <si>
    <t>May raise user's Defense</t>
  </si>
  <si>
    <t>Dig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</si>
  <si>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</si>
  <si>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</si>
  <si>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</si>
  <si>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</si>
  <si>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</si>
  <si>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</si>
  <si>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</si>
  <si>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</si>
  <si>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</si>
  <si>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</si>
  <si>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</si>
  <si>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Iron Bash</t>
  </si>
  <si>
    <t>Hits twice in one turn</t>
  </si>
  <si>
    <t>Double Kick</t>
  </si>
  <si>
    <t>Double Slap</t>
  </si>
  <si>
    <t>Double Team</t>
  </si>
  <si>
    <t>Raises user's Evasiveness.</t>
  </si>
  <si>
    <t>TM32</t>
  </si>
  <si>
    <t>Double-Edge</t>
  </si>
  <si>
    <t>Draco Meteor</t>
  </si>
  <si>
    <t>Sharply lowers user's Special Attack.</t>
  </si>
  <si>
    <t>Dragon Ascent</t>
  </si>
  <si>
    <t>Dragon Breath</t>
  </si>
  <si>
    <t>Dragon Claw</t>
  </si>
  <si>
    <t>TM02</t>
  </si>
  <si>
    <t>Dragon Dance</t>
  </si>
  <si>
    <t>Raises user's Attack and Speed.</t>
  </si>
  <si>
    <t>Dragon Hammer</t>
  </si>
  <si>
    <t>The user uses its body like a hammer to attack the target and inflict damage.</t>
  </si>
  <si>
    <t>Dragon Pulse</t>
  </si>
  <si>
    <t>Dragon Rage</t>
  </si>
  <si>
    <t>Always inflicts 40 HP.</t>
  </si>
  <si>
    <t>Dragon Rush</t>
  </si>
  <si>
    <t>Dragon Tail</t>
  </si>
  <si>
    <t>TM82</t>
  </si>
  <si>
    <t>Drain Punch</t>
  </si>
  <si>
    <t>Draining Kiss</t>
  </si>
  <si>
    <t>User recovers most the HP inflicted on opponent.</t>
  </si>
  <si>
    <t>Dream Eater</t>
  </si>
  <si>
    <t>User recovers half the HP inflicted on a sleeping opponent.</t>
  </si>
  <si>
    <t>TM85</t>
  </si>
  <si>
    <t>Drill Peck</t>
  </si>
  <si>
    <t>Drill Run</t>
  </si>
  <si>
    <t>Dual Chop</t>
  </si>
  <si>
    <t>Dynamic Punch</t>
  </si>
  <si>
    <t>Earth Power</t>
  </si>
  <si>
    <t>Earthquake</t>
  </si>
  <si>
    <t>Power is doubled if opponent is underground from using Dig.</t>
  </si>
  <si>
    <t>TM26</t>
  </si>
  <si>
    <t>Echoed Voice</t>
  </si>
  <si>
    <t>Power increases each turn.</t>
  </si>
  <si>
    <t>TM49</t>
  </si>
  <si>
    <t>Eerie Impulse</t>
  </si>
  <si>
    <t>Sharply lowers opponent's Special Attack.</t>
  </si>
  <si>
    <t>Egg Bomb</t>
  </si>
  <si>
    <t>Electric Terrain</t>
  </si>
  <si>
    <t>Prevents all PokÃ©mon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</si>
  <si>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</si>
  <si>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</si>
  <si>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</si>
  <si>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</si>
  <si>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</si>
  <si>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</si>
  <si>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Opponent cannot use items.</t>
  </si>
  <si>
    <t>TM63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</si>
  <si>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</si>
  <si>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</si>
  <si>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</si>
  <si>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</si>
  <si>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</si>
  <si>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</si>
  <si>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</si>
  <si>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</si>
  <si>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</si>
  <si>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</si>
  <si>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</si>
  <si>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</si>
  <si>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</si>
  <si>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</si>
  <si>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User faints.</t>
  </si>
  <si>
    <t>TM64</t>
  </si>
  <si>
    <t>Extrasensory</t>
  </si>
  <si>
    <t>Extreme Evoboost</t>
  </si>
  <si>
    <t>Eevee-exclusive Z-Move. Sharply raises all stats.</t>
  </si>
  <si>
    <t>Extreme Speed</t>
  </si>
  <si>
    <t>Facade</t>
  </si>
  <si>
    <t>Power doubles if user is burned, poisoned, or paralyzed.</t>
  </si>
  <si>
    <t>TM42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</si>
  <si>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</si>
  <si>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</si>
  <si>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</si>
  <si>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</si>
  <si>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</si>
  <si>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</si>
  <si>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</si>
  <si>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Always leaves opponent with at least 1 HP.</t>
  </si>
  <si>
    <t>TM54</t>
  </si>
  <si>
    <t>Feather Dance</t>
  </si>
  <si>
    <t>Feint</t>
  </si>
  <si>
    <t>Only hits if opponent uses Protect or Detect in the same turn.</t>
  </si>
  <si>
    <t>Feint Attack</t>
  </si>
  <si>
    <t>Fell Stinger</t>
  </si>
  <si>
    <t>Drastically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</si>
  <si>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</si>
  <si>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</si>
  <si>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</si>
  <si>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</si>
  <si>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</si>
  <si>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</si>
  <si>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</si>
  <si>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Lash</t>
  </si>
  <si>
    <t>The user strikes the target with a burning lash. This also lowers the target's Defense stat.</t>
  </si>
  <si>
    <t>Fire Pledge</t>
  </si>
  <si>
    <t>Added effects appear if combined with Grass Pledge or Water Pledge.</t>
  </si>
  <si>
    <t>Fire Punch</t>
  </si>
  <si>
    <t>Fire Spin</t>
  </si>
  <si>
    <t>First Impression</t>
  </si>
  <si>
    <t>Although this move has great power, it only works the first turn the user is in battle.</t>
  </si>
  <si>
    <t>Fissure</t>
  </si>
  <si>
    <t>One-Hit-KO, if it hits.</t>
  </si>
  <si>
    <t>Flail</t>
  </si>
  <si>
    <t>The lower the user's HP, the higher the power.</t>
  </si>
  <si>
    <t>Flame Burst</t>
  </si>
  <si>
    <t>May also injure nearby PokÃ©mon.</t>
  </si>
  <si>
    <t>Flame Charge</t>
  </si>
  <si>
    <t>Raises user's Speed.</t>
  </si>
  <si>
    <t>TM43</t>
  </si>
  <si>
    <t>Flame Wheel</t>
  </si>
  <si>
    <t>Flamethrower</t>
  </si>
  <si>
    <t>TM35</t>
  </si>
  <si>
    <t>Flare Blitz</t>
  </si>
  <si>
    <t>User receives recoil damage. May burn opponent.</t>
  </si>
  <si>
    <t>Flash</t>
  </si>
  <si>
    <t>Lowers opponent's Accuracy.</t>
  </si>
  <si>
    <t>Flash Cannon</t>
  </si>
  <si>
    <t>TM91</t>
  </si>
  <si>
    <t>Flatter</t>
  </si>
  <si>
    <t>Confuses opponent, but raises its Special Attack by two stages.</t>
  </si>
  <si>
    <t>Fleur Cannon</t>
  </si>
  <si>
    <t>Fling</t>
  </si>
  <si>
    <t>Power depends on held item.</t>
  </si>
  <si>
    <t>TM56</t>
  </si>
  <si>
    <t>Floaty Fall</t>
  </si>
  <si>
    <t>Floral Healing</t>
  </si>
  <si>
    <t>The user restores the target's HP by up to half of its max HP. It restores more HP when the terrain is grass.</t>
  </si>
  <si>
    <t>Flower Shield</t>
  </si>
  <si>
    <t>Sharply raises Defense of all Grass-type PokÃ©mon on the field.</t>
  </si>
  <si>
    <t>Fly</t>
  </si>
  <si>
    <t>Flies up on first turn, attacks on second turn.</t>
  </si>
  <si>
    <t>TM76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</si>
  <si>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</si>
  <si>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</si>
  <si>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</si>
  <si>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</si>
  <si>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</si>
  <si>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</si>
  <si>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</si>
  <si>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</si>
  <si>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</si>
  <si>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</si>
  <si>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</si>
  <si>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</si>
  <si>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Resets opponent's Evasiveness, Normal-type and Fighting-type attacks can now hit Ghosts, and Ghost-type attacks hit Normal.</t>
  </si>
  <si>
    <t>Forest's Curse</t>
  </si>
  <si>
    <t>Adds Grass type to opponent.</t>
  </si>
  <si>
    <t>Foul Play</t>
  </si>
  <si>
    <t>Uses the opponent's Attack stat.</t>
  </si>
  <si>
    <t>Freeze Shock</t>
  </si>
  <si>
    <t>Charges on first turn, attacks on second. May paralyze opponent.</t>
  </si>
  <si>
    <t>Freeze-Dry</t>
  </si>
  <si>
    <t>May freeze opponent. Super-effective against Water types.</t>
  </si>
  <si>
    <t>Freezy Frost</t>
  </si>
  <si>
    <t>Resets all stat changes.</t>
  </si>
  <si>
    <t>Frenzy Plant</t>
  </si>
  <si>
    <t>Frost Breath</t>
  </si>
  <si>
    <t>Always results in a critical hit.</t>
  </si>
  <si>
    <t>TM79</t>
  </si>
  <si>
    <t>Frustration</t>
  </si>
  <si>
    <t>Power decreases with higher Friendship.</t>
  </si>
  <si>
    <t>TM21</t>
  </si>
  <si>
    <t>Fury Attack</t>
  </si>
  <si>
    <t>Fury Cutter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</si>
  <si>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</si>
  <si>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</si>
  <si>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</si>
  <si>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</si>
  <si>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</si>
  <si>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</si>
  <si>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</si>
  <si>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</si>
  <si>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</si>
  <si>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Gear Up</t>
  </si>
  <si>
    <t>The user engages its gears to raise the Attack and Sp. Atk stats of ally PokÃ©mon with the Plus or Minus Ability.</t>
  </si>
  <si>
    <t>Genesis Supernova</t>
  </si>
  <si>
    <t>Mew-exclusive Z-Move.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</si>
  <si>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</si>
  <si>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</si>
  <si>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</si>
  <si>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</si>
  <si>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</si>
  <si>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Gigavolt Havoc</t>
  </si>
  <si>
    <t>Electric type Z-Move.</t>
  </si>
  <si>
    <t>Glaciate</t>
  </si>
  <si>
    <t>Glare</t>
  </si>
  <si>
    <t>Paralyzes opponent.</t>
  </si>
  <si>
    <t>Glitzy Glow</t>
  </si>
  <si>
    <t>Reduces damage from Special attacks.</t>
  </si>
  <si>
    <t>Grass Knot</t>
  </si>
  <si>
    <t>The heavier the opponent, the stronger the attack.</t>
  </si>
  <si>
    <t>TM86</t>
  </si>
  <si>
    <t>Grass Pledge</t>
  </si>
  <si>
    <t>Added effects appear if preceded by Water Pledge or succeeded by Fire Pledge.</t>
  </si>
  <si>
    <t>Grass Whistle</t>
  </si>
  <si>
    <t>Puts opponent to sleep.</t>
  </si>
  <si>
    <t>Grassy Terrain</t>
  </si>
  <si>
    <t xml:space="preserve">Restores a little HP of all PokÃ©mon for 5 turns. 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</si>
  <si>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</si>
  <si>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</si>
  <si>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</si>
  <si>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</si>
  <si>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</si>
  <si>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</si>
  <si>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</si>
  <si>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</si>
  <si>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</si>
  <si>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</si>
  <si>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</si>
  <si>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</si>
  <si>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Guardian of Alola</t>
  </si>
  <si>
    <t>Tapu-exclusive Z-move. Cuts opponent's HP by 75%.</t>
  </si>
  <si>
    <t>Guillotine</t>
  </si>
  <si>
    <t>Gunk Shot</t>
  </si>
  <si>
    <t>May poison opponent.</t>
  </si>
  <si>
    <t>Gust</t>
  </si>
  <si>
    <t>Hits PokÃ©mon using Fly/Bounce with double power.</t>
  </si>
  <si>
    <t>Gyro Ball</t>
  </si>
  <si>
    <t>The slower the user, the stronger the attack.</t>
  </si>
  <si>
    <t>TM74</t>
  </si>
  <si>
    <t>Hail</t>
  </si>
  <si>
    <t>Non-Ice types are damaged for 5 turns.</t>
  </si>
  <si>
    <t>TM07</t>
  </si>
  <si>
    <t>Hammer Arm</t>
  </si>
  <si>
    <t>Lowers user's Speed.</t>
  </si>
  <si>
    <t>Happy Hour</t>
  </si>
  <si>
    <t>Doubles prize money from trainer battles.</t>
  </si>
  <si>
    <t>Harden</t>
  </si>
  <si>
    <t>Haze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</si>
  <si>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</si>
  <si>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</si>
  <si>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</si>
  <si>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</si>
  <si>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</si>
  <si>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</si>
  <si>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</si>
  <si>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</si>
  <si>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User recovers half its max HP.</t>
  </si>
  <si>
    <t>Heal Pulse</t>
  </si>
  <si>
    <t>Restores half the target's max HP.</t>
  </si>
  <si>
    <t>Healing Wish</t>
  </si>
  <si>
    <t>The user faints and the next PokÃ©mon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</si>
  <si>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</si>
  <si>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</si>
  <si>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</si>
  <si>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</si>
  <si>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</si>
  <si>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</si>
  <si>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</si>
  <si>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</si>
  <si>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</si>
  <si>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</si>
  <si>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</si>
  <si>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Hidden Power</t>
  </si>
  <si>
    <t>Type and power depends on user's IVs.</t>
  </si>
  <si>
    <t>TM10</t>
  </si>
  <si>
    <t>High Horsepower</t>
  </si>
  <si>
    <t>The user fiercely attacks the target using its entire body.</t>
  </si>
  <si>
    <t>High Jump Kick</t>
  </si>
  <si>
    <t>If it misses, the user loses half their HP.</t>
  </si>
  <si>
    <t>Hold Back</t>
  </si>
  <si>
    <t>Hold Hands</t>
  </si>
  <si>
    <t>Makes the user and an ally very happy.</t>
  </si>
  <si>
    <t>Hone Claws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</si>
  <si>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</si>
  <si>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</si>
  <si>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</si>
  <si>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</si>
  <si>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</si>
  <si>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</si>
  <si>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</si>
  <si>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</si>
  <si>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</si>
  <si>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Hydro Vortex</t>
  </si>
  <si>
    <t>Water type Z-Move.</t>
  </si>
  <si>
    <t>Hyper Beam</t>
  </si>
  <si>
    <t>TM15</t>
  </si>
  <si>
    <t>Hyper Fang</t>
  </si>
  <si>
    <t>Hyper Voice</t>
  </si>
  <si>
    <t>Hyperspace Fury</t>
  </si>
  <si>
    <t>Lowers user's Defense. Can strike through Protect/Detect.</t>
  </si>
  <si>
    <t>Hyperspace Hole</t>
  </si>
  <si>
    <t>Can strike through Protect/Detect.</t>
  </si>
  <si>
    <t>Hypnosis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</si>
  <si>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</si>
  <si>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</si>
  <si>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</si>
  <si>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</si>
  <si>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</si>
  <si>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</si>
  <si>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</si>
  <si>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</si>
  <si>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Hammer</t>
  </si>
  <si>
    <t>The user swings and hits with its strong, heavy fist. It lowers the user's Speed, however.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</si>
  <si>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</si>
  <si>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</si>
  <si>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</si>
  <si>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</si>
  <si>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</si>
  <si>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</si>
  <si>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</si>
  <si>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</si>
  <si>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Destroys the target's held berry.</t>
  </si>
  <si>
    <t>Inferno</t>
  </si>
  <si>
    <t>Burns opponent.</t>
  </si>
  <si>
    <t>Inferno Overdrive</t>
  </si>
  <si>
    <t>Fire type Z-Move.</t>
  </si>
  <si>
    <t>Infestation</t>
  </si>
  <si>
    <t>TM83</t>
  </si>
  <si>
    <t>Ingrain</t>
  </si>
  <si>
    <t>User restores HP each turn. User cannot escape/switch.</t>
  </si>
  <si>
    <t>Instruct</t>
  </si>
  <si>
    <t>Allows an ally to use a move instead.</t>
  </si>
  <si>
    <t>Ion Deluge</t>
  </si>
  <si>
    <t>Changes Normal-type moves to Electric-type.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</si>
  <si>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</si>
  <si>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</si>
  <si>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</si>
  <si>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</si>
  <si>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</si>
  <si>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</si>
  <si>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</si>
  <si>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</si>
  <si>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</si>
  <si>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the user and lowers opponent's Attack on contact.</t>
  </si>
  <si>
    <t>Knock Off</t>
  </si>
  <si>
    <t>Removes opponent's held item for the rest of the battle.</t>
  </si>
  <si>
    <t>Land's Wrath</t>
  </si>
  <si>
    <t>Laser Focus</t>
  </si>
  <si>
    <t>User's next attack is guaranteed to result in a critical hit.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</si>
  <si>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</si>
  <si>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</si>
  <si>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</si>
  <si>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</si>
  <si>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</si>
  <si>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</si>
  <si>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</si>
  <si>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Leafage</t>
  </si>
  <si>
    <t>Strikes opponent with leaves.</t>
  </si>
  <si>
    <t>Leech Life</t>
  </si>
  <si>
    <t>TM28</t>
  </si>
  <si>
    <t>Leech Seed</t>
  </si>
  <si>
    <t>Drains HP from opponent each turn.</t>
  </si>
  <si>
    <t>Leer</t>
  </si>
  <si>
    <t>Lowers opponent's Defense.</t>
  </si>
  <si>
    <t>Let's Snuggle Forever</t>
  </si>
  <si>
    <t>Mimikyu-exclusive Z-Move.</t>
  </si>
  <si>
    <t>Lick</t>
  </si>
  <si>
    <t>Light of Ruin</t>
  </si>
  <si>
    <t>Light Screen</t>
  </si>
  <si>
    <t>Halves damage from Special attacks for 5 turns.</t>
  </si>
  <si>
    <t>TM16</t>
  </si>
  <si>
    <t>Light That Burns the Sky</t>
  </si>
  <si>
    <t>Ultra Necrozma-exclusive Z-Move. Ignores target's ability</t>
  </si>
  <si>
    <t>Liquidation</t>
  </si>
  <si>
    <t>The user slams into the target using a full-force blast of water. This may also lower the target's Defense stat.</t>
  </si>
  <si>
    <t>Lock-On</t>
  </si>
  <si>
    <t>User's next attack is guaranteed to hit.</t>
  </si>
  <si>
    <t>Lovely Kiss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</si>
  <si>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</si>
  <si>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</si>
  <si>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</si>
  <si>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</si>
  <si>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</si>
  <si>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</si>
  <si>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PokÃ©mon released is fully healed.</t>
  </si>
  <si>
    <t>Lunge</t>
  </si>
  <si>
    <t>The user makes a lunge at the target, attacking with full force. This also lowers the target's Attack stat.</t>
  </si>
  <si>
    <t>Luster Purge</t>
  </si>
  <si>
    <t>Mach Punch</t>
  </si>
  <si>
    <t>Magic Coat</t>
  </si>
  <si>
    <t>Reflects moves that cause status conditions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</si>
  <si>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</si>
  <si>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</si>
  <si>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</si>
  <si>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</si>
  <si>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</si>
  <si>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</si>
  <si>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User becomes immune to Ground-type moves for 5 turns.</t>
  </si>
  <si>
    <t>Magnetic Flux</t>
  </si>
  <si>
    <t>Raises Defense and Sp. Defense of Plus/Minus PokÃ©mon.</t>
  </si>
  <si>
    <t>Magnitude</t>
  </si>
  <si>
    <t>Hits with random power.</t>
  </si>
  <si>
    <t>Malicious Moonsault</t>
  </si>
  <si>
    <t>Incineroar-exclusive Z-Move.</t>
  </si>
  <si>
    <t>Mat Block</t>
  </si>
  <si>
    <t>Protects teammates from damaging moves.</t>
  </si>
  <si>
    <t>Me First</t>
  </si>
  <si>
    <t>User copies the opponent's attack with 1.5Ã— power.</t>
  </si>
  <si>
    <t>Mean Look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</si>
  <si>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</si>
  <si>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</si>
  <si>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</si>
  <si>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</si>
  <si>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</si>
  <si>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</si>
  <si>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</si>
  <si>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Menacing Moonraze Maelstrom</t>
  </si>
  <si>
    <t>Lunala-exclusive Z-Move.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</si>
  <si>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</si>
  <si>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</si>
  <si>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</si>
  <si>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</si>
  <si>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</si>
  <si>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</si>
  <si>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</si>
  <si>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almost any move in the game at random.</t>
  </si>
  <si>
    <t>Milk Drink</t>
  </si>
  <si>
    <t>Mimic</t>
  </si>
  <si>
    <t>Copies the opponent's last move.</t>
  </si>
  <si>
    <t>Mind Blown</t>
  </si>
  <si>
    <t>Mind Reader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</si>
  <si>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</si>
  <si>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</si>
  <si>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</si>
  <si>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</si>
  <si>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</si>
  <si>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</si>
  <si>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</si>
  <si>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</si>
  <si>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</si>
  <si>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</si>
  <si>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</si>
  <si>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</si>
  <si>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</si>
  <si>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</si>
  <si>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</si>
  <si>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</si>
  <si>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Moongeist Beam</t>
  </si>
  <si>
    <t>Ignores the target's ability.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</si>
  <si>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</si>
  <si>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</si>
  <si>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</si>
  <si>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</si>
  <si>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</si>
  <si>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</si>
  <si>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Weakens the power of Electric-type moves.</t>
  </si>
  <si>
    <t>Muddy Water</t>
  </si>
  <si>
    <t>Mud-Slap</t>
  </si>
  <si>
    <t>Multi-Attack</t>
  </si>
  <si>
    <t>Type matches user's current type.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</si>
  <si>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</si>
  <si>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</si>
  <si>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</si>
  <si>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</si>
  <si>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</si>
  <si>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</si>
  <si>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</si>
  <si>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TM96</t>
  </si>
  <si>
    <t>Nature's Madness</t>
  </si>
  <si>
    <t>Halves the foe's HP.</t>
  </si>
  <si>
    <t>Needle Arm</t>
  </si>
  <si>
    <t>Never-Ending Nightmare</t>
  </si>
  <si>
    <t>Ghost type Z-Move.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</si>
  <si>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</si>
  <si>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</si>
  <si>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</si>
  <si>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</si>
  <si>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</si>
  <si>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</si>
  <si>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</si>
  <si>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</si>
  <si>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</si>
  <si>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</si>
  <si>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</si>
  <si>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Oceanic Operetta</t>
  </si>
  <si>
    <t>Primarina-exclusive Z-Move.</t>
  </si>
  <si>
    <t>Octazooka</t>
  </si>
  <si>
    <t>Odor Sleuth</t>
  </si>
  <si>
    <t>Ominous Wind</t>
  </si>
  <si>
    <t>Origin Pulse</t>
  </si>
  <si>
    <t>Outrage</t>
  </si>
  <si>
    <t>User attacks for 2-3 turns but then becomes confused.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</si>
  <si>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</si>
  <si>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</si>
  <si>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</si>
  <si>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</si>
  <si>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</si>
  <si>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</si>
  <si>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 xml:space="preserve">Lowers opponent's Attack and Special Attack then switches out. </t>
  </si>
  <si>
    <t>Pay Day</t>
  </si>
  <si>
    <t>A small amount of money is gained after the battle resolves.</t>
  </si>
  <si>
    <t>Payback</t>
  </si>
  <si>
    <t>Power doubles if the user was attacked first.</t>
  </si>
  <si>
    <t>TM66</t>
  </si>
  <si>
    <t>Peck</t>
  </si>
  <si>
    <t>Perish Song</t>
  </si>
  <si>
    <t>Any PokÃ©mon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</si>
  <si>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</si>
  <si>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</si>
  <si>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</si>
  <si>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</si>
  <si>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Photon Geyser</t>
  </si>
  <si>
    <t>Uses Attack or Special Attack stat, whichever is higher.</t>
  </si>
  <si>
    <t>Pika Papow</t>
  </si>
  <si>
    <t>Power increases when player's bond is stronger.</t>
  </si>
  <si>
    <t>Pin Missile</t>
  </si>
  <si>
    <t>Plasma Fists</t>
  </si>
  <si>
    <t>Changes Normal-type moves to Electric-type moves.</t>
  </si>
  <si>
    <t>Play Nice</t>
  </si>
  <si>
    <t>Lowers opponent's Attack. Always hits.</t>
  </si>
  <si>
    <t>Play Rough</t>
  </si>
  <si>
    <t>Pluck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</si>
  <si>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</si>
  <si>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</si>
  <si>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</si>
  <si>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</si>
  <si>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</si>
  <si>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</si>
  <si>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May poison the opponent.</t>
  </si>
  <si>
    <t>TM84</t>
  </si>
  <si>
    <t>Poison Powder</t>
  </si>
  <si>
    <t>Poison Sting</t>
  </si>
  <si>
    <t>Poison Tail</t>
  </si>
  <si>
    <t>Pollen Puff</t>
  </si>
  <si>
    <t>The user attacks the enemy with a pollen puff that explodes. If the target is an ally, it gives the ally a pollen puff that restores its HP instead.</t>
  </si>
  <si>
    <t>Pound</t>
  </si>
  <si>
    <t>Powder</t>
  </si>
  <si>
    <t>Damages PokÃ©mon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</si>
  <si>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</si>
  <si>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</si>
  <si>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</si>
  <si>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</si>
  <si>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</si>
  <si>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</si>
  <si>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</si>
  <si>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</si>
  <si>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Trip</t>
  </si>
  <si>
    <t>The user boasts its strength and attacks the target. The more the user's stats are raised, the greater the move's power.</t>
  </si>
  <si>
    <t>Power Whip</t>
  </si>
  <si>
    <t>Power-Up Punch</t>
  </si>
  <si>
    <t>Raises Attack.</t>
  </si>
  <si>
    <t>Precipice Blades</t>
  </si>
  <si>
    <t>Present</t>
  </si>
  <si>
    <t>Either deals damage or heals.</t>
  </si>
  <si>
    <t>Prismatic Laser</t>
  </si>
  <si>
    <t>The user shoots powerful lasers using the power of a prism. The user can't move on the next turn.</t>
  </si>
  <si>
    <t>Protect</t>
  </si>
  <si>
    <t>TM17</t>
  </si>
  <si>
    <t>Psybeam</t>
  </si>
  <si>
    <t>Psych Up</t>
  </si>
  <si>
    <t>Copies the opponent's stat changes.</t>
  </si>
  <si>
    <t>TM77</t>
  </si>
  <si>
    <t>TM29</t>
  </si>
  <si>
    <t>Psychic Fangs</t>
  </si>
  <si>
    <t>The user bites the target with its psychic capabilities. This can also destroy Light Screen and Reflect.</t>
  </si>
  <si>
    <t>Psychic Terrain</t>
  </si>
  <si>
    <t>Prevents priority moves from being used for 5 turns.</t>
  </si>
  <si>
    <t>Psycho Boost</t>
  </si>
  <si>
    <t>Psycho Cut</t>
  </si>
  <si>
    <t>Psycho Shift</t>
  </si>
  <si>
    <t>Gives the opponent the user's status condition, if it hits.</t>
  </si>
  <si>
    <t>Psyshock</t>
  </si>
  <si>
    <t>Inflicts damage based on the target's Defense, not Special Defense.</t>
  </si>
  <si>
    <t>TM03</t>
  </si>
  <si>
    <t>Psystrike</t>
  </si>
  <si>
    <t>Psywave</t>
  </si>
  <si>
    <t>Inflicts damage 50-150% of user's level.</t>
  </si>
  <si>
    <t>Pulverizing Pancake</t>
  </si>
  <si>
    <t>Snorlax-exclusive Normal type Z-Move.</t>
  </si>
  <si>
    <t>Punishment</t>
  </si>
  <si>
    <t>Power increases when opponent's stats have been raised.</t>
  </si>
  <si>
    <t>Purify</t>
  </si>
  <si>
    <t>The user heals the target's status condition. If the move succeeds, it also restores the user's own HP.</t>
  </si>
  <si>
    <t>Pursuit</t>
  </si>
  <si>
    <t>Double power if the opponent is switching out.</t>
  </si>
  <si>
    <t>Quash</t>
  </si>
  <si>
    <t>Makes the target act last this turn.</t>
  </si>
  <si>
    <t>TM60</t>
  </si>
  <si>
    <t>Quick Attack</t>
  </si>
  <si>
    <t>Quick Guard</t>
  </si>
  <si>
    <t>Protects the user's team from high-priority moves.</t>
  </si>
  <si>
    <t>Quiver Dance</t>
  </si>
  <si>
    <t>Raises user's Special Attack, Special Defense and Speed.</t>
  </si>
  <si>
    <t>Rage</t>
  </si>
  <si>
    <t>Raises user's Attack when hit.</t>
  </si>
  <si>
    <t>Rage Powder</t>
  </si>
  <si>
    <t>Forces attacks to hit user, not team-mates.</t>
  </si>
  <si>
    <t>Rain Dance</t>
  </si>
  <si>
    <t>Makes it rain for 5 turns.</t>
  </si>
  <si>
    <t>TM18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</si>
  <si>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</si>
  <si>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</si>
  <si>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</si>
  <si>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</si>
  <si>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</si>
  <si>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</si>
  <si>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</si>
  <si>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Recycle</t>
  </si>
  <si>
    <t>User's used hold item is restored.</t>
  </si>
  <si>
    <t>Reflect</t>
  </si>
  <si>
    <t>Halves damage from Physical attacks for 5 turns.</t>
  </si>
  <si>
    <t>TM33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</si>
  <si>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</si>
  <si>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</si>
  <si>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</si>
  <si>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</si>
  <si>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</si>
  <si>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</si>
  <si>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</si>
  <si>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User sleeps for 2 turns, but user is fully healed.</t>
  </si>
  <si>
    <t>TM44</t>
  </si>
  <si>
    <t>Retaliate</t>
  </si>
  <si>
    <t>Inflicts double damage if a teammate fainted on the last turn.</t>
  </si>
  <si>
    <t>Return</t>
  </si>
  <si>
    <t>Power increases with higher Friendship.</t>
  </si>
  <si>
    <t>TM27</t>
  </si>
  <si>
    <t>Revelation Dance</t>
  </si>
  <si>
    <t>Type changes based on Oricorio's form.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</si>
  <si>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</si>
  <si>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</si>
  <si>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</si>
  <si>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</si>
  <si>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</si>
  <si>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</si>
  <si>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</si>
  <si>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</si>
  <si>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</si>
  <si>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</si>
  <si>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</si>
  <si>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</si>
  <si>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</si>
  <si>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</si>
  <si>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</si>
  <si>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</si>
  <si>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</si>
  <si>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</si>
  <si>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</si>
  <si>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</si>
  <si>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</si>
  <si>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</si>
  <si>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User recovers half of its max HP and loses the Flying type temporarily.</t>
  </si>
  <si>
    <t>TM19</t>
  </si>
  <si>
    <t>Rototiller</t>
  </si>
  <si>
    <t>Raises Attack and Special Attack of Grass-types.</t>
  </si>
  <si>
    <t>Round</t>
  </si>
  <si>
    <t>Power increases if teammates use it in the same turn.</t>
  </si>
  <si>
    <t>TM48</t>
  </si>
  <si>
    <t>Sacred Fire</t>
  </si>
  <si>
    <t>Sacred Sword</t>
  </si>
  <si>
    <t>Safeguard</t>
  </si>
  <si>
    <t>The user's party is protected from status conditions.</t>
  </si>
  <si>
    <t>TM20</t>
  </si>
  <si>
    <t>Sand Attack</t>
  </si>
  <si>
    <t>Sand Tomb</t>
  </si>
  <si>
    <t>Sandstorm</t>
  </si>
  <si>
    <t>Creates a sandstorm for 5 turns.</t>
  </si>
  <si>
    <t>TM37</t>
  </si>
  <si>
    <t>Sappy Seed</t>
  </si>
  <si>
    <t>Savage Spin-Out</t>
  </si>
  <si>
    <t>Bug type Z-Move.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</si>
  <si>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</si>
  <si>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</si>
  <si>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</si>
  <si>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</si>
  <si>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</si>
  <si>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</si>
  <si>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</si>
  <si>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Searing Sunraze Smash</t>
  </si>
  <si>
    <t>Solgaleo-exclusive Z-Move.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</si>
  <si>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</si>
  <si>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</si>
  <si>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</si>
  <si>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</si>
  <si>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</si>
  <si>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</si>
  <si>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Self-Destruct</t>
  </si>
  <si>
    <t>Shadow Ball</t>
  </si>
  <si>
    <t>TM30</t>
  </si>
  <si>
    <t>Shadow Bone</t>
  </si>
  <si>
    <t>The user attacks by beating the target with a bone that contains a spirit. This may also lower the target's Defense stat.</t>
  </si>
  <si>
    <t>Shadow Claw</t>
  </si>
  <si>
    <t>TM65</t>
  </si>
  <si>
    <t>Shadow Force</t>
  </si>
  <si>
    <t>Shadow Punch</t>
  </si>
  <si>
    <t>Shadow Sneak</t>
  </si>
  <si>
    <t>Sharpen</t>
  </si>
  <si>
    <t>Shattered Psyche</t>
  </si>
  <si>
    <t>Psychic type Z-Move.</t>
  </si>
  <si>
    <t>Sheer Cold</t>
  </si>
  <si>
    <t>Shell Smash</t>
  </si>
  <si>
    <t>Sharply raises user's Attack, Special Attack and Speed but lowers Defense and Special Defense.</t>
  </si>
  <si>
    <t>Shell Trap</t>
  </si>
  <si>
    <t>Deals more damage to opponent if hit by a Physical move.</t>
  </si>
  <si>
    <t>Shift Gear</t>
  </si>
  <si>
    <t>Raises user's Attack and sharply raises Speed.</t>
  </si>
  <si>
    <t>Shock Wave</t>
  </si>
  <si>
    <t>Shore Up</t>
  </si>
  <si>
    <t>The user regains up to half of its max HP. It restores more HP in a sandstorm.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</si>
  <si>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</si>
  <si>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</si>
  <si>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</si>
  <si>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</si>
  <si>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</si>
  <si>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</si>
  <si>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Sinister Arrow Raid</t>
  </si>
  <si>
    <t>Decidueye-exclusive Z-Move.</t>
  </si>
  <si>
    <t>Sizzly Slide</t>
  </si>
  <si>
    <t>Burns the opponent.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</si>
  <si>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</si>
  <si>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</si>
  <si>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</si>
  <si>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</si>
  <si>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</si>
  <si>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</si>
  <si>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</si>
  <si>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</si>
  <si>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</si>
  <si>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Takes opponent into the air on first turn, drops them on second turn.</t>
  </si>
  <si>
    <t>TM58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</si>
  <si>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</si>
  <si>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</si>
  <si>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</si>
  <si>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</si>
  <si>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</si>
  <si>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</si>
  <si>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</si>
  <si>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</si>
  <si>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TM88</t>
  </si>
  <si>
    <t>Sludge</t>
  </si>
  <si>
    <t>Sludge Bomb</t>
  </si>
  <si>
    <t>TM36</t>
  </si>
  <si>
    <t>Sludge Wave</t>
  </si>
  <si>
    <t>TM34</t>
  </si>
  <si>
    <t>Smack Down</t>
  </si>
  <si>
    <t>Makes Flying-type PokÃ©mon vulnerable to Ground moves.</t>
  </si>
  <si>
    <t>TM23</t>
  </si>
  <si>
    <t>Smart Strike</t>
  </si>
  <si>
    <t>The user stabs the target with a sharp horn. This attack never misses.</t>
  </si>
  <si>
    <t>TM67</t>
  </si>
  <si>
    <t>Smelling Salts</t>
  </si>
  <si>
    <t>Power doubles if opponent is paralyzed,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</si>
  <si>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</si>
  <si>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</si>
  <si>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</si>
  <si>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</si>
  <si>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</si>
  <si>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</si>
  <si>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</si>
  <si>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</si>
  <si>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</si>
  <si>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</si>
  <si>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Soft-Boiled</t>
  </si>
  <si>
    <t>Solar Beam</t>
  </si>
  <si>
    <t>Charges on first turn, attacks on second.</t>
  </si>
  <si>
    <t>TM22</t>
  </si>
  <si>
    <t>Solar Blade</t>
  </si>
  <si>
    <t>Sonic Boom</t>
  </si>
  <si>
    <t>Always inflicts 20 HP.</t>
  </si>
  <si>
    <t>Soul-Stealing 7-Star Strike</t>
  </si>
  <si>
    <t>Marshadow-exclusive Z-Move.</t>
  </si>
  <si>
    <t>Spacial Rend</t>
  </si>
  <si>
    <t>Spark</t>
  </si>
  <si>
    <t>Sparkling Aria</t>
  </si>
  <si>
    <t>Heals the burns of its target.</t>
  </si>
  <si>
    <t>Sparkly Swirl</t>
  </si>
  <si>
    <t>Cures all status problems in the party PokÃ©mon.</t>
  </si>
  <si>
    <t>Spectral Thief</t>
  </si>
  <si>
    <t>The user hides in the target's shadow, steals the target's stat boosts, and then attacks.</t>
  </si>
  <si>
    <t>Speed Swap</t>
  </si>
  <si>
    <t>The user exchanges Speed stats with the target.</t>
  </si>
  <si>
    <t>Spider Web</t>
  </si>
  <si>
    <t>Opponent cannot escape/switch.</t>
  </si>
  <si>
    <t>Spike Cannon</t>
  </si>
  <si>
    <t>Spikes</t>
  </si>
  <si>
    <t>Hurts opponents when they switch into battle.</t>
  </si>
  <si>
    <t>Spiky Shield</t>
  </si>
  <si>
    <t>Protects the user and inflicts damage on contact.</t>
  </si>
  <si>
    <t>Spirit Shackle</t>
  </si>
  <si>
    <t>Prevents the opponent switching out.</t>
  </si>
  <si>
    <t>Spit Up</t>
  </si>
  <si>
    <t>Power depends on how many times the user performed Stockpile.</t>
  </si>
  <si>
    <t>Spite</t>
  </si>
  <si>
    <t>The opponent's last move loses 2-5 PP.</t>
  </si>
  <si>
    <t>Splash</t>
  </si>
  <si>
    <t>Doesn't do ANYTHING.</t>
  </si>
  <si>
    <t>Splintered Stormshards</t>
  </si>
  <si>
    <t>Lycanroc-exclusive Z-Move.</t>
  </si>
  <si>
    <t>Splishy Splash</t>
  </si>
  <si>
    <t>Spore</t>
  </si>
  <si>
    <t>Spotlight</t>
  </si>
  <si>
    <t>The user shines a spotlight on the target so that only the target will be attacked during the turn.</t>
  </si>
  <si>
    <t>Stealth Rock</t>
  </si>
  <si>
    <t>Damages opponent switching into battle.</t>
  </si>
  <si>
    <t>Steam Eruption</t>
  </si>
  <si>
    <t>Steamroller</t>
  </si>
  <si>
    <t>Steel Wing</t>
  </si>
  <si>
    <t>May raise user's Defense.</t>
  </si>
  <si>
    <t>TM51</t>
  </si>
  <si>
    <t>Sticky Web</t>
  </si>
  <si>
    <t>Lowers opponent's Speed when switching into battle.</t>
  </si>
  <si>
    <t>Stockpile</t>
  </si>
  <si>
    <t>Stores energy for use with Spit Up and Swallow.</t>
  </si>
  <si>
    <t>Stoked Sparksurfer</t>
  </si>
  <si>
    <t>Alolan Raichu-exclusive Electric type Z-Move.</t>
  </si>
  <si>
    <t>Stomp</t>
  </si>
  <si>
    <t>Stomping Tantrum</t>
  </si>
  <si>
    <t>Driven by frustration, the user attacks the target. If the user's previous move has failed, the power of this move doubles.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</si>
  <si>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</si>
  <si>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</si>
  <si>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</si>
  <si>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</si>
  <si>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</si>
  <si>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</si>
  <si>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Strength Sap</t>
  </si>
  <si>
    <t>The user restores its HP by the same amount as the target's Attack stat. It also lowers the target's Attack stat.</t>
  </si>
  <si>
    <t>String Shot</t>
  </si>
  <si>
    <t>Struggle</t>
  </si>
  <si>
    <t>Only usable when all PP are gone. Hurts the user.</t>
  </si>
  <si>
    <t>Struggle Bug</t>
  </si>
  <si>
    <t>Stun Spore</t>
  </si>
  <si>
    <t>Submission</t>
  </si>
  <si>
    <t>Substitute</t>
  </si>
  <si>
    <t>Uses HP to creates a decoy that takes hits.</t>
  </si>
  <si>
    <t>TM90</t>
  </si>
  <si>
    <t>Subzero Slammer</t>
  </si>
  <si>
    <t>Ice type Z-Move.</t>
  </si>
  <si>
    <t>Sucker Punch</t>
  </si>
  <si>
    <t>User attacks first, but only works if opponent is readying an attack.</t>
  </si>
  <si>
    <t>Sunny Day</t>
  </si>
  <si>
    <t>Makes it sunny for 5 turns.</t>
  </si>
  <si>
    <t>TM11</t>
  </si>
  <si>
    <t>Sunsteel Strike</t>
  </si>
  <si>
    <t>Super Fang</t>
  </si>
  <si>
    <t>Always takes off half of the opponent's HP.</t>
  </si>
  <si>
    <t>Superpower</t>
  </si>
  <si>
    <t>Lowers user's Attack and Defense.</t>
  </si>
  <si>
    <t>Supersonic</t>
  </si>
  <si>
    <t>Supersonic Skystrike</t>
  </si>
  <si>
    <t>Flying type Z-Move.</t>
  </si>
  <si>
    <t>Surf</t>
  </si>
  <si>
    <t>TM94</t>
  </si>
  <si>
    <t>Swagger</t>
  </si>
  <si>
    <t>Opponent becomes confused, but its Attack is sharply raised.</t>
  </si>
  <si>
    <t>TM87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</si>
  <si>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</si>
  <si>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</si>
  <si>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</si>
  <si>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</si>
  <si>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</si>
  <si>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</si>
  <si>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</si>
  <si>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</si>
  <si>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</si>
  <si>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Sharply raises user's Attack.</t>
  </si>
  <si>
    <t>TM75</t>
  </si>
  <si>
    <t>Synchronoise</t>
  </si>
  <si>
    <t>Hits any PokÃ©mon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</si>
  <si>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</si>
  <si>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</si>
  <si>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</si>
  <si>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</si>
  <si>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</si>
  <si>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</si>
  <si>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</si>
  <si>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</si>
  <si>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</si>
  <si>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</si>
  <si>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Opponent can only use moves that attack.</t>
  </si>
  <si>
    <t>TM12</t>
  </si>
  <si>
    <t>Tearful Look</t>
  </si>
  <si>
    <t>The user gets teary eyed to make the target lose its combative spirit. This lowers the target's Attack and Sp. Atk stats.</t>
  </si>
  <si>
    <t>Techno Blast</t>
  </si>
  <si>
    <t>Type depends on the Drive being held.</t>
  </si>
  <si>
    <t>Tectonic Rage</t>
  </si>
  <si>
    <t>Ground type Z-Move.</t>
  </si>
  <si>
    <t>Teeter Dance</t>
  </si>
  <si>
    <t>Confuses all PokÃ©mon.</t>
  </si>
  <si>
    <t>Telekinesis</t>
  </si>
  <si>
    <t>Ignores opponent's Evasiveness for three turns, add Ground immunity.</t>
  </si>
  <si>
    <t>Teleport</t>
  </si>
  <si>
    <t>Allows user to flee wild battles</t>
  </si>
  <si>
    <t>Thief</t>
  </si>
  <si>
    <t>Also steals opponent's held item.</t>
  </si>
  <si>
    <t>TM46</t>
  </si>
  <si>
    <t>Thousand Arrows</t>
  </si>
  <si>
    <t>Thousand Waves</t>
  </si>
  <si>
    <t>Thrash</t>
  </si>
  <si>
    <t>Throat Chop</t>
  </si>
  <si>
    <t>Prevents use of sound moves for two turns.</t>
  </si>
  <si>
    <t>Thunder</t>
  </si>
  <si>
    <t>TM25</t>
  </si>
  <si>
    <t>Thunder Fang</t>
  </si>
  <si>
    <t>May cause flinching and/or paralyze opponent.</t>
  </si>
  <si>
    <t>Thunder Punch</t>
  </si>
  <si>
    <t>Thunder Shock</t>
  </si>
  <si>
    <t>Thunder Wave</t>
  </si>
  <si>
    <t>TM73</t>
  </si>
  <si>
    <t>Thunderbolt</t>
  </si>
  <si>
    <t>TM24</t>
  </si>
  <si>
    <t>Tickle</t>
  </si>
  <si>
    <t>Lowers opponent's Attack and Defense.</t>
  </si>
  <si>
    <t>Topsy-Turvy</t>
  </si>
  <si>
    <t>Reverses stat changes of opponent.</t>
  </si>
  <si>
    <t>Torment</t>
  </si>
  <si>
    <t>Opponent cannot use the same move in a row.</t>
  </si>
  <si>
    <t>TM41</t>
  </si>
  <si>
    <t>Toxic</t>
  </si>
  <si>
    <t>Badly poisons opponent.</t>
  </si>
  <si>
    <t>TM06</t>
  </si>
  <si>
    <t>Toxic Spikes</t>
  </si>
  <si>
    <t>Poisons opponents when they switch into battle.</t>
  </si>
  <si>
    <t>Toxic Thread</t>
  </si>
  <si>
    <t>The user shoots poisonous threads to poison the target and lower the target's Speed stat.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</si>
  <si>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</si>
  <si>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</si>
  <si>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</si>
  <si>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</si>
  <si>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</si>
  <si>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</si>
  <si>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Slower PokÃ©mon move first in the turn for 5 turns.</t>
  </si>
  <si>
    <t>TM92</t>
  </si>
  <si>
    <t>Trick-or-Treat</t>
  </si>
  <si>
    <t>Adds Ghost type to opponent.</t>
  </si>
  <si>
    <t>Triple Kick</t>
  </si>
  <si>
    <t>Hits thrice in one turn at increasing power.</t>
  </si>
  <si>
    <t>Trop Kick</t>
  </si>
  <si>
    <t>Trump Card</t>
  </si>
  <si>
    <t>The lower the PP, the higher the power.</t>
  </si>
  <si>
    <t>Twineedle</t>
  </si>
  <si>
    <t>Hits twice in one turn. May poison opponent.</t>
  </si>
  <si>
    <t>Twinkle Tackle</t>
  </si>
  <si>
    <t>Fairy type Z-Move.</t>
  </si>
  <si>
    <t>Twister</t>
  </si>
  <si>
    <t>May cause flinching. Hits PokÃ©mon using Fly/Bounce with double power.</t>
  </si>
  <si>
    <t>Uproar</t>
  </si>
  <si>
    <t>User attacks for 3 turns and prevents sleep.</t>
  </si>
  <si>
    <t>U-turn</t>
  </si>
  <si>
    <t>User switches out immediately after attacking.</t>
  </si>
  <si>
    <t>TM89</t>
  </si>
  <si>
    <t>Vacuum Wave</t>
  </si>
  <si>
    <t>V-create</t>
  </si>
  <si>
    <t>Lowers user's Defense, Special Defense and Speed.</t>
  </si>
  <si>
    <t>Veevee Volley</t>
  </si>
  <si>
    <t>Venom Drench</t>
  </si>
  <si>
    <t>Lowers poisoned opponent's Special Attack and Speed.</t>
  </si>
  <si>
    <t>Venoshock</t>
  </si>
  <si>
    <t>Inflicts double damage if the target is poisoned.</t>
  </si>
  <si>
    <t>TM09</t>
  </si>
  <si>
    <t>Vice Grip</t>
  </si>
  <si>
    <t>Vine Whip</t>
  </si>
  <si>
    <t>Vital Throw</t>
  </si>
  <si>
    <t>User attacks last, but ignores Accuracy and Evasiveness.</t>
  </si>
  <si>
    <t>Volt Switch</t>
  </si>
  <si>
    <t>User must switch out after attacking.</t>
  </si>
  <si>
    <t>TM72</t>
  </si>
  <si>
    <t>Volt Tackle</t>
  </si>
  <si>
    <t>User receives recoil damage. May paralyze opponent.</t>
  </si>
  <si>
    <t>Wake-Up Slap</t>
  </si>
  <si>
    <t>Power doubles if opponent is asleep,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</si>
  <si>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</si>
  <si>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</si>
  <si>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</si>
  <si>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</si>
  <si>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</si>
  <si>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</si>
  <si>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Weakens the power of Fire-type moves.</t>
  </si>
  <si>
    <t>Water Spout</t>
  </si>
  <si>
    <t>The higher the user's HP, the higher the damage caused.</t>
  </si>
  <si>
    <t>Waterfall</t>
  </si>
  <si>
    <t>TM98</t>
  </si>
  <si>
    <t>Weather Ball</t>
  </si>
  <si>
    <t>Move's power and type changes with the weather.</t>
  </si>
  <si>
    <t>Whirlpool</t>
  </si>
  <si>
    <t>Whirlwind</t>
  </si>
  <si>
    <t>Wide Guard</t>
  </si>
  <si>
    <t>Protects the user's team from multi-target attacks.</t>
  </si>
  <si>
    <t>Wild Charge</t>
  </si>
  <si>
    <t>TM93</t>
  </si>
  <si>
    <t>Will-O-Wisp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</si>
  <si>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</si>
  <si>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</si>
  <si>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</si>
  <si>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</si>
  <si>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</si>
  <si>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</si>
  <si>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PokÃ©mon's Defense and Special Defense for 5 turns.</t>
  </si>
  <si>
    <t>Wood Hammer</t>
  </si>
  <si>
    <t>Work Up</t>
  </si>
  <si>
    <t>TM01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</si>
  <si>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</si>
  <si>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</si>
  <si>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</si>
  <si>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</si>
  <si>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</si>
  <si>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X-Scissor</t>
  </si>
  <si>
    <t>TM81</t>
  </si>
  <si>
    <t>Yawn</t>
  </si>
  <si>
    <t>Puts opponent to sleep in the next turn.</t>
  </si>
  <si>
    <t>Zap Cannon</t>
  </si>
  <si>
    <t>Zen Headbutt</t>
  </si>
  <si>
    <t>Zing Zap</t>
  </si>
  <si>
    <t>A strong electric blast crashes down on the target, giving it an electric shock. This may also make the target flinch.</t>
  </si>
  <si>
    <t>Zippy Zap</t>
  </si>
  <si>
    <t>High critical-hit ratio.</t>
  </si>
  <si>
    <t>empty space</t>
  </si>
  <si>
    <t>Golpe Novo?</t>
  </si>
  <si>
    <t>Sim</t>
  </si>
  <si>
    <t>SNIPE SHOT</t>
  </si>
  <si>
    <t>Sempre critical hit.</t>
  </si>
  <si>
    <t>Não</t>
  </si>
  <si>
    <t>Alta chance de critical hit</t>
  </si>
  <si>
    <t>FIERY FURY</t>
  </si>
  <si>
    <t>No.</t>
  </si>
  <si>
    <t>Cat.</t>
  </si>
  <si>
    <t>Att.</t>
  </si>
  <si>
    <t>Acc.</t>
  </si>
  <si>
    <t>Location</t>
  </si>
  <si>
    <t>TM00</t>
  </si>
  <si>
    <t>The target is slugged by a punch thrown with muscle-packed power.</t>
  </si>
  <si>
    <t>Hammerlocke</t>
  </si>
  <si>
    <t>The target is attacked by a kick launched with muscle-packed power.</t>
  </si>
  <si>
    <t>Numerous coins are hurled at the target to inflict damage. Money is earned after the battle.</t>
  </si>
  <si>
    <t>Motostoke</t>
  </si>
  <si>
    <t>The target is punched with a fiery fist. This may also leave the target with a burn.</t>
  </si>
  <si>
    <t>Wyndon</t>
  </si>
  <si>
    <t>The target is punched with an icy fist. This may also leave the target frozen.</t>
  </si>
  <si>
    <t>The target is punched with an electrified fist. This may also leave the target with paralysis.</t>
  </si>
  <si>
    <t>The user flies up into the sky and then strikes its target on the next turn.</t>
  </si>
  <si>
    <t>Stow-on-Side</t>
  </si>
  <si>
    <t>Sharp spikes are shot at the target in rapid succession. They hit two to five times in a row.</t>
  </si>
  <si>
    <t>Route 4</t>
  </si>
  <si>
    <t>The target is attacked with a powerful beam. The user can't move on the next turn.</t>
  </si>
  <si>
    <t>The user charges at the target using every bit of its power. The user can't move on the next turn.</t>
  </si>
  <si>
    <t>The user scatters curious leaves that chase the target. This attack never misses.</t>
  </si>
  <si>
    <t>Turffield</t>
  </si>
  <si>
    <t>In this two-turn attack, the user gathers light, then blasts a bundled beam on the next turn.</t>
  </si>
  <si>
    <t>In this two-turn attack, the user gathers light and fills a blade with the light's energy, attacking the target on the next turn.</t>
  </si>
  <si>
    <t>The target becomes trapped within a fierce vortex of fire that rages for four to five turns.</t>
  </si>
  <si>
    <t>--</t>
  </si>
  <si>
    <t>The user launches a weak jolt of electricity that paralyzes the target.</t>
  </si>
  <si>
    <t>Wild Area</t>
  </si>
  <si>
    <t>The user burrows into the ground, then attacks on the next turn.</t>
  </si>
  <si>
    <t>Route 6</t>
  </si>
  <si>
    <t>An earsplitting screech harshly lowers the target's Defense stat.</t>
  </si>
  <si>
    <t>Circhester</t>
  </si>
  <si>
    <t>A wondrous wall of light is put up to reduce damage from special attacks for five turns.</t>
  </si>
  <si>
    <t>A wondrous wall of light is put up to reduce damage from physical attacks for five turns.</t>
  </si>
  <si>
    <t>The user creates a protective field that prevents status conditions for five turns.</t>
  </si>
  <si>
    <t>The user attacks everything around it by causing an explosion. The user faints upon using this move.</t>
  </si>
  <si>
    <t>Battle Tower</t>
  </si>
  <si>
    <t>The user goes to sleep for two turns. This fully restores the user's HP and heals any status conditions.</t>
  </si>
  <si>
    <t>Ballonlea</t>
  </si>
  <si>
    <t>Large boulders are hurled at opposing Pokémon to inflict damage. This may also make the opposing Pokémon flinch.</t>
  </si>
  <si>
    <t>Route 9</t>
  </si>
  <si>
    <t>The user attacks and steals the target's held item simultaneously. The user can't steal anything if it already holds an item.</t>
  </si>
  <si>
    <t>This attack can be used only if the user is asleep. The harsh noise may also make the target flinch.</t>
  </si>
  <si>
    <t>Glimwood Tangle</t>
  </si>
  <si>
    <t>This move enables the user to protect itself from all attacks. Its chance of failing rises if it is used in succession.</t>
  </si>
  <si>
    <t>The user frightens the target with a scary face to harshly lower its Speed stat.</t>
  </si>
  <si>
    <t>Galar Mine</t>
  </si>
  <si>
    <t>The user attacks with a gust of chilled air. This also lowers opposing Pokémon's Speed stats.</t>
  </si>
  <si>
    <t>A nutrient-draining attack. The user's HP is restored by half the damage taken by the target.</t>
  </si>
  <si>
    <t>The user gazes at the target rather charmingly, making it less wary. This harshly lowers the target's Attack stat.</t>
  </si>
  <si>
    <t>The target is hit with wings of steel. This may also raise the user's Defense stat.</t>
  </si>
  <si>
    <t>If it is the opposite gender of the user, the target becomes infatuated and less likely to attack.</t>
  </si>
  <si>
    <t>Route 5</t>
  </si>
  <si>
    <t>A five-turn sandstorm is summoned to hurt all combatants except Rock, Ground, and Steel types. It raises the Sp. Def stat of Rock types.</t>
  </si>
  <si>
    <t>The user summons a heavy rain that falls for five turns, powering up Water-type moves. It lowers the power of Fire-type moves.</t>
  </si>
  <si>
    <t>The user intensifies the sun for five turns, powering up Fire-type moves. It lowers the power of Water-type moves.</t>
  </si>
  <si>
    <t>The user summons a hailstorm lasting five turns. It damages all Pokémon except Ice types.</t>
  </si>
  <si>
    <t>The user traps the target in a violent swirling whirlpool for four to five turns.</t>
  </si>
  <si>
    <t>Hulbury</t>
  </si>
  <si>
    <t>The user gets all party Pokémon to attack the target. The more party Pokémon, the greater the number of attacks.</t>
  </si>
  <si>
    <t>Route 3</t>
  </si>
  <si>
    <t>The user shoots a sinister flame at the target to inflict a burn.</t>
  </si>
  <si>
    <t>This attack move doubles its power if the user is poisoned, burned, or paralyzed.</t>
  </si>
  <si>
    <t>Motostoke Riverbank</t>
  </si>
  <si>
    <t>Star-shaped rays are shot at opposing Pokémon. This attack never misses.</t>
  </si>
  <si>
    <t>Wedgehurst</t>
  </si>
  <si>
    <t>The user assists an ally by boosting the power of that ally's attack.</t>
  </si>
  <si>
    <t>This attack move's power is doubled if the user has been hurt by the opponent in the same turn.</t>
  </si>
  <si>
    <t>The user attacks with a swift chop. It can also break barriers, such as Light Screen and Reflect.</t>
  </si>
  <si>
    <t>Route 8</t>
  </si>
  <si>
    <t>If opposing Pokémon know any move also known by the user, they are prevented from using it.</t>
  </si>
  <si>
    <t>Diving on the first turn, the user floats up and attacks on the next turn.</t>
  </si>
  <si>
    <t>This attack move varies in power and type depending on the weather.</t>
  </si>
  <si>
    <t>The user feigns crying to fluster the target, harshly lowering its Sp. Def stat.</t>
  </si>
  <si>
    <t>Boulders are hurled at the target. This also lowers the target's Speed stat by preventing its movement.</t>
  </si>
  <si>
    <t>The user traps the target inside a harshly raging sandstorm for four to five turns.</t>
  </si>
  <si>
    <t>Galar Mine No. 2</t>
  </si>
  <si>
    <t>The user forcefully shoots seeds at the target two to five times in a row.</t>
  </si>
  <si>
    <t>The user launches sharp icicles at the target two to five times in a row.</t>
  </si>
  <si>
    <t>The user bounces up high, then drops on the target on the second turn. This may also leave the target with paralysis.</t>
  </si>
  <si>
    <t>The user attacks by hurling a blob of mud at the target. This also lowers the target's Speed stat.</t>
  </si>
  <si>
    <t>The user hurls hard rocks at the target. Two to five rocks are launched in a row.</t>
  </si>
  <si>
    <t>If the target's HP is half or less, this attack will hit with double the power.</t>
  </si>
  <si>
    <t>After making its attack, the user rushes back to switch places with a party Pokémon in waiting.</t>
  </si>
  <si>
    <t>The user stores power, then attacks. If the user moves after the target, this attack's power will be doubled.</t>
  </si>
  <si>
    <t>Route 2</t>
  </si>
  <si>
    <t>If the target has already taken some damage in the same turn, this attack's power is doubled.</t>
  </si>
  <si>
    <t>Route 7</t>
  </si>
  <si>
    <t>The user flings its held item at the target to attack. This move's power and effects depend on the item.</t>
  </si>
  <si>
    <t>The user employs its psychic power to switch changes to its Attack and Sp. Atk stats with the target.</t>
  </si>
  <si>
    <t>The user employs its psychic power to switch changes to its Defense and Sp. Def stats with the target.</t>
  </si>
  <si>
    <t>An energy-draining punch. The user's HP is restored by half the damage taken by the target.</t>
  </si>
  <si>
    <t>The power of this attack move is doubled if the user has been hurt by the target in the same turn.</t>
  </si>
  <si>
    <t>The user slashes with a sharp claw made from shadows. Critical hits land more easily.</t>
  </si>
  <si>
    <t>Lake of Outrage</t>
  </si>
  <si>
    <t>The user bites with electrified fangs. This may also make the target flinch or leave it with paralysis.</t>
  </si>
  <si>
    <t>The user bites with cold-infused fangs. This may also make the target flinch or leave it frozen.</t>
  </si>
  <si>
    <t>The user bites with flame-cloaked fangs. This may also make the target flinch or leave it with a burn.</t>
  </si>
  <si>
    <t>The user tears at the target with blades formed by psychic power. Critical hits land more easily.</t>
  </si>
  <si>
    <t>The user creates a bizarre area in which slower Pokémon get to move first for five turns.</t>
  </si>
  <si>
    <t>The user creates a bizarre area in which Pokémon's Defense and Sp. Def stats are swapped for five turns.</t>
  </si>
  <si>
    <t>The user creates a bizarre area in which Pokémon's held items lose their effects for five turns.</t>
  </si>
  <si>
    <t>A slashing attack with a poisonous blade that may also poison the target. Critical hits land more easily.</t>
  </si>
  <si>
    <t>Dusty Bowl</t>
  </si>
  <si>
    <t>The user drenches the target in a special poisonous liquid. This move's power is doubled if the target is poisoned.</t>
  </si>
  <si>
    <t>The user makes a swift attack on the target's legs, which lowers the target's Speed stat.</t>
  </si>
  <si>
    <t>Bridge Field</t>
  </si>
  <si>
    <t>The user attacks the target with a song. Others can join in the Round to increase the power of the attack.</t>
  </si>
  <si>
    <t>This relentless attack does massive damage to a target affected by status conditions.</t>
  </si>
  <si>
    <t>The user nimbly strikes the target. If the user is not holding an item, this attack inflicts massive damage.</t>
  </si>
  <si>
    <t>The user gets revenge for a fainted ally. If an ally fainted in the previous turn, this move's power is increased.</t>
  </si>
  <si>
    <t>The user strikes everything around it by stomping down on the ground. This lowers the Speed stats of those hit.</t>
  </si>
  <si>
    <t>Giant's Seat</t>
  </si>
  <si>
    <t>The user attacks and captures opposing Pokémon using an electric net. This lowers their Speed stats.</t>
  </si>
  <si>
    <t>The user cuts its target with sharp shells. This may also lower the target's Defense stat.</t>
  </si>
  <si>
    <t>The user attacks by striking the target with its hard tail. It hits the target two to five times in a row.</t>
  </si>
  <si>
    <t>Rolling Fields</t>
  </si>
  <si>
    <t>The user yells as if it's ranting about something, which lowers the Sp. Atk stats of opposing Pokémon.</t>
  </si>
  <si>
    <t>Spikemuth</t>
  </si>
  <si>
    <t>The user vanishes somewhere, then strikes the target on the next turn. This move hits even if the target protects itself.</t>
  </si>
  <si>
    <t>Slumbering Weald</t>
  </si>
  <si>
    <t>The user steals the target's HP with a kiss. The user's HP is restored by over half of the damage taken by the target.</t>
  </si>
  <si>
    <t>The user turns the ground to grass for five turns. This restores the HP of Pokémon on the ground a little every turn and powers up Grass-type moves.</t>
  </si>
  <si>
    <t>This protects Pokémon on the ground from status conditions and halves damage from Dragon-type moves for five turns.</t>
  </si>
  <si>
    <t>The user electrifies the ground for five turns, powering up Electric-type moves. Pokémon on the ground no longer fall asleep.</t>
  </si>
  <si>
    <t>This protects Pokémon on the ground from priority moves and powers up Psychic-type moves for five turns.</t>
  </si>
  <si>
    <t>The user attacks by breathing a special, hot fire. This also lowers the target's Sp. Atk stat.</t>
  </si>
  <si>
    <t>The user's body generates an eerie impulse. Exposing the target to it harshly lowers the target's Sp. Atk stat.</t>
  </si>
  <si>
    <t>A restrained attack that prevents the target from fainting. The target is left with at least 1 HP.</t>
  </si>
  <si>
    <t>The user attacks with a blade of air that slices even the sky. This may also make the target flinch.</t>
  </si>
  <si>
    <t>Axew's Eye</t>
  </si>
  <si>
    <t>Route 10</t>
  </si>
  <si>
    <t>Breaking Swipe</t>
  </si>
  <si>
    <t>The user swings its tough tail wildly and attacks opposing Pokémon. This also lowers their Attack stats.</t>
  </si>
  <si>
    <t>The TMs</t>
  </si>
  <si>
    <t>Route 115 (south)</t>
  </si>
  <si>
    <t>Meteor Falls</t>
  </si>
  <si>
    <t>Sootopolis City (Gym - defeat Wallace/Juan)</t>
  </si>
  <si>
    <t>—</t>
  </si>
  <si>
    <t>Mossdeep City (Gym - defeat Tate &amp; Liza)</t>
  </si>
  <si>
    <t>Route 114</t>
  </si>
  <si>
    <t>Fiery Path (west; requires Strength)</t>
  </si>
  <si>
    <t>Shoal Cave</t>
  </si>
  <si>
    <t>Dewford Town (Gym - defeat Brawly)</t>
  </si>
  <si>
    <t>Route 104</t>
  </si>
  <si>
    <t>Fortree City (north; answer questions Right, Right, Left)</t>
  </si>
  <si>
    <t>Scorched Slab (south; requires Surf)</t>
  </si>
  <si>
    <t>Route 110 (Trick House, prize after 5th puzzle)</t>
  </si>
  <si>
    <t>Abandoned Ship (Storage Room, requires Dive/Surf)</t>
  </si>
  <si>
    <t>Lilycove City (Lilycove Department Store - $5,500)</t>
  </si>
  <si>
    <t>Lilycove City (Lilycove Department Store - $7,500)</t>
  </si>
  <si>
    <t>Lilycove City (Lilycove Department Store - $3,000)</t>
  </si>
  <si>
    <t>Abandoned Ship (B1F)</t>
  </si>
  <si>
    <t>Route 123</t>
  </si>
  <si>
    <t>Pacifidlog Town (south; received if Pokémon's friendship low)</t>
  </si>
  <si>
    <t>Safari Zone</t>
  </si>
  <si>
    <t>Mauville City (from Wattson after shutting down generator)</t>
  </si>
  <si>
    <t>Mauville City (Mauville Game Corner - 4,000 Coins)</t>
  </si>
  <si>
    <t>Seafloor Cavern (final room with Groudon/Kyogre)</t>
  </si>
  <si>
    <t>Pacifidlog Town (south; received if Pokémon's friendship high)</t>
  </si>
  <si>
    <t>Victory Road (B1F, northeast)</t>
  </si>
  <si>
    <t>Mt. Pyre (6F)</t>
  </si>
  <si>
    <t>Sootopolis City (northwest)</t>
  </si>
  <si>
    <t>Mauville City (Mauville Game Corner - 1,500 Coins)</t>
  </si>
  <si>
    <t>∞</t>
  </si>
  <si>
    <t>Mauville City (Gym - defeat Wattson)</t>
  </si>
  <si>
    <t>Dewford Town</t>
  </si>
  <si>
    <t>Route 111 (south)</t>
  </si>
  <si>
    <t>Rustboro City (Gym - defeat Roxanne)</t>
  </si>
  <si>
    <t>Fortree City (Gym - defeat Winona)</t>
  </si>
  <si>
    <t>Slateport City</t>
  </si>
  <si>
    <t>Petalburg City (Gym - defeat Norman)</t>
  </si>
  <si>
    <t>Route 111 (north; from guy in front of tree)</t>
  </si>
  <si>
    <t>Lilycove City (east; from man in house)</t>
  </si>
  <si>
    <t>Verdanturf Town</t>
  </si>
  <si>
    <t>Granite Cave</t>
  </si>
  <si>
    <t>Mt. Pyre (outside 2F)</t>
  </si>
  <si>
    <t>SS Tidal</t>
  </si>
  <si>
    <t>Lavaridge Town (Gym - defeat Flannery)</t>
  </si>
  <si>
    <t>gen 8</t>
  </si>
  <si>
    <t>Qual eu vou deixar</t>
  </si>
  <si>
    <t>CHI CANNON</t>
  </si>
  <si>
    <t>Desce o SpAtk do usuário em 2 níveis</t>
  </si>
  <si>
    <t>PROTON CANNON</t>
  </si>
  <si>
    <t>IRON TAIL</t>
  </si>
  <si>
    <t>30% de chance de reduzir a defesa do oponente em 1 estágio</t>
  </si>
  <si>
    <t>Novo?</t>
  </si>
  <si>
    <t>DEWFORD TOWN</t>
  </si>
  <si>
    <t>ROUTE 101</t>
  </si>
  <si>
    <t>OLDALE</t>
  </si>
  <si>
    <t>PETALBURG</t>
  </si>
  <si>
    <t>LITTLEROOT</t>
  </si>
  <si>
    <t>ROUTE 104</t>
  </si>
  <si>
    <t>PETALBURG WOODS</t>
  </si>
  <si>
    <t>ROUTE 105</t>
  </si>
  <si>
    <t>FALLARBOR</t>
  </si>
  <si>
    <t>ROUTE 113</t>
  </si>
  <si>
    <t>ROUTE 111</t>
  </si>
  <si>
    <t>LAVARIDGE</t>
  </si>
  <si>
    <t>ROUTE 112</t>
  </si>
  <si>
    <t>MAUVILLE</t>
  </si>
  <si>
    <t>ROUTE 117</t>
  </si>
  <si>
    <t>VERDANTURF</t>
  </si>
  <si>
    <t>ROUTE 116</t>
  </si>
  <si>
    <t>RUSTBORO</t>
  </si>
  <si>
    <t>ROUTE 115</t>
  </si>
  <si>
    <t>ROUTE 114</t>
  </si>
  <si>
    <t>ROUTE 106</t>
  </si>
  <si>
    <t>ROUTE 107</t>
  </si>
  <si>
    <t>ROUTE 109</t>
  </si>
  <si>
    <t>SLATEPORT</t>
  </si>
  <si>
    <t>ROUTE 110</t>
  </si>
  <si>
    <t>ROUTE 103</t>
  </si>
  <si>
    <t>ROUTE 118</t>
  </si>
  <si>
    <t>ROUTE 119</t>
  </si>
  <si>
    <t>FORTREE</t>
  </si>
  <si>
    <t>ROUTE 120</t>
  </si>
  <si>
    <t>ROUTE 121</t>
  </si>
  <si>
    <t>ROUTE 122</t>
  </si>
  <si>
    <t>ROUTE 123</t>
  </si>
  <si>
    <t>LILYCOVE</t>
  </si>
  <si>
    <t>ROUTE 124</t>
  </si>
  <si>
    <t>ROUTE 125</t>
  </si>
  <si>
    <t>MOSSDEEP</t>
  </si>
  <si>
    <t>SOOTOPOLIS</t>
  </si>
  <si>
    <t>ROUTE 126</t>
  </si>
  <si>
    <t>CAVE OF ORIGIN</t>
  </si>
  <si>
    <t>ROUTE 127</t>
  </si>
  <si>
    <t>ROUTE 128</t>
  </si>
  <si>
    <t>POKEMON LEAGUE</t>
  </si>
  <si>
    <t>VICTORY ROAD</t>
  </si>
  <si>
    <t>ROUTE 129</t>
  </si>
  <si>
    <t>ROUTE 130</t>
  </si>
  <si>
    <t>ROUTE 131</t>
  </si>
  <si>
    <t>PACIFIDLOG</t>
  </si>
  <si>
    <t>ROUTE 132</t>
  </si>
  <si>
    <t>ROUTE 133</t>
  </si>
  <si>
    <t>ROUTE 134</t>
  </si>
  <si>
    <t>ABANDONED SHIP</t>
  </si>
  <si>
    <t>GRANITE CAVE</t>
  </si>
  <si>
    <t>ISLAND CAVE</t>
  </si>
  <si>
    <t>RUSTURF TUNNEL</t>
  </si>
  <si>
    <t>METEOR FALLS</t>
  </si>
  <si>
    <t>JAGGED PASS</t>
  </si>
  <si>
    <t>MT. CHIMNEY</t>
  </si>
  <si>
    <t>FIERY PATH</t>
  </si>
  <si>
    <t>DESERT</t>
  </si>
  <si>
    <t>DESERT RUINS</t>
  </si>
  <si>
    <t>WEATHER INSTITUTE</t>
  </si>
  <si>
    <t>SCORCHED SLAB</t>
  </si>
  <si>
    <t>ANCIENT TOMB</t>
  </si>
  <si>
    <t>SAFARI ZONE</t>
  </si>
  <si>
    <t>MT. PYRE</t>
  </si>
  <si>
    <t>AQUA HIDEUT</t>
  </si>
  <si>
    <t>SHOAL CAVE</t>
  </si>
  <si>
    <t>SEAFLOOR CAVERN</t>
  </si>
  <si>
    <t>MIRAGE ISLAND</t>
  </si>
  <si>
    <t>SKY PILLAR</t>
  </si>
  <si>
    <t>SEALED CHAMBER</t>
  </si>
  <si>
    <t>String</t>
  </si>
  <si>
    <t>Hisuian Growlithe</t>
  </si>
  <si>
    <t>Hisuian Arcanine</t>
  </si>
  <si>
    <t>Hisuian Voltorb</t>
  </si>
  <si>
    <t>Hisuian Electrode</t>
  </si>
  <si>
    <t>Hisuian Typhlosion</t>
  </si>
  <si>
    <t>Hisuian Qwilfish</t>
  </si>
  <si>
    <t>Hisuian Sneasel</t>
  </si>
  <si>
    <t>Sunny Form</t>
  </si>
  <si>
    <t>Rainy Form</t>
  </si>
  <si>
    <t>Snowy Form</t>
  </si>
  <si>
    <t>Normal Forme</t>
  </si>
  <si>
    <t>Attack Forme</t>
  </si>
  <si>
    <t>Defense Forme</t>
  </si>
  <si>
    <t>Speed Forme</t>
  </si>
  <si>
    <t>Plant Cloak</t>
  </si>
  <si>
    <t>Sandy Cloak</t>
  </si>
  <si>
    <t>Trash Cloak</t>
  </si>
  <si>
    <t>Origin Forme</t>
  </si>
  <si>
    <t>Altered Forme</t>
  </si>
  <si>
    <t>Land Forme</t>
  </si>
  <si>
    <t>Sky Forme</t>
  </si>
  <si>
    <t>Hisuian Samurott</t>
  </si>
  <si>
    <t>Hisuian Lilligant</t>
  </si>
  <si>
    <t>Red-Striped Form</t>
  </si>
  <si>
    <t>Blue-Striped Form</t>
  </si>
  <si>
    <t>White-Striped Form</t>
  </si>
  <si>
    <t>Darmanitan</t>
  </si>
  <si>
    <t>Standard Mode</t>
  </si>
  <si>
    <t>Galarian Standard Mode</t>
  </si>
  <si>
    <t>Galarian Zen Mode</t>
  </si>
  <si>
    <t>Hisuian Zorua</t>
  </si>
  <si>
    <t>Hisuian Zoroark</t>
  </si>
  <si>
    <t>Hisuian Braviary</t>
  </si>
  <si>
    <t>Tornadus</t>
  </si>
  <si>
    <t>Incarnate Forme</t>
  </si>
  <si>
    <t>Therian Forme</t>
  </si>
  <si>
    <t>Thundurus</t>
  </si>
  <si>
    <t>Landorus</t>
  </si>
  <si>
    <t>Ordinary Form</t>
  </si>
  <si>
    <t>Resolute Form</t>
  </si>
  <si>
    <t>Meloetta</t>
  </si>
  <si>
    <t>Aria Forme</t>
  </si>
  <si>
    <t>Pirouette Forme</t>
  </si>
  <si>
    <t>Meowstic</t>
  </si>
  <si>
    <t>Male</t>
  </si>
  <si>
    <t>Female</t>
  </si>
  <si>
    <t>Aegislash</t>
  </si>
  <si>
    <t>Shield Forme</t>
  </si>
  <si>
    <t>Blade Forme</t>
  </si>
  <si>
    <t>Hisuian Sliggoo</t>
  </si>
  <si>
    <t>Hisuian Goodra</t>
  </si>
  <si>
    <t>Pumpkaboo</t>
  </si>
  <si>
    <t>Average Size</t>
  </si>
  <si>
    <t>Small Size</t>
  </si>
  <si>
    <t>Large Size</t>
  </si>
  <si>
    <t>Super Size</t>
  </si>
  <si>
    <t>Gourgeist</t>
  </si>
  <si>
    <t>Hisuian Avalugg</t>
  </si>
  <si>
    <t>Zygarde</t>
  </si>
  <si>
    <t>50% Forme</t>
  </si>
  <si>
    <t>10% Forme</t>
  </si>
  <si>
    <t>Complete Forme</t>
  </si>
  <si>
    <t>Hoopa</t>
  </si>
  <si>
    <t>Hoopa Confined</t>
  </si>
  <si>
    <t>Hoopa Unbound</t>
  </si>
  <si>
    <t>Hisuian Decidueye</t>
  </si>
  <si>
    <t>Oricorio</t>
  </si>
  <si>
    <t>Baile Style</t>
  </si>
  <si>
    <t>Pom-Pom Style</t>
  </si>
  <si>
    <t>Pa'u Style</t>
  </si>
  <si>
    <t>Sensu Style</t>
  </si>
  <si>
    <t>Lycanroc</t>
  </si>
  <si>
    <t>Midday Form</t>
  </si>
  <si>
    <t>Midnight Form</t>
  </si>
  <si>
    <t>Dusk Form</t>
  </si>
  <si>
    <t>Wishiwashi</t>
  </si>
  <si>
    <t>Solo Form</t>
  </si>
  <si>
    <t>School Form</t>
  </si>
  <si>
    <t>Minior</t>
  </si>
  <si>
    <t>Meteor Form</t>
  </si>
  <si>
    <t>Core Form</t>
  </si>
  <si>
    <t>Toxtricity</t>
  </si>
  <si>
    <t>Low Key Form</t>
  </si>
  <si>
    <t>Amped Form</t>
  </si>
  <si>
    <t>Eiscue</t>
  </si>
  <si>
    <t>Noice Face</t>
  </si>
  <si>
    <t>Indeedee</t>
  </si>
  <si>
    <t>Morpeko</t>
  </si>
  <si>
    <t>Full Belly Mode</t>
  </si>
  <si>
    <t>Hangry Mode</t>
  </si>
  <si>
    <t>Zacian</t>
  </si>
  <si>
    <t>Crowned Sword</t>
  </si>
  <si>
    <t>Hero of Many Battles</t>
  </si>
  <si>
    <t>Zamazenta</t>
  </si>
  <si>
    <t>Crowned Shield</t>
  </si>
  <si>
    <t>Eternamax</t>
  </si>
  <si>
    <t>Urshifu</t>
  </si>
  <si>
    <t>Single Strike Style</t>
  </si>
  <si>
    <t>Rapid Strike Style</t>
  </si>
  <si>
    <t>Ice Rider</t>
  </si>
  <si>
    <t>Shadow Rider</t>
  </si>
  <si>
    <t>Wyrdeer</t>
  </si>
  <si>
    <t>Kleavor</t>
  </si>
  <si>
    <t>Ursaluna</t>
  </si>
  <si>
    <t>Basculegion</t>
  </si>
  <si>
    <t>Sneasler</t>
  </si>
  <si>
    <t>Overqwil</t>
  </si>
  <si>
    <t>Enamorus</t>
  </si>
  <si>
    <t>Sprigatito</t>
  </si>
  <si>
    <t>HP EVs</t>
  </si>
  <si>
    <t>ATK EVs</t>
  </si>
  <si>
    <t>DEF EVs</t>
  </si>
  <si>
    <t>SPATK EVs</t>
  </si>
  <si>
    <t>SPDEF EVs</t>
  </si>
  <si>
    <t>SPEED EVs</t>
  </si>
  <si>
    <t>ROUTE 102</t>
  </si>
  <si>
    <t>Location - Type</t>
  </si>
  <si>
    <t>LAND</t>
  </si>
  <si>
    <t>GRANITE CAVE 1F</t>
  </si>
  <si>
    <t>FALCON PUNCH</t>
  </si>
  <si>
    <t>WARLOCK PUNCH</t>
  </si>
  <si>
    <t>Não ataca se o oponente te bater primeiro.</t>
  </si>
  <si>
    <t>ERODING FLOW</t>
  </si>
  <si>
    <t>Perforating</t>
  </si>
  <si>
    <t>Oldale Town</t>
  </si>
  <si>
    <t>Move</t>
  </si>
  <si>
    <t>ALTER CURRENT</t>
  </si>
  <si>
    <t>Acerta 2x. Cada hit tem 10% de chance de Paralyze.</t>
  </si>
  <si>
    <t>TypeFilter1</t>
  </si>
  <si>
    <t>TypeFilter2</t>
  </si>
  <si>
    <t>TypeFilters</t>
  </si>
  <si>
    <t>Porygon 2</t>
  </si>
  <si>
    <t>Necrozma-Dusk-Mane</t>
  </si>
  <si>
    <t>Necrozma-Dawn-Wings</t>
  </si>
  <si>
    <t>Deoxys</t>
  </si>
  <si>
    <t>Deoxys-Attack</t>
  </si>
  <si>
    <t>Deoxys-Speed</t>
  </si>
  <si>
    <t>Deoxys-Defense</t>
  </si>
  <si>
    <t>Beeheeyem</t>
  </si>
  <si>
    <t>Rotom-Heat</t>
  </si>
  <si>
    <t>Rotom-Frost</t>
  </si>
  <si>
    <t>Rotom-Fan</t>
  </si>
  <si>
    <t>Rotom-Mow</t>
  </si>
  <si>
    <t>Proton Cannon</t>
  </si>
  <si>
    <t>Alter Current</t>
  </si>
  <si>
    <t>Golem_Alola</t>
  </si>
  <si>
    <t>Geodude-Alola</t>
  </si>
  <si>
    <t>Thundurus-Incarnate</t>
  </si>
  <si>
    <t>Artillery</t>
  </si>
  <si>
    <t>Land</t>
  </si>
  <si>
    <t>Route 101</t>
  </si>
  <si>
    <t>Route 103</t>
  </si>
  <si>
    <t>Route 102</t>
  </si>
  <si>
    <t>Petalburg Woods</t>
  </si>
  <si>
    <t>Petalburg City</t>
  </si>
  <si>
    <t>Zigzagoon-Galar</t>
  </si>
  <si>
    <t>Meowth-Galar</t>
  </si>
  <si>
    <t>Shellos-East</t>
  </si>
  <si>
    <t>Nidoran-Female</t>
  </si>
  <si>
    <t>Notas:</t>
  </si>
  <si>
    <t>SpAtk</t>
  </si>
  <si>
    <t>CROSS CHOP</t>
  </si>
  <si>
    <t>GUILLOTINE</t>
  </si>
  <si>
    <t>BRUTEFORCE</t>
  </si>
  <si>
    <t>Se ATK &gt; ATK do oponente, dobra de força</t>
  </si>
  <si>
    <t>OHKO</t>
  </si>
  <si>
    <t>STONE EDGE</t>
  </si>
  <si>
    <t>STRENGTH</t>
  </si>
  <si>
    <t>Sem efeito</t>
  </si>
  <si>
    <t>Reduz defesa do usuário em 1 estágio</t>
  </si>
  <si>
    <t>DEWFORD MANGROVE</t>
  </si>
  <si>
    <t>MICROWAVE</t>
  </si>
  <si>
    <t>STONE HAMMER</t>
  </si>
  <si>
    <t>Rustboro City</t>
  </si>
  <si>
    <t>Rattata-Alola</t>
  </si>
  <si>
    <t>Rusturf Tunnel</t>
  </si>
  <si>
    <t>SpDef</t>
  </si>
  <si>
    <t>Route 116</t>
  </si>
  <si>
    <t>Flabebe</t>
  </si>
  <si>
    <t>Dewford Mangrove</t>
  </si>
  <si>
    <t>Route 106</t>
  </si>
  <si>
    <t>Route 109</t>
  </si>
  <si>
    <t>Old Rod</t>
  </si>
  <si>
    <t>Good Rod</t>
  </si>
  <si>
    <t>Super Rod</t>
  </si>
  <si>
    <t>Surfing</t>
  </si>
  <si>
    <t>Granite Cave 1F</t>
  </si>
  <si>
    <t>Granite Cave B1F</t>
  </si>
  <si>
    <t>Granite Cave B2F</t>
  </si>
  <si>
    <t>Granite Cave Steven</t>
  </si>
  <si>
    <t>Corsola-Galar</t>
  </si>
  <si>
    <t>Location Count</t>
  </si>
  <si>
    <t>Raticate-Alola</t>
  </si>
  <si>
    <t>Raichu-Alola</t>
  </si>
  <si>
    <t>Sandshrew-Alola</t>
  </si>
  <si>
    <t>Vulpix-Alola</t>
  </si>
  <si>
    <t>Ninetales-Alola</t>
  </si>
  <si>
    <t>Diglett-Alola</t>
  </si>
  <si>
    <t>Dugtrio-Alola</t>
  </si>
  <si>
    <t>Meowth-Alola</t>
  </si>
  <si>
    <t>Persian-Alola</t>
  </si>
  <si>
    <t>Graveler-Alola</t>
  </si>
  <si>
    <t>Golem-Alola</t>
  </si>
  <si>
    <t>Grimer-Alola</t>
  </si>
  <si>
    <t>Muk-Alola</t>
  </si>
  <si>
    <t>Exeggutor-Alola</t>
  </si>
  <si>
    <t>Marowak-Alola</t>
  </si>
  <si>
    <t>Ponyta-Galar</t>
  </si>
  <si>
    <t>Rapidash-Galar</t>
  </si>
  <si>
    <t>Slowpoke-Galar-Galar</t>
  </si>
  <si>
    <t>Slowbro-Galar</t>
  </si>
  <si>
    <t>Farfetch'd-Galar</t>
  </si>
  <si>
    <t>Weezing-Galar</t>
  </si>
  <si>
    <t>Mr. Mime-Galar</t>
  </si>
  <si>
    <t>Articuno-Galar</t>
  </si>
  <si>
    <t>Zapdos-Galar</t>
  </si>
  <si>
    <t>Moltres-Galar</t>
  </si>
  <si>
    <t>Slowking-Galar</t>
  </si>
  <si>
    <t>Linoone-Galar</t>
  </si>
  <si>
    <t>Darumaka-Galar</t>
  </si>
  <si>
    <t>Darmanitan Standard Mode-Galar</t>
  </si>
  <si>
    <t>Darmanitan Zen Mode-Galar</t>
  </si>
  <si>
    <t>Yamask-Galar</t>
  </si>
  <si>
    <t>Stunfisk-Galar</t>
  </si>
  <si>
    <t>alt form name change</t>
  </si>
  <si>
    <t>Evo1</t>
  </si>
  <si>
    <t>Evo2</t>
  </si>
  <si>
    <t>Evo3</t>
  </si>
  <si>
    <t>Evo4</t>
  </si>
  <si>
    <t>Evo5</t>
  </si>
  <si>
    <t>Evo6</t>
  </si>
  <si>
    <t>CUT</t>
  </si>
  <si>
    <t>WING ATTACK</t>
  </si>
  <si>
    <t>Training Items</t>
  </si>
  <si>
    <t>Power Anklet</t>
  </si>
  <si>
    <t>Power Bracer</t>
  </si>
  <si>
    <t>Power Lens</t>
  </si>
  <si>
    <t>TMs</t>
  </si>
  <si>
    <t>Held Items</t>
  </si>
  <si>
    <t>Power Weight</t>
  </si>
  <si>
    <t>Item</t>
  </si>
  <si>
    <t>Power Belt</t>
  </si>
  <si>
    <t>Power Band</t>
  </si>
  <si>
    <t>TM01 Focus Punch</t>
  </si>
  <si>
    <t>TM02 Dragon Claw</t>
  </si>
  <si>
    <t>TM03 Water Pulse</t>
  </si>
  <si>
    <t>TM04 Calm Mind</t>
  </si>
  <si>
    <t>TM05 Roar</t>
  </si>
  <si>
    <t>TM06 Toxic</t>
  </si>
  <si>
    <t>TM07 Hail</t>
  </si>
  <si>
    <t>TM08 Bulk Up</t>
  </si>
  <si>
    <t>TM09 Bullet Seed</t>
  </si>
  <si>
    <t>TM10 Hidden Power</t>
  </si>
  <si>
    <t>TM11 Sunny Day</t>
  </si>
  <si>
    <t>TM12 Taunt</t>
  </si>
  <si>
    <t>TM13 Ice Beam</t>
  </si>
  <si>
    <t>TM14 Blizzard</t>
  </si>
  <si>
    <t>TM15 Hyper Beam</t>
  </si>
  <si>
    <t>TM16 Light Screen</t>
  </si>
  <si>
    <t>TM17 Protect</t>
  </si>
  <si>
    <t>TM18 Rain Dance</t>
  </si>
  <si>
    <t>TM19 Giga Drain</t>
  </si>
  <si>
    <t>TM20 Safeguard</t>
  </si>
  <si>
    <t>TM21 Frustration</t>
  </si>
  <si>
    <t>TM22 Solar Beam</t>
  </si>
  <si>
    <t>TM23 Iron Tail</t>
  </si>
  <si>
    <t>TM24 Thunderbolt</t>
  </si>
  <si>
    <t>TM25 Thunder</t>
  </si>
  <si>
    <t>TM26 Earthquake</t>
  </si>
  <si>
    <t>TM27 Return</t>
  </si>
  <si>
    <t>TM28 Dig</t>
  </si>
  <si>
    <t>TM29 Psychic</t>
  </si>
  <si>
    <t>TM30 Shadow Ball</t>
  </si>
  <si>
    <t>TM31 Brick Break</t>
  </si>
  <si>
    <t>TM32 Double Team</t>
  </si>
  <si>
    <t>TM33 Reflect</t>
  </si>
  <si>
    <t>TM34 Shock Wave</t>
  </si>
  <si>
    <t>TM35 Flamethrower</t>
  </si>
  <si>
    <t>TM36 Sludge Bomb</t>
  </si>
  <si>
    <t>TM37 Sandstorm</t>
  </si>
  <si>
    <t>TM38 Fire Blast</t>
  </si>
  <si>
    <t>TM39 Rock Tomb</t>
  </si>
  <si>
    <t>TM40 Aerial Ace</t>
  </si>
  <si>
    <t>TM41 Torment</t>
  </si>
  <si>
    <t>TM42 Facade</t>
  </si>
  <si>
    <t>TM43 Secret Power</t>
  </si>
  <si>
    <t>TM44 Rest</t>
  </si>
  <si>
    <t>TM45 Attract</t>
  </si>
  <si>
    <t>TM46 Thief</t>
  </si>
  <si>
    <t>TM47 Steel Wing</t>
  </si>
  <si>
    <t>TM48 Skill Swap</t>
  </si>
  <si>
    <t>TM49 Snatch</t>
  </si>
  <si>
    <t>TM50 Overheat</t>
  </si>
  <si>
    <t>TM51 Proton Cannon</t>
  </si>
  <si>
    <t xml:space="preserve">TM53 </t>
  </si>
  <si>
    <t xml:space="preserve">TM54 </t>
  </si>
  <si>
    <t xml:space="preserve">TM55 </t>
  </si>
  <si>
    <t xml:space="preserve">TM56 </t>
  </si>
  <si>
    <t xml:space="preserve">TM57 </t>
  </si>
  <si>
    <t xml:space="preserve">TM58 </t>
  </si>
  <si>
    <t xml:space="preserve">TM59 </t>
  </si>
  <si>
    <t xml:space="preserve">TM60 </t>
  </si>
  <si>
    <t xml:space="preserve">TM61 </t>
  </si>
  <si>
    <t xml:space="preserve">TM62 </t>
  </si>
  <si>
    <t xml:space="preserve">TM63 </t>
  </si>
  <si>
    <t xml:space="preserve">TM64 </t>
  </si>
  <si>
    <t xml:space="preserve">TM65 </t>
  </si>
  <si>
    <t xml:space="preserve">TM66 </t>
  </si>
  <si>
    <t xml:space="preserve">TM67 </t>
  </si>
  <si>
    <t xml:space="preserve">TM68 </t>
  </si>
  <si>
    <t xml:space="preserve">TM69 </t>
  </si>
  <si>
    <t xml:space="preserve">TM70 </t>
  </si>
  <si>
    <t xml:space="preserve">TM71 </t>
  </si>
  <si>
    <t xml:space="preserve">TM72 </t>
  </si>
  <si>
    <t xml:space="preserve">TM73 </t>
  </si>
  <si>
    <t xml:space="preserve">TM74 </t>
  </si>
  <si>
    <t xml:space="preserve">TM75 </t>
  </si>
  <si>
    <t xml:space="preserve">TM76 </t>
  </si>
  <si>
    <t xml:space="preserve">TM77 </t>
  </si>
  <si>
    <t xml:space="preserve">TM78 </t>
  </si>
  <si>
    <t xml:space="preserve">TM79 </t>
  </si>
  <si>
    <t xml:space="preserve">TM80 </t>
  </si>
  <si>
    <t xml:space="preserve">TM81 </t>
  </si>
  <si>
    <t xml:space="preserve">TM82 </t>
  </si>
  <si>
    <t xml:space="preserve">TM83 </t>
  </si>
  <si>
    <t xml:space="preserve">TM84 </t>
  </si>
  <si>
    <t xml:space="preserve">TM85 </t>
  </si>
  <si>
    <t xml:space="preserve">TM86 </t>
  </si>
  <si>
    <t xml:space="preserve">TM87 </t>
  </si>
  <si>
    <t xml:space="preserve">TM88 </t>
  </si>
  <si>
    <t xml:space="preserve">TM89 </t>
  </si>
  <si>
    <t xml:space="preserve">TM90 </t>
  </si>
  <si>
    <t xml:space="preserve">TM91 </t>
  </si>
  <si>
    <t xml:space="preserve">TM92 </t>
  </si>
  <si>
    <t xml:space="preserve">TM93 </t>
  </si>
  <si>
    <t xml:space="preserve">TM94 </t>
  </si>
  <si>
    <t xml:space="preserve">TM95 </t>
  </si>
  <si>
    <t xml:space="preserve">TM96 </t>
  </si>
  <si>
    <t xml:space="preserve">TM97 </t>
  </si>
  <si>
    <t xml:space="preserve">TM98 </t>
  </si>
  <si>
    <t xml:space="preserve">TM99 </t>
  </si>
  <si>
    <t xml:space="preserve">TM100 </t>
  </si>
  <si>
    <t xml:space="preserve">HM01 </t>
  </si>
  <si>
    <t xml:space="preserve">HM02 </t>
  </si>
  <si>
    <t xml:space="preserve">HM03 </t>
  </si>
  <si>
    <t xml:space="preserve">HM04 </t>
  </si>
  <si>
    <t xml:space="preserve">HM05 </t>
  </si>
  <si>
    <t xml:space="preserve">HM06 </t>
  </si>
  <si>
    <t xml:space="preserve">HM07 </t>
  </si>
  <si>
    <t xml:space="preserve">HM08 </t>
  </si>
  <si>
    <t>HMs</t>
  </si>
  <si>
    <t>Format</t>
  </si>
  <si>
    <t>Gift</t>
  </si>
  <si>
    <t>Route 115</t>
  </si>
  <si>
    <t>Ground item</t>
  </si>
  <si>
    <t>Hidden item</t>
  </si>
  <si>
    <t>Expert Belt</t>
  </si>
  <si>
    <t>Splash Plate</t>
  </si>
  <si>
    <t>Macho Brace</t>
  </si>
  <si>
    <t>Note</t>
  </si>
  <si>
    <t>Requires Surf</t>
  </si>
  <si>
    <t>Boosting Items</t>
  </si>
  <si>
    <t>Ability Patch</t>
  </si>
  <si>
    <t>Ability Capsule</t>
  </si>
  <si>
    <t>Littleroot Town</t>
  </si>
  <si>
    <t>Requires having a Pokédex</t>
  </si>
  <si>
    <t>Exp. Share</t>
  </si>
  <si>
    <t>Lucky Egg</t>
  </si>
  <si>
    <t>Buy</t>
  </si>
  <si>
    <t>HYPERSPACE HOLE</t>
  </si>
  <si>
    <t>Ignora e elimina efeitos de proteção</t>
  </si>
  <si>
    <t>ROCK CLIMB</t>
  </si>
  <si>
    <t>20% de chance de causar confusion</t>
  </si>
  <si>
    <t>Gym Leaders</t>
  </si>
  <si>
    <t>Roxanne</t>
  </si>
  <si>
    <t>Lum Berry</t>
  </si>
  <si>
    <t>Hardy</t>
  </si>
  <si>
    <t>Tolling Bell</t>
  </si>
  <si>
    <t>Wide Lens</t>
  </si>
  <si>
    <t>Hidden Power [Flying]</t>
  </si>
  <si>
    <t>Wave Incense</t>
  </si>
  <si>
    <t>Muscle Band</t>
  </si>
  <si>
    <t>Custap Berry</t>
  </si>
  <si>
    <t>Species</t>
  </si>
  <si>
    <t>Ability</t>
  </si>
  <si>
    <t>Level</t>
  </si>
  <si>
    <t>Nature</t>
  </si>
  <si>
    <t>IVs</t>
  </si>
  <si>
    <t>EVs</t>
  </si>
  <si>
    <t>All 30</t>
  </si>
  <si>
    <t>Moves</t>
  </si>
  <si>
    <t>Brawly</t>
  </si>
  <si>
    <t>Light Clay</t>
  </si>
  <si>
    <t>Jolly</t>
  </si>
  <si>
    <t>All 20</t>
  </si>
  <si>
    <t>19/19/19/20/19/19</t>
  </si>
  <si>
    <t>40 Atk / 80 Spe</t>
  </si>
  <si>
    <t>40 Atk / 40 SpAtk / 40 Spe</t>
  </si>
  <si>
    <t>Hidden Power [Electric]</t>
  </si>
  <si>
    <t>Focus Sash</t>
  </si>
  <si>
    <t>Adamant</t>
  </si>
  <si>
    <t>40 HP / 80 Atk</t>
  </si>
  <si>
    <t>Coba Berry</t>
  </si>
  <si>
    <t>Salac Berry</t>
  </si>
  <si>
    <t>80 HP / 40 Atk</t>
  </si>
  <si>
    <t>Assault Vest</t>
  </si>
  <si>
    <t>64 HP / 192 Atk / 128 Def</t>
  </si>
  <si>
    <t>Bruteforce</t>
  </si>
  <si>
    <t>Power-up Punch</t>
  </si>
  <si>
    <t>Wattson</t>
  </si>
  <si>
    <t>All 31</t>
  </si>
  <si>
    <t>Bold</t>
  </si>
  <si>
    <t>240 HP / 240 Def</t>
  </si>
  <si>
    <t>Shuca Berry</t>
  </si>
  <si>
    <t>240 Atk / 240 Spe</t>
  </si>
  <si>
    <t>Calm</t>
  </si>
  <si>
    <t>240 HP / 240 SpDef</t>
  </si>
  <si>
    <t>Will-o-Wisp</t>
  </si>
  <si>
    <t>White Herb</t>
  </si>
  <si>
    <t>Modest</t>
  </si>
  <si>
    <t>240 SpAtk / 240 Spe</t>
  </si>
  <si>
    <t>Microwave</t>
  </si>
  <si>
    <t>Eviolite</t>
  </si>
  <si>
    <t>Top - 1</t>
  </si>
  <si>
    <t>Top</t>
  </si>
  <si>
    <t>Top + 1</t>
  </si>
  <si>
    <t>Life Orb</t>
  </si>
  <si>
    <t>Timid</t>
  </si>
  <si>
    <t>4 Def / 252 Spe / 252 SpAtk</t>
  </si>
  <si>
    <t>Hidden Power [Ice]</t>
  </si>
  <si>
    <t>31/31/31/31/31/30</t>
  </si>
  <si>
    <t>Flannery</t>
  </si>
  <si>
    <t>Quiet</t>
  </si>
  <si>
    <t>252 HP / 4 Def / 252 SpAtk</t>
  </si>
  <si>
    <t>Body Press</t>
  </si>
  <si>
    <t>Choice Scarf</t>
  </si>
  <si>
    <t>Timd</t>
  </si>
  <si>
    <t>3 Def / 252 SpAtk / 252 Spe</t>
  </si>
  <si>
    <t>Hard Stone</t>
  </si>
  <si>
    <t>Sunbringer</t>
  </si>
  <si>
    <t>4 HP / 252 Atk / 252 Spe</t>
  </si>
  <si>
    <t>Heavy Duty Boots</t>
  </si>
  <si>
    <t>4 HP / 252 SpAtk / 252 Spe</t>
  </si>
  <si>
    <t xml:space="preserve">252 Atk /  4 SpAtk / 252 Spe </t>
  </si>
  <si>
    <t>Scorching Sands</t>
  </si>
  <si>
    <t>Norman</t>
  </si>
  <si>
    <t>U-Turn</t>
  </si>
  <si>
    <t>252 HP / 132 Def / 124 SpDef</t>
  </si>
  <si>
    <t>Leftovers</t>
  </si>
  <si>
    <t>Flame Orb</t>
  </si>
  <si>
    <t>Obstruct</t>
  </si>
  <si>
    <t>Dark Gem</t>
  </si>
  <si>
    <t>224 HP / 252 Atk / 16 Def / 16 SpDef</t>
  </si>
  <si>
    <t>Chople Berry</t>
  </si>
  <si>
    <t>Top + 3</t>
  </si>
  <si>
    <t>48 HP / 252 Atk / 104 Def / 104 SpDef</t>
  </si>
  <si>
    <t>Lopunnite</t>
  </si>
  <si>
    <t>Limber -&gt; Scrappy</t>
  </si>
  <si>
    <t>SHADOW CLAW</t>
  </si>
  <si>
    <t>CROSS POISON</t>
  </si>
  <si>
    <t>AURORA BEAM</t>
  </si>
  <si>
    <t>10% de chance de reduzir o attack do oponente em 1 estágio</t>
  </si>
  <si>
    <t>FLASH</t>
  </si>
  <si>
    <t>Reduz accuracy do oponente em 1 estágio</t>
  </si>
  <si>
    <t>METEOR MASH</t>
  </si>
  <si>
    <t>20% de chance de subir o attack do usuário em 1 estágio</t>
  </si>
  <si>
    <t>SECRET POWER</t>
  </si>
  <si>
    <t>Efeito varia com o terreno</t>
  </si>
  <si>
    <t>NEEDLE ARM</t>
  </si>
  <si>
    <t>20% de chance de flinch, dobro de dano em minimize</t>
  </si>
  <si>
    <t>30% de chance de flinch, dobro de dano em minimize</t>
  </si>
  <si>
    <t>FROZEN BASH</t>
  </si>
  <si>
    <t>1/4 de recoil</t>
  </si>
  <si>
    <t>WILD CHARGE</t>
  </si>
  <si>
    <t>TOLLING BELL</t>
  </si>
  <si>
    <t>100% de chance de reduzir a spdef do oponente em 1 estágio</t>
  </si>
  <si>
    <t>AMBUSH PIT</t>
  </si>
  <si>
    <t>Ataca com prioridade se o oponente também for atacar</t>
  </si>
  <si>
    <t>Winona</t>
  </si>
  <si>
    <t>Choice Specs</t>
  </si>
  <si>
    <t>Tate &amp; Liza (Double)</t>
  </si>
  <si>
    <t>Juan</t>
  </si>
  <si>
    <t>Grass Gem</t>
  </si>
  <si>
    <t>SPIRIT SHACKLE</t>
  </si>
  <si>
    <t>Impede troca</t>
  </si>
  <si>
    <t>Thunder Drop</t>
  </si>
  <si>
    <t>Rocky Helmet</t>
  </si>
  <si>
    <t>248 HP / 8 Atk / 252 SpDef</t>
  </si>
  <si>
    <t>Careful</t>
  </si>
  <si>
    <t>Altarianite</t>
  </si>
  <si>
    <t>Cloud Nine -&gt; Pixilate</t>
  </si>
  <si>
    <t>Indeedee-F</t>
  </si>
  <si>
    <t>Terrain Extender</t>
  </si>
  <si>
    <t>31/0/31/31/31/0</t>
  </si>
  <si>
    <t>Expanding Force</t>
  </si>
  <si>
    <t>Psychic Seed</t>
  </si>
  <si>
    <t>Relaxed</t>
  </si>
  <si>
    <t>31/31/31/31/31/0</t>
  </si>
  <si>
    <t>252 HP / 252 Def / 4 SpDef</t>
  </si>
  <si>
    <t>Electric Gem</t>
  </si>
  <si>
    <t>Brave</t>
  </si>
  <si>
    <t>252 HP / 252 Atk / 4 SpAtk</t>
  </si>
  <si>
    <t>V-Create</t>
  </si>
  <si>
    <t>Choice Band</t>
  </si>
  <si>
    <t>252 HP / 252 Atk / 4 Def</t>
  </si>
  <si>
    <t>Wicked Blow</t>
  </si>
  <si>
    <t>Ghost Gem</t>
  </si>
  <si>
    <t>Astral Barrage</t>
  </si>
  <si>
    <t>Damp Rock</t>
  </si>
  <si>
    <t>Thundurus-Therian</t>
  </si>
  <si>
    <t>252 HP / 4 Atk / 252 SpDef</t>
  </si>
  <si>
    <t>Heavy-Duty Boots</t>
  </si>
  <si>
    <t>0 Atk</t>
  </si>
  <si>
    <t>168 HP / 76 Def / 252 SpAtk / 12 SpDef</t>
  </si>
  <si>
    <t>Black Belt</t>
  </si>
  <si>
    <t>EGG BOMB</t>
  </si>
  <si>
    <t>DINO CHARGE</t>
  </si>
  <si>
    <t>1/3 de recoil</t>
  </si>
  <si>
    <t>Contagem</t>
  </si>
  <si>
    <t>SOUL CRUSHER</t>
  </si>
  <si>
    <t>100% de chance de reduzir a def do oponente em 1 estágio</t>
  </si>
  <si>
    <t>Route 110</t>
  </si>
  <si>
    <t>Route 117</t>
  </si>
  <si>
    <t>Pixie Plate</t>
  </si>
  <si>
    <t>Draco Plate</t>
  </si>
  <si>
    <t>Dread Plate</t>
  </si>
  <si>
    <t>Earth Plate</t>
  </si>
  <si>
    <t>Fist Plate</t>
  </si>
  <si>
    <t>Flame Plate</t>
  </si>
  <si>
    <t>Icicle Plate</t>
  </si>
  <si>
    <t>Insect Plate</t>
  </si>
  <si>
    <t>Iron Plate</t>
  </si>
  <si>
    <t>Meadow Plate</t>
  </si>
  <si>
    <t>Mind Plate</t>
  </si>
  <si>
    <t>Sky Plate</t>
  </si>
  <si>
    <t>Spooky Plate</t>
  </si>
  <si>
    <t>Stone Plate</t>
  </si>
  <si>
    <t>Toxic Plate</t>
  </si>
  <si>
    <t>Zap Plate</t>
  </si>
  <si>
    <t>Hidden Item</t>
  </si>
  <si>
    <t>Petalburg Woods 2</t>
  </si>
  <si>
    <t>TM52 U-Turn</t>
  </si>
  <si>
    <t>Drop</t>
  </si>
  <si>
    <t>Defeat/catch Sudowoodo</t>
  </si>
  <si>
    <t>Icy Armor</t>
  </si>
  <si>
    <t>Black Sludge</t>
  </si>
  <si>
    <t>Silk Scarf</t>
  </si>
  <si>
    <t>Wise Glasses</t>
  </si>
  <si>
    <t>Zoom Lens</t>
  </si>
  <si>
    <t>Protective Pads</t>
  </si>
  <si>
    <t>Power Herb</t>
  </si>
  <si>
    <t>Mental Herb</t>
  </si>
  <si>
    <t>Heat Rock</t>
  </si>
  <si>
    <t>Smooth Rock</t>
  </si>
  <si>
    <t>Icy Rock</t>
  </si>
  <si>
    <t>Red Card</t>
  </si>
  <si>
    <t>Eject Pack</t>
  </si>
  <si>
    <t>Weakness Policy</t>
  </si>
  <si>
    <t>Consumable Held Items</t>
  </si>
  <si>
    <t>Air Balloon</t>
  </si>
  <si>
    <t>Chesto Berry</t>
  </si>
  <si>
    <t>Eject Button</t>
  </si>
  <si>
    <t>Shed Shell</t>
  </si>
  <si>
    <t>Toxic Orb</t>
  </si>
  <si>
    <t>Scope Lens</t>
  </si>
  <si>
    <t>Safety Goggles</t>
  </si>
  <si>
    <t>Throat Spray</t>
  </si>
  <si>
    <t>Iron Ball</t>
  </si>
  <si>
    <t>PETALBURG WOODS 2</t>
  </si>
  <si>
    <t>ELEGANT KICK</t>
  </si>
  <si>
    <t>Se errar, o usuário perde 1/2 do HP</t>
  </si>
  <si>
    <t>VILE TEMPEST</t>
  </si>
  <si>
    <t>Reduz SpAtk e SpDef do usuário em 1 estágio</t>
  </si>
  <si>
    <t>EMIT FORCE</t>
  </si>
  <si>
    <t>30% de chance de reduzir o Atk do oponente</t>
  </si>
  <si>
    <t>ARM THRUST</t>
  </si>
  <si>
    <t>Acerta 2 a 5 vezes</t>
  </si>
  <si>
    <t>COMET PUNCH</t>
  </si>
  <si>
    <t>Corta o HP pela metade e maximiza SpAtk</t>
  </si>
  <si>
    <t>EPIPHANY</t>
  </si>
  <si>
    <t>Nidoran-M</t>
  </si>
  <si>
    <t>Nidoran-F</t>
  </si>
  <si>
    <t>Keldeo-R</t>
  </si>
  <si>
    <t>Rapidash-G</t>
  </si>
  <si>
    <t>WOODEN PRESS</t>
  </si>
  <si>
    <t>Tutor</t>
  </si>
  <si>
    <t>Level Up</t>
  </si>
  <si>
    <t>TM 53</t>
  </si>
  <si>
    <t>Level-Up</t>
  </si>
  <si>
    <t>Level-Up/Egg</t>
  </si>
  <si>
    <t>TM 54</t>
  </si>
  <si>
    <t>Kasib Berry</t>
  </si>
  <si>
    <t>Wild Held Item</t>
  </si>
  <si>
    <t>Wise Power</t>
  </si>
  <si>
    <t>SUDDEN GALE</t>
  </si>
  <si>
    <t>Acerta primeiro</t>
  </si>
  <si>
    <t>Fiery Path</t>
  </si>
  <si>
    <t>Sandslash-Alola</t>
  </si>
  <si>
    <t>Jagged Pass</t>
  </si>
  <si>
    <t>Route 112</t>
  </si>
  <si>
    <t>LavaLounge</t>
  </si>
  <si>
    <t>Lava Lounge</t>
  </si>
  <si>
    <t>LAVA LOUNGE</t>
  </si>
  <si>
    <t>NEW MAUVILLE</t>
  </si>
  <si>
    <t>FORGOTTEN LAB</t>
  </si>
  <si>
    <t>FORT JUNGLE</t>
  </si>
  <si>
    <t>Route 111</t>
  </si>
  <si>
    <t>Sigiliph</t>
  </si>
  <si>
    <t>GO HARD</t>
  </si>
  <si>
    <t>SLAM</t>
  </si>
  <si>
    <t>WISE POWER</t>
  </si>
  <si>
    <t>POISON TAIL</t>
  </si>
  <si>
    <t>10% de chance de Poison</t>
  </si>
  <si>
    <t>COVET</t>
  </si>
  <si>
    <t>Rouba o item do oponente</t>
  </si>
  <si>
    <t>HYPERSPACE FURY</t>
  </si>
  <si>
    <t>Ignora e elimina efeitos de proteção, -1 Def, só Hoopa-U</t>
  </si>
  <si>
    <t>Lycanroc-Midnight</t>
  </si>
  <si>
    <t>FIRST IMPRESSION</t>
  </si>
  <si>
    <t>Só funciona no primeiro turno. Priority +2.</t>
  </si>
  <si>
    <t>POWER GRIP</t>
  </si>
  <si>
    <t>Power = HP do oponente / máximo HP do oponente * 150</t>
  </si>
  <si>
    <t>Soma Atk e SpAtk para cálculo do ataque</t>
  </si>
  <si>
    <t>SPLENDID TACKLE</t>
  </si>
  <si>
    <t>GIGATON HAMMER</t>
  </si>
  <si>
    <t>GROTESQUE IMPALEMENT</t>
  </si>
  <si>
    <t>Dá o status Torment ao usuário</t>
  </si>
  <si>
    <t>PILEDRIVER</t>
  </si>
  <si>
    <t>Dá mais dano quanto mais pesado em relação ao oponente</t>
  </si>
  <si>
    <t>SUPERPOWER</t>
  </si>
  <si>
    <t>Reduz Atk e Def do usuário em 1 estágio</t>
  </si>
  <si>
    <t>Perde 2/3 da força se usado depois do primeiro turno. Priority +2.</t>
  </si>
  <si>
    <t>EVER GRANDE (SOUTH)</t>
  </si>
  <si>
    <t>EVER GRANDE (NORTH)</t>
  </si>
  <si>
    <t>Brendan</t>
  </si>
  <si>
    <t>Azumarill/Starter</t>
  </si>
  <si>
    <t>Exeggutor/Starter</t>
  </si>
  <si>
    <t>Talonflame/Starter</t>
  </si>
  <si>
    <t>May</t>
  </si>
  <si>
    <t>Seismitoad/Starter</t>
  </si>
  <si>
    <t>Tangrowth/Starter</t>
  </si>
  <si>
    <t>Chandelure/Starter</t>
  </si>
  <si>
    <t>Route 113</t>
  </si>
  <si>
    <t>Meteor Falls 1F-2</t>
  </si>
  <si>
    <t>Meteor Falls 1F-1</t>
  </si>
  <si>
    <t>Meteor Falls 2F-1</t>
  </si>
  <si>
    <t>Meteor Falls 2F-2</t>
  </si>
  <si>
    <t>Slowpoke-Galar</t>
  </si>
  <si>
    <t>HORN DRILL</t>
  </si>
  <si>
    <t>100% critical hit</t>
  </si>
  <si>
    <t>Defeat Winstrate family and talk to Victoria</t>
  </si>
  <si>
    <t>Darmanitan-Galar</t>
  </si>
  <si>
    <t>Recharge</t>
  </si>
  <si>
    <t>Trick House 1</t>
  </si>
  <si>
    <t>Ground Item</t>
  </si>
  <si>
    <t>Trick House 2</t>
  </si>
  <si>
    <t>ROCK SMASH</t>
  </si>
  <si>
    <t>50% de chance de reduzir a defesa do adversário</t>
  </si>
  <si>
    <t>CRUSH CLAW</t>
  </si>
  <si>
    <t>Route 105</t>
  </si>
  <si>
    <t>ROUTE 108</t>
  </si>
  <si>
    <t>Route 107</t>
  </si>
  <si>
    <t>Route 108</t>
  </si>
  <si>
    <t>Route 134</t>
  </si>
  <si>
    <t>Mirage Tower 1F</t>
  </si>
  <si>
    <t>Wormadam-Sandy</t>
  </si>
  <si>
    <t>Mirage Tower 2F</t>
  </si>
  <si>
    <t>Mirage Tower 3F</t>
  </si>
  <si>
    <t>Mirage Tower 4F</t>
  </si>
  <si>
    <t>Finish the puzzle and talk to Trick Master</t>
  </si>
  <si>
    <t>Trick House 3</t>
  </si>
  <si>
    <t>Trick House 4</t>
  </si>
  <si>
    <t>Trick House 5</t>
  </si>
  <si>
    <t>Trick House 6</t>
  </si>
  <si>
    <t>Trick House 7</t>
  </si>
  <si>
    <t>GLACIER PRESS</t>
  </si>
  <si>
    <t>Stage</t>
  </si>
  <si>
    <t>Route 118</t>
  </si>
  <si>
    <t>Route 119</t>
  </si>
  <si>
    <t>Pumpkaboo-Large</t>
  </si>
  <si>
    <t>Pumpkaboo-Small</t>
  </si>
  <si>
    <t>Pumpkaboo-Super</t>
  </si>
  <si>
    <t>Fort Jungle</t>
  </si>
  <si>
    <t>Meowstic-Female</t>
  </si>
  <si>
    <t>Meowstic-Male</t>
  </si>
  <si>
    <t>Route 120</t>
  </si>
  <si>
    <t>ROLLING THUNDER</t>
  </si>
  <si>
    <t>Golpe Special que ataca a defesa do oponente (Psyshock)</t>
  </si>
  <si>
    <t>MEGA KICK</t>
  </si>
  <si>
    <t>MEGA PUNCH</t>
  </si>
  <si>
    <t>Descrição</t>
  </si>
  <si>
    <t>MONS</t>
  </si>
  <si>
    <t>CARACTERES</t>
  </si>
  <si>
    <t>Implementado</t>
  </si>
  <si>
    <t>ARMOR PRESS</t>
  </si>
  <si>
    <t>VAPORIZE</t>
  </si>
  <si>
    <t>2x dano em tipo Water, 10% chance de burn</t>
  </si>
  <si>
    <t>Sempre critical hit, não pode ser redirecionado.</t>
  </si>
  <si>
    <t>20% de chance de reduzir a defesa do oponente em 1 estágio</t>
  </si>
  <si>
    <t>EROSION FLOW</t>
  </si>
  <si>
    <t>Reduz a defesa do oponente em 1 estágio.</t>
  </si>
  <si>
    <t>Slicing</t>
  </si>
  <si>
    <t>30% de chance de reduzir o attack do oponente em 1 estágio</t>
  </si>
  <si>
    <t>100% de chance de reduzir o attack do oponente em 1 estágio</t>
  </si>
  <si>
    <t>SUBMISSION</t>
  </si>
  <si>
    <t>METEOR HAMMER</t>
  </si>
  <si>
    <t>ICE FANG</t>
  </si>
  <si>
    <t>THUNDER FANG</t>
  </si>
  <si>
    <t>FIRE FANG</t>
  </si>
  <si>
    <t>10% de flinch e 10% de paralyze</t>
  </si>
  <si>
    <t>10% de flinch e 10% de burn</t>
  </si>
  <si>
    <t>10% de flinch e 10% de frostbite</t>
  </si>
  <si>
    <t>kinda</t>
  </si>
  <si>
    <t>HEAVY METAL SLAMDOWN</t>
  </si>
  <si>
    <t>Z-Move, Aggron, Heavy Slam</t>
  </si>
  <si>
    <t>AERIAL RAVE</t>
  </si>
  <si>
    <t>Efeito de Triple Kick</t>
  </si>
  <si>
    <t>MEGA DRAIN</t>
  </si>
  <si>
    <t>Recupera metade do dano causado</t>
  </si>
  <si>
    <t>CONSUME</t>
  </si>
  <si>
    <t>abilities</t>
  </si>
  <si>
    <t>moves</t>
  </si>
  <si>
    <t>dex</t>
  </si>
  <si>
    <t>ok</t>
  </si>
  <si>
    <t>learnsets</t>
  </si>
  <si>
    <t>tutors</t>
  </si>
  <si>
    <t>tms</t>
  </si>
  <si>
    <t>trainers</t>
  </si>
  <si>
    <t>wild mons</t>
  </si>
  <si>
    <t>item distribution</t>
  </si>
  <si>
    <t>EV gain</t>
  </si>
  <si>
    <t>exp gain</t>
  </si>
  <si>
    <t>iv changing items</t>
  </si>
  <si>
    <t>level caps</t>
  </si>
  <si>
    <t>dynamic trainer levels</t>
  </si>
  <si>
    <t>dexnav</t>
  </si>
  <si>
    <t>ok, eu acho</t>
  </si>
  <si>
    <t>done</t>
  </si>
  <si>
    <t>DRAGON RUSH</t>
  </si>
  <si>
    <t>HYDRO CANNON</t>
  </si>
  <si>
    <t>Recharge.</t>
  </si>
  <si>
    <t>FRENZY PLANT</t>
  </si>
  <si>
    <t>BLAST BURN</t>
  </si>
  <si>
    <t>SHEER COLD</t>
  </si>
  <si>
    <t>FISSURE</t>
  </si>
  <si>
    <t>Corta o HP do oponente pela metade.</t>
  </si>
  <si>
    <t>BOULDER FALL</t>
  </si>
  <si>
    <t>VISE GRIP</t>
  </si>
  <si>
    <t>SAND ATTACK</t>
  </si>
  <si>
    <t>20% de flinch</t>
  </si>
  <si>
    <t>MINIMIZE</t>
  </si>
  <si>
    <t>-1 def, -1 spdef, +3 speed</t>
  </si>
  <si>
    <t>+2 Evasion</t>
  </si>
  <si>
    <t>ZIPPY ZAP</t>
  </si>
  <si>
    <t>+1 speed</t>
  </si>
  <si>
    <t>+1 evasion no usuário</t>
  </si>
  <si>
    <t>DOUBLE TEAM</t>
  </si>
  <si>
    <t>+1 evasion</t>
  </si>
  <si>
    <t>OCTAZOOKA</t>
  </si>
  <si>
    <t>50% de -1 speed no adversário</t>
  </si>
  <si>
    <t>50% de -1 accuracy no adversário</t>
  </si>
  <si>
    <t>NIGHT DAZE</t>
  </si>
  <si>
    <t>30% de chance de reduzir o sp. atk do oponente em 1 estágio</t>
  </si>
  <si>
    <t>40% de chance de -1 accuracy no adversário</t>
  </si>
  <si>
    <t>LEAF TORNADO</t>
  </si>
  <si>
    <t>50% de chance de -1 accuracy do oponente</t>
  </si>
  <si>
    <t>SMOKESCREEN</t>
  </si>
  <si>
    <t>-1 accuracy</t>
  </si>
  <si>
    <t>KINESIS</t>
  </si>
  <si>
    <t>Efeito de Smack Down</t>
  </si>
  <si>
    <t>MUD SLAP</t>
  </si>
  <si>
    <t>MUDDY WATER</t>
  </si>
  <si>
    <t>MUD BOMB</t>
  </si>
  <si>
    <t>MIRROR SHOT</t>
  </si>
  <si>
    <t>100% de chance de reduzir a accuracy do oponente em 1 estágio</t>
  </si>
  <si>
    <t>30% de chance de reduzir a speed do oponente em 1 estágio</t>
  </si>
  <si>
    <t>30% de chance de reduzir a accuracy do oponente em 1 estágio</t>
  </si>
  <si>
    <t>30% de chance de reduzir o sp. attack do oponente em 1 estágio</t>
  </si>
  <si>
    <t>100% de chance de aumentar a speed do usuário em 1 estágio</t>
  </si>
  <si>
    <t>50% de chance de reduzir o atk do oponente em 1 estágio</t>
  </si>
  <si>
    <t>Usa o maior stat ofensivo para calcular dano.</t>
  </si>
  <si>
    <t>STURDY</t>
  </si>
  <si>
    <t>Multiscale só para golpes físicos</t>
  </si>
  <si>
    <t>Huge Power special</t>
  </si>
  <si>
    <t>Hoothoot, Noctowl</t>
  </si>
  <si>
    <t>-Skarmory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</si>
</sst>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04040"/>
      <name val="Trebuchet MS"/>
      <family val="2"/>
    </font>
    <font>
      <sz val="12"/>
      <color rgb="FF404040"/>
      <name val="Trebuchet MS"/>
      <family val="2"/>
    </font>
    <font>
      <b/>
      <sz val="8"/>
      <color rgb="FFFFFFFF"/>
      <name val="Verdana"/>
      <family val="2"/>
    </font>
    <font>
      <sz val="8"/>
      <color rgb="FFFFFFFF"/>
      <name val="Verdana"/>
      <family val="2"/>
    </font>
    <font>
      <b/>
      <sz val="18"/>
      <color rgb="FF00000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8"/>
      <color theme="1"/>
      <name val="Calibri"/>
      <family val="2"/>
      <scheme val="minor"/>
    </font>
    <font>
      <sz val="7.5"/>
      <color rgb="FF737373"/>
      <name val="Trebuchet MS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DFEC"/>
        <bgColor indexed="64"/>
      </patternFill>
    </fill>
    <fill>
      <patternFill patternType="solid">
        <fgColor rgb="FFEBEBE5"/>
        <bgColor indexed="64"/>
      </patternFill>
    </fill>
    <fill>
      <patternFill patternType="solid">
        <fgColor rgb="FFFFF9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07C3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/>
      <bottom style="medium">
        <color rgb="FFDBDBDB"/>
      </bottom>
      <diagonal/>
    </border>
    <border>
      <left/>
      <right/>
      <top style="medium">
        <color rgb="FFDBDBDB"/>
      </top>
      <bottom/>
      <diagonal/>
    </border>
    <border>
      <left style="medium">
        <color rgb="FF383838"/>
      </left>
      <right style="medium">
        <color rgb="FF383838"/>
      </right>
      <top style="medium">
        <color rgb="FF383838"/>
      </top>
      <bottom style="medium">
        <color rgb="FF383838"/>
      </bottom>
      <diagonal/>
    </border>
    <border>
      <left style="medium">
        <color rgb="FFDBDBDB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/>
      <diagonal/>
    </border>
    <border>
      <left style="medium">
        <color rgb="FFDBDBDB"/>
      </left>
      <right/>
      <top/>
      <bottom style="medium">
        <color rgb="FFDBDBDB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2" borderId="4" xfId="1" applyFill="1" applyBorder="1" applyAlignment="1">
      <alignment horizontal="left" vertical="center" wrapText="1" indent="1"/>
    </xf>
    <xf numFmtId="0" fontId="0" fillId="6" borderId="0" xfId="0" applyFill="1"/>
    <xf numFmtId="0" fontId="4" fillId="7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vertical="center" wrapText="1"/>
    </xf>
    <xf numFmtId="0" fontId="1" fillId="8" borderId="5" xfId="1" applyFill="1" applyBorder="1" applyAlignment="1">
      <alignment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7" fillId="4" borderId="2" xfId="0" applyFont="1" applyFill="1" applyBorder="1" applyAlignment="1">
      <alignment horizontal="left" vertical="center" indent="1"/>
    </xf>
    <xf numFmtId="0" fontId="8" fillId="0" borderId="4" xfId="0" applyFont="1" applyBorder="1" applyAlignment="1">
      <alignment horizontal="right" vertical="center" indent="1"/>
    </xf>
    <xf numFmtId="0" fontId="1" fillId="0" borderId="4" xfId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indent="1"/>
    </xf>
    <xf numFmtId="0" fontId="1" fillId="0" borderId="1" xfId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right" vertical="center" indent="1"/>
    </xf>
    <xf numFmtId="0" fontId="1" fillId="5" borderId="1" xfId="1" applyFill="1" applyBorder="1" applyAlignment="1">
      <alignment horizontal="left" vertical="center" wrapText="1" indent="1"/>
    </xf>
    <xf numFmtId="0" fontId="8" fillId="5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indent="1"/>
    </xf>
    <xf numFmtId="0" fontId="8" fillId="0" borderId="0" xfId="0" applyFont="1" applyAlignment="1">
      <alignment horizontal="right" vertical="center" indent="1"/>
    </xf>
    <xf numFmtId="164" fontId="0" fillId="0" borderId="0" xfId="0" applyNumberFormat="1"/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/>
    <xf numFmtId="164" fontId="0" fillId="0" borderId="7" xfId="0" applyNumberFormat="1" applyBorder="1" applyAlignment="1">
      <alignment horizontal="center"/>
    </xf>
    <xf numFmtId="0" fontId="2" fillId="3" borderId="1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right" vertical="center" indent="1"/>
    </xf>
    <xf numFmtId="0" fontId="1" fillId="2" borderId="1" xfId="1" applyFill="1" applyBorder="1" applyAlignment="1">
      <alignment horizontal="left" vertical="center" wrapText="1" inden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 indent="1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164" fontId="0" fillId="0" borderId="13" xfId="0" applyNumberFormat="1" applyBorder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/>
    <xf numFmtId="0" fontId="12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0" fillId="0" borderId="0" xfId="0" quotePrefix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indent="1"/>
    </xf>
    <xf numFmtId="0" fontId="3" fillId="2" borderId="3" xfId="0" applyFont="1" applyFill="1" applyBorder="1" applyAlignment="1">
      <alignment horizontal="right" vertical="center" inden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33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image" Target="../media/image21.png"/><Relationship Id="rId170" Type="http://schemas.openxmlformats.org/officeDocument/2006/relationships/image" Target="../media/image170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987" Type="http://schemas.openxmlformats.org/officeDocument/2006/relationships/image" Target="../media/image987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1032" Type="http://schemas.openxmlformats.org/officeDocument/2006/relationships/image" Target="../media/image103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914" Type="http://schemas.openxmlformats.org/officeDocument/2006/relationships/image" Target="../media/image914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936" Type="http://schemas.openxmlformats.org/officeDocument/2006/relationships/image" Target="../media/image93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958" Type="http://schemas.openxmlformats.org/officeDocument/2006/relationships/image" Target="../media/image958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03" Type="http://schemas.openxmlformats.org/officeDocument/2006/relationships/image" Target="../media/image1003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960" Type="http://schemas.openxmlformats.org/officeDocument/2006/relationships/image" Target="../media/image960.png"/><Relationship Id="rId1036" Type="http://schemas.openxmlformats.org/officeDocument/2006/relationships/image" Target="../media/image103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918" Type="http://schemas.openxmlformats.org/officeDocument/2006/relationships/image" Target="../media/image918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831" Type="http://schemas.openxmlformats.org/officeDocument/2006/relationships/image" Target="../media/image831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929" Type="http://schemas.openxmlformats.org/officeDocument/2006/relationships/image" Target="../media/image92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786" Type="http://schemas.openxmlformats.org/officeDocument/2006/relationships/image" Target="../media/image786.png"/><Relationship Id="rId993" Type="http://schemas.openxmlformats.org/officeDocument/2006/relationships/image" Target="../media/image993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853" Type="http://schemas.openxmlformats.org/officeDocument/2006/relationships/image" Target="../media/image853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797" Type="http://schemas.openxmlformats.org/officeDocument/2006/relationships/image" Target="../media/image797.png"/><Relationship Id="rId920" Type="http://schemas.openxmlformats.org/officeDocument/2006/relationships/image" Target="../media/image920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864" Type="http://schemas.openxmlformats.org/officeDocument/2006/relationships/image" Target="../media/image864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931" Type="http://schemas.openxmlformats.org/officeDocument/2006/relationships/image" Target="../media/image931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1007" Type="http://schemas.openxmlformats.org/officeDocument/2006/relationships/image" Target="../media/image1007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75" Type="http://schemas.openxmlformats.org/officeDocument/2006/relationships/image" Target="../media/image875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42" Type="http://schemas.openxmlformats.org/officeDocument/2006/relationships/image" Target="../media/image942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1018" Type="http://schemas.openxmlformats.org/officeDocument/2006/relationships/image" Target="../media/image1018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953" Type="http://schemas.openxmlformats.org/officeDocument/2006/relationships/image" Target="../media/image953.png"/><Relationship Id="rId1029" Type="http://schemas.openxmlformats.org/officeDocument/2006/relationships/image" Target="../media/image1029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897" Type="http://schemas.openxmlformats.org/officeDocument/2006/relationships/image" Target="../media/image897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64" Type="http://schemas.openxmlformats.org/officeDocument/2006/relationships/image" Target="../media/image964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824" Type="http://schemas.openxmlformats.org/officeDocument/2006/relationships/image" Target="../media/image824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975" Type="http://schemas.openxmlformats.org/officeDocument/2006/relationships/image" Target="../media/image975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020" Type="http://schemas.openxmlformats.org/officeDocument/2006/relationships/image" Target="../media/image1020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986" Type="http://schemas.openxmlformats.org/officeDocument/2006/relationships/image" Target="../media/image986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846" Type="http://schemas.openxmlformats.org/officeDocument/2006/relationships/image" Target="../media/image846.png"/><Relationship Id="rId1031" Type="http://schemas.openxmlformats.org/officeDocument/2006/relationships/image" Target="../media/image1031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913" Type="http://schemas.openxmlformats.org/officeDocument/2006/relationships/image" Target="../media/image913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png"/><Relationship Id="rId770" Type="http://schemas.openxmlformats.org/officeDocument/2006/relationships/image" Target="../media/image77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68" Type="http://schemas.openxmlformats.org/officeDocument/2006/relationships/image" Target="../media/image868.png"/><Relationship Id="rId630" Type="http://schemas.openxmlformats.org/officeDocument/2006/relationships/image" Target="../media/image630.png"/><Relationship Id="rId728" Type="http://schemas.openxmlformats.org/officeDocument/2006/relationships/image" Target="../media/image728.png"/><Relationship Id="rId935" Type="http://schemas.openxmlformats.org/officeDocument/2006/relationships/image" Target="../media/image935.png"/><Relationship Id="rId64" Type="http://schemas.openxmlformats.org/officeDocument/2006/relationships/image" Target="../media/image64.png"/><Relationship Id="rId367" Type="http://schemas.openxmlformats.org/officeDocument/2006/relationships/image" Target="../media/image367.png"/><Relationship Id="rId574" Type="http://schemas.openxmlformats.org/officeDocument/2006/relationships/image" Target="../media/image574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79" Type="http://schemas.openxmlformats.org/officeDocument/2006/relationships/image" Target="../media/image879.png"/><Relationship Id="rId434" Type="http://schemas.openxmlformats.org/officeDocument/2006/relationships/image" Target="../media/image434.png"/><Relationship Id="rId641" Type="http://schemas.openxmlformats.org/officeDocument/2006/relationships/image" Target="../media/image641.png"/><Relationship Id="rId739" Type="http://schemas.openxmlformats.org/officeDocument/2006/relationships/image" Target="../media/image739.png"/><Relationship Id="rId280" Type="http://schemas.openxmlformats.org/officeDocument/2006/relationships/image" Target="../media/image280.png"/><Relationship Id="rId501" Type="http://schemas.openxmlformats.org/officeDocument/2006/relationships/image" Target="../media/image501.png"/><Relationship Id="rId946" Type="http://schemas.openxmlformats.org/officeDocument/2006/relationships/image" Target="../media/image94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378" Type="http://schemas.openxmlformats.org/officeDocument/2006/relationships/image" Target="../media/image378.png"/><Relationship Id="rId585" Type="http://schemas.openxmlformats.org/officeDocument/2006/relationships/image" Target="../media/image585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652" Type="http://schemas.openxmlformats.org/officeDocument/2006/relationships/image" Target="../media/image652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512" Type="http://schemas.openxmlformats.org/officeDocument/2006/relationships/image" Target="../media/image512.png"/><Relationship Id="rId957" Type="http://schemas.openxmlformats.org/officeDocument/2006/relationships/image" Target="../media/image957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96" Type="http://schemas.openxmlformats.org/officeDocument/2006/relationships/image" Target="../media/image596.png"/><Relationship Id="rId817" Type="http://schemas.openxmlformats.org/officeDocument/2006/relationships/image" Target="../media/image817.png"/><Relationship Id="rId1002" Type="http://schemas.openxmlformats.org/officeDocument/2006/relationships/image" Target="../media/image1002.png"/><Relationship Id="rId249" Type="http://schemas.openxmlformats.org/officeDocument/2006/relationships/image" Target="../media/image249.png"/><Relationship Id="rId456" Type="http://schemas.openxmlformats.org/officeDocument/2006/relationships/image" Target="../media/image456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968" Type="http://schemas.openxmlformats.org/officeDocument/2006/relationships/image" Target="../media/image968.png"/><Relationship Id="rId97" Type="http://schemas.openxmlformats.org/officeDocument/2006/relationships/image" Target="../media/image97.png"/><Relationship Id="rId730" Type="http://schemas.openxmlformats.org/officeDocument/2006/relationships/image" Target="../media/image730.png"/><Relationship Id="rId828" Type="http://schemas.openxmlformats.org/officeDocument/2006/relationships/image" Target="../media/image828.png"/><Relationship Id="rId1013" Type="http://schemas.openxmlformats.org/officeDocument/2006/relationships/image" Target="../media/image1013.png"/><Relationship Id="rId162" Type="http://schemas.openxmlformats.org/officeDocument/2006/relationships/image" Target="../media/image162.png"/><Relationship Id="rId467" Type="http://schemas.openxmlformats.org/officeDocument/2006/relationships/image" Target="../media/image467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979" Type="http://schemas.openxmlformats.org/officeDocument/2006/relationships/image" Target="../media/image979.png"/><Relationship Id="rId24" Type="http://schemas.openxmlformats.org/officeDocument/2006/relationships/image" Target="../media/image24.png"/><Relationship Id="rId327" Type="http://schemas.openxmlformats.org/officeDocument/2006/relationships/image" Target="../media/image327.png"/><Relationship Id="rId534" Type="http://schemas.openxmlformats.org/officeDocument/2006/relationships/image" Target="../media/image534.png"/><Relationship Id="rId741" Type="http://schemas.openxmlformats.org/officeDocument/2006/relationships/image" Target="../media/image741.png"/><Relationship Id="rId839" Type="http://schemas.openxmlformats.org/officeDocument/2006/relationships/image" Target="../media/image839.png"/><Relationship Id="rId173" Type="http://schemas.openxmlformats.org/officeDocument/2006/relationships/image" Target="../media/image173.png"/><Relationship Id="rId380" Type="http://schemas.openxmlformats.org/officeDocument/2006/relationships/image" Target="../media/image380.png"/><Relationship Id="rId601" Type="http://schemas.openxmlformats.org/officeDocument/2006/relationships/image" Target="../media/image601.png"/><Relationship Id="rId1024" Type="http://schemas.openxmlformats.org/officeDocument/2006/relationships/image" Target="../media/image1024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35" Type="http://schemas.openxmlformats.org/officeDocument/2006/relationships/image" Target="../media/image35.png"/><Relationship Id="rId100" Type="http://schemas.openxmlformats.org/officeDocument/2006/relationships/image" Target="../media/image100.png"/><Relationship Id="rId338" Type="http://schemas.openxmlformats.org/officeDocument/2006/relationships/image" Target="../media/image338.png"/><Relationship Id="rId545" Type="http://schemas.openxmlformats.org/officeDocument/2006/relationships/image" Target="../media/image545.png"/><Relationship Id="rId752" Type="http://schemas.openxmlformats.org/officeDocument/2006/relationships/image" Target="../media/image75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612" Type="http://schemas.openxmlformats.org/officeDocument/2006/relationships/image" Target="../media/image612.png"/><Relationship Id="rId1035" Type="http://schemas.openxmlformats.org/officeDocument/2006/relationships/image" Target="../media/image1035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96" Type="http://schemas.openxmlformats.org/officeDocument/2006/relationships/image" Target="../media/image696.png"/><Relationship Id="rId917" Type="http://schemas.openxmlformats.org/officeDocument/2006/relationships/image" Target="../media/image917.png"/><Relationship Id="rId46" Type="http://schemas.openxmlformats.org/officeDocument/2006/relationships/image" Target="../media/image46.png"/><Relationship Id="rId349" Type="http://schemas.openxmlformats.org/officeDocument/2006/relationships/image" Target="../media/image349.png"/><Relationship Id="rId556" Type="http://schemas.openxmlformats.org/officeDocument/2006/relationships/image" Target="../media/image556.png"/><Relationship Id="rId763" Type="http://schemas.openxmlformats.org/officeDocument/2006/relationships/image" Target="../media/image763.png"/><Relationship Id="rId111" Type="http://schemas.openxmlformats.org/officeDocument/2006/relationships/image" Target="../media/image111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416" Type="http://schemas.openxmlformats.org/officeDocument/2006/relationships/image" Target="../media/image416.png"/><Relationship Id="rId970" Type="http://schemas.openxmlformats.org/officeDocument/2006/relationships/image" Target="../media/image970.png"/><Relationship Id="rId623" Type="http://schemas.openxmlformats.org/officeDocument/2006/relationships/image" Target="../media/image623.png"/><Relationship Id="rId830" Type="http://schemas.openxmlformats.org/officeDocument/2006/relationships/image" Target="../media/image830.png"/><Relationship Id="rId928" Type="http://schemas.openxmlformats.org/officeDocument/2006/relationships/image" Target="../media/image928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567" Type="http://schemas.openxmlformats.org/officeDocument/2006/relationships/image" Target="../media/image567.png"/><Relationship Id="rId122" Type="http://schemas.openxmlformats.org/officeDocument/2006/relationships/image" Target="../media/image122.png"/><Relationship Id="rId774" Type="http://schemas.openxmlformats.org/officeDocument/2006/relationships/image" Target="../media/image774.png"/><Relationship Id="rId981" Type="http://schemas.openxmlformats.org/officeDocument/2006/relationships/image" Target="../media/image981.png"/><Relationship Id="rId427" Type="http://schemas.openxmlformats.org/officeDocument/2006/relationships/image" Target="../media/image427.png"/><Relationship Id="rId634" Type="http://schemas.openxmlformats.org/officeDocument/2006/relationships/image" Target="../media/image634.png"/><Relationship Id="rId841" Type="http://schemas.openxmlformats.org/officeDocument/2006/relationships/image" Target="../media/image841.png"/><Relationship Id="rId273" Type="http://schemas.openxmlformats.org/officeDocument/2006/relationships/image" Target="../media/image273.png"/><Relationship Id="rId480" Type="http://schemas.openxmlformats.org/officeDocument/2006/relationships/image" Target="../media/image480.png"/><Relationship Id="rId701" Type="http://schemas.openxmlformats.org/officeDocument/2006/relationships/image" Target="../media/image701.png"/><Relationship Id="rId939" Type="http://schemas.openxmlformats.org/officeDocument/2006/relationships/image" Target="../media/image93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85" Type="http://schemas.openxmlformats.org/officeDocument/2006/relationships/image" Target="../media/image785.png"/><Relationship Id="rId992" Type="http://schemas.openxmlformats.org/officeDocument/2006/relationships/image" Target="../media/image992.png"/><Relationship Id="rId200" Type="http://schemas.openxmlformats.org/officeDocument/2006/relationships/image" Target="../media/image200.png"/><Relationship Id="rId438" Type="http://schemas.openxmlformats.org/officeDocument/2006/relationships/image" Target="../media/image438.png"/><Relationship Id="rId645" Type="http://schemas.openxmlformats.org/officeDocument/2006/relationships/image" Target="../media/image645.png"/><Relationship Id="rId852" Type="http://schemas.openxmlformats.org/officeDocument/2006/relationships/image" Target="../media/image85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79" Type="http://schemas.openxmlformats.org/officeDocument/2006/relationships/image" Target="../media/image79.png"/><Relationship Id="rId144" Type="http://schemas.openxmlformats.org/officeDocument/2006/relationships/image" Target="../media/image144.png"/><Relationship Id="rId589" Type="http://schemas.openxmlformats.org/officeDocument/2006/relationships/image" Target="../media/image589.png"/><Relationship Id="rId796" Type="http://schemas.openxmlformats.org/officeDocument/2006/relationships/image" Target="../media/image796.png"/><Relationship Id="rId351" Type="http://schemas.openxmlformats.org/officeDocument/2006/relationships/image" Target="../media/image351.png"/><Relationship Id="rId449" Type="http://schemas.openxmlformats.org/officeDocument/2006/relationships/image" Target="../media/image449.png"/><Relationship Id="rId656" Type="http://schemas.openxmlformats.org/officeDocument/2006/relationships/image" Target="../media/image656.png"/><Relationship Id="rId863" Type="http://schemas.openxmlformats.org/officeDocument/2006/relationships/image" Target="../media/image863.png"/><Relationship Id="rId211" Type="http://schemas.openxmlformats.org/officeDocument/2006/relationships/image" Target="../media/image211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516" Type="http://schemas.openxmlformats.org/officeDocument/2006/relationships/image" Target="../media/image516.png"/><Relationship Id="rId723" Type="http://schemas.openxmlformats.org/officeDocument/2006/relationships/image" Target="../media/image723.png"/><Relationship Id="rId930" Type="http://schemas.openxmlformats.org/officeDocument/2006/relationships/image" Target="../media/image930.png"/><Relationship Id="rId1006" Type="http://schemas.openxmlformats.org/officeDocument/2006/relationships/image" Target="../media/image1006.png"/><Relationship Id="rId155" Type="http://schemas.openxmlformats.org/officeDocument/2006/relationships/image" Target="../media/image155.png"/><Relationship Id="rId362" Type="http://schemas.openxmlformats.org/officeDocument/2006/relationships/image" Target="../media/image362.png"/><Relationship Id="rId222" Type="http://schemas.openxmlformats.org/officeDocument/2006/relationships/image" Target="../media/image222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7" Type="http://schemas.openxmlformats.org/officeDocument/2006/relationships/image" Target="../media/image17.png"/><Relationship Id="rId527" Type="http://schemas.openxmlformats.org/officeDocument/2006/relationships/image" Target="../media/image527.png"/><Relationship Id="rId734" Type="http://schemas.openxmlformats.org/officeDocument/2006/relationships/image" Target="../media/image734.png"/><Relationship Id="rId941" Type="http://schemas.openxmlformats.org/officeDocument/2006/relationships/image" Target="../media/image941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73" Type="http://schemas.openxmlformats.org/officeDocument/2006/relationships/image" Target="../media/image373.png"/><Relationship Id="rId580" Type="http://schemas.openxmlformats.org/officeDocument/2006/relationships/image" Target="../media/image580.png"/><Relationship Id="rId801" Type="http://schemas.openxmlformats.org/officeDocument/2006/relationships/image" Target="../media/image801.png"/><Relationship Id="rId1017" Type="http://schemas.openxmlformats.org/officeDocument/2006/relationships/image" Target="../media/image1017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85" Type="http://schemas.openxmlformats.org/officeDocument/2006/relationships/image" Target="../media/image885.png"/><Relationship Id="rId28" Type="http://schemas.openxmlformats.org/officeDocument/2006/relationships/image" Target="../media/image28.png"/><Relationship Id="rId300" Type="http://schemas.openxmlformats.org/officeDocument/2006/relationships/image" Target="../media/image300.png"/><Relationship Id="rId538" Type="http://schemas.openxmlformats.org/officeDocument/2006/relationships/image" Target="../media/image538.png"/><Relationship Id="rId745" Type="http://schemas.openxmlformats.org/officeDocument/2006/relationships/image" Target="../media/image745.png"/><Relationship Id="rId952" Type="http://schemas.openxmlformats.org/officeDocument/2006/relationships/image" Target="../media/image952.png"/><Relationship Id="rId81" Type="http://schemas.openxmlformats.org/officeDocument/2006/relationships/image" Target="../media/image81.png"/><Relationship Id="rId177" Type="http://schemas.openxmlformats.org/officeDocument/2006/relationships/image" Target="../media/image177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812" Type="http://schemas.openxmlformats.org/officeDocument/2006/relationships/image" Target="../media/image812.png"/><Relationship Id="rId1028" Type="http://schemas.openxmlformats.org/officeDocument/2006/relationships/image" Target="../media/image1028.png"/><Relationship Id="rId244" Type="http://schemas.openxmlformats.org/officeDocument/2006/relationships/image" Target="../media/image244.png"/><Relationship Id="rId689" Type="http://schemas.openxmlformats.org/officeDocument/2006/relationships/image" Target="../media/image689.png"/><Relationship Id="rId896" Type="http://schemas.openxmlformats.org/officeDocument/2006/relationships/image" Target="../media/image896.png"/><Relationship Id="rId39" Type="http://schemas.openxmlformats.org/officeDocument/2006/relationships/image" Target="../media/image39.png"/><Relationship Id="rId451" Type="http://schemas.openxmlformats.org/officeDocument/2006/relationships/image" Target="../media/image451.png"/><Relationship Id="rId549" Type="http://schemas.openxmlformats.org/officeDocument/2006/relationships/image" Target="../media/image549.png"/><Relationship Id="rId756" Type="http://schemas.openxmlformats.org/officeDocument/2006/relationships/image" Target="../media/image756.png"/><Relationship Id="rId104" Type="http://schemas.openxmlformats.org/officeDocument/2006/relationships/image" Target="../media/image104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92" Type="http://schemas.openxmlformats.org/officeDocument/2006/relationships/image" Target="../media/image92.png"/><Relationship Id="rId616" Type="http://schemas.openxmlformats.org/officeDocument/2006/relationships/image" Target="../media/image616.png"/><Relationship Id="rId823" Type="http://schemas.openxmlformats.org/officeDocument/2006/relationships/image" Target="../media/image823.png"/><Relationship Id="rId255" Type="http://schemas.openxmlformats.org/officeDocument/2006/relationships/image" Target="../media/image255.png"/><Relationship Id="rId462" Type="http://schemas.openxmlformats.org/officeDocument/2006/relationships/image" Target="../media/image462.png"/><Relationship Id="rId115" Type="http://schemas.openxmlformats.org/officeDocument/2006/relationships/image" Target="../media/image115.png"/><Relationship Id="rId322" Type="http://schemas.openxmlformats.org/officeDocument/2006/relationships/image" Target="../media/image322.png"/><Relationship Id="rId767" Type="http://schemas.openxmlformats.org/officeDocument/2006/relationships/image" Target="../media/image767.png"/><Relationship Id="rId974" Type="http://schemas.openxmlformats.org/officeDocument/2006/relationships/image" Target="../media/image974.png"/><Relationship Id="rId199" Type="http://schemas.openxmlformats.org/officeDocument/2006/relationships/image" Target="../media/image199.png"/><Relationship Id="rId627" Type="http://schemas.openxmlformats.org/officeDocument/2006/relationships/image" Target="../media/image627.png"/><Relationship Id="rId834" Type="http://schemas.openxmlformats.org/officeDocument/2006/relationships/image" Target="../media/image834.png"/><Relationship Id="rId266" Type="http://schemas.openxmlformats.org/officeDocument/2006/relationships/image" Target="../media/image266.png"/><Relationship Id="rId473" Type="http://schemas.openxmlformats.org/officeDocument/2006/relationships/image" Target="../media/image473.png"/><Relationship Id="rId680" Type="http://schemas.openxmlformats.org/officeDocument/2006/relationships/image" Target="../media/image680.png"/><Relationship Id="rId901" Type="http://schemas.openxmlformats.org/officeDocument/2006/relationships/image" Target="../media/image901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985" Type="http://schemas.openxmlformats.org/officeDocument/2006/relationships/image" Target="../media/image985.png"/><Relationship Id="rId638" Type="http://schemas.openxmlformats.org/officeDocument/2006/relationships/image" Target="../media/image638.png"/><Relationship Id="rId845" Type="http://schemas.openxmlformats.org/officeDocument/2006/relationships/image" Target="../media/image845.png"/><Relationship Id="rId1030" Type="http://schemas.openxmlformats.org/officeDocument/2006/relationships/image" Target="../media/image1030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137" Type="http://schemas.openxmlformats.org/officeDocument/2006/relationships/image" Target="../media/image137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89" Type="http://schemas.openxmlformats.org/officeDocument/2006/relationships/image" Target="../media/image789.png"/><Relationship Id="rId912" Type="http://schemas.openxmlformats.org/officeDocument/2006/relationships/image" Target="../media/image912.png"/><Relationship Id="rId996" Type="http://schemas.openxmlformats.org/officeDocument/2006/relationships/image" Target="../media/image996.png"/><Relationship Id="rId41" Type="http://schemas.openxmlformats.org/officeDocument/2006/relationships/image" Target="../media/image41.png"/><Relationship Id="rId551" Type="http://schemas.openxmlformats.org/officeDocument/2006/relationships/image" Target="../media/image551.png"/><Relationship Id="rId649" Type="http://schemas.openxmlformats.org/officeDocument/2006/relationships/image" Target="../media/image649.png"/><Relationship Id="rId856" Type="http://schemas.openxmlformats.org/officeDocument/2006/relationships/image" Target="../media/image85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509" Type="http://schemas.openxmlformats.org/officeDocument/2006/relationships/image" Target="../media/image509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923" Type="http://schemas.openxmlformats.org/officeDocument/2006/relationships/image" Target="../media/image923.png"/><Relationship Id="rId52" Type="http://schemas.openxmlformats.org/officeDocument/2006/relationships/image" Target="../media/image52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562" Type="http://schemas.openxmlformats.org/officeDocument/2006/relationships/image" Target="../media/image562.png"/><Relationship Id="rId215" Type="http://schemas.openxmlformats.org/officeDocument/2006/relationships/image" Target="../media/image215.png"/><Relationship Id="rId422" Type="http://schemas.openxmlformats.org/officeDocument/2006/relationships/image" Target="../media/image422.png"/><Relationship Id="rId867" Type="http://schemas.openxmlformats.org/officeDocument/2006/relationships/image" Target="../media/image867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945" Type="http://schemas.openxmlformats.org/officeDocument/2006/relationships/image" Target="../media/image945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1001" Type="http://schemas.openxmlformats.org/officeDocument/2006/relationships/image" Target="../media/image1001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7" Type="http://schemas.openxmlformats.org/officeDocument/2006/relationships/image" Target="../media/image967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1012" Type="http://schemas.openxmlformats.org/officeDocument/2006/relationships/image" Target="../media/image101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978" Type="http://schemas.openxmlformats.org/officeDocument/2006/relationships/image" Target="../media/image978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023" Type="http://schemas.openxmlformats.org/officeDocument/2006/relationships/image" Target="../media/image102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989" Type="http://schemas.openxmlformats.org/officeDocument/2006/relationships/image" Target="../media/image989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916" Type="http://schemas.openxmlformats.org/officeDocument/2006/relationships/image" Target="../media/image916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927" Type="http://schemas.openxmlformats.org/officeDocument/2006/relationships/image" Target="../media/image927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840" Type="http://schemas.openxmlformats.org/officeDocument/2006/relationships/image" Target="../media/image840.png"/><Relationship Id="rId938" Type="http://schemas.openxmlformats.org/officeDocument/2006/relationships/image" Target="../media/image938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32" Type="http://schemas.openxmlformats.org/officeDocument/2006/relationships/image" Target="../media/image132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851" Type="http://schemas.openxmlformats.org/officeDocument/2006/relationships/image" Target="../media/image851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949" Type="http://schemas.openxmlformats.org/officeDocument/2006/relationships/image" Target="../media/image949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862" Type="http://schemas.openxmlformats.org/officeDocument/2006/relationships/image" Target="../media/image86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1005" Type="http://schemas.openxmlformats.org/officeDocument/2006/relationships/image" Target="../media/image1005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733" Type="http://schemas.openxmlformats.org/officeDocument/2006/relationships/image" Target="../media/image733.pn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951" Type="http://schemas.openxmlformats.org/officeDocument/2006/relationships/image" Target="../media/image951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png"/><Relationship Id="rId1027" Type="http://schemas.openxmlformats.org/officeDocument/2006/relationships/image" Target="../media/image1027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895" Type="http://schemas.openxmlformats.org/officeDocument/2006/relationships/image" Target="../media/image895.png"/><Relationship Id="rId909" Type="http://schemas.openxmlformats.org/officeDocument/2006/relationships/image" Target="../media/image909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62" Type="http://schemas.openxmlformats.org/officeDocument/2006/relationships/image" Target="../media/image962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973" Type="http://schemas.openxmlformats.org/officeDocument/2006/relationships/image" Target="../media/image973.png"/><Relationship Id="rId833" Type="http://schemas.openxmlformats.org/officeDocument/2006/relationships/image" Target="../media/image833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984" Type="http://schemas.openxmlformats.org/officeDocument/2006/relationships/image" Target="../media/image984.png"/><Relationship Id="rId637" Type="http://schemas.openxmlformats.org/officeDocument/2006/relationships/image" Target="../media/image637.png"/><Relationship Id="rId844" Type="http://schemas.openxmlformats.org/officeDocument/2006/relationships/image" Target="../media/image844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911" Type="http://schemas.openxmlformats.org/officeDocument/2006/relationships/image" Target="../media/image911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png"/><Relationship Id="rId1040" Type="http://schemas.openxmlformats.org/officeDocument/2006/relationships/image" Target="../media/image1040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922" Type="http://schemas.openxmlformats.org/officeDocument/2006/relationships/image" Target="../media/image922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799" Type="http://schemas.openxmlformats.org/officeDocument/2006/relationships/image" Target="../media/image799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933" Type="http://schemas.openxmlformats.org/officeDocument/2006/relationships/image" Target="../media/image933.png"/><Relationship Id="rId1009" Type="http://schemas.openxmlformats.org/officeDocument/2006/relationships/image" Target="../media/image1009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pn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88" Type="http://schemas.openxmlformats.org/officeDocument/2006/relationships/image" Target="../media/image888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955" Type="http://schemas.openxmlformats.org/officeDocument/2006/relationships/image" Target="../media/image955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247" Type="http://schemas.openxmlformats.org/officeDocument/2006/relationships/image" Target="../media/image247.png"/><Relationship Id="rId899" Type="http://schemas.openxmlformats.org/officeDocument/2006/relationships/image" Target="../media/image899.png"/><Relationship Id="rId1000" Type="http://schemas.openxmlformats.org/officeDocument/2006/relationships/image" Target="../media/image1000.png"/><Relationship Id="rId107" Type="http://schemas.openxmlformats.org/officeDocument/2006/relationships/image" Target="../media/image107.pn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png"/><Relationship Id="rId966" Type="http://schemas.openxmlformats.org/officeDocument/2006/relationships/image" Target="../media/image966.png"/><Relationship Id="rId11" Type="http://schemas.openxmlformats.org/officeDocument/2006/relationships/image" Target="../media/image11.png"/><Relationship Id="rId314" Type="http://schemas.openxmlformats.org/officeDocument/2006/relationships/image" Target="../media/image314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826" Type="http://schemas.openxmlformats.org/officeDocument/2006/relationships/image" Target="../media/image826.png"/><Relationship Id="rId1011" Type="http://schemas.openxmlformats.org/officeDocument/2006/relationships/image" Target="../media/image1011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532" Type="http://schemas.openxmlformats.org/officeDocument/2006/relationships/image" Target="../media/image532.png"/><Relationship Id="rId977" Type="http://schemas.openxmlformats.org/officeDocument/2006/relationships/image" Target="../media/image977.png"/><Relationship Id="rId171" Type="http://schemas.openxmlformats.org/officeDocument/2006/relationships/image" Target="../media/image171.png"/><Relationship Id="rId837" Type="http://schemas.openxmlformats.org/officeDocument/2006/relationships/image" Target="../media/image837.png"/><Relationship Id="rId1022" Type="http://schemas.openxmlformats.org/officeDocument/2006/relationships/image" Target="../media/image1022.png"/><Relationship Id="rId269" Type="http://schemas.openxmlformats.org/officeDocument/2006/relationships/image" Target="../media/image269.png"/><Relationship Id="rId476" Type="http://schemas.openxmlformats.org/officeDocument/2006/relationships/image" Target="../media/image476.png"/><Relationship Id="rId683" Type="http://schemas.openxmlformats.org/officeDocument/2006/relationships/image" Target="../media/image683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336" Type="http://schemas.openxmlformats.org/officeDocument/2006/relationships/image" Target="../media/image336.png"/><Relationship Id="rId543" Type="http://schemas.openxmlformats.org/officeDocument/2006/relationships/image" Target="../media/image543.png"/><Relationship Id="rId988" Type="http://schemas.openxmlformats.org/officeDocument/2006/relationships/image" Target="../media/image988.png"/><Relationship Id="rId182" Type="http://schemas.openxmlformats.org/officeDocument/2006/relationships/image" Target="../media/image182.png"/><Relationship Id="rId403" Type="http://schemas.openxmlformats.org/officeDocument/2006/relationships/image" Target="../media/image403.png"/><Relationship Id="rId750" Type="http://schemas.openxmlformats.org/officeDocument/2006/relationships/image" Target="../media/image750.png"/><Relationship Id="rId848" Type="http://schemas.openxmlformats.org/officeDocument/2006/relationships/image" Target="../media/image848.png"/><Relationship Id="rId1033" Type="http://schemas.openxmlformats.org/officeDocument/2006/relationships/image" Target="../media/image1033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915" Type="http://schemas.openxmlformats.org/officeDocument/2006/relationships/image" Target="../media/image915.png"/><Relationship Id="rId347" Type="http://schemas.openxmlformats.org/officeDocument/2006/relationships/image" Target="../media/image347.png"/><Relationship Id="rId999" Type="http://schemas.openxmlformats.org/officeDocument/2006/relationships/image" Target="../media/image999.png"/><Relationship Id="rId44" Type="http://schemas.openxmlformats.org/officeDocument/2006/relationships/image" Target="../media/image44.png"/><Relationship Id="rId554" Type="http://schemas.openxmlformats.org/officeDocument/2006/relationships/image" Target="../media/image554.png"/><Relationship Id="rId761" Type="http://schemas.openxmlformats.org/officeDocument/2006/relationships/image" Target="../media/image761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414" Type="http://schemas.openxmlformats.org/officeDocument/2006/relationships/image" Target="../media/image414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260" Type="http://schemas.openxmlformats.org/officeDocument/2006/relationships/image" Target="../media/image260.png"/><Relationship Id="rId719" Type="http://schemas.openxmlformats.org/officeDocument/2006/relationships/image" Target="../media/image719.png"/><Relationship Id="rId926" Type="http://schemas.openxmlformats.org/officeDocument/2006/relationships/image" Target="../media/image926.png"/><Relationship Id="rId55" Type="http://schemas.openxmlformats.org/officeDocument/2006/relationships/image" Target="../media/image55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72" Type="http://schemas.openxmlformats.org/officeDocument/2006/relationships/image" Target="../media/image77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937" Type="http://schemas.openxmlformats.org/officeDocument/2006/relationships/image" Target="../media/image937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69" Type="http://schemas.openxmlformats.org/officeDocument/2006/relationships/image" Target="../media/image369.png"/><Relationship Id="rId576" Type="http://schemas.openxmlformats.org/officeDocument/2006/relationships/image" Target="../media/image576.png"/><Relationship Id="rId783" Type="http://schemas.openxmlformats.org/officeDocument/2006/relationships/image" Target="../media/image783.png"/><Relationship Id="rId990" Type="http://schemas.openxmlformats.org/officeDocument/2006/relationships/image" Target="../media/image990.png"/><Relationship Id="rId229" Type="http://schemas.openxmlformats.org/officeDocument/2006/relationships/image" Target="../media/image229.png"/><Relationship Id="rId436" Type="http://schemas.openxmlformats.org/officeDocument/2006/relationships/image" Target="../media/image436.png"/><Relationship Id="rId643" Type="http://schemas.openxmlformats.org/officeDocument/2006/relationships/image" Target="../media/image643.png"/><Relationship Id="rId850" Type="http://schemas.openxmlformats.org/officeDocument/2006/relationships/image" Target="../media/image850.png"/><Relationship Id="rId948" Type="http://schemas.openxmlformats.org/officeDocument/2006/relationships/image" Target="../media/image948.png"/><Relationship Id="rId77" Type="http://schemas.openxmlformats.org/officeDocument/2006/relationships/image" Target="../media/image77.png"/><Relationship Id="rId282" Type="http://schemas.openxmlformats.org/officeDocument/2006/relationships/image" Target="../media/image282.png"/><Relationship Id="rId503" Type="http://schemas.openxmlformats.org/officeDocument/2006/relationships/image" Target="../media/image503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808" Type="http://schemas.openxmlformats.org/officeDocument/2006/relationships/image" Target="../media/image80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447" Type="http://schemas.openxmlformats.org/officeDocument/2006/relationships/image" Target="../media/image447.png"/><Relationship Id="rId794" Type="http://schemas.openxmlformats.org/officeDocument/2006/relationships/image" Target="../media/image794.png"/><Relationship Id="rId654" Type="http://schemas.openxmlformats.org/officeDocument/2006/relationships/image" Target="../media/image654.png"/><Relationship Id="rId861" Type="http://schemas.openxmlformats.org/officeDocument/2006/relationships/image" Target="../media/image861.png"/><Relationship Id="rId959" Type="http://schemas.openxmlformats.org/officeDocument/2006/relationships/image" Target="../media/image959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514" Type="http://schemas.openxmlformats.org/officeDocument/2006/relationships/image" Target="../media/image514.png"/><Relationship Id="rId721" Type="http://schemas.openxmlformats.org/officeDocument/2006/relationships/image" Target="../media/image721.png"/><Relationship Id="rId88" Type="http://schemas.openxmlformats.org/officeDocument/2006/relationships/image" Target="../media/image88.png"/><Relationship Id="rId153" Type="http://schemas.openxmlformats.org/officeDocument/2006/relationships/image" Target="../media/image153.png"/><Relationship Id="rId360" Type="http://schemas.openxmlformats.org/officeDocument/2006/relationships/image" Target="../media/image360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1004" Type="http://schemas.openxmlformats.org/officeDocument/2006/relationships/image" Target="../media/image1004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65" Type="http://schemas.openxmlformats.org/officeDocument/2006/relationships/image" Target="../media/image665.png"/><Relationship Id="rId872" Type="http://schemas.openxmlformats.org/officeDocument/2006/relationships/image" Target="../media/image872.png"/><Relationship Id="rId15" Type="http://schemas.openxmlformats.org/officeDocument/2006/relationships/image" Target="../media/image15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1015" Type="http://schemas.openxmlformats.org/officeDocument/2006/relationships/image" Target="../media/image1015.png"/><Relationship Id="rId469" Type="http://schemas.openxmlformats.org/officeDocument/2006/relationships/image" Target="../media/image469.png"/><Relationship Id="rId676" Type="http://schemas.openxmlformats.org/officeDocument/2006/relationships/image" Target="../media/image676.png"/><Relationship Id="rId883" Type="http://schemas.openxmlformats.org/officeDocument/2006/relationships/image" Target="../media/image883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329" Type="http://schemas.openxmlformats.org/officeDocument/2006/relationships/image" Target="../media/image329.png"/><Relationship Id="rId536" Type="http://schemas.openxmlformats.org/officeDocument/2006/relationships/image" Target="../media/image536.png"/><Relationship Id="rId175" Type="http://schemas.openxmlformats.org/officeDocument/2006/relationships/image" Target="../media/image175.png"/><Relationship Id="rId743" Type="http://schemas.openxmlformats.org/officeDocument/2006/relationships/image" Target="../media/image743.png"/><Relationship Id="rId950" Type="http://schemas.openxmlformats.org/officeDocument/2006/relationships/image" Target="../media/image950.png"/><Relationship Id="rId1026" Type="http://schemas.openxmlformats.org/officeDocument/2006/relationships/image" Target="../media/image1026.png"/><Relationship Id="rId382" Type="http://schemas.openxmlformats.org/officeDocument/2006/relationships/image" Target="../media/image382.png"/><Relationship Id="rId603" Type="http://schemas.openxmlformats.org/officeDocument/2006/relationships/image" Target="../media/image603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908" Type="http://schemas.openxmlformats.org/officeDocument/2006/relationships/image" Target="../media/image908.png"/><Relationship Id="rId242" Type="http://schemas.openxmlformats.org/officeDocument/2006/relationships/image" Target="../media/image242.png"/><Relationship Id="rId894" Type="http://schemas.openxmlformats.org/officeDocument/2006/relationships/image" Target="../media/image894.png"/><Relationship Id="rId37" Type="http://schemas.openxmlformats.org/officeDocument/2006/relationships/image" Target="../media/image37.png"/><Relationship Id="rId102" Type="http://schemas.openxmlformats.org/officeDocument/2006/relationships/image" Target="../media/image102.png"/><Relationship Id="rId547" Type="http://schemas.openxmlformats.org/officeDocument/2006/relationships/image" Target="../media/image547.png"/><Relationship Id="rId754" Type="http://schemas.openxmlformats.org/officeDocument/2006/relationships/image" Target="../media/image754.png"/><Relationship Id="rId961" Type="http://schemas.openxmlformats.org/officeDocument/2006/relationships/image" Target="../media/image961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614" Type="http://schemas.openxmlformats.org/officeDocument/2006/relationships/image" Target="../media/image614.png"/><Relationship Id="rId821" Type="http://schemas.openxmlformats.org/officeDocument/2006/relationships/image" Target="../media/image821.png"/><Relationship Id="rId1037" Type="http://schemas.openxmlformats.org/officeDocument/2006/relationships/image" Target="../media/image1037.png"/><Relationship Id="rId253" Type="http://schemas.openxmlformats.org/officeDocument/2006/relationships/image" Target="../media/image253.png"/><Relationship Id="rId460" Type="http://schemas.openxmlformats.org/officeDocument/2006/relationships/image" Target="../media/image460.png"/><Relationship Id="rId698" Type="http://schemas.openxmlformats.org/officeDocument/2006/relationships/image" Target="../media/image698.png"/><Relationship Id="rId919" Type="http://schemas.openxmlformats.org/officeDocument/2006/relationships/image" Target="../media/image91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65" Type="http://schemas.openxmlformats.org/officeDocument/2006/relationships/image" Target="../media/image765.png"/><Relationship Id="rId972" Type="http://schemas.openxmlformats.org/officeDocument/2006/relationships/image" Target="../media/image972.png"/><Relationship Id="rId197" Type="http://schemas.openxmlformats.org/officeDocument/2006/relationships/image" Target="../media/image197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69" Type="http://schemas.openxmlformats.org/officeDocument/2006/relationships/image" Target="../media/image569.png"/><Relationship Id="rId776" Type="http://schemas.openxmlformats.org/officeDocument/2006/relationships/image" Target="../media/image776.png"/><Relationship Id="rId983" Type="http://schemas.openxmlformats.org/officeDocument/2006/relationships/image" Target="../media/image983.png"/><Relationship Id="rId331" Type="http://schemas.openxmlformats.org/officeDocument/2006/relationships/image" Target="../media/image331.png"/><Relationship Id="rId429" Type="http://schemas.openxmlformats.org/officeDocument/2006/relationships/image" Target="../media/image429.png"/><Relationship Id="rId636" Type="http://schemas.openxmlformats.org/officeDocument/2006/relationships/image" Target="../media/image636.png"/><Relationship Id="rId843" Type="http://schemas.openxmlformats.org/officeDocument/2006/relationships/image" Target="../media/image843.png"/><Relationship Id="rId275" Type="http://schemas.openxmlformats.org/officeDocument/2006/relationships/image" Target="../media/image275.png"/><Relationship Id="rId482" Type="http://schemas.openxmlformats.org/officeDocument/2006/relationships/image" Target="../media/image482.png"/><Relationship Id="rId703" Type="http://schemas.openxmlformats.org/officeDocument/2006/relationships/image" Target="../media/image703.png"/><Relationship Id="rId910" Type="http://schemas.openxmlformats.org/officeDocument/2006/relationships/image" Target="../media/image910.png"/><Relationship Id="rId135" Type="http://schemas.openxmlformats.org/officeDocument/2006/relationships/image" Target="../media/image135.png"/><Relationship Id="rId342" Type="http://schemas.openxmlformats.org/officeDocument/2006/relationships/image" Target="../media/image342.png"/><Relationship Id="rId787" Type="http://schemas.openxmlformats.org/officeDocument/2006/relationships/image" Target="../media/image787.png"/><Relationship Id="rId994" Type="http://schemas.openxmlformats.org/officeDocument/2006/relationships/image" Target="../media/image994.png"/><Relationship Id="rId202" Type="http://schemas.openxmlformats.org/officeDocument/2006/relationships/image" Target="../media/image202.png"/><Relationship Id="rId647" Type="http://schemas.openxmlformats.org/officeDocument/2006/relationships/image" Target="../media/image647.png"/><Relationship Id="rId854" Type="http://schemas.openxmlformats.org/officeDocument/2006/relationships/image" Target="../media/image854.png"/><Relationship Id="rId286" Type="http://schemas.openxmlformats.org/officeDocument/2006/relationships/image" Target="../media/image286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714" Type="http://schemas.openxmlformats.org/officeDocument/2006/relationships/image" Target="../media/image714.png"/><Relationship Id="rId921" Type="http://schemas.openxmlformats.org/officeDocument/2006/relationships/image" Target="../media/image921.png"/><Relationship Id="rId50" Type="http://schemas.openxmlformats.org/officeDocument/2006/relationships/image" Target="../media/image50.png"/><Relationship Id="rId146" Type="http://schemas.openxmlformats.org/officeDocument/2006/relationships/image" Target="../media/image146.png"/><Relationship Id="rId353" Type="http://schemas.openxmlformats.org/officeDocument/2006/relationships/image" Target="../media/image353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58" Type="http://schemas.openxmlformats.org/officeDocument/2006/relationships/image" Target="../media/image658.png"/><Relationship Id="rId865" Type="http://schemas.openxmlformats.org/officeDocument/2006/relationships/image" Target="../media/image865.png"/><Relationship Id="rId297" Type="http://schemas.openxmlformats.org/officeDocument/2006/relationships/image" Target="../media/image297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57" Type="http://schemas.openxmlformats.org/officeDocument/2006/relationships/image" Target="../media/image157.png"/><Relationship Id="rId364" Type="http://schemas.openxmlformats.org/officeDocument/2006/relationships/image" Target="../media/image364.png"/><Relationship Id="rId1008" Type="http://schemas.openxmlformats.org/officeDocument/2006/relationships/image" Target="../media/image1008.png"/><Relationship Id="rId61" Type="http://schemas.openxmlformats.org/officeDocument/2006/relationships/image" Target="../media/image61.png"/><Relationship Id="rId571" Type="http://schemas.openxmlformats.org/officeDocument/2006/relationships/image" Target="../media/image571.png"/><Relationship Id="rId669" Type="http://schemas.openxmlformats.org/officeDocument/2006/relationships/image" Target="../media/image669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431" Type="http://schemas.openxmlformats.org/officeDocument/2006/relationships/image" Target="../media/image431.png"/><Relationship Id="rId529" Type="http://schemas.openxmlformats.org/officeDocument/2006/relationships/image" Target="../media/image529.png"/><Relationship Id="rId736" Type="http://schemas.openxmlformats.org/officeDocument/2006/relationships/image" Target="../media/image736.png"/><Relationship Id="rId168" Type="http://schemas.openxmlformats.org/officeDocument/2006/relationships/image" Target="../media/image168.png"/><Relationship Id="rId943" Type="http://schemas.openxmlformats.org/officeDocument/2006/relationships/image" Target="../media/image943.png"/><Relationship Id="rId1019" Type="http://schemas.openxmlformats.org/officeDocument/2006/relationships/image" Target="../media/image1019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803" Type="http://schemas.openxmlformats.org/officeDocument/2006/relationships/image" Target="../media/image803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442" Type="http://schemas.openxmlformats.org/officeDocument/2006/relationships/image" Target="../media/image442.png"/><Relationship Id="rId887" Type="http://schemas.openxmlformats.org/officeDocument/2006/relationships/image" Target="../media/image887.png"/><Relationship Id="rId302" Type="http://schemas.openxmlformats.org/officeDocument/2006/relationships/image" Target="../media/image302.png"/><Relationship Id="rId747" Type="http://schemas.openxmlformats.org/officeDocument/2006/relationships/image" Target="../media/image747.png"/><Relationship Id="rId954" Type="http://schemas.openxmlformats.org/officeDocument/2006/relationships/image" Target="../media/image954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814" Type="http://schemas.openxmlformats.org/officeDocument/2006/relationships/image" Target="../media/image814.png"/><Relationship Id="rId246" Type="http://schemas.openxmlformats.org/officeDocument/2006/relationships/image" Target="../media/image246.png"/><Relationship Id="rId453" Type="http://schemas.openxmlformats.org/officeDocument/2006/relationships/image" Target="../media/image453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758" Type="http://schemas.openxmlformats.org/officeDocument/2006/relationships/image" Target="../media/image758.png"/><Relationship Id="rId965" Type="http://schemas.openxmlformats.org/officeDocument/2006/relationships/image" Target="../media/image965.png"/><Relationship Id="rId10" Type="http://schemas.openxmlformats.org/officeDocument/2006/relationships/image" Target="../media/image10.png"/><Relationship Id="rId94" Type="http://schemas.openxmlformats.org/officeDocument/2006/relationships/image" Target="../media/image94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257" Type="http://schemas.openxmlformats.org/officeDocument/2006/relationships/image" Target="../media/image257.png"/><Relationship Id="rId464" Type="http://schemas.openxmlformats.org/officeDocument/2006/relationships/image" Target="../media/image464.png"/><Relationship Id="rId1010" Type="http://schemas.openxmlformats.org/officeDocument/2006/relationships/image" Target="../media/image1010.png"/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976" Type="http://schemas.openxmlformats.org/officeDocument/2006/relationships/image" Target="../media/image976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836" Type="http://schemas.openxmlformats.org/officeDocument/2006/relationships/image" Target="../media/image836.png"/><Relationship Id="rId1021" Type="http://schemas.openxmlformats.org/officeDocument/2006/relationships/image" Target="../media/image1021.png"/><Relationship Id="rId903" Type="http://schemas.openxmlformats.org/officeDocument/2006/relationships/image" Target="../media/image90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48.png"/><Relationship Id="rId13" Type="http://schemas.openxmlformats.org/officeDocument/2006/relationships/image" Target="../media/image1053.gif"/><Relationship Id="rId18" Type="http://schemas.openxmlformats.org/officeDocument/2006/relationships/image" Target="../media/image1058.gif"/><Relationship Id="rId3" Type="http://schemas.openxmlformats.org/officeDocument/2006/relationships/image" Target="../media/image1043.gif"/><Relationship Id="rId21" Type="http://schemas.openxmlformats.org/officeDocument/2006/relationships/image" Target="../media/image1061.gif"/><Relationship Id="rId7" Type="http://schemas.openxmlformats.org/officeDocument/2006/relationships/image" Target="../media/image1047.gif"/><Relationship Id="rId12" Type="http://schemas.openxmlformats.org/officeDocument/2006/relationships/image" Target="../media/image1052.gif"/><Relationship Id="rId17" Type="http://schemas.openxmlformats.org/officeDocument/2006/relationships/image" Target="../media/image1057.gif"/><Relationship Id="rId2" Type="http://schemas.openxmlformats.org/officeDocument/2006/relationships/image" Target="../media/image1042.png"/><Relationship Id="rId16" Type="http://schemas.openxmlformats.org/officeDocument/2006/relationships/image" Target="../media/image1056.gif"/><Relationship Id="rId20" Type="http://schemas.openxmlformats.org/officeDocument/2006/relationships/image" Target="../media/image1060.gif"/><Relationship Id="rId1" Type="http://schemas.openxmlformats.org/officeDocument/2006/relationships/image" Target="../media/image1041.gif"/><Relationship Id="rId6" Type="http://schemas.openxmlformats.org/officeDocument/2006/relationships/image" Target="../media/image1046.gif"/><Relationship Id="rId11" Type="http://schemas.openxmlformats.org/officeDocument/2006/relationships/image" Target="../media/image1051.gif"/><Relationship Id="rId5" Type="http://schemas.openxmlformats.org/officeDocument/2006/relationships/image" Target="../media/image1045.gif"/><Relationship Id="rId15" Type="http://schemas.openxmlformats.org/officeDocument/2006/relationships/image" Target="../media/image1055.gif"/><Relationship Id="rId10" Type="http://schemas.openxmlformats.org/officeDocument/2006/relationships/image" Target="../media/image1050.png"/><Relationship Id="rId19" Type="http://schemas.openxmlformats.org/officeDocument/2006/relationships/image" Target="../media/image1059.gif"/><Relationship Id="rId4" Type="http://schemas.openxmlformats.org/officeDocument/2006/relationships/image" Target="../media/image1044.gif"/><Relationship Id="rId9" Type="http://schemas.openxmlformats.org/officeDocument/2006/relationships/image" Target="../media/image1049.gif"/><Relationship Id="rId14" Type="http://schemas.openxmlformats.org/officeDocument/2006/relationships/image" Target="../media/image1054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64.png"/><Relationship Id="rId2" Type="http://schemas.openxmlformats.org/officeDocument/2006/relationships/image" Target="../media/image1063.png"/><Relationship Id="rId1" Type="http://schemas.openxmlformats.org/officeDocument/2006/relationships/image" Target="../media/image10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533400</xdr:colOff>
      <xdr:row>392</xdr:row>
      <xdr:rowOff>9525</xdr:rowOff>
    </xdr:to>
    <xdr:pic>
      <xdr:nvPicPr>
        <xdr:cNvPr id="2" name="Imagem 1" descr="Bulbasaur icon">
          <a:extLst>
            <a:ext uri="{FF2B5EF4-FFF2-40B4-BE49-F238E27FC236}">
              <a16:creationId xmlns:a16="http://schemas.microsoft.com/office/drawing/2014/main" id="{D334007A-86E8-4123-BEA0-1FABE5C6B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533400</xdr:colOff>
      <xdr:row>392</xdr:row>
      <xdr:rowOff>9525</xdr:rowOff>
    </xdr:to>
    <xdr:pic>
      <xdr:nvPicPr>
        <xdr:cNvPr id="3" name="Imagem 2" descr="Ivysaur icon">
          <a:extLst>
            <a:ext uri="{FF2B5EF4-FFF2-40B4-BE49-F238E27FC236}">
              <a16:creationId xmlns:a16="http://schemas.microsoft.com/office/drawing/2014/main" id="{950BA330-EC41-4607-BDD2-E47AFC2E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533400</xdr:colOff>
      <xdr:row>392</xdr:row>
      <xdr:rowOff>9525</xdr:rowOff>
    </xdr:to>
    <xdr:pic>
      <xdr:nvPicPr>
        <xdr:cNvPr id="4" name="Imagem 3" descr="Venusaur icon">
          <a:extLst>
            <a:ext uri="{FF2B5EF4-FFF2-40B4-BE49-F238E27FC236}">
              <a16:creationId xmlns:a16="http://schemas.microsoft.com/office/drawing/2014/main" id="{20379F69-0E1F-4ECD-9BD8-A937D1F68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533400</xdr:colOff>
      <xdr:row>392</xdr:row>
      <xdr:rowOff>9525</xdr:rowOff>
    </xdr:to>
    <xdr:pic>
      <xdr:nvPicPr>
        <xdr:cNvPr id="5" name="Imagem 4" descr="Mega Venusaur icon">
          <a:extLst>
            <a:ext uri="{FF2B5EF4-FFF2-40B4-BE49-F238E27FC236}">
              <a16:creationId xmlns:a16="http://schemas.microsoft.com/office/drawing/2014/main" id="{E09F3FC9-1441-42DF-BCDF-247DACAF8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533400</xdr:colOff>
      <xdr:row>392</xdr:row>
      <xdr:rowOff>9525</xdr:rowOff>
    </xdr:to>
    <xdr:pic>
      <xdr:nvPicPr>
        <xdr:cNvPr id="6" name="Imagem 5" descr="Charmander icon">
          <a:extLst>
            <a:ext uri="{FF2B5EF4-FFF2-40B4-BE49-F238E27FC236}">
              <a16:creationId xmlns:a16="http://schemas.microsoft.com/office/drawing/2014/main" id="{084C3825-27D5-417A-9FE4-BF5583E73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533400</xdr:colOff>
      <xdr:row>392</xdr:row>
      <xdr:rowOff>9525</xdr:rowOff>
    </xdr:to>
    <xdr:pic>
      <xdr:nvPicPr>
        <xdr:cNvPr id="7" name="Imagem 6" descr="Charmeleon icon">
          <a:extLst>
            <a:ext uri="{FF2B5EF4-FFF2-40B4-BE49-F238E27FC236}">
              <a16:creationId xmlns:a16="http://schemas.microsoft.com/office/drawing/2014/main" id="{E9AD0ECC-5F9F-4933-9C97-F7C538F94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533400</xdr:colOff>
      <xdr:row>392</xdr:row>
      <xdr:rowOff>9525</xdr:rowOff>
    </xdr:to>
    <xdr:pic>
      <xdr:nvPicPr>
        <xdr:cNvPr id="8" name="Imagem 7" descr="Charizard icon">
          <a:extLst>
            <a:ext uri="{FF2B5EF4-FFF2-40B4-BE49-F238E27FC236}">
              <a16:creationId xmlns:a16="http://schemas.microsoft.com/office/drawing/2014/main" id="{34BA1345-7FBD-4ABD-B7DE-9C2A5D10C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533400</xdr:colOff>
      <xdr:row>392</xdr:row>
      <xdr:rowOff>9525</xdr:rowOff>
    </xdr:to>
    <xdr:pic>
      <xdr:nvPicPr>
        <xdr:cNvPr id="9" name="Imagem 8" descr="Mega Charizard X icon">
          <a:extLst>
            <a:ext uri="{FF2B5EF4-FFF2-40B4-BE49-F238E27FC236}">
              <a16:creationId xmlns:a16="http://schemas.microsoft.com/office/drawing/2014/main" id="{CA072411-A51C-42D5-A598-A53D1C93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533400</xdr:colOff>
      <xdr:row>392</xdr:row>
      <xdr:rowOff>9525</xdr:rowOff>
    </xdr:to>
    <xdr:pic>
      <xdr:nvPicPr>
        <xdr:cNvPr id="10" name="Imagem 9" descr="Mega Charizard Y icon">
          <a:extLst>
            <a:ext uri="{FF2B5EF4-FFF2-40B4-BE49-F238E27FC236}">
              <a16:creationId xmlns:a16="http://schemas.microsoft.com/office/drawing/2014/main" id="{A1BF867F-0940-4D17-910E-B7B961336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533400</xdr:colOff>
      <xdr:row>392</xdr:row>
      <xdr:rowOff>9525</xdr:rowOff>
    </xdr:to>
    <xdr:pic>
      <xdr:nvPicPr>
        <xdr:cNvPr id="11" name="Imagem 10" descr="Squirtle icon">
          <a:extLst>
            <a:ext uri="{FF2B5EF4-FFF2-40B4-BE49-F238E27FC236}">
              <a16:creationId xmlns:a16="http://schemas.microsoft.com/office/drawing/2014/main" id="{B22CB085-C1B4-4AB7-A9C6-76009FE69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533400</xdr:colOff>
      <xdr:row>392</xdr:row>
      <xdr:rowOff>9525</xdr:rowOff>
    </xdr:to>
    <xdr:pic>
      <xdr:nvPicPr>
        <xdr:cNvPr id="12" name="Imagem 11" descr="Wartortle icon">
          <a:extLst>
            <a:ext uri="{FF2B5EF4-FFF2-40B4-BE49-F238E27FC236}">
              <a16:creationId xmlns:a16="http://schemas.microsoft.com/office/drawing/2014/main" id="{C28432B6-368A-40CD-A5B1-D93F7159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1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533400</xdr:colOff>
      <xdr:row>392</xdr:row>
      <xdr:rowOff>9525</xdr:rowOff>
    </xdr:to>
    <xdr:pic>
      <xdr:nvPicPr>
        <xdr:cNvPr id="13" name="Imagem 12" descr="Blastoise icon">
          <a:extLst>
            <a:ext uri="{FF2B5EF4-FFF2-40B4-BE49-F238E27FC236}">
              <a16:creationId xmlns:a16="http://schemas.microsoft.com/office/drawing/2014/main" id="{43ECB7FB-DD23-4F6D-B5BB-DE053441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533400</xdr:colOff>
      <xdr:row>392</xdr:row>
      <xdr:rowOff>9525</xdr:rowOff>
    </xdr:to>
    <xdr:pic>
      <xdr:nvPicPr>
        <xdr:cNvPr id="14" name="Imagem 13" descr="Mega Blastoise icon">
          <a:extLst>
            <a:ext uri="{FF2B5EF4-FFF2-40B4-BE49-F238E27FC236}">
              <a16:creationId xmlns:a16="http://schemas.microsoft.com/office/drawing/2014/main" id="{981FAB84-C254-41E8-BF03-3FBF9E2A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533400</xdr:colOff>
      <xdr:row>392</xdr:row>
      <xdr:rowOff>9525</xdr:rowOff>
    </xdr:to>
    <xdr:pic>
      <xdr:nvPicPr>
        <xdr:cNvPr id="15" name="Imagem 14" descr="Caterpie icon">
          <a:extLst>
            <a:ext uri="{FF2B5EF4-FFF2-40B4-BE49-F238E27FC236}">
              <a16:creationId xmlns:a16="http://schemas.microsoft.com/office/drawing/2014/main" id="{2043F434-B63F-46F5-90F5-7EA6C8AD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533400</xdr:colOff>
      <xdr:row>392</xdr:row>
      <xdr:rowOff>9525</xdr:rowOff>
    </xdr:to>
    <xdr:pic>
      <xdr:nvPicPr>
        <xdr:cNvPr id="16" name="Imagem 15" descr="Metapod icon">
          <a:extLst>
            <a:ext uri="{FF2B5EF4-FFF2-40B4-BE49-F238E27FC236}">
              <a16:creationId xmlns:a16="http://schemas.microsoft.com/office/drawing/2014/main" id="{071FD306-CBEC-469C-AF8C-726F48CF4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1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533400</xdr:colOff>
      <xdr:row>392</xdr:row>
      <xdr:rowOff>9525</xdr:rowOff>
    </xdr:to>
    <xdr:pic>
      <xdr:nvPicPr>
        <xdr:cNvPr id="17" name="Imagem 16" descr="Butterfree icon">
          <a:extLst>
            <a:ext uri="{FF2B5EF4-FFF2-40B4-BE49-F238E27FC236}">
              <a16:creationId xmlns:a16="http://schemas.microsoft.com/office/drawing/2014/main" id="{87DC26BC-4D48-4368-8A7C-AE8E4AA2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533400</xdr:colOff>
      <xdr:row>392</xdr:row>
      <xdr:rowOff>9525</xdr:rowOff>
    </xdr:to>
    <xdr:pic>
      <xdr:nvPicPr>
        <xdr:cNvPr id="18" name="Imagem 17" descr="Weedle icon">
          <a:extLst>
            <a:ext uri="{FF2B5EF4-FFF2-40B4-BE49-F238E27FC236}">
              <a16:creationId xmlns:a16="http://schemas.microsoft.com/office/drawing/2014/main" id="{CC1A0867-5AF1-45CD-8824-6A179AC6B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2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533400</xdr:colOff>
      <xdr:row>392</xdr:row>
      <xdr:rowOff>9525</xdr:rowOff>
    </xdr:to>
    <xdr:pic>
      <xdr:nvPicPr>
        <xdr:cNvPr id="19" name="Imagem 18" descr="Kakuna icon">
          <a:extLst>
            <a:ext uri="{FF2B5EF4-FFF2-40B4-BE49-F238E27FC236}">
              <a16:creationId xmlns:a16="http://schemas.microsoft.com/office/drawing/2014/main" id="{A1F1366C-7F59-4461-837E-778BF27C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2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533400</xdr:colOff>
      <xdr:row>392</xdr:row>
      <xdr:rowOff>9525</xdr:rowOff>
    </xdr:to>
    <xdr:pic>
      <xdr:nvPicPr>
        <xdr:cNvPr id="20" name="Imagem 19" descr="Beedrill icon">
          <a:extLst>
            <a:ext uri="{FF2B5EF4-FFF2-40B4-BE49-F238E27FC236}">
              <a16:creationId xmlns:a16="http://schemas.microsoft.com/office/drawing/2014/main" id="{FB2401AB-8FF5-4126-B9A4-D1AB0F4D9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1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533400</xdr:colOff>
      <xdr:row>392</xdr:row>
      <xdr:rowOff>9525</xdr:rowOff>
    </xdr:to>
    <xdr:pic>
      <xdr:nvPicPr>
        <xdr:cNvPr id="21" name="Imagem 20" descr="Mega Beedrill icon">
          <a:extLst>
            <a:ext uri="{FF2B5EF4-FFF2-40B4-BE49-F238E27FC236}">
              <a16:creationId xmlns:a16="http://schemas.microsoft.com/office/drawing/2014/main" id="{1731F85F-4287-4D1E-8832-F2637EB1E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533400</xdr:colOff>
      <xdr:row>392</xdr:row>
      <xdr:rowOff>9525</xdr:rowOff>
    </xdr:to>
    <xdr:pic>
      <xdr:nvPicPr>
        <xdr:cNvPr id="22" name="Imagem 21" descr="Pidgey icon">
          <a:extLst>
            <a:ext uri="{FF2B5EF4-FFF2-40B4-BE49-F238E27FC236}">
              <a16:creationId xmlns:a16="http://schemas.microsoft.com/office/drawing/2014/main" id="{DEB524D4-B843-4059-9F80-B8CC6BFB4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9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533400</xdr:colOff>
      <xdr:row>392</xdr:row>
      <xdr:rowOff>9525</xdr:rowOff>
    </xdr:to>
    <xdr:pic>
      <xdr:nvPicPr>
        <xdr:cNvPr id="23" name="Imagem 22" descr="Pidgeotto icon">
          <a:extLst>
            <a:ext uri="{FF2B5EF4-FFF2-40B4-BE49-F238E27FC236}">
              <a16:creationId xmlns:a16="http://schemas.microsoft.com/office/drawing/2014/main" id="{79E79D7E-27CD-427E-9592-F5F4E60E6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533400</xdr:colOff>
      <xdr:row>392</xdr:row>
      <xdr:rowOff>9525</xdr:rowOff>
    </xdr:to>
    <xdr:pic>
      <xdr:nvPicPr>
        <xdr:cNvPr id="24" name="Imagem 23" descr="Pidgeot icon">
          <a:extLst>
            <a:ext uri="{FF2B5EF4-FFF2-40B4-BE49-F238E27FC236}">
              <a16:creationId xmlns:a16="http://schemas.microsoft.com/office/drawing/2014/main" id="{94E50860-912B-4A48-8C46-79645F414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8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533400</xdr:colOff>
      <xdr:row>392</xdr:row>
      <xdr:rowOff>9525</xdr:rowOff>
    </xdr:to>
    <xdr:pic>
      <xdr:nvPicPr>
        <xdr:cNvPr id="25" name="Imagem 24" descr="Mega Pidgeot icon">
          <a:extLst>
            <a:ext uri="{FF2B5EF4-FFF2-40B4-BE49-F238E27FC236}">
              <a16:creationId xmlns:a16="http://schemas.microsoft.com/office/drawing/2014/main" id="{552A9A50-0F28-47D1-A0F6-9676E456B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533400</xdr:colOff>
      <xdr:row>392</xdr:row>
      <xdr:rowOff>9525</xdr:rowOff>
    </xdr:to>
    <xdr:pic>
      <xdr:nvPicPr>
        <xdr:cNvPr id="26" name="Imagem 25" descr="Rattata icon">
          <a:extLst>
            <a:ext uri="{FF2B5EF4-FFF2-40B4-BE49-F238E27FC236}">
              <a16:creationId xmlns:a16="http://schemas.microsoft.com/office/drawing/2014/main" id="{A78134E0-18BF-43DF-99B3-9AF79E476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4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533400</xdr:colOff>
      <xdr:row>392</xdr:row>
      <xdr:rowOff>9525</xdr:rowOff>
    </xdr:to>
    <xdr:pic>
      <xdr:nvPicPr>
        <xdr:cNvPr id="27" name="Imagem 26" descr="Alolan Rattata icon">
          <a:extLst>
            <a:ext uri="{FF2B5EF4-FFF2-40B4-BE49-F238E27FC236}">
              <a16:creationId xmlns:a16="http://schemas.microsoft.com/office/drawing/2014/main" id="{D3FFF940-355C-4C66-AF9F-1AEC03B1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533400</xdr:colOff>
      <xdr:row>392</xdr:row>
      <xdr:rowOff>9525</xdr:rowOff>
    </xdr:to>
    <xdr:pic>
      <xdr:nvPicPr>
        <xdr:cNvPr id="28" name="Imagem 27" descr="Raticate icon">
          <a:extLst>
            <a:ext uri="{FF2B5EF4-FFF2-40B4-BE49-F238E27FC236}">
              <a16:creationId xmlns:a16="http://schemas.microsoft.com/office/drawing/2014/main" id="{1A723438-94FF-4182-BDE3-D208246D5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9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533400</xdr:colOff>
      <xdr:row>392</xdr:row>
      <xdr:rowOff>9525</xdr:rowOff>
    </xdr:to>
    <xdr:pic>
      <xdr:nvPicPr>
        <xdr:cNvPr id="29" name="Imagem 28" descr="Alolan Raticate icon">
          <a:extLst>
            <a:ext uri="{FF2B5EF4-FFF2-40B4-BE49-F238E27FC236}">
              <a16:creationId xmlns:a16="http://schemas.microsoft.com/office/drawing/2014/main" id="{4F16B06E-EDA5-40C8-9982-6ADB26312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533400</xdr:colOff>
      <xdr:row>392</xdr:row>
      <xdr:rowOff>9525</xdr:rowOff>
    </xdr:to>
    <xdr:pic>
      <xdr:nvPicPr>
        <xdr:cNvPr id="30" name="Imagem 29" descr="Spearow icon">
          <a:extLst>
            <a:ext uri="{FF2B5EF4-FFF2-40B4-BE49-F238E27FC236}">
              <a16:creationId xmlns:a16="http://schemas.microsoft.com/office/drawing/2014/main" id="{18B4B7A3-24B2-4516-AAE0-9F97FA6C8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8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533400</xdr:colOff>
      <xdr:row>392</xdr:row>
      <xdr:rowOff>9525</xdr:rowOff>
    </xdr:to>
    <xdr:pic>
      <xdr:nvPicPr>
        <xdr:cNvPr id="31" name="Imagem 30" descr="Fearow icon">
          <a:extLst>
            <a:ext uri="{FF2B5EF4-FFF2-40B4-BE49-F238E27FC236}">
              <a16:creationId xmlns:a16="http://schemas.microsoft.com/office/drawing/2014/main" id="{AC497811-B4FD-44D6-BD4F-7BCE70A9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533400</xdr:colOff>
      <xdr:row>392</xdr:row>
      <xdr:rowOff>9525</xdr:rowOff>
    </xdr:to>
    <xdr:pic>
      <xdr:nvPicPr>
        <xdr:cNvPr id="32" name="Imagem 31" descr="Ekans icon">
          <a:extLst>
            <a:ext uri="{FF2B5EF4-FFF2-40B4-BE49-F238E27FC236}">
              <a16:creationId xmlns:a16="http://schemas.microsoft.com/office/drawing/2014/main" id="{BBF99571-EEC3-4369-B9F9-3972B5B75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7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533400</xdr:colOff>
      <xdr:row>392</xdr:row>
      <xdr:rowOff>9525</xdr:rowOff>
    </xdr:to>
    <xdr:pic>
      <xdr:nvPicPr>
        <xdr:cNvPr id="33" name="Imagem 32" descr="Arbok icon">
          <a:extLst>
            <a:ext uri="{FF2B5EF4-FFF2-40B4-BE49-F238E27FC236}">
              <a16:creationId xmlns:a16="http://schemas.microsoft.com/office/drawing/2014/main" id="{EF661AB7-3F5B-4089-8585-AC9E16B4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25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533400</xdr:colOff>
      <xdr:row>392</xdr:row>
      <xdr:rowOff>9525</xdr:rowOff>
    </xdr:to>
    <xdr:pic>
      <xdr:nvPicPr>
        <xdr:cNvPr id="34" name="Imagem 33" descr="Pikachu icon">
          <a:extLst>
            <a:ext uri="{FF2B5EF4-FFF2-40B4-BE49-F238E27FC236}">
              <a16:creationId xmlns:a16="http://schemas.microsoft.com/office/drawing/2014/main" id="{39FA4E55-BDF8-49ED-84DA-18542ED85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3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533400</xdr:colOff>
      <xdr:row>392</xdr:row>
      <xdr:rowOff>9525</xdr:rowOff>
    </xdr:to>
    <xdr:pic>
      <xdr:nvPicPr>
        <xdr:cNvPr id="35" name="Imagem 34" descr="Pikachu (Partner Pikachu) icon">
          <a:extLst>
            <a:ext uri="{FF2B5EF4-FFF2-40B4-BE49-F238E27FC236}">
              <a16:creationId xmlns:a16="http://schemas.microsoft.com/office/drawing/2014/main" id="{522940E3-C17E-40DA-9CD7-DBC677B0D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533400</xdr:colOff>
      <xdr:row>392</xdr:row>
      <xdr:rowOff>9525</xdr:rowOff>
    </xdr:to>
    <xdr:pic>
      <xdr:nvPicPr>
        <xdr:cNvPr id="36" name="Imagem 35" descr="Raichu icon">
          <a:extLst>
            <a:ext uri="{FF2B5EF4-FFF2-40B4-BE49-F238E27FC236}">
              <a16:creationId xmlns:a16="http://schemas.microsoft.com/office/drawing/2014/main" id="{4307F517-217F-439C-8971-1C4934C1E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9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533400</xdr:colOff>
      <xdr:row>392</xdr:row>
      <xdr:rowOff>9525</xdr:rowOff>
    </xdr:to>
    <xdr:pic>
      <xdr:nvPicPr>
        <xdr:cNvPr id="37" name="Imagem 36" descr="Alolan Raichu icon">
          <a:extLst>
            <a:ext uri="{FF2B5EF4-FFF2-40B4-BE49-F238E27FC236}">
              <a16:creationId xmlns:a16="http://schemas.microsoft.com/office/drawing/2014/main" id="{EF7FCFC0-0478-4C6D-85C8-FE34CB3D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533400</xdr:colOff>
      <xdr:row>392</xdr:row>
      <xdr:rowOff>9525</xdr:rowOff>
    </xdr:to>
    <xdr:pic>
      <xdr:nvPicPr>
        <xdr:cNvPr id="38" name="Imagem 37" descr="Sandshrew icon">
          <a:extLst>
            <a:ext uri="{FF2B5EF4-FFF2-40B4-BE49-F238E27FC236}">
              <a16:creationId xmlns:a16="http://schemas.microsoft.com/office/drawing/2014/main" id="{E8516448-230B-4618-AB3E-EEB520F4B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5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533400</xdr:colOff>
      <xdr:row>392</xdr:row>
      <xdr:rowOff>9525</xdr:rowOff>
    </xdr:to>
    <xdr:pic>
      <xdr:nvPicPr>
        <xdr:cNvPr id="39" name="Imagem 38" descr="Alolan Sandshrew icon">
          <a:extLst>
            <a:ext uri="{FF2B5EF4-FFF2-40B4-BE49-F238E27FC236}">
              <a16:creationId xmlns:a16="http://schemas.microsoft.com/office/drawing/2014/main" id="{C3958E16-DE68-4F6D-84AF-6C5154E26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533400</xdr:colOff>
      <xdr:row>392</xdr:row>
      <xdr:rowOff>9525</xdr:rowOff>
    </xdr:to>
    <xdr:pic>
      <xdr:nvPicPr>
        <xdr:cNvPr id="40" name="Imagem 39" descr="Sandslash icon">
          <a:extLst>
            <a:ext uri="{FF2B5EF4-FFF2-40B4-BE49-F238E27FC236}">
              <a16:creationId xmlns:a16="http://schemas.microsoft.com/office/drawing/2014/main" id="{6B880FCB-68AC-44AB-989C-679CBAD6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533400</xdr:colOff>
      <xdr:row>392</xdr:row>
      <xdr:rowOff>9525</xdr:rowOff>
    </xdr:to>
    <xdr:pic>
      <xdr:nvPicPr>
        <xdr:cNvPr id="41" name="Imagem 40" descr="Alolan Sandslash icon">
          <a:extLst>
            <a:ext uri="{FF2B5EF4-FFF2-40B4-BE49-F238E27FC236}">
              <a16:creationId xmlns:a16="http://schemas.microsoft.com/office/drawing/2014/main" id="{DA59755F-D5E5-4FF4-8795-5A8908503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8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533400</xdr:colOff>
      <xdr:row>392</xdr:row>
      <xdr:rowOff>9525</xdr:rowOff>
    </xdr:to>
    <xdr:pic>
      <xdr:nvPicPr>
        <xdr:cNvPr id="42" name="Imagem 41" descr="Nidoran♀ icon">
          <a:extLst>
            <a:ext uri="{FF2B5EF4-FFF2-40B4-BE49-F238E27FC236}">
              <a16:creationId xmlns:a16="http://schemas.microsoft.com/office/drawing/2014/main" id="{DFF2CF2E-D8CE-42F8-899F-3D53F4E58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0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533400</xdr:colOff>
      <xdr:row>392</xdr:row>
      <xdr:rowOff>9525</xdr:rowOff>
    </xdr:to>
    <xdr:pic>
      <xdr:nvPicPr>
        <xdr:cNvPr id="43" name="Imagem 42" descr="Nidorina icon">
          <a:extLst>
            <a:ext uri="{FF2B5EF4-FFF2-40B4-BE49-F238E27FC236}">
              <a16:creationId xmlns:a16="http://schemas.microsoft.com/office/drawing/2014/main" id="{064A9003-D163-4EB2-A623-A83CD9F7D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533400</xdr:colOff>
      <xdr:row>392</xdr:row>
      <xdr:rowOff>9525</xdr:rowOff>
    </xdr:to>
    <xdr:pic>
      <xdr:nvPicPr>
        <xdr:cNvPr id="44" name="Imagem 43" descr="Nidoqueen icon">
          <a:extLst>
            <a:ext uri="{FF2B5EF4-FFF2-40B4-BE49-F238E27FC236}">
              <a16:creationId xmlns:a16="http://schemas.microsoft.com/office/drawing/2014/main" id="{040A4D86-2A54-4D86-8B2F-D65F6CEE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1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533400</xdr:colOff>
      <xdr:row>392</xdr:row>
      <xdr:rowOff>9525</xdr:rowOff>
    </xdr:to>
    <xdr:pic>
      <xdr:nvPicPr>
        <xdr:cNvPr id="45" name="Imagem 44" descr="Nidoran♂ icon">
          <a:extLst>
            <a:ext uri="{FF2B5EF4-FFF2-40B4-BE49-F238E27FC236}">
              <a16:creationId xmlns:a16="http://schemas.microsoft.com/office/drawing/2014/main" id="{DA69FF33-CFA1-4EE7-8244-12D218C9B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1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533400</xdr:colOff>
      <xdr:row>392</xdr:row>
      <xdr:rowOff>9525</xdr:rowOff>
    </xdr:to>
    <xdr:pic>
      <xdr:nvPicPr>
        <xdr:cNvPr id="46" name="Imagem 45" descr="Nidorino icon">
          <a:extLst>
            <a:ext uri="{FF2B5EF4-FFF2-40B4-BE49-F238E27FC236}">
              <a16:creationId xmlns:a16="http://schemas.microsoft.com/office/drawing/2014/main" id="{FE0B2A0F-B4E4-45A8-968E-70DA8B10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2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533400</xdr:colOff>
      <xdr:row>392</xdr:row>
      <xdr:rowOff>9525</xdr:rowOff>
    </xdr:to>
    <xdr:pic>
      <xdr:nvPicPr>
        <xdr:cNvPr id="47" name="Imagem 46" descr="Nidoking icon">
          <a:extLst>
            <a:ext uri="{FF2B5EF4-FFF2-40B4-BE49-F238E27FC236}">
              <a16:creationId xmlns:a16="http://schemas.microsoft.com/office/drawing/2014/main" id="{E7FC8F63-4FB7-4239-B662-27351BE3C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92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533400</xdr:colOff>
      <xdr:row>392</xdr:row>
      <xdr:rowOff>9525</xdr:rowOff>
    </xdr:to>
    <xdr:pic>
      <xdr:nvPicPr>
        <xdr:cNvPr id="48" name="Imagem 47" descr="Clefairy icon">
          <a:extLst>
            <a:ext uri="{FF2B5EF4-FFF2-40B4-BE49-F238E27FC236}">
              <a16:creationId xmlns:a16="http://schemas.microsoft.com/office/drawing/2014/main" id="{8F8B91F2-4605-47E5-8861-102E61A4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3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533400</xdr:colOff>
      <xdr:row>392</xdr:row>
      <xdr:rowOff>9525</xdr:rowOff>
    </xdr:to>
    <xdr:pic>
      <xdr:nvPicPr>
        <xdr:cNvPr id="49" name="Imagem 48" descr="Clefable icon">
          <a:extLst>
            <a:ext uri="{FF2B5EF4-FFF2-40B4-BE49-F238E27FC236}">
              <a16:creationId xmlns:a16="http://schemas.microsoft.com/office/drawing/2014/main" id="{C3B93BE4-6332-410C-AA84-0503806B9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533400</xdr:colOff>
      <xdr:row>392</xdr:row>
      <xdr:rowOff>9525</xdr:rowOff>
    </xdr:to>
    <xdr:pic>
      <xdr:nvPicPr>
        <xdr:cNvPr id="50" name="Imagem 49" descr="Vulpix icon">
          <a:extLst>
            <a:ext uri="{FF2B5EF4-FFF2-40B4-BE49-F238E27FC236}">
              <a16:creationId xmlns:a16="http://schemas.microsoft.com/office/drawing/2014/main" id="{890670B3-78CA-4998-A364-B94EB3417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12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533400</xdr:colOff>
      <xdr:row>392</xdr:row>
      <xdr:rowOff>9525</xdr:rowOff>
    </xdr:to>
    <xdr:pic>
      <xdr:nvPicPr>
        <xdr:cNvPr id="51" name="Imagem 50" descr="Alolan Vulpix icon">
          <a:extLst>
            <a:ext uri="{FF2B5EF4-FFF2-40B4-BE49-F238E27FC236}">
              <a16:creationId xmlns:a16="http://schemas.microsoft.com/office/drawing/2014/main" id="{A4296C5E-044B-4B8E-9717-7733E4029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533400</xdr:colOff>
      <xdr:row>392</xdr:row>
      <xdr:rowOff>9525</xdr:rowOff>
    </xdr:to>
    <xdr:pic>
      <xdr:nvPicPr>
        <xdr:cNvPr id="52" name="Imagem 51" descr="Ninetales icon">
          <a:extLst>
            <a:ext uri="{FF2B5EF4-FFF2-40B4-BE49-F238E27FC236}">
              <a16:creationId xmlns:a16="http://schemas.microsoft.com/office/drawing/2014/main" id="{DAFBB9E0-10D8-4A3E-9871-1E9E4F364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97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533400</xdr:colOff>
      <xdr:row>392</xdr:row>
      <xdr:rowOff>9525</xdr:rowOff>
    </xdr:to>
    <xdr:pic>
      <xdr:nvPicPr>
        <xdr:cNvPr id="53" name="Imagem 52" descr="Alolan Ninetales icon">
          <a:extLst>
            <a:ext uri="{FF2B5EF4-FFF2-40B4-BE49-F238E27FC236}">
              <a16:creationId xmlns:a16="http://schemas.microsoft.com/office/drawing/2014/main" id="{C09ADD23-D41A-46D8-B858-F905DD681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8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533400</xdr:colOff>
      <xdr:row>392</xdr:row>
      <xdr:rowOff>9525</xdr:rowOff>
    </xdr:to>
    <xdr:pic>
      <xdr:nvPicPr>
        <xdr:cNvPr id="54" name="Imagem 53" descr="Jigglypuff icon">
          <a:extLst>
            <a:ext uri="{FF2B5EF4-FFF2-40B4-BE49-F238E27FC236}">
              <a16:creationId xmlns:a16="http://schemas.microsoft.com/office/drawing/2014/main" id="{95863059-A995-4591-B58B-56316068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533400</xdr:colOff>
      <xdr:row>392</xdr:row>
      <xdr:rowOff>9525</xdr:rowOff>
    </xdr:to>
    <xdr:pic>
      <xdr:nvPicPr>
        <xdr:cNvPr id="55" name="Imagem 54" descr="Wigglytuff icon">
          <a:extLst>
            <a:ext uri="{FF2B5EF4-FFF2-40B4-BE49-F238E27FC236}">
              <a16:creationId xmlns:a16="http://schemas.microsoft.com/office/drawing/2014/main" id="{A8EB9773-B2D3-43B8-ABF0-EE9AB90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17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533400</xdr:colOff>
      <xdr:row>392</xdr:row>
      <xdr:rowOff>9525</xdr:rowOff>
    </xdr:to>
    <xdr:pic>
      <xdr:nvPicPr>
        <xdr:cNvPr id="56" name="Imagem 55" descr="Zubat icon">
          <a:extLst>
            <a:ext uri="{FF2B5EF4-FFF2-40B4-BE49-F238E27FC236}">
              <a16:creationId xmlns:a16="http://schemas.microsoft.com/office/drawing/2014/main" id="{89791B61-CE4F-4B82-9424-A380C270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7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533400</xdr:colOff>
      <xdr:row>392</xdr:row>
      <xdr:rowOff>9525</xdr:rowOff>
    </xdr:to>
    <xdr:pic>
      <xdr:nvPicPr>
        <xdr:cNvPr id="57" name="Imagem 56" descr="Golbat icon">
          <a:extLst>
            <a:ext uri="{FF2B5EF4-FFF2-40B4-BE49-F238E27FC236}">
              <a16:creationId xmlns:a16="http://schemas.microsoft.com/office/drawing/2014/main" id="{F2C2C036-88E5-4FF0-A80F-93AE38994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45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533400</xdr:colOff>
      <xdr:row>392</xdr:row>
      <xdr:rowOff>9525</xdr:rowOff>
    </xdr:to>
    <xdr:pic>
      <xdr:nvPicPr>
        <xdr:cNvPr id="58" name="Imagem 57" descr="Oddish icon">
          <a:extLst>
            <a:ext uri="{FF2B5EF4-FFF2-40B4-BE49-F238E27FC236}">
              <a16:creationId xmlns:a16="http://schemas.microsoft.com/office/drawing/2014/main" id="{9D5949EE-F01F-4218-8D62-4795C193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3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533400</xdr:colOff>
      <xdr:row>392</xdr:row>
      <xdr:rowOff>9525</xdr:rowOff>
    </xdr:to>
    <xdr:pic>
      <xdr:nvPicPr>
        <xdr:cNvPr id="59" name="Imagem 58" descr="Gloom icon">
          <a:extLst>
            <a:ext uri="{FF2B5EF4-FFF2-40B4-BE49-F238E27FC236}">
              <a16:creationId xmlns:a16="http://schemas.microsoft.com/office/drawing/2014/main" id="{94DEB37A-E32B-4E37-8B0E-584D5248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1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533400</xdr:colOff>
      <xdr:row>392</xdr:row>
      <xdr:rowOff>9525</xdr:rowOff>
    </xdr:to>
    <xdr:pic>
      <xdr:nvPicPr>
        <xdr:cNvPr id="60" name="Imagem 59" descr="Vileplume icon">
          <a:extLst>
            <a:ext uri="{FF2B5EF4-FFF2-40B4-BE49-F238E27FC236}">
              <a16:creationId xmlns:a16="http://schemas.microsoft.com/office/drawing/2014/main" id="{44BF3406-A874-410D-AF9F-47414989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0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533400</xdr:colOff>
      <xdr:row>392</xdr:row>
      <xdr:rowOff>9525</xdr:rowOff>
    </xdr:to>
    <xdr:pic>
      <xdr:nvPicPr>
        <xdr:cNvPr id="61" name="Imagem 60" descr="Paras icon">
          <a:extLst>
            <a:ext uri="{FF2B5EF4-FFF2-40B4-BE49-F238E27FC236}">
              <a16:creationId xmlns:a16="http://schemas.microsoft.com/office/drawing/2014/main" id="{BA5CC148-6A99-4338-943D-91A92EFC7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533400</xdr:colOff>
      <xdr:row>392</xdr:row>
      <xdr:rowOff>9525</xdr:rowOff>
    </xdr:to>
    <xdr:pic>
      <xdr:nvPicPr>
        <xdr:cNvPr id="62" name="Imagem 61" descr="Parasect icon">
          <a:extLst>
            <a:ext uri="{FF2B5EF4-FFF2-40B4-BE49-F238E27FC236}">
              <a16:creationId xmlns:a16="http://schemas.microsoft.com/office/drawing/2014/main" id="{232FF34A-3370-4FD4-AFBF-E447F64D3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88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533400</xdr:colOff>
      <xdr:row>392</xdr:row>
      <xdr:rowOff>9525</xdr:rowOff>
    </xdr:to>
    <xdr:pic>
      <xdr:nvPicPr>
        <xdr:cNvPr id="63" name="Imagem 62" descr="Venonat icon">
          <a:extLst>
            <a:ext uri="{FF2B5EF4-FFF2-40B4-BE49-F238E27FC236}">
              <a16:creationId xmlns:a16="http://schemas.microsoft.com/office/drawing/2014/main" id="{0B15E899-86DB-4125-95E6-BD20EAE1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9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533400</xdr:colOff>
      <xdr:row>392</xdr:row>
      <xdr:rowOff>9525</xdr:rowOff>
    </xdr:to>
    <xdr:pic>
      <xdr:nvPicPr>
        <xdr:cNvPr id="64" name="Imagem 63" descr="Venomoth icon">
          <a:extLst>
            <a:ext uri="{FF2B5EF4-FFF2-40B4-BE49-F238E27FC236}">
              <a16:creationId xmlns:a16="http://schemas.microsoft.com/office/drawing/2014/main" id="{1DCCC702-187F-4496-8CFD-355582FF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9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533400</xdr:colOff>
      <xdr:row>392</xdr:row>
      <xdr:rowOff>9525</xdr:rowOff>
    </xdr:to>
    <xdr:pic>
      <xdr:nvPicPr>
        <xdr:cNvPr id="65" name="Imagem 64" descr="Diglett icon">
          <a:extLst>
            <a:ext uri="{FF2B5EF4-FFF2-40B4-BE49-F238E27FC236}">
              <a16:creationId xmlns:a16="http://schemas.microsoft.com/office/drawing/2014/main" id="{9BFD02CF-A208-4857-BD62-B2E638C6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0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533400</xdr:colOff>
      <xdr:row>392</xdr:row>
      <xdr:rowOff>9525</xdr:rowOff>
    </xdr:to>
    <xdr:pic>
      <xdr:nvPicPr>
        <xdr:cNvPr id="66" name="Imagem 65" descr="Alolan Diglett icon">
          <a:extLst>
            <a:ext uri="{FF2B5EF4-FFF2-40B4-BE49-F238E27FC236}">
              <a16:creationId xmlns:a16="http://schemas.microsoft.com/office/drawing/2014/main" id="{34B7C08F-8C7A-4A0E-BA58-ED56BE98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98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533400</xdr:colOff>
      <xdr:row>392</xdr:row>
      <xdr:rowOff>9525</xdr:rowOff>
    </xdr:to>
    <xdr:pic>
      <xdr:nvPicPr>
        <xdr:cNvPr id="67" name="Imagem 66" descr="Dugtrio icon">
          <a:extLst>
            <a:ext uri="{FF2B5EF4-FFF2-40B4-BE49-F238E27FC236}">
              <a16:creationId xmlns:a16="http://schemas.microsoft.com/office/drawing/2014/main" id="{FDF617A3-6DC6-4873-AFB1-1C2C2C6EE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6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533400</xdr:colOff>
      <xdr:row>392</xdr:row>
      <xdr:rowOff>9525</xdr:rowOff>
    </xdr:to>
    <xdr:pic>
      <xdr:nvPicPr>
        <xdr:cNvPr id="68" name="Imagem 67" descr="Alolan Dugtrio icon">
          <a:extLst>
            <a:ext uri="{FF2B5EF4-FFF2-40B4-BE49-F238E27FC236}">
              <a16:creationId xmlns:a16="http://schemas.microsoft.com/office/drawing/2014/main" id="{13A51C4E-0A1E-4F1B-B42D-6CE21DC49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84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533400</xdr:colOff>
      <xdr:row>392</xdr:row>
      <xdr:rowOff>9525</xdr:rowOff>
    </xdr:to>
    <xdr:pic>
      <xdr:nvPicPr>
        <xdr:cNvPr id="69" name="Imagem 68" descr="Meowth icon">
          <a:extLst>
            <a:ext uri="{FF2B5EF4-FFF2-40B4-BE49-F238E27FC236}">
              <a16:creationId xmlns:a16="http://schemas.microsoft.com/office/drawing/2014/main" id="{4933C196-6E5D-47DA-8AA3-D832916D8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1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533400</xdr:colOff>
      <xdr:row>392</xdr:row>
      <xdr:rowOff>9525</xdr:rowOff>
    </xdr:to>
    <xdr:pic>
      <xdr:nvPicPr>
        <xdr:cNvPr id="70" name="Imagem 69" descr="Alolan Meowth icon">
          <a:extLst>
            <a:ext uri="{FF2B5EF4-FFF2-40B4-BE49-F238E27FC236}">
              <a16:creationId xmlns:a16="http://schemas.microsoft.com/office/drawing/2014/main" id="{351ECD5D-6925-465D-8380-1F26C169C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22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533400</xdr:colOff>
      <xdr:row>392</xdr:row>
      <xdr:rowOff>9525</xdr:rowOff>
    </xdr:to>
    <xdr:pic>
      <xdr:nvPicPr>
        <xdr:cNvPr id="71" name="Imagem 70" descr="Galarian Meowth icon">
          <a:extLst>
            <a:ext uri="{FF2B5EF4-FFF2-40B4-BE49-F238E27FC236}">
              <a16:creationId xmlns:a16="http://schemas.microsoft.com/office/drawing/2014/main" id="{FF3F389D-7AB1-4218-94D4-F882EE05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0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533400</xdr:colOff>
      <xdr:row>392</xdr:row>
      <xdr:rowOff>9525</xdr:rowOff>
    </xdr:to>
    <xdr:pic>
      <xdr:nvPicPr>
        <xdr:cNvPr id="72" name="Imagem 71" descr="Persian icon">
          <a:extLst>
            <a:ext uri="{FF2B5EF4-FFF2-40B4-BE49-F238E27FC236}">
              <a16:creationId xmlns:a16="http://schemas.microsoft.com/office/drawing/2014/main" id="{82A78A1D-B8DE-4BAF-A56F-EF1B8E718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8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533400</xdr:colOff>
      <xdr:row>392</xdr:row>
      <xdr:rowOff>9525</xdr:rowOff>
    </xdr:to>
    <xdr:pic>
      <xdr:nvPicPr>
        <xdr:cNvPr id="73" name="Imagem 72" descr="Alolan Persian icon">
          <a:extLst>
            <a:ext uri="{FF2B5EF4-FFF2-40B4-BE49-F238E27FC236}">
              <a16:creationId xmlns:a16="http://schemas.microsoft.com/office/drawing/2014/main" id="{9636B953-1855-48BA-8B1A-FCF1DDE7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6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533400</xdr:colOff>
      <xdr:row>392</xdr:row>
      <xdr:rowOff>9525</xdr:rowOff>
    </xdr:to>
    <xdr:pic>
      <xdr:nvPicPr>
        <xdr:cNvPr id="74" name="Imagem 73" descr="Psyduck icon">
          <a:extLst>
            <a:ext uri="{FF2B5EF4-FFF2-40B4-BE49-F238E27FC236}">
              <a16:creationId xmlns:a16="http://schemas.microsoft.com/office/drawing/2014/main" id="{524DAE66-8414-48D0-A552-FA812B1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84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533400</xdr:colOff>
      <xdr:row>392</xdr:row>
      <xdr:rowOff>9525</xdr:rowOff>
    </xdr:to>
    <xdr:pic>
      <xdr:nvPicPr>
        <xdr:cNvPr id="75" name="Imagem 74" descr="Golduck icon">
          <a:extLst>
            <a:ext uri="{FF2B5EF4-FFF2-40B4-BE49-F238E27FC236}">
              <a16:creationId xmlns:a16="http://schemas.microsoft.com/office/drawing/2014/main" id="{AB397818-3CD7-4AB7-9AF6-879228044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5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533400</xdr:colOff>
      <xdr:row>392</xdr:row>
      <xdr:rowOff>9525</xdr:rowOff>
    </xdr:to>
    <xdr:pic>
      <xdr:nvPicPr>
        <xdr:cNvPr id="76" name="Imagem 75" descr="Mankey icon">
          <a:extLst>
            <a:ext uri="{FF2B5EF4-FFF2-40B4-BE49-F238E27FC236}">
              <a16:creationId xmlns:a16="http://schemas.microsoft.com/office/drawing/2014/main" id="{FBA42BAB-112A-4687-B814-BF366FF87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65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533400</xdr:colOff>
      <xdr:row>392</xdr:row>
      <xdr:rowOff>9525</xdr:rowOff>
    </xdr:to>
    <xdr:pic>
      <xdr:nvPicPr>
        <xdr:cNvPr id="77" name="Imagem 76" descr="Primeape icon">
          <a:extLst>
            <a:ext uri="{FF2B5EF4-FFF2-40B4-BE49-F238E27FC236}">
              <a16:creationId xmlns:a16="http://schemas.microsoft.com/office/drawing/2014/main" id="{0E20DD65-73D9-42D7-B956-4DE12183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533400</xdr:colOff>
      <xdr:row>392</xdr:row>
      <xdr:rowOff>9525</xdr:rowOff>
    </xdr:to>
    <xdr:pic>
      <xdr:nvPicPr>
        <xdr:cNvPr id="78" name="Imagem 77" descr="Growlithe icon">
          <a:extLst>
            <a:ext uri="{FF2B5EF4-FFF2-40B4-BE49-F238E27FC236}">
              <a16:creationId xmlns:a16="http://schemas.microsoft.com/office/drawing/2014/main" id="{9954A64F-A9B8-4142-95CA-EB7AD349D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6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9525</xdr:colOff>
      <xdr:row>391</xdr:row>
      <xdr:rowOff>9525</xdr:rowOff>
    </xdr:to>
    <xdr:pic>
      <xdr:nvPicPr>
        <xdr:cNvPr id="79" name="Imagem 78" descr="Growlithe (Hisuian Growlithe) icon">
          <a:extLst>
            <a:ext uri="{FF2B5EF4-FFF2-40B4-BE49-F238E27FC236}">
              <a16:creationId xmlns:a16="http://schemas.microsoft.com/office/drawing/2014/main" id="{0CFF8CFC-FF7C-43A3-952D-8737D0B3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533400</xdr:colOff>
      <xdr:row>392</xdr:row>
      <xdr:rowOff>9525</xdr:rowOff>
    </xdr:to>
    <xdr:pic>
      <xdr:nvPicPr>
        <xdr:cNvPr id="80" name="Imagem 79" descr="Arcanine icon">
          <a:extLst>
            <a:ext uri="{FF2B5EF4-FFF2-40B4-BE49-F238E27FC236}">
              <a16:creationId xmlns:a16="http://schemas.microsoft.com/office/drawing/2014/main" id="{3A190B78-B368-469F-A73E-45D2374E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5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9525</xdr:colOff>
      <xdr:row>391</xdr:row>
      <xdr:rowOff>9525</xdr:rowOff>
    </xdr:to>
    <xdr:pic>
      <xdr:nvPicPr>
        <xdr:cNvPr id="81" name="Imagem 80" descr="Arcanine (Hisuian Arcanine) icon">
          <a:extLst>
            <a:ext uri="{FF2B5EF4-FFF2-40B4-BE49-F238E27FC236}">
              <a16:creationId xmlns:a16="http://schemas.microsoft.com/office/drawing/2014/main" id="{D5632D79-38FE-43E5-A0B9-109DD2E9A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65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533400</xdr:colOff>
      <xdr:row>392</xdr:row>
      <xdr:rowOff>9525</xdr:rowOff>
    </xdr:to>
    <xdr:pic>
      <xdr:nvPicPr>
        <xdr:cNvPr id="82" name="Imagem 81" descr="Poliwag icon">
          <a:extLst>
            <a:ext uri="{FF2B5EF4-FFF2-40B4-BE49-F238E27FC236}">
              <a16:creationId xmlns:a16="http://schemas.microsoft.com/office/drawing/2014/main" id="{0C67B1AE-1A9F-44EF-ADA1-BA6E3B42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04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533400</xdr:colOff>
      <xdr:row>392</xdr:row>
      <xdr:rowOff>9525</xdr:rowOff>
    </xdr:to>
    <xdr:pic>
      <xdr:nvPicPr>
        <xdr:cNvPr id="83" name="Imagem 82" descr="Poliwhirl icon">
          <a:extLst>
            <a:ext uri="{FF2B5EF4-FFF2-40B4-BE49-F238E27FC236}">
              <a16:creationId xmlns:a16="http://schemas.microsoft.com/office/drawing/2014/main" id="{67C4BAE4-9176-44F3-8FB2-66408EF3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94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533400</xdr:colOff>
      <xdr:row>392</xdr:row>
      <xdr:rowOff>9525</xdr:rowOff>
    </xdr:to>
    <xdr:pic>
      <xdr:nvPicPr>
        <xdr:cNvPr id="84" name="Imagem 83" descr="Poliwrath icon">
          <a:extLst>
            <a:ext uri="{FF2B5EF4-FFF2-40B4-BE49-F238E27FC236}">
              <a16:creationId xmlns:a16="http://schemas.microsoft.com/office/drawing/2014/main" id="{A7C1953C-1E00-44A6-B01C-1A59D6F56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85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533400</xdr:colOff>
      <xdr:row>392</xdr:row>
      <xdr:rowOff>9525</xdr:rowOff>
    </xdr:to>
    <xdr:pic>
      <xdr:nvPicPr>
        <xdr:cNvPr id="85" name="Imagem 84" descr="Abra icon">
          <a:extLst>
            <a:ext uri="{FF2B5EF4-FFF2-40B4-BE49-F238E27FC236}">
              <a16:creationId xmlns:a16="http://schemas.microsoft.com/office/drawing/2014/main" id="{1D8DFE4E-3BBE-4879-ADB6-A4C3EFE06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75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533400</xdr:colOff>
      <xdr:row>392</xdr:row>
      <xdr:rowOff>9525</xdr:rowOff>
    </xdr:to>
    <xdr:pic>
      <xdr:nvPicPr>
        <xdr:cNvPr id="86" name="Imagem 85" descr="Kadabra icon">
          <a:extLst>
            <a:ext uri="{FF2B5EF4-FFF2-40B4-BE49-F238E27FC236}">
              <a16:creationId xmlns:a16="http://schemas.microsoft.com/office/drawing/2014/main" id="{E2EBC9B7-83CB-48D7-84D8-8C8C1A96A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13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533400</xdr:colOff>
      <xdr:row>392</xdr:row>
      <xdr:rowOff>9525</xdr:rowOff>
    </xdr:to>
    <xdr:pic>
      <xdr:nvPicPr>
        <xdr:cNvPr id="87" name="Imagem 86" descr="Alakazam icon">
          <a:extLst>
            <a:ext uri="{FF2B5EF4-FFF2-40B4-BE49-F238E27FC236}">
              <a16:creationId xmlns:a16="http://schemas.microsoft.com/office/drawing/2014/main" id="{F1DF9DB1-9BDB-45D5-A05E-9F3CE83CB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04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533400</xdr:colOff>
      <xdr:row>392</xdr:row>
      <xdr:rowOff>9525</xdr:rowOff>
    </xdr:to>
    <xdr:pic>
      <xdr:nvPicPr>
        <xdr:cNvPr id="88" name="Imagem 87" descr="Mega Alakazam icon">
          <a:extLst>
            <a:ext uri="{FF2B5EF4-FFF2-40B4-BE49-F238E27FC236}">
              <a16:creationId xmlns:a16="http://schemas.microsoft.com/office/drawing/2014/main" id="{5959FDAC-5DE8-4DCA-9923-EB1CBB126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4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533400</xdr:colOff>
      <xdr:row>392</xdr:row>
      <xdr:rowOff>9525</xdr:rowOff>
    </xdr:to>
    <xdr:pic>
      <xdr:nvPicPr>
        <xdr:cNvPr id="89" name="Imagem 88" descr="Machop icon">
          <a:extLst>
            <a:ext uri="{FF2B5EF4-FFF2-40B4-BE49-F238E27FC236}">
              <a16:creationId xmlns:a16="http://schemas.microsoft.com/office/drawing/2014/main" id="{9FEB8209-87B7-4B90-983A-1F15F04B5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533400</xdr:colOff>
      <xdr:row>392</xdr:row>
      <xdr:rowOff>9525</xdr:rowOff>
    </xdr:to>
    <xdr:pic>
      <xdr:nvPicPr>
        <xdr:cNvPr id="90" name="Imagem 89" descr="Machoke icon">
          <a:extLst>
            <a:ext uri="{FF2B5EF4-FFF2-40B4-BE49-F238E27FC236}">
              <a16:creationId xmlns:a16="http://schemas.microsoft.com/office/drawing/2014/main" id="{61E1DBC1-896C-4D61-92B6-872F62FEA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23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533400</xdr:colOff>
      <xdr:row>392</xdr:row>
      <xdr:rowOff>9525</xdr:rowOff>
    </xdr:to>
    <xdr:pic>
      <xdr:nvPicPr>
        <xdr:cNvPr id="91" name="Imagem 90" descr="Machamp icon">
          <a:extLst>
            <a:ext uri="{FF2B5EF4-FFF2-40B4-BE49-F238E27FC236}">
              <a16:creationId xmlns:a16="http://schemas.microsoft.com/office/drawing/2014/main" id="{1B220914-3C55-448D-9ACB-DBDC5D3D1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4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533400</xdr:colOff>
      <xdr:row>392</xdr:row>
      <xdr:rowOff>9525</xdr:rowOff>
    </xdr:to>
    <xdr:pic>
      <xdr:nvPicPr>
        <xdr:cNvPr id="92" name="Imagem 91" descr="Bellsprout icon">
          <a:extLst>
            <a:ext uri="{FF2B5EF4-FFF2-40B4-BE49-F238E27FC236}">
              <a16:creationId xmlns:a16="http://schemas.microsoft.com/office/drawing/2014/main" id="{4ABC5842-335F-4E18-982C-35B0CAB3C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04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533400</xdr:colOff>
      <xdr:row>392</xdr:row>
      <xdr:rowOff>9525</xdr:rowOff>
    </xdr:to>
    <xdr:pic>
      <xdr:nvPicPr>
        <xdr:cNvPr id="93" name="Imagem 92" descr="Weepinbell icon">
          <a:extLst>
            <a:ext uri="{FF2B5EF4-FFF2-40B4-BE49-F238E27FC236}">
              <a16:creationId xmlns:a16="http://schemas.microsoft.com/office/drawing/2014/main" id="{C08BB6E7-3417-4999-A65D-434604E9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5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533400</xdr:colOff>
      <xdr:row>392</xdr:row>
      <xdr:rowOff>9525</xdr:rowOff>
    </xdr:to>
    <xdr:pic>
      <xdr:nvPicPr>
        <xdr:cNvPr id="94" name="Imagem 93" descr="Victreebel icon">
          <a:extLst>
            <a:ext uri="{FF2B5EF4-FFF2-40B4-BE49-F238E27FC236}">
              <a16:creationId xmlns:a16="http://schemas.microsoft.com/office/drawing/2014/main" id="{49CD2AD8-0144-4D4F-BFF9-58EBC15F9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85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533400</xdr:colOff>
      <xdr:row>392</xdr:row>
      <xdr:rowOff>9525</xdr:rowOff>
    </xdr:to>
    <xdr:pic>
      <xdr:nvPicPr>
        <xdr:cNvPr id="95" name="Imagem 94" descr="Tentacool icon">
          <a:extLst>
            <a:ext uri="{FF2B5EF4-FFF2-40B4-BE49-F238E27FC236}">
              <a16:creationId xmlns:a16="http://schemas.microsoft.com/office/drawing/2014/main" id="{D998FC3D-731B-4132-9749-DC83E2FC0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76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533400</xdr:colOff>
      <xdr:row>392</xdr:row>
      <xdr:rowOff>9525</xdr:rowOff>
    </xdr:to>
    <xdr:pic>
      <xdr:nvPicPr>
        <xdr:cNvPr id="96" name="Imagem 95" descr="Tentacruel icon">
          <a:extLst>
            <a:ext uri="{FF2B5EF4-FFF2-40B4-BE49-F238E27FC236}">
              <a16:creationId xmlns:a16="http://schemas.microsoft.com/office/drawing/2014/main" id="{A157309B-747E-428B-A94A-C881FC92C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66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533400</xdr:colOff>
      <xdr:row>392</xdr:row>
      <xdr:rowOff>9525</xdr:rowOff>
    </xdr:to>
    <xdr:pic>
      <xdr:nvPicPr>
        <xdr:cNvPr id="97" name="Imagem 96" descr="Geodude icon">
          <a:extLst>
            <a:ext uri="{FF2B5EF4-FFF2-40B4-BE49-F238E27FC236}">
              <a16:creationId xmlns:a16="http://schemas.microsoft.com/office/drawing/2014/main" id="{DD0DE703-26C0-44E3-BEA5-23F40E85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57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533400</xdr:colOff>
      <xdr:row>392</xdr:row>
      <xdr:rowOff>9525</xdr:rowOff>
    </xdr:to>
    <xdr:pic>
      <xdr:nvPicPr>
        <xdr:cNvPr id="98" name="Imagem 97" descr="Alolan Geodude icon">
          <a:extLst>
            <a:ext uri="{FF2B5EF4-FFF2-40B4-BE49-F238E27FC236}">
              <a16:creationId xmlns:a16="http://schemas.microsoft.com/office/drawing/2014/main" id="{6A96F35F-A9F2-4ED3-9500-80BBECBF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47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533400</xdr:colOff>
      <xdr:row>392</xdr:row>
      <xdr:rowOff>9525</xdr:rowOff>
    </xdr:to>
    <xdr:pic>
      <xdr:nvPicPr>
        <xdr:cNvPr id="99" name="Imagem 98" descr="Graveler icon">
          <a:extLst>
            <a:ext uri="{FF2B5EF4-FFF2-40B4-BE49-F238E27FC236}">
              <a16:creationId xmlns:a16="http://schemas.microsoft.com/office/drawing/2014/main" id="{5D8C73E9-0F38-4032-9E6A-CC49AB8D2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85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533400</xdr:colOff>
      <xdr:row>392</xdr:row>
      <xdr:rowOff>9525</xdr:rowOff>
    </xdr:to>
    <xdr:pic>
      <xdr:nvPicPr>
        <xdr:cNvPr id="100" name="Imagem 99" descr="Alolan Graveler icon">
          <a:extLst>
            <a:ext uri="{FF2B5EF4-FFF2-40B4-BE49-F238E27FC236}">
              <a16:creationId xmlns:a16="http://schemas.microsoft.com/office/drawing/2014/main" id="{EBF7BB2D-BE53-41F0-AE23-47A6F0DF4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76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533400</xdr:colOff>
      <xdr:row>392</xdr:row>
      <xdr:rowOff>9525</xdr:rowOff>
    </xdr:to>
    <xdr:pic>
      <xdr:nvPicPr>
        <xdr:cNvPr id="101" name="Imagem 100" descr="Golem icon">
          <a:extLst>
            <a:ext uri="{FF2B5EF4-FFF2-40B4-BE49-F238E27FC236}">
              <a16:creationId xmlns:a16="http://schemas.microsoft.com/office/drawing/2014/main" id="{66392B64-42B8-4C14-B6E6-575583A5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14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533400</xdr:colOff>
      <xdr:row>392</xdr:row>
      <xdr:rowOff>9525</xdr:rowOff>
    </xdr:to>
    <xdr:pic>
      <xdr:nvPicPr>
        <xdr:cNvPr id="102" name="Imagem 101" descr="Alolan Golem icon">
          <a:extLst>
            <a:ext uri="{FF2B5EF4-FFF2-40B4-BE49-F238E27FC236}">
              <a16:creationId xmlns:a16="http://schemas.microsoft.com/office/drawing/2014/main" id="{E7D07ED5-EF1E-4BB8-B8C7-1E3FC75C6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2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533400</xdr:colOff>
      <xdr:row>392</xdr:row>
      <xdr:rowOff>9525</xdr:rowOff>
    </xdr:to>
    <xdr:pic>
      <xdr:nvPicPr>
        <xdr:cNvPr id="103" name="Imagem 102" descr="Ponyta icon">
          <a:extLst>
            <a:ext uri="{FF2B5EF4-FFF2-40B4-BE49-F238E27FC236}">
              <a16:creationId xmlns:a16="http://schemas.microsoft.com/office/drawing/2014/main" id="{065B5DE9-A6B6-43A0-8324-9F8E4DBD4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00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533400</xdr:colOff>
      <xdr:row>392</xdr:row>
      <xdr:rowOff>9525</xdr:rowOff>
    </xdr:to>
    <xdr:pic>
      <xdr:nvPicPr>
        <xdr:cNvPr id="104" name="Imagem 103" descr="Galarian Ponyta icon">
          <a:extLst>
            <a:ext uri="{FF2B5EF4-FFF2-40B4-BE49-F238E27FC236}">
              <a16:creationId xmlns:a16="http://schemas.microsoft.com/office/drawing/2014/main" id="{695DEDAF-53EA-44BD-B41B-43783AA34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38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533400</xdr:colOff>
      <xdr:row>392</xdr:row>
      <xdr:rowOff>9525</xdr:rowOff>
    </xdr:to>
    <xdr:pic>
      <xdr:nvPicPr>
        <xdr:cNvPr id="105" name="Imagem 104" descr="Rapidash icon">
          <a:extLst>
            <a:ext uri="{FF2B5EF4-FFF2-40B4-BE49-F238E27FC236}">
              <a16:creationId xmlns:a16="http://schemas.microsoft.com/office/drawing/2014/main" id="{B527C40D-4D98-4102-9310-B27F18297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86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533400</xdr:colOff>
      <xdr:row>392</xdr:row>
      <xdr:rowOff>9525</xdr:rowOff>
    </xdr:to>
    <xdr:pic>
      <xdr:nvPicPr>
        <xdr:cNvPr id="106" name="Imagem 105" descr="Galarian Rapidash icon">
          <a:extLst>
            <a:ext uri="{FF2B5EF4-FFF2-40B4-BE49-F238E27FC236}">
              <a16:creationId xmlns:a16="http://schemas.microsoft.com/office/drawing/2014/main" id="{637BF1D4-A47B-43C2-8D1A-AA914C8B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76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533400</xdr:colOff>
      <xdr:row>392</xdr:row>
      <xdr:rowOff>9525</xdr:rowOff>
    </xdr:to>
    <xdr:pic>
      <xdr:nvPicPr>
        <xdr:cNvPr id="107" name="Imagem 106" descr="Slowpoke icon">
          <a:extLst>
            <a:ext uri="{FF2B5EF4-FFF2-40B4-BE49-F238E27FC236}">
              <a16:creationId xmlns:a16="http://schemas.microsoft.com/office/drawing/2014/main" id="{F4865FB7-6CE8-4F91-91B0-5C804A39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1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495300</xdr:colOff>
      <xdr:row>392</xdr:row>
      <xdr:rowOff>9525</xdr:rowOff>
    </xdr:to>
    <xdr:pic>
      <xdr:nvPicPr>
        <xdr:cNvPr id="108" name="Imagem 107" descr="Galarian Slowpoke icon">
          <a:extLst>
            <a:ext uri="{FF2B5EF4-FFF2-40B4-BE49-F238E27FC236}">
              <a16:creationId xmlns:a16="http://schemas.microsoft.com/office/drawing/2014/main" id="{1E0FD369-9512-4066-AB59-4412C228C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05425"/>
          <a:ext cx="495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533400</xdr:colOff>
      <xdr:row>392</xdr:row>
      <xdr:rowOff>9525</xdr:rowOff>
    </xdr:to>
    <xdr:pic>
      <xdr:nvPicPr>
        <xdr:cNvPr id="109" name="Imagem 108" descr="Slowbro icon">
          <a:extLst>
            <a:ext uri="{FF2B5EF4-FFF2-40B4-BE49-F238E27FC236}">
              <a16:creationId xmlns:a16="http://schemas.microsoft.com/office/drawing/2014/main" id="{AF0C23AB-EE37-4AC2-B68F-F3E0BA044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3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533400</xdr:colOff>
      <xdr:row>392</xdr:row>
      <xdr:rowOff>9525</xdr:rowOff>
    </xdr:to>
    <xdr:pic>
      <xdr:nvPicPr>
        <xdr:cNvPr id="110" name="Imagem 109" descr="Mega Slowbro icon">
          <a:extLst>
            <a:ext uri="{FF2B5EF4-FFF2-40B4-BE49-F238E27FC236}">
              <a16:creationId xmlns:a16="http://schemas.microsoft.com/office/drawing/2014/main" id="{6AA547BC-9166-42E1-B6A6-7ED8A285E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34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495300</xdr:colOff>
      <xdr:row>392</xdr:row>
      <xdr:rowOff>9525</xdr:rowOff>
    </xdr:to>
    <xdr:pic>
      <xdr:nvPicPr>
        <xdr:cNvPr id="111" name="Imagem 110" descr="Galarian Slowbro icon">
          <a:extLst>
            <a:ext uri="{FF2B5EF4-FFF2-40B4-BE49-F238E27FC236}">
              <a16:creationId xmlns:a16="http://schemas.microsoft.com/office/drawing/2014/main" id="{F817D974-FA2A-4314-A472-FAFF6481B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72300"/>
          <a:ext cx="495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533400</xdr:colOff>
      <xdr:row>392</xdr:row>
      <xdr:rowOff>9525</xdr:rowOff>
    </xdr:to>
    <xdr:pic>
      <xdr:nvPicPr>
        <xdr:cNvPr id="112" name="Imagem 111" descr="Magnemite icon">
          <a:extLst>
            <a:ext uri="{FF2B5EF4-FFF2-40B4-BE49-F238E27FC236}">
              <a16:creationId xmlns:a16="http://schemas.microsoft.com/office/drawing/2014/main" id="{BF647C3A-96FD-4100-946F-25E3D6745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0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533400</xdr:colOff>
      <xdr:row>392</xdr:row>
      <xdr:rowOff>9525</xdr:rowOff>
    </xdr:to>
    <xdr:pic>
      <xdr:nvPicPr>
        <xdr:cNvPr id="113" name="Imagem 112" descr="Magneton icon">
          <a:extLst>
            <a:ext uri="{FF2B5EF4-FFF2-40B4-BE49-F238E27FC236}">
              <a16:creationId xmlns:a16="http://schemas.microsoft.com/office/drawing/2014/main" id="{57766698-4C27-40F5-B787-B94C6FD5F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533400</xdr:colOff>
      <xdr:row>392</xdr:row>
      <xdr:rowOff>9525</xdr:rowOff>
    </xdr:to>
    <xdr:pic>
      <xdr:nvPicPr>
        <xdr:cNvPr id="114" name="Imagem 113" descr="Farfetch'd icon">
          <a:extLst>
            <a:ext uri="{FF2B5EF4-FFF2-40B4-BE49-F238E27FC236}">
              <a16:creationId xmlns:a16="http://schemas.microsoft.com/office/drawing/2014/main" id="{0AFCB677-972A-4BCF-B6D5-C08942EF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91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533400</xdr:colOff>
      <xdr:row>392</xdr:row>
      <xdr:rowOff>9525</xdr:rowOff>
    </xdr:to>
    <xdr:pic>
      <xdr:nvPicPr>
        <xdr:cNvPr id="115" name="Imagem 114" descr="Galarian Farfetch'd icon">
          <a:extLst>
            <a:ext uri="{FF2B5EF4-FFF2-40B4-BE49-F238E27FC236}">
              <a16:creationId xmlns:a16="http://schemas.microsoft.com/office/drawing/2014/main" id="{418B6342-814A-4243-B24C-F0604E30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82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533400</xdr:colOff>
      <xdr:row>392</xdr:row>
      <xdr:rowOff>9525</xdr:rowOff>
    </xdr:to>
    <xdr:pic>
      <xdr:nvPicPr>
        <xdr:cNvPr id="116" name="Imagem 115" descr="Doduo icon">
          <a:extLst>
            <a:ext uri="{FF2B5EF4-FFF2-40B4-BE49-F238E27FC236}">
              <a16:creationId xmlns:a16="http://schemas.microsoft.com/office/drawing/2014/main" id="{2F316A85-759A-48C6-AE47-EEDE77C0E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20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533400</xdr:colOff>
      <xdr:row>392</xdr:row>
      <xdr:rowOff>9525</xdr:rowOff>
    </xdr:to>
    <xdr:pic>
      <xdr:nvPicPr>
        <xdr:cNvPr id="117" name="Imagem 116" descr="Dodrio icon">
          <a:extLst>
            <a:ext uri="{FF2B5EF4-FFF2-40B4-BE49-F238E27FC236}">
              <a16:creationId xmlns:a16="http://schemas.microsoft.com/office/drawing/2014/main" id="{1ACF2B94-36D4-4CF3-B010-E9DA5D3B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8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533400</xdr:colOff>
      <xdr:row>392</xdr:row>
      <xdr:rowOff>9525</xdr:rowOff>
    </xdr:to>
    <xdr:pic>
      <xdr:nvPicPr>
        <xdr:cNvPr id="118" name="Imagem 117" descr="Seel icon">
          <a:extLst>
            <a:ext uri="{FF2B5EF4-FFF2-40B4-BE49-F238E27FC236}">
              <a16:creationId xmlns:a16="http://schemas.microsoft.com/office/drawing/2014/main" id="{BCDAC36E-DA3B-4F59-9521-C5FA669C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96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533400</xdr:colOff>
      <xdr:row>392</xdr:row>
      <xdr:rowOff>9525</xdr:rowOff>
    </xdr:to>
    <xdr:pic>
      <xdr:nvPicPr>
        <xdr:cNvPr id="119" name="Imagem 118" descr="Dewgong icon">
          <a:extLst>
            <a:ext uri="{FF2B5EF4-FFF2-40B4-BE49-F238E27FC236}">
              <a16:creationId xmlns:a16="http://schemas.microsoft.com/office/drawing/2014/main" id="{DF09589F-8EED-4755-AE11-0FD846377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34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533400</xdr:colOff>
      <xdr:row>392</xdr:row>
      <xdr:rowOff>9525</xdr:rowOff>
    </xdr:to>
    <xdr:pic>
      <xdr:nvPicPr>
        <xdr:cNvPr id="120" name="Imagem 119" descr="Grimer icon">
          <a:extLst>
            <a:ext uri="{FF2B5EF4-FFF2-40B4-BE49-F238E27FC236}">
              <a16:creationId xmlns:a16="http://schemas.microsoft.com/office/drawing/2014/main" id="{E4ACFC21-BF4B-4310-AD9E-33A422F41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25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533400</xdr:colOff>
      <xdr:row>392</xdr:row>
      <xdr:rowOff>9525</xdr:rowOff>
    </xdr:to>
    <xdr:pic>
      <xdr:nvPicPr>
        <xdr:cNvPr id="121" name="Imagem 120" descr="Alolan Grimer icon">
          <a:extLst>
            <a:ext uri="{FF2B5EF4-FFF2-40B4-BE49-F238E27FC236}">
              <a16:creationId xmlns:a16="http://schemas.microsoft.com/office/drawing/2014/main" id="{A726B018-309A-4514-90D2-A38EB6E82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533400</xdr:colOff>
      <xdr:row>392</xdr:row>
      <xdr:rowOff>9525</xdr:rowOff>
    </xdr:to>
    <xdr:pic>
      <xdr:nvPicPr>
        <xdr:cNvPr id="122" name="Imagem 121" descr="Muk icon">
          <a:extLst>
            <a:ext uri="{FF2B5EF4-FFF2-40B4-BE49-F238E27FC236}">
              <a16:creationId xmlns:a16="http://schemas.microsoft.com/office/drawing/2014/main" id="{751F1FDB-EB31-440C-AB99-5DC375C49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10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533400</xdr:colOff>
      <xdr:row>392</xdr:row>
      <xdr:rowOff>9525</xdr:rowOff>
    </xdr:to>
    <xdr:pic>
      <xdr:nvPicPr>
        <xdr:cNvPr id="123" name="Imagem 122" descr="Alolan Muk icon">
          <a:extLst>
            <a:ext uri="{FF2B5EF4-FFF2-40B4-BE49-F238E27FC236}">
              <a16:creationId xmlns:a16="http://schemas.microsoft.com/office/drawing/2014/main" id="{1AE0184B-1FC0-46F0-BF23-F15F7EA56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533400</xdr:colOff>
      <xdr:row>392</xdr:row>
      <xdr:rowOff>9525</xdr:rowOff>
    </xdr:to>
    <xdr:pic>
      <xdr:nvPicPr>
        <xdr:cNvPr id="124" name="Imagem 123" descr="Shellder icon">
          <a:extLst>
            <a:ext uri="{FF2B5EF4-FFF2-40B4-BE49-F238E27FC236}">
              <a16:creationId xmlns:a16="http://schemas.microsoft.com/office/drawing/2014/main" id="{F08D271F-B3CF-47C7-ABD4-EACDA8F0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96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533400</xdr:colOff>
      <xdr:row>392</xdr:row>
      <xdr:rowOff>9525</xdr:rowOff>
    </xdr:to>
    <xdr:pic>
      <xdr:nvPicPr>
        <xdr:cNvPr id="125" name="Imagem 124" descr="Cloyster icon">
          <a:extLst>
            <a:ext uri="{FF2B5EF4-FFF2-40B4-BE49-F238E27FC236}">
              <a16:creationId xmlns:a16="http://schemas.microsoft.com/office/drawing/2014/main" id="{219AE05A-D491-4CC8-A8B1-B7585D9A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87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533400</xdr:colOff>
      <xdr:row>392</xdr:row>
      <xdr:rowOff>9525</xdr:rowOff>
    </xdr:to>
    <xdr:pic>
      <xdr:nvPicPr>
        <xdr:cNvPr id="126" name="Imagem 125" descr="Gastly icon">
          <a:extLst>
            <a:ext uri="{FF2B5EF4-FFF2-40B4-BE49-F238E27FC236}">
              <a16:creationId xmlns:a16="http://schemas.microsoft.com/office/drawing/2014/main" id="{1110AF87-83BC-45BF-BBE8-F23675626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77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533400</xdr:colOff>
      <xdr:row>392</xdr:row>
      <xdr:rowOff>9525</xdr:rowOff>
    </xdr:to>
    <xdr:pic>
      <xdr:nvPicPr>
        <xdr:cNvPr id="127" name="Imagem 126" descr="Haunter icon">
          <a:extLst>
            <a:ext uri="{FF2B5EF4-FFF2-40B4-BE49-F238E27FC236}">
              <a16:creationId xmlns:a16="http://schemas.microsoft.com/office/drawing/2014/main" id="{B0248F92-A23B-40E5-8987-73D89E1F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15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533400</xdr:colOff>
      <xdr:row>392</xdr:row>
      <xdr:rowOff>9525</xdr:rowOff>
    </xdr:to>
    <xdr:pic>
      <xdr:nvPicPr>
        <xdr:cNvPr id="128" name="Imagem 127" descr="Gengar icon">
          <a:extLst>
            <a:ext uri="{FF2B5EF4-FFF2-40B4-BE49-F238E27FC236}">
              <a16:creationId xmlns:a16="http://schemas.microsoft.com/office/drawing/2014/main" id="{BE4FC485-6C23-4BC1-A3AA-664C21192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06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533400</xdr:colOff>
      <xdr:row>392</xdr:row>
      <xdr:rowOff>9525</xdr:rowOff>
    </xdr:to>
    <xdr:pic>
      <xdr:nvPicPr>
        <xdr:cNvPr id="129" name="Imagem 128" descr="Mega Gengar icon">
          <a:extLst>
            <a:ext uri="{FF2B5EF4-FFF2-40B4-BE49-F238E27FC236}">
              <a16:creationId xmlns:a16="http://schemas.microsoft.com/office/drawing/2014/main" id="{31232425-3D66-47D4-B7E9-C75A9C4A4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44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533400</xdr:colOff>
      <xdr:row>392</xdr:row>
      <xdr:rowOff>9525</xdr:rowOff>
    </xdr:to>
    <xdr:pic>
      <xdr:nvPicPr>
        <xdr:cNvPr id="130" name="Imagem 129" descr="Onix icon">
          <a:extLst>
            <a:ext uri="{FF2B5EF4-FFF2-40B4-BE49-F238E27FC236}">
              <a16:creationId xmlns:a16="http://schemas.microsoft.com/office/drawing/2014/main" id="{863F0DB0-DFE4-4E2B-B233-9997EB749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92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533400</xdr:colOff>
      <xdr:row>392</xdr:row>
      <xdr:rowOff>9525</xdr:rowOff>
    </xdr:to>
    <xdr:pic>
      <xdr:nvPicPr>
        <xdr:cNvPr id="131" name="Imagem 130" descr="Drowzee icon">
          <a:extLst>
            <a:ext uri="{FF2B5EF4-FFF2-40B4-BE49-F238E27FC236}">
              <a16:creationId xmlns:a16="http://schemas.microsoft.com/office/drawing/2014/main" id="{00CF51A6-D97B-45D8-A916-B930C2CB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30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533400</xdr:colOff>
      <xdr:row>392</xdr:row>
      <xdr:rowOff>9525</xdr:rowOff>
    </xdr:to>
    <xdr:pic>
      <xdr:nvPicPr>
        <xdr:cNvPr id="132" name="Imagem 131" descr="Hypno icon">
          <a:extLst>
            <a:ext uri="{FF2B5EF4-FFF2-40B4-BE49-F238E27FC236}">
              <a16:creationId xmlns:a16="http://schemas.microsoft.com/office/drawing/2014/main" id="{A199C947-57EB-4DC4-BE02-D4F2B7B3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20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533400</xdr:colOff>
      <xdr:row>392</xdr:row>
      <xdr:rowOff>9525</xdr:rowOff>
    </xdr:to>
    <xdr:pic>
      <xdr:nvPicPr>
        <xdr:cNvPr id="133" name="Imagem 132" descr="Krabby icon">
          <a:extLst>
            <a:ext uri="{FF2B5EF4-FFF2-40B4-BE49-F238E27FC236}">
              <a16:creationId xmlns:a16="http://schemas.microsoft.com/office/drawing/2014/main" id="{5ECEBCC8-6E53-4A04-B808-34E5669B2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533400</xdr:colOff>
      <xdr:row>392</xdr:row>
      <xdr:rowOff>9525</xdr:rowOff>
    </xdr:to>
    <xdr:pic>
      <xdr:nvPicPr>
        <xdr:cNvPr id="134" name="Imagem 133" descr="Kingler icon">
          <a:extLst>
            <a:ext uri="{FF2B5EF4-FFF2-40B4-BE49-F238E27FC236}">
              <a16:creationId xmlns:a16="http://schemas.microsoft.com/office/drawing/2014/main" id="{9885527C-5387-4E55-A9B6-B5756326C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533400</xdr:colOff>
      <xdr:row>392</xdr:row>
      <xdr:rowOff>9525</xdr:rowOff>
    </xdr:to>
    <xdr:pic>
      <xdr:nvPicPr>
        <xdr:cNvPr id="135" name="Imagem 134" descr="Voltorb icon">
          <a:extLst>
            <a:ext uri="{FF2B5EF4-FFF2-40B4-BE49-F238E27FC236}">
              <a16:creationId xmlns:a16="http://schemas.microsoft.com/office/drawing/2014/main" id="{DC0D5EAF-5F6D-4343-9256-B5966B093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9525</xdr:colOff>
      <xdr:row>391</xdr:row>
      <xdr:rowOff>9525</xdr:rowOff>
    </xdr:to>
    <xdr:pic>
      <xdr:nvPicPr>
        <xdr:cNvPr id="136" name="Imagem 135" descr="Voltorb (Hisuian Voltorb) icon">
          <a:extLst>
            <a:ext uri="{FF2B5EF4-FFF2-40B4-BE49-F238E27FC236}">
              <a16:creationId xmlns:a16="http://schemas.microsoft.com/office/drawing/2014/main" id="{272FB595-897F-448D-BBEE-80FD2F3BA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7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533400</xdr:colOff>
      <xdr:row>392</xdr:row>
      <xdr:rowOff>9525</xdr:rowOff>
    </xdr:to>
    <xdr:pic>
      <xdr:nvPicPr>
        <xdr:cNvPr id="137" name="Imagem 136" descr="Electrode icon">
          <a:extLst>
            <a:ext uri="{FF2B5EF4-FFF2-40B4-BE49-F238E27FC236}">
              <a16:creationId xmlns:a16="http://schemas.microsoft.com/office/drawing/2014/main" id="{47C3C9CA-09DF-49B9-BC73-AF2F5524B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21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9525</xdr:colOff>
      <xdr:row>391</xdr:row>
      <xdr:rowOff>9525</xdr:rowOff>
    </xdr:to>
    <xdr:pic>
      <xdr:nvPicPr>
        <xdr:cNvPr id="138" name="Imagem 137" descr="Electrode (Hisuian Electrode) icon">
          <a:extLst>
            <a:ext uri="{FF2B5EF4-FFF2-40B4-BE49-F238E27FC236}">
              <a16:creationId xmlns:a16="http://schemas.microsoft.com/office/drawing/2014/main" id="{9F87A5C4-1A24-4B2E-8808-3A757F7A5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1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533400</xdr:colOff>
      <xdr:row>392</xdr:row>
      <xdr:rowOff>9525</xdr:rowOff>
    </xdr:to>
    <xdr:pic>
      <xdr:nvPicPr>
        <xdr:cNvPr id="139" name="Imagem 138" descr="Exeggcute icon">
          <a:extLst>
            <a:ext uri="{FF2B5EF4-FFF2-40B4-BE49-F238E27FC236}">
              <a16:creationId xmlns:a16="http://schemas.microsoft.com/office/drawing/2014/main" id="{636A1DD5-905F-4C86-8607-CE38905EB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49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533400</xdr:colOff>
      <xdr:row>392</xdr:row>
      <xdr:rowOff>9525</xdr:rowOff>
    </xdr:to>
    <xdr:pic>
      <xdr:nvPicPr>
        <xdr:cNvPr id="140" name="Imagem 139" descr="Exeggutor icon">
          <a:extLst>
            <a:ext uri="{FF2B5EF4-FFF2-40B4-BE49-F238E27FC236}">
              <a16:creationId xmlns:a16="http://schemas.microsoft.com/office/drawing/2014/main" id="{68678C36-B816-49B8-9D6D-C929CEC32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40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533400</xdr:colOff>
      <xdr:row>392</xdr:row>
      <xdr:rowOff>9525</xdr:rowOff>
    </xdr:to>
    <xdr:pic>
      <xdr:nvPicPr>
        <xdr:cNvPr id="141" name="Imagem 140" descr="Alolan Exeggutor icon">
          <a:extLst>
            <a:ext uri="{FF2B5EF4-FFF2-40B4-BE49-F238E27FC236}">
              <a16:creationId xmlns:a16="http://schemas.microsoft.com/office/drawing/2014/main" id="{FB9BD6AB-BCAC-4921-BB6B-9917E3059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533400</xdr:colOff>
      <xdr:row>392</xdr:row>
      <xdr:rowOff>9525</xdr:rowOff>
    </xdr:to>
    <xdr:pic>
      <xdr:nvPicPr>
        <xdr:cNvPr id="142" name="Imagem 141" descr="Cubone icon">
          <a:extLst>
            <a:ext uri="{FF2B5EF4-FFF2-40B4-BE49-F238E27FC236}">
              <a16:creationId xmlns:a16="http://schemas.microsoft.com/office/drawing/2014/main" id="{EF50A75E-9BD9-4942-ACFC-DCEF686B4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68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533400</xdr:colOff>
      <xdr:row>392</xdr:row>
      <xdr:rowOff>9525</xdr:rowOff>
    </xdr:to>
    <xdr:pic>
      <xdr:nvPicPr>
        <xdr:cNvPr id="143" name="Imagem 142" descr="Marowak icon">
          <a:extLst>
            <a:ext uri="{FF2B5EF4-FFF2-40B4-BE49-F238E27FC236}">
              <a16:creationId xmlns:a16="http://schemas.microsoft.com/office/drawing/2014/main" id="{3586E711-7C0A-41B0-8AD6-37DE98E57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07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533400</xdr:colOff>
      <xdr:row>392</xdr:row>
      <xdr:rowOff>9525</xdr:rowOff>
    </xdr:to>
    <xdr:pic>
      <xdr:nvPicPr>
        <xdr:cNvPr id="144" name="Imagem 143" descr="Alolan Marowak icon">
          <a:extLst>
            <a:ext uri="{FF2B5EF4-FFF2-40B4-BE49-F238E27FC236}">
              <a16:creationId xmlns:a16="http://schemas.microsoft.com/office/drawing/2014/main" id="{6F0E03C4-DCA4-493F-8541-49BF7DD95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97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533400</xdr:colOff>
      <xdr:row>392</xdr:row>
      <xdr:rowOff>9525</xdr:rowOff>
    </xdr:to>
    <xdr:pic>
      <xdr:nvPicPr>
        <xdr:cNvPr id="145" name="Imagem 144" descr="Hitmonlee icon">
          <a:extLst>
            <a:ext uri="{FF2B5EF4-FFF2-40B4-BE49-F238E27FC236}">
              <a16:creationId xmlns:a16="http://schemas.microsoft.com/office/drawing/2014/main" id="{6837A652-3FE8-46CF-BD4F-857909954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35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533400</xdr:colOff>
      <xdr:row>392</xdr:row>
      <xdr:rowOff>9525</xdr:rowOff>
    </xdr:to>
    <xdr:pic>
      <xdr:nvPicPr>
        <xdr:cNvPr id="146" name="Imagem 145" descr="Hitmonchan icon">
          <a:extLst>
            <a:ext uri="{FF2B5EF4-FFF2-40B4-BE49-F238E27FC236}">
              <a16:creationId xmlns:a16="http://schemas.microsoft.com/office/drawing/2014/main" id="{B7E94E85-9BF5-4DFD-A9C5-A17564D4F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26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533400</xdr:colOff>
      <xdr:row>392</xdr:row>
      <xdr:rowOff>9525</xdr:rowOff>
    </xdr:to>
    <xdr:pic>
      <xdr:nvPicPr>
        <xdr:cNvPr id="147" name="Imagem 146" descr="Lickitung icon">
          <a:extLst>
            <a:ext uri="{FF2B5EF4-FFF2-40B4-BE49-F238E27FC236}">
              <a16:creationId xmlns:a16="http://schemas.microsoft.com/office/drawing/2014/main" id="{B1F6E1F1-26B1-46FA-A847-6EC828410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16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533400</xdr:colOff>
      <xdr:row>392</xdr:row>
      <xdr:rowOff>9525</xdr:rowOff>
    </xdr:to>
    <xdr:pic>
      <xdr:nvPicPr>
        <xdr:cNvPr id="148" name="Imagem 147" descr="Koffing icon">
          <a:extLst>
            <a:ext uri="{FF2B5EF4-FFF2-40B4-BE49-F238E27FC236}">
              <a16:creationId xmlns:a16="http://schemas.microsoft.com/office/drawing/2014/main" id="{7EF39528-6E65-4FD6-8098-640D2E75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07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533400</xdr:colOff>
      <xdr:row>392</xdr:row>
      <xdr:rowOff>9525</xdr:rowOff>
    </xdr:to>
    <xdr:pic>
      <xdr:nvPicPr>
        <xdr:cNvPr id="149" name="Imagem 148" descr="Weezing icon">
          <a:extLst>
            <a:ext uri="{FF2B5EF4-FFF2-40B4-BE49-F238E27FC236}">
              <a16:creationId xmlns:a16="http://schemas.microsoft.com/office/drawing/2014/main" id="{585C0332-F94B-4926-AA3B-B0504F05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533400</xdr:colOff>
      <xdr:row>392</xdr:row>
      <xdr:rowOff>9525</xdr:rowOff>
    </xdr:to>
    <xdr:pic>
      <xdr:nvPicPr>
        <xdr:cNvPr id="150" name="Imagem 149" descr="Galarian Weezing icon">
          <a:extLst>
            <a:ext uri="{FF2B5EF4-FFF2-40B4-BE49-F238E27FC236}">
              <a16:creationId xmlns:a16="http://schemas.microsoft.com/office/drawing/2014/main" id="{40C45ACB-76EB-489E-BB04-F44C8EC4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3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533400</xdr:colOff>
      <xdr:row>392</xdr:row>
      <xdr:rowOff>9525</xdr:rowOff>
    </xdr:to>
    <xdr:pic>
      <xdr:nvPicPr>
        <xdr:cNvPr id="151" name="Imagem 150" descr="Rhyhorn icon">
          <a:extLst>
            <a:ext uri="{FF2B5EF4-FFF2-40B4-BE49-F238E27FC236}">
              <a16:creationId xmlns:a16="http://schemas.microsoft.com/office/drawing/2014/main" id="{9D4870B6-0530-46CF-B5C4-357561EDF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4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533400</xdr:colOff>
      <xdr:row>392</xdr:row>
      <xdr:rowOff>9525</xdr:rowOff>
    </xdr:to>
    <xdr:pic>
      <xdr:nvPicPr>
        <xdr:cNvPr id="152" name="Imagem 151" descr="Rhydon icon">
          <a:extLst>
            <a:ext uri="{FF2B5EF4-FFF2-40B4-BE49-F238E27FC236}">
              <a16:creationId xmlns:a16="http://schemas.microsoft.com/office/drawing/2014/main" id="{F58CE3D9-41DD-450C-A339-E645BEA1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64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533400</xdr:colOff>
      <xdr:row>392</xdr:row>
      <xdr:rowOff>9525</xdr:rowOff>
    </xdr:to>
    <xdr:pic>
      <xdr:nvPicPr>
        <xdr:cNvPr id="153" name="Imagem 152" descr="Chansey icon">
          <a:extLst>
            <a:ext uri="{FF2B5EF4-FFF2-40B4-BE49-F238E27FC236}">
              <a16:creationId xmlns:a16="http://schemas.microsoft.com/office/drawing/2014/main" id="{876AFBF9-CE50-4B22-824C-003754725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02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533400</xdr:colOff>
      <xdr:row>392</xdr:row>
      <xdr:rowOff>9525</xdr:rowOff>
    </xdr:to>
    <xdr:pic>
      <xdr:nvPicPr>
        <xdr:cNvPr id="154" name="Imagem 153" descr="Tangela icon">
          <a:extLst>
            <a:ext uri="{FF2B5EF4-FFF2-40B4-BE49-F238E27FC236}">
              <a16:creationId xmlns:a16="http://schemas.microsoft.com/office/drawing/2014/main" id="{BC2DADB5-98DD-42EB-A83A-CAAB49559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93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533400</xdr:colOff>
      <xdr:row>392</xdr:row>
      <xdr:rowOff>9525</xdr:rowOff>
    </xdr:to>
    <xdr:pic>
      <xdr:nvPicPr>
        <xdr:cNvPr id="155" name="Imagem 154" descr="Kangaskhan icon">
          <a:extLst>
            <a:ext uri="{FF2B5EF4-FFF2-40B4-BE49-F238E27FC236}">
              <a16:creationId xmlns:a16="http://schemas.microsoft.com/office/drawing/2014/main" id="{4F1534D3-301B-438B-987F-4AAA63E19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533400</xdr:colOff>
      <xdr:row>392</xdr:row>
      <xdr:rowOff>9525</xdr:rowOff>
    </xdr:to>
    <xdr:pic>
      <xdr:nvPicPr>
        <xdr:cNvPr id="156" name="Imagem 155" descr="Mega Kangaskhan icon">
          <a:extLst>
            <a:ext uri="{FF2B5EF4-FFF2-40B4-BE49-F238E27FC236}">
              <a16:creationId xmlns:a16="http://schemas.microsoft.com/office/drawing/2014/main" id="{69C699B4-688A-417C-898E-E726EDAE1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22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533400</xdr:colOff>
      <xdr:row>392</xdr:row>
      <xdr:rowOff>9525</xdr:rowOff>
    </xdr:to>
    <xdr:pic>
      <xdr:nvPicPr>
        <xdr:cNvPr id="157" name="Imagem 156" descr="Horsea icon">
          <a:extLst>
            <a:ext uri="{FF2B5EF4-FFF2-40B4-BE49-F238E27FC236}">
              <a16:creationId xmlns:a16="http://schemas.microsoft.com/office/drawing/2014/main" id="{C5A05B92-4028-4D51-B317-762A7F32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84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533400</xdr:colOff>
      <xdr:row>392</xdr:row>
      <xdr:rowOff>9525</xdr:rowOff>
    </xdr:to>
    <xdr:pic>
      <xdr:nvPicPr>
        <xdr:cNvPr id="158" name="Imagem 157" descr="Seadra icon">
          <a:extLst>
            <a:ext uri="{FF2B5EF4-FFF2-40B4-BE49-F238E27FC236}">
              <a16:creationId xmlns:a16="http://schemas.microsoft.com/office/drawing/2014/main" id="{C37D1AE0-930F-4C22-AEC3-35167537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22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533400</xdr:colOff>
      <xdr:row>392</xdr:row>
      <xdr:rowOff>9525</xdr:rowOff>
    </xdr:to>
    <xdr:pic>
      <xdr:nvPicPr>
        <xdr:cNvPr id="159" name="Imagem 158" descr="Goldeen icon">
          <a:extLst>
            <a:ext uri="{FF2B5EF4-FFF2-40B4-BE49-F238E27FC236}">
              <a16:creationId xmlns:a16="http://schemas.microsoft.com/office/drawing/2014/main" id="{E4C7245B-6CB2-4E7D-BAEF-24B8ABEA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60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533400</xdr:colOff>
      <xdr:row>392</xdr:row>
      <xdr:rowOff>9525</xdr:rowOff>
    </xdr:to>
    <xdr:pic>
      <xdr:nvPicPr>
        <xdr:cNvPr id="160" name="Imagem 159" descr="Seaking icon">
          <a:extLst>
            <a:ext uri="{FF2B5EF4-FFF2-40B4-BE49-F238E27FC236}">
              <a16:creationId xmlns:a16="http://schemas.microsoft.com/office/drawing/2014/main" id="{844AF497-9E74-4FDF-8D6F-15124490F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50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533400</xdr:colOff>
      <xdr:row>392</xdr:row>
      <xdr:rowOff>9525</xdr:rowOff>
    </xdr:to>
    <xdr:pic>
      <xdr:nvPicPr>
        <xdr:cNvPr id="161" name="Imagem 160" descr="Staryu icon">
          <a:extLst>
            <a:ext uri="{FF2B5EF4-FFF2-40B4-BE49-F238E27FC236}">
              <a16:creationId xmlns:a16="http://schemas.microsoft.com/office/drawing/2014/main" id="{45FC9FEE-9F25-493C-8E57-6A62244A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88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533400</xdr:colOff>
      <xdr:row>392</xdr:row>
      <xdr:rowOff>9525</xdr:rowOff>
    </xdr:to>
    <xdr:pic>
      <xdr:nvPicPr>
        <xdr:cNvPr id="162" name="Imagem 161" descr="Starmie icon">
          <a:extLst>
            <a:ext uri="{FF2B5EF4-FFF2-40B4-BE49-F238E27FC236}">
              <a16:creationId xmlns:a16="http://schemas.microsoft.com/office/drawing/2014/main" id="{8040CABE-1444-4D29-BBDE-3E6A1C043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27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533400</xdr:colOff>
      <xdr:row>392</xdr:row>
      <xdr:rowOff>9525</xdr:rowOff>
    </xdr:to>
    <xdr:pic>
      <xdr:nvPicPr>
        <xdr:cNvPr id="163" name="Imagem 162" descr="Mr. Mime icon">
          <a:extLst>
            <a:ext uri="{FF2B5EF4-FFF2-40B4-BE49-F238E27FC236}">
              <a16:creationId xmlns:a16="http://schemas.microsoft.com/office/drawing/2014/main" id="{4E942ACB-629D-4693-95D9-090B3536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65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533400</xdr:colOff>
      <xdr:row>392</xdr:row>
      <xdr:rowOff>9525</xdr:rowOff>
    </xdr:to>
    <xdr:pic>
      <xdr:nvPicPr>
        <xdr:cNvPr id="164" name="Imagem 163" descr="Galarian Mr. Mime icon">
          <a:extLst>
            <a:ext uri="{FF2B5EF4-FFF2-40B4-BE49-F238E27FC236}">
              <a16:creationId xmlns:a16="http://schemas.microsoft.com/office/drawing/2014/main" id="{360FF29B-A639-4A8B-B77A-F606C1CEC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55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533400</xdr:colOff>
      <xdr:row>392</xdr:row>
      <xdr:rowOff>9525</xdr:rowOff>
    </xdr:to>
    <xdr:pic>
      <xdr:nvPicPr>
        <xdr:cNvPr id="165" name="Imagem 164" descr="Scyther icon">
          <a:extLst>
            <a:ext uri="{FF2B5EF4-FFF2-40B4-BE49-F238E27FC236}">
              <a16:creationId xmlns:a16="http://schemas.microsoft.com/office/drawing/2014/main" id="{30709015-81CF-4847-B4DF-EF407DD7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93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533400</xdr:colOff>
      <xdr:row>392</xdr:row>
      <xdr:rowOff>9525</xdr:rowOff>
    </xdr:to>
    <xdr:pic>
      <xdr:nvPicPr>
        <xdr:cNvPr id="166" name="Imagem 165" descr="Jynx icon">
          <a:extLst>
            <a:ext uri="{FF2B5EF4-FFF2-40B4-BE49-F238E27FC236}">
              <a16:creationId xmlns:a16="http://schemas.microsoft.com/office/drawing/2014/main" id="{90B597B9-5143-4197-9E5D-64E7BF0F7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533400</xdr:colOff>
      <xdr:row>392</xdr:row>
      <xdr:rowOff>9525</xdr:rowOff>
    </xdr:to>
    <xdr:pic>
      <xdr:nvPicPr>
        <xdr:cNvPr id="167" name="Imagem 166" descr="Electabuzz icon">
          <a:extLst>
            <a:ext uri="{FF2B5EF4-FFF2-40B4-BE49-F238E27FC236}">
              <a16:creationId xmlns:a16="http://schemas.microsoft.com/office/drawing/2014/main" id="{C13F2E5E-8126-4E7D-AE76-2AE440020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70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533400</xdr:colOff>
      <xdr:row>392</xdr:row>
      <xdr:rowOff>9525</xdr:rowOff>
    </xdr:to>
    <xdr:pic>
      <xdr:nvPicPr>
        <xdr:cNvPr id="168" name="Imagem 167" descr="Magmar icon">
          <a:extLst>
            <a:ext uri="{FF2B5EF4-FFF2-40B4-BE49-F238E27FC236}">
              <a16:creationId xmlns:a16="http://schemas.microsoft.com/office/drawing/2014/main" id="{FC0EA8A9-3BC7-40B4-AC00-FA7E55163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0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533400</xdr:colOff>
      <xdr:row>392</xdr:row>
      <xdr:rowOff>9525</xdr:rowOff>
    </xdr:to>
    <xdr:pic>
      <xdr:nvPicPr>
        <xdr:cNvPr id="169" name="Imagem 168" descr="Pinsir icon">
          <a:extLst>
            <a:ext uri="{FF2B5EF4-FFF2-40B4-BE49-F238E27FC236}">
              <a16:creationId xmlns:a16="http://schemas.microsoft.com/office/drawing/2014/main" id="{1F3DE41E-4FAD-437C-B13F-F0850132D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51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533400</xdr:colOff>
      <xdr:row>392</xdr:row>
      <xdr:rowOff>9525</xdr:rowOff>
    </xdr:to>
    <xdr:pic>
      <xdr:nvPicPr>
        <xdr:cNvPr id="170" name="Imagem 169" descr="Mega Pinsir icon">
          <a:extLst>
            <a:ext uri="{FF2B5EF4-FFF2-40B4-BE49-F238E27FC236}">
              <a16:creationId xmlns:a16="http://schemas.microsoft.com/office/drawing/2014/main" id="{80315150-4937-4E51-9E50-8D621F5DC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9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533400</xdr:colOff>
      <xdr:row>392</xdr:row>
      <xdr:rowOff>9525</xdr:rowOff>
    </xdr:to>
    <xdr:pic>
      <xdr:nvPicPr>
        <xdr:cNvPr id="171" name="Imagem 170" descr="Tauros icon">
          <a:extLst>
            <a:ext uri="{FF2B5EF4-FFF2-40B4-BE49-F238E27FC236}">
              <a16:creationId xmlns:a16="http://schemas.microsoft.com/office/drawing/2014/main" id="{4ADF15AB-B523-48EA-B288-62F0745F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36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533400</xdr:colOff>
      <xdr:row>392</xdr:row>
      <xdr:rowOff>9525</xdr:rowOff>
    </xdr:to>
    <xdr:pic>
      <xdr:nvPicPr>
        <xdr:cNvPr id="172" name="Imagem 171" descr="Magikarp icon">
          <a:extLst>
            <a:ext uri="{FF2B5EF4-FFF2-40B4-BE49-F238E27FC236}">
              <a16:creationId xmlns:a16="http://schemas.microsoft.com/office/drawing/2014/main" id="{F5EB3D39-C3B1-467C-948B-C608412DF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75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533400</xdr:colOff>
      <xdr:row>392</xdr:row>
      <xdr:rowOff>9525</xdr:rowOff>
    </xdr:to>
    <xdr:pic>
      <xdr:nvPicPr>
        <xdr:cNvPr id="173" name="Imagem 172" descr="Gyarados icon">
          <a:extLst>
            <a:ext uri="{FF2B5EF4-FFF2-40B4-BE49-F238E27FC236}">
              <a16:creationId xmlns:a16="http://schemas.microsoft.com/office/drawing/2014/main" id="{20B26DBA-8857-472B-8BEB-6395EAA4F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65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533400</xdr:colOff>
      <xdr:row>392</xdr:row>
      <xdr:rowOff>9525</xdr:rowOff>
    </xdr:to>
    <xdr:pic>
      <xdr:nvPicPr>
        <xdr:cNvPr id="174" name="Imagem 173" descr="Mega Gyarados icon">
          <a:extLst>
            <a:ext uri="{FF2B5EF4-FFF2-40B4-BE49-F238E27FC236}">
              <a16:creationId xmlns:a16="http://schemas.microsoft.com/office/drawing/2014/main" id="{2AD4895B-37C3-4E2F-897E-136BF0D9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56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533400</xdr:colOff>
      <xdr:row>392</xdr:row>
      <xdr:rowOff>9525</xdr:rowOff>
    </xdr:to>
    <xdr:pic>
      <xdr:nvPicPr>
        <xdr:cNvPr id="175" name="Imagem 174" descr="Lapras icon">
          <a:extLst>
            <a:ext uri="{FF2B5EF4-FFF2-40B4-BE49-F238E27FC236}">
              <a16:creationId xmlns:a16="http://schemas.microsoft.com/office/drawing/2014/main" id="{79B61A0D-1901-4B1E-A548-34305617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94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533400</xdr:colOff>
      <xdr:row>392</xdr:row>
      <xdr:rowOff>9525</xdr:rowOff>
    </xdr:to>
    <xdr:pic>
      <xdr:nvPicPr>
        <xdr:cNvPr id="176" name="Imagem 175" descr="Ditto icon">
          <a:extLst>
            <a:ext uri="{FF2B5EF4-FFF2-40B4-BE49-F238E27FC236}">
              <a16:creationId xmlns:a16="http://schemas.microsoft.com/office/drawing/2014/main" id="{EAF6147C-3628-4587-A9C2-D5CE12FE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32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533400</xdr:colOff>
      <xdr:row>392</xdr:row>
      <xdr:rowOff>9525</xdr:rowOff>
    </xdr:to>
    <xdr:pic>
      <xdr:nvPicPr>
        <xdr:cNvPr id="177" name="Imagem 176" descr="Eevee icon">
          <a:extLst>
            <a:ext uri="{FF2B5EF4-FFF2-40B4-BE49-F238E27FC236}">
              <a16:creationId xmlns:a16="http://schemas.microsoft.com/office/drawing/2014/main" id="{36ED8555-D6C4-43E2-B676-3785BC2A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70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533400</xdr:colOff>
      <xdr:row>392</xdr:row>
      <xdr:rowOff>9525</xdr:rowOff>
    </xdr:to>
    <xdr:pic>
      <xdr:nvPicPr>
        <xdr:cNvPr id="178" name="Imagem 177" descr="Eevee (Partner Eevee) icon">
          <a:extLst>
            <a:ext uri="{FF2B5EF4-FFF2-40B4-BE49-F238E27FC236}">
              <a16:creationId xmlns:a16="http://schemas.microsoft.com/office/drawing/2014/main" id="{D76A6B54-F952-4E24-A912-0817B857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08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533400</xdr:colOff>
      <xdr:row>392</xdr:row>
      <xdr:rowOff>9525</xdr:rowOff>
    </xdr:to>
    <xdr:pic>
      <xdr:nvPicPr>
        <xdr:cNvPr id="179" name="Imagem 178" descr="Vaporeon icon">
          <a:extLst>
            <a:ext uri="{FF2B5EF4-FFF2-40B4-BE49-F238E27FC236}">
              <a16:creationId xmlns:a16="http://schemas.microsoft.com/office/drawing/2014/main" id="{5BF38A82-4752-47CE-882B-F84B5ABA8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56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533400</xdr:colOff>
      <xdr:row>392</xdr:row>
      <xdr:rowOff>9525</xdr:rowOff>
    </xdr:to>
    <xdr:pic>
      <xdr:nvPicPr>
        <xdr:cNvPr id="180" name="Imagem 179" descr="Jolteon icon">
          <a:extLst>
            <a:ext uri="{FF2B5EF4-FFF2-40B4-BE49-F238E27FC236}">
              <a16:creationId xmlns:a16="http://schemas.microsoft.com/office/drawing/2014/main" id="{11BA603E-7AE7-4C8E-823E-57E4F553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533400</xdr:colOff>
      <xdr:row>392</xdr:row>
      <xdr:rowOff>9525</xdr:rowOff>
    </xdr:to>
    <xdr:pic>
      <xdr:nvPicPr>
        <xdr:cNvPr id="181" name="Imagem 180" descr="Flareon icon">
          <a:extLst>
            <a:ext uri="{FF2B5EF4-FFF2-40B4-BE49-F238E27FC236}">
              <a16:creationId xmlns:a16="http://schemas.microsoft.com/office/drawing/2014/main" id="{92AD6B0A-2247-4E24-BA71-1AAB430E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85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533400</xdr:colOff>
      <xdr:row>392</xdr:row>
      <xdr:rowOff>9525</xdr:rowOff>
    </xdr:to>
    <xdr:pic>
      <xdr:nvPicPr>
        <xdr:cNvPr id="182" name="Imagem 181" descr="Porygon icon">
          <a:extLst>
            <a:ext uri="{FF2B5EF4-FFF2-40B4-BE49-F238E27FC236}">
              <a16:creationId xmlns:a16="http://schemas.microsoft.com/office/drawing/2014/main" id="{116F95ED-4A5F-48BE-B665-029B86EE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23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533400</xdr:colOff>
      <xdr:row>392</xdr:row>
      <xdr:rowOff>9525</xdr:rowOff>
    </xdr:to>
    <xdr:pic>
      <xdr:nvPicPr>
        <xdr:cNvPr id="183" name="Imagem 182" descr="Omanyte icon">
          <a:extLst>
            <a:ext uri="{FF2B5EF4-FFF2-40B4-BE49-F238E27FC236}">
              <a16:creationId xmlns:a16="http://schemas.microsoft.com/office/drawing/2014/main" id="{8FFBD2D3-9227-4AA3-9E87-E5135E54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13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533400</xdr:colOff>
      <xdr:row>392</xdr:row>
      <xdr:rowOff>9525</xdr:rowOff>
    </xdr:to>
    <xdr:pic>
      <xdr:nvPicPr>
        <xdr:cNvPr id="184" name="Imagem 183" descr="Omastar icon">
          <a:extLst>
            <a:ext uri="{FF2B5EF4-FFF2-40B4-BE49-F238E27FC236}">
              <a16:creationId xmlns:a16="http://schemas.microsoft.com/office/drawing/2014/main" id="{9DBA4C7E-B328-4115-92BF-D6B93CF0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04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533400</xdr:colOff>
      <xdr:row>392</xdr:row>
      <xdr:rowOff>9525</xdr:rowOff>
    </xdr:to>
    <xdr:pic>
      <xdr:nvPicPr>
        <xdr:cNvPr id="185" name="Imagem 184" descr="Kabuto icon">
          <a:extLst>
            <a:ext uri="{FF2B5EF4-FFF2-40B4-BE49-F238E27FC236}">
              <a16:creationId xmlns:a16="http://schemas.microsoft.com/office/drawing/2014/main" id="{11A32A59-C3C7-4417-846D-B6A4A4A05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94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533400</xdr:colOff>
      <xdr:row>392</xdr:row>
      <xdr:rowOff>9525</xdr:rowOff>
    </xdr:to>
    <xdr:pic>
      <xdr:nvPicPr>
        <xdr:cNvPr id="186" name="Imagem 185" descr="Kabutops icon">
          <a:extLst>
            <a:ext uri="{FF2B5EF4-FFF2-40B4-BE49-F238E27FC236}">
              <a16:creationId xmlns:a16="http://schemas.microsoft.com/office/drawing/2014/main" id="{78CAB487-6752-4C7E-9E9F-B8949F2B0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32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533400</xdr:colOff>
      <xdr:row>392</xdr:row>
      <xdr:rowOff>9525</xdr:rowOff>
    </xdr:to>
    <xdr:pic>
      <xdr:nvPicPr>
        <xdr:cNvPr id="187" name="Imagem 186" descr="Aerodactyl icon">
          <a:extLst>
            <a:ext uri="{FF2B5EF4-FFF2-40B4-BE49-F238E27FC236}">
              <a16:creationId xmlns:a16="http://schemas.microsoft.com/office/drawing/2014/main" id="{09A55A9D-8AF2-44EE-9B51-ED23AD58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23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533400</xdr:colOff>
      <xdr:row>392</xdr:row>
      <xdr:rowOff>9525</xdr:rowOff>
    </xdr:to>
    <xdr:pic>
      <xdr:nvPicPr>
        <xdr:cNvPr id="188" name="Imagem 187" descr="Mega Aerodactyl icon">
          <a:extLst>
            <a:ext uri="{FF2B5EF4-FFF2-40B4-BE49-F238E27FC236}">
              <a16:creationId xmlns:a16="http://schemas.microsoft.com/office/drawing/2014/main" id="{D1AF6887-BFEF-45B7-876F-D5F723B9D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13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533400</xdr:colOff>
      <xdr:row>392</xdr:row>
      <xdr:rowOff>9525</xdr:rowOff>
    </xdr:to>
    <xdr:pic>
      <xdr:nvPicPr>
        <xdr:cNvPr id="189" name="Imagem 188" descr="Snorlax icon">
          <a:extLst>
            <a:ext uri="{FF2B5EF4-FFF2-40B4-BE49-F238E27FC236}">
              <a16:creationId xmlns:a16="http://schemas.microsoft.com/office/drawing/2014/main" id="{F213E888-616A-4801-B9CC-A86253483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75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533400</xdr:colOff>
      <xdr:row>392</xdr:row>
      <xdr:rowOff>9525</xdr:rowOff>
    </xdr:to>
    <xdr:pic>
      <xdr:nvPicPr>
        <xdr:cNvPr id="190" name="Imagem 189" descr="Articuno icon">
          <a:extLst>
            <a:ext uri="{FF2B5EF4-FFF2-40B4-BE49-F238E27FC236}">
              <a16:creationId xmlns:a16="http://schemas.microsoft.com/office/drawing/2014/main" id="{D0D3C1CB-F4E5-4C70-B966-9458A60BB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14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533400</xdr:colOff>
      <xdr:row>392</xdr:row>
      <xdr:rowOff>9525</xdr:rowOff>
    </xdr:to>
    <xdr:pic>
      <xdr:nvPicPr>
        <xdr:cNvPr id="191" name="Imagem 190" descr="Galarian Articuno icon">
          <a:extLst>
            <a:ext uri="{FF2B5EF4-FFF2-40B4-BE49-F238E27FC236}">
              <a16:creationId xmlns:a16="http://schemas.microsoft.com/office/drawing/2014/main" id="{498662BB-0064-4C78-B21F-787BE6E41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04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533400</xdr:colOff>
      <xdr:row>392</xdr:row>
      <xdr:rowOff>9525</xdr:rowOff>
    </xdr:to>
    <xdr:pic>
      <xdr:nvPicPr>
        <xdr:cNvPr id="192" name="Imagem 191" descr="Zapdos icon">
          <a:extLst>
            <a:ext uri="{FF2B5EF4-FFF2-40B4-BE49-F238E27FC236}">
              <a16:creationId xmlns:a16="http://schemas.microsoft.com/office/drawing/2014/main" id="{3BCC6E74-ADFF-4551-98B2-103A3F51E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533400</xdr:colOff>
      <xdr:row>392</xdr:row>
      <xdr:rowOff>9525</xdr:rowOff>
    </xdr:to>
    <xdr:pic>
      <xdr:nvPicPr>
        <xdr:cNvPr id="193" name="Imagem 192" descr="Galarian Zapdos icon">
          <a:extLst>
            <a:ext uri="{FF2B5EF4-FFF2-40B4-BE49-F238E27FC236}">
              <a16:creationId xmlns:a16="http://schemas.microsoft.com/office/drawing/2014/main" id="{43B10C5B-A394-466F-A65F-59F001FBB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80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533400</xdr:colOff>
      <xdr:row>392</xdr:row>
      <xdr:rowOff>9525</xdr:rowOff>
    </xdr:to>
    <xdr:pic>
      <xdr:nvPicPr>
        <xdr:cNvPr id="194" name="Imagem 193" descr="Moltres icon">
          <a:extLst>
            <a:ext uri="{FF2B5EF4-FFF2-40B4-BE49-F238E27FC236}">
              <a16:creationId xmlns:a16="http://schemas.microsoft.com/office/drawing/2014/main" id="{5ED763BA-E69F-4C15-917E-43438A3BA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28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533400</xdr:colOff>
      <xdr:row>392</xdr:row>
      <xdr:rowOff>9525</xdr:rowOff>
    </xdr:to>
    <xdr:pic>
      <xdr:nvPicPr>
        <xdr:cNvPr id="195" name="Imagem 194" descr="Galarian Moltres icon">
          <a:extLst>
            <a:ext uri="{FF2B5EF4-FFF2-40B4-BE49-F238E27FC236}">
              <a16:creationId xmlns:a16="http://schemas.microsoft.com/office/drawing/2014/main" id="{94DFBEB8-9B00-4737-9E3F-A0331323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66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533400</xdr:colOff>
      <xdr:row>392</xdr:row>
      <xdr:rowOff>9525</xdr:rowOff>
    </xdr:to>
    <xdr:pic>
      <xdr:nvPicPr>
        <xdr:cNvPr id="196" name="Imagem 195" descr="Dratini icon">
          <a:extLst>
            <a:ext uri="{FF2B5EF4-FFF2-40B4-BE49-F238E27FC236}">
              <a16:creationId xmlns:a16="http://schemas.microsoft.com/office/drawing/2014/main" id="{4158F06F-739C-4C7C-9880-D8F0D996D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14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533400</xdr:colOff>
      <xdr:row>392</xdr:row>
      <xdr:rowOff>9525</xdr:rowOff>
    </xdr:to>
    <xdr:pic>
      <xdr:nvPicPr>
        <xdr:cNvPr id="197" name="Imagem 196" descr="Dragonair icon">
          <a:extLst>
            <a:ext uri="{FF2B5EF4-FFF2-40B4-BE49-F238E27FC236}">
              <a16:creationId xmlns:a16="http://schemas.microsoft.com/office/drawing/2014/main" id="{5A4D7E57-0AE2-49BE-89C2-F5C23F2F9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52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533400</xdr:colOff>
      <xdr:row>392</xdr:row>
      <xdr:rowOff>9525</xdr:rowOff>
    </xdr:to>
    <xdr:pic>
      <xdr:nvPicPr>
        <xdr:cNvPr id="198" name="Imagem 197" descr="Dragonite icon">
          <a:extLst>
            <a:ext uri="{FF2B5EF4-FFF2-40B4-BE49-F238E27FC236}">
              <a16:creationId xmlns:a16="http://schemas.microsoft.com/office/drawing/2014/main" id="{E4692B46-1B63-4526-A16B-7B2BAADD9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42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533400</xdr:colOff>
      <xdr:row>392</xdr:row>
      <xdr:rowOff>9525</xdr:rowOff>
    </xdr:to>
    <xdr:pic>
      <xdr:nvPicPr>
        <xdr:cNvPr id="199" name="Imagem 198" descr="Mewtwo icon">
          <a:extLst>
            <a:ext uri="{FF2B5EF4-FFF2-40B4-BE49-F238E27FC236}">
              <a16:creationId xmlns:a16="http://schemas.microsoft.com/office/drawing/2014/main" id="{85F9D005-7F7D-4FE9-BCE9-C12C94DC8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33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533400</xdr:colOff>
      <xdr:row>392</xdr:row>
      <xdr:rowOff>9525</xdr:rowOff>
    </xdr:to>
    <xdr:pic>
      <xdr:nvPicPr>
        <xdr:cNvPr id="200" name="Imagem 199" descr="Mega Mewtwo X icon">
          <a:extLst>
            <a:ext uri="{FF2B5EF4-FFF2-40B4-BE49-F238E27FC236}">
              <a16:creationId xmlns:a16="http://schemas.microsoft.com/office/drawing/2014/main" id="{B1471AEA-F25C-4E9B-8D57-73E2DC900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24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533400</xdr:colOff>
      <xdr:row>392</xdr:row>
      <xdr:rowOff>9525</xdr:rowOff>
    </xdr:to>
    <xdr:pic>
      <xdr:nvPicPr>
        <xdr:cNvPr id="201" name="Imagem 200" descr="Mega Mewtwo Y icon">
          <a:extLst>
            <a:ext uri="{FF2B5EF4-FFF2-40B4-BE49-F238E27FC236}">
              <a16:creationId xmlns:a16="http://schemas.microsoft.com/office/drawing/2014/main" id="{8622A065-E938-4D0E-8DF3-B69C34AB8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62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533400</xdr:colOff>
      <xdr:row>392</xdr:row>
      <xdr:rowOff>9525</xdr:rowOff>
    </xdr:to>
    <xdr:pic>
      <xdr:nvPicPr>
        <xdr:cNvPr id="202" name="Imagem 201" descr="Mew icon">
          <a:extLst>
            <a:ext uri="{FF2B5EF4-FFF2-40B4-BE49-F238E27FC236}">
              <a16:creationId xmlns:a16="http://schemas.microsoft.com/office/drawing/2014/main" id="{BF23C5B1-2DD2-4A3A-A044-A1E726E8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00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533400</xdr:colOff>
      <xdr:row>392</xdr:row>
      <xdr:rowOff>9525</xdr:rowOff>
    </xdr:to>
    <xdr:pic>
      <xdr:nvPicPr>
        <xdr:cNvPr id="203" name="Imagem 202" descr="Chikorita icon">
          <a:extLst>
            <a:ext uri="{FF2B5EF4-FFF2-40B4-BE49-F238E27FC236}">
              <a16:creationId xmlns:a16="http://schemas.microsoft.com/office/drawing/2014/main" id="{FF3C53F6-59BE-4C60-AB27-D48008810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38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533400</xdr:colOff>
      <xdr:row>392</xdr:row>
      <xdr:rowOff>9525</xdr:rowOff>
    </xdr:to>
    <xdr:pic>
      <xdr:nvPicPr>
        <xdr:cNvPr id="204" name="Imagem 203" descr="Bayleef icon">
          <a:extLst>
            <a:ext uri="{FF2B5EF4-FFF2-40B4-BE49-F238E27FC236}">
              <a16:creationId xmlns:a16="http://schemas.microsoft.com/office/drawing/2014/main" id="{2C81EA64-48D5-4DC0-AA52-A235C9809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29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533400</xdr:colOff>
      <xdr:row>392</xdr:row>
      <xdr:rowOff>9525</xdr:rowOff>
    </xdr:to>
    <xdr:pic>
      <xdr:nvPicPr>
        <xdr:cNvPr id="205" name="Imagem 204" descr="Meganium icon">
          <a:extLst>
            <a:ext uri="{FF2B5EF4-FFF2-40B4-BE49-F238E27FC236}">
              <a16:creationId xmlns:a16="http://schemas.microsoft.com/office/drawing/2014/main" id="{1DAA485A-D99A-4946-B350-95C148A1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67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533400</xdr:colOff>
      <xdr:row>392</xdr:row>
      <xdr:rowOff>9525</xdr:rowOff>
    </xdr:to>
    <xdr:pic>
      <xdr:nvPicPr>
        <xdr:cNvPr id="206" name="Imagem 205" descr="Cyndaquil icon">
          <a:extLst>
            <a:ext uri="{FF2B5EF4-FFF2-40B4-BE49-F238E27FC236}">
              <a16:creationId xmlns:a16="http://schemas.microsoft.com/office/drawing/2014/main" id="{FDA8B4AF-25C7-4DD1-9A87-A29233FE9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57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533400</xdr:colOff>
      <xdr:row>392</xdr:row>
      <xdr:rowOff>9525</xdr:rowOff>
    </xdr:to>
    <xdr:pic>
      <xdr:nvPicPr>
        <xdr:cNvPr id="207" name="Imagem 206" descr="Quilava icon">
          <a:extLst>
            <a:ext uri="{FF2B5EF4-FFF2-40B4-BE49-F238E27FC236}">
              <a16:creationId xmlns:a16="http://schemas.microsoft.com/office/drawing/2014/main" id="{58D545AF-353B-4F70-AA46-408A04DD3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8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533400</xdr:colOff>
      <xdr:row>392</xdr:row>
      <xdr:rowOff>9525</xdr:rowOff>
    </xdr:to>
    <xdr:pic>
      <xdr:nvPicPr>
        <xdr:cNvPr id="208" name="Imagem 207" descr="Typhlosion icon">
          <a:extLst>
            <a:ext uri="{FF2B5EF4-FFF2-40B4-BE49-F238E27FC236}">
              <a16:creationId xmlns:a16="http://schemas.microsoft.com/office/drawing/2014/main" id="{028349EC-35D4-472E-9636-6F85BBC8C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86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9525</xdr:colOff>
      <xdr:row>391</xdr:row>
      <xdr:rowOff>9525</xdr:rowOff>
    </xdr:to>
    <xdr:pic>
      <xdr:nvPicPr>
        <xdr:cNvPr id="209" name="Imagem 208" descr="Typhlosion (Hisuian Typhlosion) icon">
          <a:extLst>
            <a:ext uri="{FF2B5EF4-FFF2-40B4-BE49-F238E27FC236}">
              <a16:creationId xmlns:a16="http://schemas.microsoft.com/office/drawing/2014/main" id="{0258105F-4AC9-4638-A8B2-AC14298A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7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533400</xdr:colOff>
      <xdr:row>392</xdr:row>
      <xdr:rowOff>9525</xdr:rowOff>
    </xdr:to>
    <xdr:pic>
      <xdr:nvPicPr>
        <xdr:cNvPr id="210" name="Imagem 209" descr="Totodile icon">
          <a:extLst>
            <a:ext uri="{FF2B5EF4-FFF2-40B4-BE49-F238E27FC236}">
              <a16:creationId xmlns:a16="http://schemas.microsoft.com/office/drawing/2014/main" id="{1BD26BA8-AA2E-4D50-9DE0-866B3187C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38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533400</xdr:colOff>
      <xdr:row>392</xdr:row>
      <xdr:rowOff>9525</xdr:rowOff>
    </xdr:to>
    <xdr:pic>
      <xdr:nvPicPr>
        <xdr:cNvPr id="211" name="Imagem 210" descr="Croconaw icon">
          <a:extLst>
            <a:ext uri="{FF2B5EF4-FFF2-40B4-BE49-F238E27FC236}">
              <a16:creationId xmlns:a16="http://schemas.microsoft.com/office/drawing/2014/main" id="{97CD2CED-7A9C-4D1C-807C-FAC0703D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9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533400</xdr:colOff>
      <xdr:row>392</xdr:row>
      <xdr:rowOff>9525</xdr:rowOff>
    </xdr:to>
    <xdr:pic>
      <xdr:nvPicPr>
        <xdr:cNvPr id="212" name="Imagem 211" descr="Feraligatr icon">
          <a:extLst>
            <a:ext uri="{FF2B5EF4-FFF2-40B4-BE49-F238E27FC236}">
              <a16:creationId xmlns:a16="http://schemas.microsoft.com/office/drawing/2014/main" id="{34E70647-E7DD-4E11-9DF5-54FB4160C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19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533400</xdr:colOff>
      <xdr:row>392</xdr:row>
      <xdr:rowOff>9525</xdr:rowOff>
    </xdr:to>
    <xdr:pic>
      <xdr:nvPicPr>
        <xdr:cNvPr id="213" name="Imagem 212" descr="Sentret icon">
          <a:extLst>
            <a:ext uri="{FF2B5EF4-FFF2-40B4-BE49-F238E27FC236}">
              <a16:creationId xmlns:a16="http://schemas.microsoft.com/office/drawing/2014/main" id="{35414BFB-B107-4D7A-AE5A-15F5A65D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10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533400</xdr:colOff>
      <xdr:row>392</xdr:row>
      <xdr:rowOff>9525</xdr:rowOff>
    </xdr:to>
    <xdr:pic>
      <xdr:nvPicPr>
        <xdr:cNvPr id="214" name="Imagem 213" descr="Furret icon">
          <a:extLst>
            <a:ext uri="{FF2B5EF4-FFF2-40B4-BE49-F238E27FC236}">
              <a16:creationId xmlns:a16="http://schemas.microsoft.com/office/drawing/2014/main" id="{51E417F0-F6E4-45F6-A935-63243597B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48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533400</xdr:colOff>
      <xdr:row>392</xdr:row>
      <xdr:rowOff>9525</xdr:rowOff>
    </xdr:to>
    <xdr:pic>
      <xdr:nvPicPr>
        <xdr:cNvPr id="215" name="Imagem 214" descr="Hoothoot icon">
          <a:extLst>
            <a:ext uri="{FF2B5EF4-FFF2-40B4-BE49-F238E27FC236}">
              <a16:creationId xmlns:a16="http://schemas.microsoft.com/office/drawing/2014/main" id="{7A21E796-6A7D-4FEF-85BF-CC19BB710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86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533400</xdr:colOff>
      <xdr:row>392</xdr:row>
      <xdr:rowOff>9525</xdr:rowOff>
    </xdr:to>
    <xdr:pic>
      <xdr:nvPicPr>
        <xdr:cNvPr id="216" name="Imagem 215" descr="Noctowl icon">
          <a:extLst>
            <a:ext uri="{FF2B5EF4-FFF2-40B4-BE49-F238E27FC236}">
              <a16:creationId xmlns:a16="http://schemas.microsoft.com/office/drawing/2014/main" id="{FA8F04AC-20C8-43A8-8EF0-BFFAE1E93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77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533400</xdr:colOff>
      <xdr:row>392</xdr:row>
      <xdr:rowOff>9525</xdr:rowOff>
    </xdr:to>
    <xdr:pic>
      <xdr:nvPicPr>
        <xdr:cNvPr id="217" name="Imagem 216" descr="Ledyba icon">
          <a:extLst>
            <a:ext uri="{FF2B5EF4-FFF2-40B4-BE49-F238E27FC236}">
              <a16:creationId xmlns:a16="http://schemas.microsoft.com/office/drawing/2014/main" id="{0939944C-08F4-4879-875D-679D0E3BF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67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533400</xdr:colOff>
      <xdr:row>392</xdr:row>
      <xdr:rowOff>9525</xdr:rowOff>
    </xdr:to>
    <xdr:pic>
      <xdr:nvPicPr>
        <xdr:cNvPr id="218" name="Imagem 217" descr="Ledian icon">
          <a:extLst>
            <a:ext uri="{FF2B5EF4-FFF2-40B4-BE49-F238E27FC236}">
              <a16:creationId xmlns:a16="http://schemas.microsoft.com/office/drawing/2014/main" id="{C253E70F-1F2D-4DFB-9CD0-BEAC78656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05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533400</xdr:colOff>
      <xdr:row>392</xdr:row>
      <xdr:rowOff>9525</xdr:rowOff>
    </xdr:to>
    <xdr:pic>
      <xdr:nvPicPr>
        <xdr:cNvPr id="219" name="Imagem 218" descr="Spinarak icon">
          <a:extLst>
            <a:ext uri="{FF2B5EF4-FFF2-40B4-BE49-F238E27FC236}">
              <a16:creationId xmlns:a16="http://schemas.microsoft.com/office/drawing/2014/main" id="{588823D3-E4AC-4135-AE0F-61AD4A952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43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533400</xdr:colOff>
      <xdr:row>392</xdr:row>
      <xdr:rowOff>9525</xdr:rowOff>
    </xdr:to>
    <xdr:pic>
      <xdr:nvPicPr>
        <xdr:cNvPr id="220" name="Imagem 219" descr="Ariados icon">
          <a:extLst>
            <a:ext uri="{FF2B5EF4-FFF2-40B4-BE49-F238E27FC236}">
              <a16:creationId xmlns:a16="http://schemas.microsoft.com/office/drawing/2014/main" id="{9338DE0D-468D-4887-8411-EC86B6A98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533400</xdr:colOff>
      <xdr:row>392</xdr:row>
      <xdr:rowOff>9525</xdr:rowOff>
    </xdr:to>
    <xdr:pic>
      <xdr:nvPicPr>
        <xdr:cNvPr id="221" name="Imagem 220" descr="Crobat icon">
          <a:extLst>
            <a:ext uri="{FF2B5EF4-FFF2-40B4-BE49-F238E27FC236}">
              <a16:creationId xmlns:a16="http://schemas.microsoft.com/office/drawing/2014/main" id="{58667B68-0E35-48E9-AAEE-F0286F494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72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533400</xdr:colOff>
      <xdr:row>392</xdr:row>
      <xdr:rowOff>9525</xdr:rowOff>
    </xdr:to>
    <xdr:pic>
      <xdr:nvPicPr>
        <xdr:cNvPr id="222" name="Imagem 221" descr="Chinchou icon">
          <a:extLst>
            <a:ext uri="{FF2B5EF4-FFF2-40B4-BE49-F238E27FC236}">
              <a16:creationId xmlns:a16="http://schemas.microsoft.com/office/drawing/2014/main" id="{B7870F96-65AA-4DFC-9FA8-58C4BB19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0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533400</xdr:colOff>
      <xdr:row>392</xdr:row>
      <xdr:rowOff>9525</xdr:rowOff>
    </xdr:to>
    <xdr:pic>
      <xdr:nvPicPr>
        <xdr:cNvPr id="223" name="Imagem 222" descr="Lanturn icon">
          <a:extLst>
            <a:ext uri="{FF2B5EF4-FFF2-40B4-BE49-F238E27FC236}">
              <a16:creationId xmlns:a16="http://schemas.microsoft.com/office/drawing/2014/main" id="{62E91228-0F2A-479C-A4BB-661ADB667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01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533400</xdr:colOff>
      <xdr:row>392</xdr:row>
      <xdr:rowOff>9525</xdr:rowOff>
    </xdr:to>
    <xdr:pic>
      <xdr:nvPicPr>
        <xdr:cNvPr id="224" name="Imagem 223" descr="Pichu icon">
          <a:extLst>
            <a:ext uri="{FF2B5EF4-FFF2-40B4-BE49-F238E27FC236}">
              <a16:creationId xmlns:a16="http://schemas.microsoft.com/office/drawing/2014/main" id="{DBF1776C-1281-457A-BC69-A3D6217BD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39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533400</xdr:colOff>
      <xdr:row>392</xdr:row>
      <xdr:rowOff>9525</xdr:rowOff>
    </xdr:to>
    <xdr:pic>
      <xdr:nvPicPr>
        <xdr:cNvPr id="225" name="Imagem 224" descr="Cleffa icon">
          <a:extLst>
            <a:ext uri="{FF2B5EF4-FFF2-40B4-BE49-F238E27FC236}">
              <a16:creationId xmlns:a16="http://schemas.microsoft.com/office/drawing/2014/main" id="{E5A6923F-D5DF-4F50-A3B6-3F701480C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77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533400</xdr:colOff>
      <xdr:row>392</xdr:row>
      <xdr:rowOff>9525</xdr:rowOff>
    </xdr:to>
    <xdr:pic>
      <xdr:nvPicPr>
        <xdr:cNvPr id="226" name="Imagem 225" descr="Igglybuff icon">
          <a:extLst>
            <a:ext uri="{FF2B5EF4-FFF2-40B4-BE49-F238E27FC236}">
              <a16:creationId xmlns:a16="http://schemas.microsoft.com/office/drawing/2014/main" id="{20D79822-4DC7-4C70-8186-BFBE8003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15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533400</xdr:colOff>
      <xdr:row>392</xdr:row>
      <xdr:rowOff>9525</xdr:rowOff>
    </xdr:to>
    <xdr:pic>
      <xdr:nvPicPr>
        <xdr:cNvPr id="227" name="Imagem 226" descr="Togepi icon">
          <a:extLst>
            <a:ext uri="{FF2B5EF4-FFF2-40B4-BE49-F238E27FC236}">
              <a16:creationId xmlns:a16="http://schemas.microsoft.com/office/drawing/2014/main" id="{885A6862-1597-42ED-A3EC-91EA8ED6B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06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533400</xdr:colOff>
      <xdr:row>392</xdr:row>
      <xdr:rowOff>9525</xdr:rowOff>
    </xdr:to>
    <xdr:pic>
      <xdr:nvPicPr>
        <xdr:cNvPr id="228" name="Imagem 227" descr="Togetic icon">
          <a:extLst>
            <a:ext uri="{FF2B5EF4-FFF2-40B4-BE49-F238E27FC236}">
              <a16:creationId xmlns:a16="http://schemas.microsoft.com/office/drawing/2014/main" id="{201ABAFF-D7CF-45CE-9F5C-88E9EBDE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44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533400</xdr:colOff>
      <xdr:row>392</xdr:row>
      <xdr:rowOff>9525</xdr:rowOff>
    </xdr:to>
    <xdr:pic>
      <xdr:nvPicPr>
        <xdr:cNvPr id="229" name="Imagem 228" descr="Natu icon">
          <a:extLst>
            <a:ext uri="{FF2B5EF4-FFF2-40B4-BE49-F238E27FC236}">
              <a16:creationId xmlns:a16="http://schemas.microsoft.com/office/drawing/2014/main" id="{6F709B1E-4098-46FA-9179-8D56A554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82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533400</xdr:colOff>
      <xdr:row>392</xdr:row>
      <xdr:rowOff>9525</xdr:rowOff>
    </xdr:to>
    <xdr:pic>
      <xdr:nvPicPr>
        <xdr:cNvPr id="230" name="Imagem 229" descr="Xatu icon">
          <a:extLst>
            <a:ext uri="{FF2B5EF4-FFF2-40B4-BE49-F238E27FC236}">
              <a16:creationId xmlns:a16="http://schemas.microsoft.com/office/drawing/2014/main" id="{0C32AB7A-0B81-4B4C-AF48-43FE626E5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20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533400</xdr:colOff>
      <xdr:row>392</xdr:row>
      <xdr:rowOff>9525</xdr:rowOff>
    </xdr:to>
    <xdr:pic>
      <xdr:nvPicPr>
        <xdr:cNvPr id="231" name="Imagem 230" descr="Mareep icon">
          <a:extLst>
            <a:ext uri="{FF2B5EF4-FFF2-40B4-BE49-F238E27FC236}">
              <a16:creationId xmlns:a16="http://schemas.microsoft.com/office/drawing/2014/main" id="{0A66F30B-6F3E-4285-9558-87C879D59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58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533400</xdr:colOff>
      <xdr:row>392</xdr:row>
      <xdr:rowOff>9525</xdr:rowOff>
    </xdr:to>
    <xdr:pic>
      <xdr:nvPicPr>
        <xdr:cNvPr id="232" name="Imagem 231" descr="Flaaffy icon">
          <a:extLst>
            <a:ext uri="{FF2B5EF4-FFF2-40B4-BE49-F238E27FC236}">
              <a16:creationId xmlns:a16="http://schemas.microsoft.com/office/drawing/2014/main" id="{2F744B88-2E78-4C8D-B3C9-28738E6D4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96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533400</xdr:colOff>
      <xdr:row>392</xdr:row>
      <xdr:rowOff>9525</xdr:rowOff>
    </xdr:to>
    <xdr:pic>
      <xdr:nvPicPr>
        <xdr:cNvPr id="233" name="Imagem 232" descr="Ampharos icon">
          <a:extLst>
            <a:ext uri="{FF2B5EF4-FFF2-40B4-BE49-F238E27FC236}">
              <a16:creationId xmlns:a16="http://schemas.microsoft.com/office/drawing/2014/main" id="{05A8E66F-7BF1-4197-8A9E-7D6CD077A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34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533400</xdr:colOff>
      <xdr:row>392</xdr:row>
      <xdr:rowOff>9525</xdr:rowOff>
    </xdr:to>
    <xdr:pic>
      <xdr:nvPicPr>
        <xdr:cNvPr id="234" name="Imagem 233" descr="Mega Ampharos icon">
          <a:extLst>
            <a:ext uri="{FF2B5EF4-FFF2-40B4-BE49-F238E27FC236}">
              <a16:creationId xmlns:a16="http://schemas.microsoft.com/office/drawing/2014/main" id="{2970B6DC-6154-46ED-8EFF-7E98AA748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25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533400</xdr:colOff>
      <xdr:row>392</xdr:row>
      <xdr:rowOff>9525</xdr:rowOff>
    </xdr:to>
    <xdr:pic>
      <xdr:nvPicPr>
        <xdr:cNvPr id="235" name="Imagem 234" descr="Bellossom icon">
          <a:extLst>
            <a:ext uri="{FF2B5EF4-FFF2-40B4-BE49-F238E27FC236}">
              <a16:creationId xmlns:a16="http://schemas.microsoft.com/office/drawing/2014/main" id="{EBD7EF80-5E19-4895-A1F2-66C134A2F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63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533400</xdr:colOff>
      <xdr:row>392</xdr:row>
      <xdr:rowOff>9525</xdr:rowOff>
    </xdr:to>
    <xdr:pic>
      <xdr:nvPicPr>
        <xdr:cNvPr id="236" name="Imagem 235" descr="Marill icon">
          <a:extLst>
            <a:ext uri="{FF2B5EF4-FFF2-40B4-BE49-F238E27FC236}">
              <a16:creationId xmlns:a16="http://schemas.microsoft.com/office/drawing/2014/main" id="{54418D5B-A296-418E-BCF2-11D553C32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54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533400</xdr:colOff>
      <xdr:row>392</xdr:row>
      <xdr:rowOff>9525</xdr:rowOff>
    </xdr:to>
    <xdr:pic>
      <xdr:nvPicPr>
        <xdr:cNvPr id="237" name="Imagem 236" descr="Azumarill icon">
          <a:extLst>
            <a:ext uri="{FF2B5EF4-FFF2-40B4-BE49-F238E27FC236}">
              <a16:creationId xmlns:a16="http://schemas.microsoft.com/office/drawing/2014/main" id="{F14999B9-8499-4884-8909-EC5EB77E8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92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533400</xdr:colOff>
      <xdr:row>392</xdr:row>
      <xdr:rowOff>9525</xdr:rowOff>
    </xdr:to>
    <xdr:pic>
      <xdr:nvPicPr>
        <xdr:cNvPr id="238" name="Imagem 237" descr="Sudowoodo icon">
          <a:extLst>
            <a:ext uri="{FF2B5EF4-FFF2-40B4-BE49-F238E27FC236}">
              <a16:creationId xmlns:a16="http://schemas.microsoft.com/office/drawing/2014/main" id="{B7A20C3F-E7D3-429D-A665-F05A754C6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82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533400</xdr:colOff>
      <xdr:row>392</xdr:row>
      <xdr:rowOff>9525</xdr:rowOff>
    </xdr:to>
    <xdr:pic>
      <xdr:nvPicPr>
        <xdr:cNvPr id="239" name="Imagem 238" descr="Politoed icon">
          <a:extLst>
            <a:ext uri="{FF2B5EF4-FFF2-40B4-BE49-F238E27FC236}">
              <a16:creationId xmlns:a16="http://schemas.microsoft.com/office/drawing/2014/main" id="{FFB39DFE-DF9F-4E7E-85D6-838ED5C86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73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533400</xdr:colOff>
      <xdr:row>392</xdr:row>
      <xdr:rowOff>9525</xdr:rowOff>
    </xdr:to>
    <xdr:pic>
      <xdr:nvPicPr>
        <xdr:cNvPr id="240" name="Imagem 239" descr="Hoppip icon">
          <a:extLst>
            <a:ext uri="{FF2B5EF4-FFF2-40B4-BE49-F238E27FC236}">
              <a16:creationId xmlns:a16="http://schemas.microsoft.com/office/drawing/2014/main" id="{55E6E61E-BF8F-4E9D-A6AA-DF8E2145F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533400</xdr:colOff>
      <xdr:row>392</xdr:row>
      <xdr:rowOff>9525</xdr:rowOff>
    </xdr:to>
    <xdr:pic>
      <xdr:nvPicPr>
        <xdr:cNvPr id="241" name="Imagem 240" descr="Skiploom icon">
          <a:extLst>
            <a:ext uri="{FF2B5EF4-FFF2-40B4-BE49-F238E27FC236}">
              <a16:creationId xmlns:a16="http://schemas.microsoft.com/office/drawing/2014/main" id="{721ABEBB-959A-4DD2-BF11-BA45B03E0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01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533400</xdr:colOff>
      <xdr:row>392</xdr:row>
      <xdr:rowOff>9525</xdr:rowOff>
    </xdr:to>
    <xdr:pic>
      <xdr:nvPicPr>
        <xdr:cNvPr id="242" name="Imagem 241" descr="Jumpluff icon">
          <a:extLst>
            <a:ext uri="{FF2B5EF4-FFF2-40B4-BE49-F238E27FC236}">
              <a16:creationId xmlns:a16="http://schemas.microsoft.com/office/drawing/2014/main" id="{78A622F3-BC46-4D99-9415-4C65E101F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533400</xdr:colOff>
      <xdr:row>392</xdr:row>
      <xdr:rowOff>9525</xdr:rowOff>
    </xdr:to>
    <xdr:pic>
      <xdr:nvPicPr>
        <xdr:cNvPr id="243" name="Imagem 242" descr="Aipom icon">
          <a:extLst>
            <a:ext uri="{FF2B5EF4-FFF2-40B4-BE49-F238E27FC236}">
              <a16:creationId xmlns:a16="http://schemas.microsoft.com/office/drawing/2014/main" id="{B072E087-2F40-48DF-90D1-45BDF5F8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83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533400</xdr:colOff>
      <xdr:row>392</xdr:row>
      <xdr:rowOff>9525</xdr:rowOff>
    </xdr:to>
    <xdr:pic>
      <xdr:nvPicPr>
        <xdr:cNvPr id="244" name="Imagem 243" descr="Sunkern icon">
          <a:extLst>
            <a:ext uri="{FF2B5EF4-FFF2-40B4-BE49-F238E27FC236}">
              <a16:creationId xmlns:a16="http://schemas.microsoft.com/office/drawing/2014/main" id="{4DF4205C-D06E-4F9E-9F76-CEBC91F9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21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533400</xdr:colOff>
      <xdr:row>392</xdr:row>
      <xdr:rowOff>9525</xdr:rowOff>
    </xdr:to>
    <xdr:pic>
      <xdr:nvPicPr>
        <xdr:cNvPr id="245" name="Imagem 244" descr="Sunflora icon">
          <a:extLst>
            <a:ext uri="{FF2B5EF4-FFF2-40B4-BE49-F238E27FC236}">
              <a16:creationId xmlns:a16="http://schemas.microsoft.com/office/drawing/2014/main" id="{AA94E906-C08E-406B-973B-21B7F6F2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11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533400</xdr:colOff>
      <xdr:row>392</xdr:row>
      <xdr:rowOff>9525</xdr:rowOff>
    </xdr:to>
    <xdr:pic>
      <xdr:nvPicPr>
        <xdr:cNvPr id="246" name="Imagem 245" descr="Yanma icon">
          <a:extLst>
            <a:ext uri="{FF2B5EF4-FFF2-40B4-BE49-F238E27FC236}">
              <a16:creationId xmlns:a16="http://schemas.microsoft.com/office/drawing/2014/main" id="{2AEA8090-9376-4FB0-B288-731FB9BB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02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533400</xdr:colOff>
      <xdr:row>392</xdr:row>
      <xdr:rowOff>9525</xdr:rowOff>
    </xdr:to>
    <xdr:pic>
      <xdr:nvPicPr>
        <xdr:cNvPr id="247" name="Imagem 246" descr="Wooper icon">
          <a:extLst>
            <a:ext uri="{FF2B5EF4-FFF2-40B4-BE49-F238E27FC236}">
              <a16:creationId xmlns:a16="http://schemas.microsoft.com/office/drawing/2014/main" id="{30276B03-B15C-4458-83F9-80F1E05AC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40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533400</xdr:colOff>
      <xdr:row>392</xdr:row>
      <xdr:rowOff>9525</xdr:rowOff>
    </xdr:to>
    <xdr:pic>
      <xdr:nvPicPr>
        <xdr:cNvPr id="248" name="Imagem 247" descr="Quagsire icon">
          <a:extLst>
            <a:ext uri="{FF2B5EF4-FFF2-40B4-BE49-F238E27FC236}">
              <a16:creationId xmlns:a16="http://schemas.microsoft.com/office/drawing/2014/main" id="{79C36A7E-F163-4C61-8A36-5B3BBFC7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30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533400</xdr:colOff>
      <xdr:row>392</xdr:row>
      <xdr:rowOff>9525</xdr:rowOff>
    </xdr:to>
    <xdr:pic>
      <xdr:nvPicPr>
        <xdr:cNvPr id="249" name="Imagem 248" descr="Espeon icon">
          <a:extLst>
            <a:ext uri="{FF2B5EF4-FFF2-40B4-BE49-F238E27FC236}">
              <a16:creationId xmlns:a16="http://schemas.microsoft.com/office/drawing/2014/main" id="{62D43BD1-59C3-4CC3-B7E4-AAC3D07CD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21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533400</xdr:colOff>
      <xdr:row>392</xdr:row>
      <xdr:rowOff>9525</xdr:rowOff>
    </xdr:to>
    <xdr:pic>
      <xdr:nvPicPr>
        <xdr:cNvPr id="250" name="Imagem 249" descr="Umbreon icon">
          <a:extLst>
            <a:ext uri="{FF2B5EF4-FFF2-40B4-BE49-F238E27FC236}">
              <a16:creationId xmlns:a16="http://schemas.microsoft.com/office/drawing/2014/main" id="{1E6AD77B-838E-44E2-83C4-8AD71D298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533400</xdr:colOff>
      <xdr:row>392</xdr:row>
      <xdr:rowOff>9525</xdr:rowOff>
    </xdr:to>
    <xdr:pic>
      <xdr:nvPicPr>
        <xdr:cNvPr id="251" name="Imagem 250" descr="Murkrow icon">
          <a:extLst>
            <a:ext uri="{FF2B5EF4-FFF2-40B4-BE49-F238E27FC236}">
              <a16:creationId xmlns:a16="http://schemas.microsoft.com/office/drawing/2014/main" id="{2134B921-8D6A-4E30-967B-59ED6FA38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50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533400</xdr:colOff>
      <xdr:row>392</xdr:row>
      <xdr:rowOff>9525</xdr:rowOff>
    </xdr:to>
    <xdr:pic>
      <xdr:nvPicPr>
        <xdr:cNvPr id="252" name="Imagem 251" descr="Slowking icon">
          <a:extLst>
            <a:ext uri="{FF2B5EF4-FFF2-40B4-BE49-F238E27FC236}">
              <a16:creationId xmlns:a16="http://schemas.microsoft.com/office/drawing/2014/main" id="{A3BF801C-ECC0-48B1-AADC-8ECA44CEB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0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533400</xdr:colOff>
      <xdr:row>392</xdr:row>
      <xdr:rowOff>9525</xdr:rowOff>
    </xdr:to>
    <xdr:pic>
      <xdr:nvPicPr>
        <xdr:cNvPr id="253" name="Imagem 252" descr="Galarian Slowking icon">
          <a:extLst>
            <a:ext uri="{FF2B5EF4-FFF2-40B4-BE49-F238E27FC236}">
              <a16:creationId xmlns:a16="http://schemas.microsoft.com/office/drawing/2014/main" id="{92EA19E8-8CB7-45C2-B6D6-348E08579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31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533400</xdr:colOff>
      <xdr:row>392</xdr:row>
      <xdr:rowOff>9525</xdr:rowOff>
    </xdr:to>
    <xdr:pic>
      <xdr:nvPicPr>
        <xdr:cNvPr id="254" name="Imagem 253" descr="Misdreavus icon">
          <a:extLst>
            <a:ext uri="{FF2B5EF4-FFF2-40B4-BE49-F238E27FC236}">
              <a16:creationId xmlns:a16="http://schemas.microsoft.com/office/drawing/2014/main" id="{773DDB04-0C75-4739-8B7E-F00C2E90A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69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533400</xdr:colOff>
      <xdr:row>392</xdr:row>
      <xdr:rowOff>9525</xdr:rowOff>
    </xdr:to>
    <xdr:pic>
      <xdr:nvPicPr>
        <xdr:cNvPr id="255" name="Imagem 254" descr="Unown icon">
          <a:extLst>
            <a:ext uri="{FF2B5EF4-FFF2-40B4-BE49-F238E27FC236}">
              <a16:creationId xmlns:a16="http://schemas.microsoft.com/office/drawing/2014/main" id="{3AAAEC74-02B2-4970-B81B-AF0FFED2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59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533400</xdr:colOff>
      <xdr:row>392</xdr:row>
      <xdr:rowOff>9525</xdr:rowOff>
    </xdr:to>
    <xdr:pic>
      <xdr:nvPicPr>
        <xdr:cNvPr id="256" name="Imagem 255" descr="Wobbuffet icon">
          <a:extLst>
            <a:ext uri="{FF2B5EF4-FFF2-40B4-BE49-F238E27FC236}">
              <a16:creationId xmlns:a16="http://schemas.microsoft.com/office/drawing/2014/main" id="{2407426E-2400-47DC-B2F3-D35C4BB84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97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533400</xdr:colOff>
      <xdr:row>392</xdr:row>
      <xdr:rowOff>9525</xdr:rowOff>
    </xdr:to>
    <xdr:pic>
      <xdr:nvPicPr>
        <xdr:cNvPr id="257" name="Imagem 256" descr="Girafarig icon">
          <a:extLst>
            <a:ext uri="{FF2B5EF4-FFF2-40B4-BE49-F238E27FC236}">
              <a16:creationId xmlns:a16="http://schemas.microsoft.com/office/drawing/2014/main" id="{F2532AD4-FF67-4880-A322-DE07188C7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88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533400</xdr:colOff>
      <xdr:row>392</xdr:row>
      <xdr:rowOff>9525</xdr:rowOff>
    </xdr:to>
    <xdr:pic>
      <xdr:nvPicPr>
        <xdr:cNvPr id="258" name="Imagem 257" descr="Pineco icon">
          <a:extLst>
            <a:ext uri="{FF2B5EF4-FFF2-40B4-BE49-F238E27FC236}">
              <a16:creationId xmlns:a16="http://schemas.microsoft.com/office/drawing/2014/main" id="{D9D78987-341F-44AA-B6A9-D2631AE4E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78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533400</xdr:colOff>
      <xdr:row>392</xdr:row>
      <xdr:rowOff>9525</xdr:rowOff>
    </xdr:to>
    <xdr:pic>
      <xdr:nvPicPr>
        <xdr:cNvPr id="259" name="Imagem 258" descr="Forretress icon">
          <a:extLst>
            <a:ext uri="{FF2B5EF4-FFF2-40B4-BE49-F238E27FC236}">
              <a16:creationId xmlns:a16="http://schemas.microsoft.com/office/drawing/2014/main" id="{46DEA8F8-6A9C-4113-9688-669994EB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17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533400</xdr:colOff>
      <xdr:row>392</xdr:row>
      <xdr:rowOff>9525</xdr:rowOff>
    </xdr:to>
    <xdr:pic>
      <xdr:nvPicPr>
        <xdr:cNvPr id="260" name="Imagem 259" descr="Dunsparce icon">
          <a:extLst>
            <a:ext uri="{FF2B5EF4-FFF2-40B4-BE49-F238E27FC236}">
              <a16:creationId xmlns:a16="http://schemas.microsoft.com/office/drawing/2014/main" id="{0E0595AC-78CB-4A71-844E-2F9C3ECD7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533400</xdr:colOff>
      <xdr:row>392</xdr:row>
      <xdr:rowOff>9525</xdr:rowOff>
    </xdr:to>
    <xdr:pic>
      <xdr:nvPicPr>
        <xdr:cNvPr id="261" name="Imagem 260" descr="Gligar icon">
          <a:extLst>
            <a:ext uri="{FF2B5EF4-FFF2-40B4-BE49-F238E27FC236}">
              <a16:creationId xmlns:a16="http://schemas.microsoft.com/office/drawing/2014/main" id="{03F764AF-73A6-4B70-B8E6-38DD766BC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9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533400</xdr:colOff>
      <xdr:row>392</xdr:row>
      <xdr:rowOff>9525</xdr:rowOff>
    </xdr:to>
    <xdr:pic>
      <xdr:nvPicPr>
        <xdr:cNvPr id="262" name="Imagem 261" descr="Steelix icon">
          <a:extLst>
            <a:ext uri="{FF2B5EF4-FFF2-40B4-BE49-F238E27FC236}">
              <a16:creationId xmlns:a16="http://schemas.microsoft.com/office/drawing/2014/main" id="{9C946BF7-82FE-4CBB-B61C-45B05D8D6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533400</xdr:colOff>
      <xdr:row>392</xdr:row>
      <xdr:rowOff>9525</xdr:rowOff>
    </xdr:to>
    <xdr:pic>
      <xdr:nvPicPr>
        <xdr:cNvPr id="263" name="Imagem 262" descr="Mega Steelix icon">
          <a:extLst>
            <a:ext uri="{FF2B5EF4-FFF2-40B4-BE49-F238E27FC236}">
              <a16:creationId xmlns:a16="http://schemas.microsoft.com/office/drawing/2014/main" id="{247CBA70-46C4-4A1F-A507-FFEB2C9CD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74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533400</xdr:colOff>
      <xdr:row>392</xdr:row>
      <xdr:rowOff>9525</xdr:rowOff>
    </xdr:to>
    <xdr:pic>
      <xdr:nvPicPr>
        <xdr:cNvPr id="264" name="Imagem 263" descr="Snubbull icon">
          <a:extLst>
            <a:ext uri="{FF2B5EF4-FFF2-40B4-BE49-F238E27FC236}">
              <a16:creationId xmlns:a16="http://schemas.microsoft.com/office/drawing/2014/main" id="{8FBFEE75-A5D5-4608-8835-5CAC659A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22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533400</xdr:colOff>
      <xdr:row>392</xdr:row>
      <xdr:rowOff>9525</xdr:rowOff>
    </xdr:to>
    <xdr:pic>
      <xdr:nvPicPr>
        <xdr:cNvPr id="265" name="Imagem 264" descr="Granbull icon">
          <a:extLst>
            <a:ext uri="{FF2B5EF4-FFF2-40B4-BE49-F238E27FC236}">
              <a16:creationId xmlns:a16="http://schemas.microsoft.com/office/drawing/2014/main" id="{A0D360FC-AF41-4733-8DF3-F76947E8F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12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533400</xdr:colOff>
      <xdr:row>392</xdr:row>
      <xdr:rowOff>9525</xdr:rowOff>
    </xdr:to>
    <xdr:pic>
      <xdr:nvPicPr>
        <xdr:cNvPr id="266" name="Imagem 265" descr="Qwilfish icon">
          <a:extLst>
            <a:ext uri="{FF2B5EF4-FFF2-40B4-BE49-F238E27FC236}">
              <a16:creationId xmlns:a16="http://schemas.microsoft.com/office/drawing/2014/main" id="{9C91854E-6F5A-4E2F-929B-6622FDDE2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03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9525</xdr:colOff>
      <xdr:row>391</xdr:row>
      <xdr:rowOff>9525</xdr:rowOff>
    </xdr:to>
    <xdr:pic>
      <xdr:nvPicPr>
        <xdr:cNvPr id="267" name="Imagem 266" descr="Qwilfish (Hisuian Qwilfish) icon">
          <a:extLst>
            <a:ext uri="{FF2B5EF4-FFF2-40B4-BE49-F238E27FC236}">
              <a16:creationId xmlns:a16="http://schemas.microsoft.com/office/drawing/2014/main" id="{36BC982C-33D6-4DD8-911D-E5DC554FF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9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533400</xdr:colOff>
      <xdr:row>392</xdr:row>
      <xdr:rowOff>9525</xdr:rowOff>
    </xdr:to>
    <xdr:pic>
      <xdr:nvPicPr>
        <xdr:cNvPr id="268" name="Imagem 267" descr="Scizor icon">
          <a:extLst>
            <a:ext uri="{FF2B5EF4-FFF2-40B4-BE49-F238E27FC236}">
              <a16:creationId xmlns:a16="http://schemas.microsoft.com/office/drawing/2014/main" id="{A8511B2F-B91F-40C1-8B28-192D4AF8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31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533400</xdr:colOff>
      <xdr:row>392</xdr:row>
      <xdr:rowOff>9525</xdr:rowOff>
    </xdr:to>
    <xdr:pic>
      <xdr:nvPicPr>
        <xdr:cNvPr id="269" name="Imagem 268" descr="Mega Scizor icon">
          <a:extLst>
            <a:ext uri="{FF2B5EF4-FFF2-40B4-BE49-F238E27FC236}">
              <a16:creationId xmlns:a16="http://schemas.microsoft.com/office/drawing/2014/main" id="{2501B14D-D980-485C-8884-702BFB97F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69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533400</xdr:colOff>
      <xdr:row>392</xdr:row>
      <xdr:rowOff>9525</xdr:rowOff>
    </xdr:to>
    <xdr:pic>
      <xdr:nvPicPr>
        <xdr:cNvPr id="270" name="Imagem 269" descr="Shuckle icon">
          <a:extLst>
            <a:ext uri="{FF2B5EF4-FFF2-40B4-BE49-F238E27FC236}">
              <a16:creationId xmlns:a16="http://schemas.microsoft.com/office/drawing/2014/main" id="{1C6121E7-D6A0-4056-8D35-4A0C1393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533400</xdr:colOff>
      <xdr:row>392</xdr:row>
      <xdr:rowOff>9525</xdr:rowOff>
    </xdr:to>
    <xdr:pic>
      <xdr:nvPicPr>
        <xdr:cNvPr id="271" name="Imagem 270" descr="Heracross icon">
          <a:extLst>
            <a:ext uri="{FF2B5EF4-FFF2-40B4-BE49-F238E27FC236}">
              <a16:creationId xmlns:a16="http://schemas.microsoft.com/office/drawing/2014/main" id="{68389F22-0C42-41DB-BA8B-1D4FD9B5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55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533400</xdr:colOff>
      <xdr:row>392</xdr:row>
      <xdr:rowOff>9525</xdr:rowOff>
    </xdr:to>
    <xdr:pic>
      <xdr:nvPicPr>
        <xdr:cNvPr id="272" name="Imagem 271" descr="Mega Heracross icon">
          <a:extLst>
            <a:ext uri="{FF2B5EF4-FFF2-40B4-BE49-F238E27FC236}">
              <a16:creationId xmlns:a16="http://schemas.microsoft.com/office/drawing/2014/main" id="{36044139-73F4-4DAA-BD31-89BB15ED1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533400</xdr:colOff>
      <xdr:row>392</xdr:row>
      <xdr:rowOff>9525</xdr:rowOff>
    </xdr:to>
    <xdr:pic>
      <xdr:nvPicPr>
        <xdr:cNvPr id="273" name="Imagem 272" descr="Sneasel icon">
          <a:extLst>
            <a:ext uri="{FF2B5EF4-FFF2-40B4-BE49-F238E27FC236}">
              <a16:creationId xmlns:a16="http://schemas.microsoft.com/office/drawing/2014/main" id="{9ADD90B4-E9EB-4FF9-A46C-4473FB20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84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9525</xdr:colOff>
      <xdr:row>391</xdr:row>
      <xdr:rowOff>9525</xdr:rowOff>
    </xdr:to>
    <xdr:pic>
      <xdr:nvPicPr>
        <xdr:cNvPr id="274" name="Imagem 273" descr="Sneasel (Hisuian Sneasel) icon">
          <a:extLst>
            <a:ext uri="{FF2B5EF4-FFF2-40B4-BE49-F238E27FC236}">
              <a16:creationId xmlns:a16="http://schemas.microsoft.com/office/drawing/2014/main" id="{B0DD50EE-CD03-42FF-A542-713EC135F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2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533400</xdr:colOff>
      <xdr:row>392</xdr:row>
      <xdr:rowOff>9525</xdr:rowOff>
    </xdr:to>
    <xdr:pic>
      <xdr:nvPicPr>
        <xdr:cNvPr id="275" name="Imagem 274" descr="Teddiursa icon">
          <a:extLst>
            <a:ext uri="{FF2B5EF4-FFF2-40B4-BE49-F238E27FC236}">
              <a16:creationId xmlns:a16="http://schemas.microsoft.com/office/drawing/2014/main" id="{BC1D427D-6309-4B7C-998D-CCC481D3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533400</xdr:colOff>
      <xdr:row>392</xdr:row>
      <xdr:rowOff>9525</xdr:rowOff>
    </xdr:to>
    <xdr:pic>
      <xdr:nvPicPr>
        <xdr:cNvPr id="276" name="Imagem 275" descr="Ursaring icon">
          <a:extLst>
            <a:ext uri="{FF2B5EF4-FFF2-40B4-BE49-F238E27FC236}">
              <a16:creationId xmlns:a16="http://schemas.microsoft.com/office/drawing/2014/main" id="{228B2CA9-8DF4-4DF3-B369-88C940AED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533400</xdr:colOff>
      <xdr:row>392</xdr:row>
      <xdr:rowOff>9525</xdr:rowOff>
    </xdr:to>
    <xdr:pic>
      <xdr:nvPicPr>
        <xdr:cNvPr id="277" name="Imagem 276" descr="Slugma icon">
          <a:extLst>
            <a:ext uri="{FF2B5EF4-FFF2-40B4-BE49-F238E27FC236}">
              <a16:creationId xmlns:a16="http://schemas.microsoft.com/office/drawing/2014/main" id="{6CF6671D-9964-481B-818E-723648633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51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533400</xdr:colOff>
      <xdr:row>392</xdr:row>
      <xdr:rowOff>9525</xdr:rowOff>
    </xdr:to>
    <xdr:pic>
      <xdr:nvPicPr>
        <xdr:cNvPr id="278" name="Imagem 277" descr="Magcargo icon">
          <a:extLst>
            <a:ext uri="{FF2B5EF4-FFF2-40B4-BE49-F238E27FC236}">
              <a16:creationId xmlns:a16="http://schemas.microsoft.com/office/drawing/2014/main" id="{F52B7976-B152-465E-8675-6EA2CC70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89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533400</xdr:colOff>
      <xdr:row>392</xdr:row>
      <xdr:rowOff>9525</xdr:rowOff>
    </xdr:to>
    <xdr:pic>
      <xdr:nvPicPr>
        <xdr:cNvPr id="279" name="Imagem 278" descr="Swinub icon">
          <a:extLst>
            <a:ext uri="{FF2B5EF4-FFF2-40B4-BE49-F238E27FC236}">
              <a16:creationId xmlns:a16="http://schemas.microsoft.com/office/drawing/2014/main" id="{EB3E2965-297E-4A7C-B867-CFA35DDC5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9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533400</xdr:colOff>
      <xdr:row>392</xdr:row>
      <xdr:rowOff>9525</xdr:rowOff>
    </xdr:to>
    <xdr:pic>
      <xdr:nvPicPr>
        <xdr:cNvPr id="280" name="Imagem 279" descr="Piloswine icon">
          <a:extLst>
            <a:ext uri="{FF2B5EF4-FFF2-40B4-BE49-F238E27FC236}">
              <a16:creationId xmlns:a16="http://schemas.microsoft.com/office/drawing/2014/main" id="{2962ECFD-139D-4497-AC72-8B8E0805B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18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533400</xdr:colOff>
      <xdr:row>392</xdr:row>
      <xdr:rowOff>9525</xdr:rowOff>
    </xdr:to>
    <xdr:pic>
      <xdr:nvPicPr>
        <xdr:cNvPr id="281" name="Imagem 280" descr="Corsola icon">
          <a:extLst>
            <a:ext uri="{FF2B5EF4-FFF2-40B4-BE49-F238E27FC236}">
              <a16:creationId xmlns:a16="http://schemas.microsoft.com/office/drawing/2014/main" id="{BC09F55E-510C-43AF-B439-DCC22455B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08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533400</xdr:colOff>
      <xdr:row>392</xdr:row>
      <xdr:rowOff>9525</xdr:rowOff>
    </xdr:to>
    <xdr:pic>
      <xdr:nvPicPr>
        <xdr:cNvPr id="282" name="Imagem 281" descr="Galarian Corsola icon">
          <a:extLst>
            <a:ext uri="{FF2B5EF4-FFF2-40B4-BE49-F238E27FC236}">
              <a16:creationId xmlns:a16="http://schemas.microsoft.com/office/drawing/2014/main" id="{9B8D1C40-C0CB-4D58-8ECC-67478D9CB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46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533400</xdr:colOff>
      <xdr:row>392</xdr:row>
      <xdr:rowOff>9525</xdr:rowOff>
    </xdr:to>
    <xdr:pic>
      <xdr:nvPicPr>
        <xdr:cNvPr id="283" name="Imagem 282" descr="Remoraid icon">
          <a:extLst>
            <a:ext uri="{FF2B5EF4-FFF2-40B4-BE49-F238E27FC236}">
              <a16:creationId xmlns:a16="http://schemas.microsoft.com/office/drawing/2014/main" id="{6B8A82C0-5557-4A7C-926D-ECCCAA630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4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533400</xdr:colOff>
      <xdr:row>392</xdr:row>
      <xdr:rowOff>9525</xdr:rowOff>
    </xdr:to>
    <xdr:pic>
      <xdr:nvPicPr>
        <xdr:cNvPr id="284" name="Imagem 283" descr="Octillery icon">
          <a:extLst>
            <a:ext uri="{FF2B5EF4-FFF2-40B4-BE49-F238E27FC236}">
              <a16:creationId xmlns:a16="http://schemas.microsoft.com/office/drawing/2014/main" id="{A4E5B6F4-6F2F-4F1A-917D-909C2CE3B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8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533400</xdr:colOff>
      <xdr:row>392</xdr:row>
      <xdr:rowOff>9525</xdr:rowOff>
    </xdr:to>
    <xdr:pic>
      <xdr:nvPicPr>
        <xdr:cNvPr id="285" name="Imagem 284" descr="Delibird icon">
          <a:extLst>
            <a:ext uri="{FF2B5EF4-FFF2-40B4-BE49-F238E27FC236}">
              <a16:creationId xmlns:a16="http://schemas.microsoft.com/office/drawing/2014/main" id="{90C78C70-38A1-4F28-9A67-B7437C893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75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533400</xdr:colOff>
      <xdr:row>392</xdr:row>
      <xdr:rowOff>9525</xdr:rowOff>
    </xdr:to>
    <xdr:pic>
      <xdr:nvPicPr>
        <xdr:cNvPr id="286" name="Imagem 285" descr="Mantine icon">
          <a:extLst>
            <a:ext uri="{FF2B5EF4-FFF2-40B4-BE49-F238E27FC236}">
              <a16:creationId xmlns:a16="http://schemas.microsoft.com/office/drawing/2014/main" id="{EF2819A6-63A9-4B41-BDC0-36B40528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65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533400</xdr:colOff>
      <xdr:row>392</xdr:row>
      <xdr:rowOff>9525</xdr:rowOff>
    </xdr:to>
    <xdr:pic>
      <xdr:nvPicPr>
        <xdr:cNvPr id="287" name="Imagem 286" descr="Skarmory icon">
          <a:extLst>
            <a:ext uri="{FF2B5EF4-FFF2-40B4-BE49-F238E27FC236}">
              <a16:creationId xmlns:a16="http://schemas.microsoft.com/office/drawing/2014/main" id="{648C71A6-0B34-4333-9087-88C34BF7D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56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533400</xdr:colOff>
      <xdr:row>392</xdr:row>
      <xdr:rowOff>9525</xdr:rowOff>
    </xdr:to>
    <xdr:pic>
      <xdr:nvPicPr>
        <xdr:cNvPr id="288" name="Imagem 287" descr="Houndour icon">
          <a:extLst>
            <a:ext uri="{FF2B5EF4-FFF2-40B4-BE49-F238E27FC236}">
              <a16:creationId xmlns:a16="http://schemas.microsoft.com/office/drawing/2014/main" id="{57CA2462-8677-4685-AECF-2632A3D1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7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533400</xdr:colOff>
      <xdr:row>392</xdr:row>
      <xdr:rowOff>9525</xdr:rowOff>
    </xdr:to>
    <xdr:pic>
      <xdr:nvPicPr>
        <xdr:cNvPr id="289" name="Imagem 288" descr="Houndoom icon">
          <a:extLst>
            <a:ext uri="{FF2B5EF4-FFF2-40B4-BE49-F238E27FC236}">
              <a16:creationId xmlns:a16="http://schemas.microsoft.com/office/drawing/2014/main" id="{0A19634A-4AC6-497F-BDDF-A8F1F9859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37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533400</xdr:colOff>
      <xdr:row>392</xdr:row>
      <xdr:rowOff>9525</xdr:rowOff>
    </xdr:to>
    <xdr:pic>
      <xdr:nvPicPr>
        <xdr:cNvPr id="290" name="Imagem 289" descr="Mega Houndoom icon">
          <a:extLst>
            <a:ext uri="{FF2B5EF4-FFF2-40B4-BE49-F238E27FC236}">
              <a16:creationId xmlns:a16="http://schemas.microsoft.com/office/drawing/2014/main" id="{27BF0BDD-BBDE-4D6E-B75D-66471969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28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533400</xdr:colOff>
      <xdr:row>392</xdr:row>
      <xdr:rowOff>9525</xdr:rowOff>
    </xdr:to>
    <xdr:pic>
      <xdr:nvPicPr>
        <xdr:cNvPr id="291" name="Imagem 290" descr="Kingdra icon">
          <a:extLst>
            <a:ext uri="{FF2B5EF4-FFF2-40B4-BE49-F238E27FC236}">
              <a16:creationId xmlns:a16="http://schemas.microsoft.com/office/drawing/2014/main" id="{6477385B-74A9-43C9-8DD6-61D80F5E2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90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533400</xdr:colOff>
      <xdr:row>392</xdr:row>
      <xdr:rowOff>9525</xdr:rowOff>
    </xdr:to>
    <xdr:pic>
      <xdr:nvPicPr>
        <xdr:cNvPr id="292" name="Imagem 291" descr="Phanpy icon">
          <a:extLst>
            <a:ext uri="{FF2B5EF4-FFF2-40B4-BE49-F238E27FC236}">
              <a16:creationId xmlns:a16="http://schemas.microsoft.com/office/drawing/2014/main" id="{D852A1B6-C66F-4AF3-B0F7-8D52002AB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28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533400</xdr:colOff>
      <xdr:row>392</xdr:row>
      <xdr:rowOff>9525</xdr:rowOff>
    </xdr:to>
    <xdr:pic>
      <xdr:nvPicPr>
        <xdr:cNvPr id="293" name="Imagem 292" descr="Donphan icon">
          <a:extLst>
            <a:ext uri="{FF2B5EF4-FFF2-40B4-BE49-F238E27FC236}">
              <a16:creationId xmlns:a16="http://schemas.microsoft.com/office/drawing/2014/main" id="{E4A71466-8EE2-439E-95F9-932023B7F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66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533400</xdr:colOff>
      <xdr:row>392</xdr:row>
      <xdr:rowOff>9525</xdr:rowOff>
    </xdr:to>
    <xdr:pic>
      <xdr:nvPicPr>
        <xdr:cNvPr id="294" name="Imagem 293" descr="Porygon2 icon">
          <a:extLst>
            <a:ext uri="{FF2B5EF4-FFF2-40B4-BE49-F238E27FC236}">
              <a16:creationId xmlns:a16="http://schemas.microsoft.com/office/drawing/2014/main" id="{1F0A0919-08C6-4788-A39D-6E9EEBC7F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56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533400</xdr:colOff>
      <xdr:row>392</xdr:row>
      <xdr:rowOff>9525</xdr:rowOff>
    </xdr:to>
    <xdr:pic>
      <xdr:nvPicPr>
        <xdr:cNvPr id="295" name="Imagem 294" descr="Stantler icon">
          <a:extLst>
            <a:ext uri="{FF2B5EF4-FFF2-40B4-BE49-F238E27FC236}">
              <a16:creationId xmlns:a16="http://schemas.microsoft.com/office/drawing/2014/main" id="{9019A938-9C0D-42EF-9E49-AAD3BCF5E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47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533400</xdr:colOff>
      <xdr:row>392</xdr:row>
      <xdr:rowOff>9525</xdr:rowOff>
    </xdr:to>
    <xdr:pic>
      <xdr:nvPicPr>
        <xdr:cNvPr id="296" name="Imagem 295" descr="Smeargle icon">
          <a:extLst>
            <a:ext uri="{FF2B5EF4-FFF2-40B4-BE49-F238E27FC236}">
              <a16:creationId xmlns:a16="http://schemas.microsoft.com/office/drawing/2014/main" id="{53517715-B9B1-414E-8E56-4C732942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37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533400</xdr:colOff>
      <xdr:row>392</xdr:row>
      <xdr:rowOff>9525</xdr:rowOff>
    </xdr:to>
    <xdr:pic>
      <xdr:nvPicPr>
        <xdr:cNvPr id="297" name="Imagem 296" descr="Tyrogue icon">
          <a:extLst>
            <a:ext uri="{FF2B5EF4-FFF2-40B4-BE49-F238E27FC236}">
              <a16:creationId xmlns:a16="http://schemas.microsoft.com/office/drawing/2014/main" id="{1517A6BB-829D-49AB-BC6A-8034F99EF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28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533400</xdr:colOff>
      <xdr:row>392</xdr:row>
      <xdr:rowOff>9525</xdr:rowOff>
    </xdr:to>
    <xdr:pic>
      <xdr:nvPicPr>
        <xdr:cNvPr id="298" name="Imagem 297" descr="Hitmontop icon">
          <a:extLst>
            <a:ext uri="{FF2B5EF4-FFF2-40B4-BE49-F238E27FC236}">
              <a16:creationId xmlns:a16="http://schemas.microsoft.com/office/drawing/2014/main" id="{608B0006-2569-49C7-B4EC-F48EF6199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18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533400</xdr:colOff>
      <xdr:row>392</xdr:row>
      <xdr:rowOff>9525</xdr:rowOff>
    </xdr:to>
    <xdr:pic>
      <xdr:nvPicPr>
        <xdr:cNvPr id="299" name="Imagem 298" descr="Smoochum icon">
          <a:extLst>
            <a:ext uri="{FF2B5EF4-FFF2-40B4-BE49-F238E27FC236}">
              <a16:creationId xmlns:a16="http://schemas.microsoft.com/office/drawing/2014/main" id="{A670CCF7-2811-41B0-9C83-9B7181323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09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533400</xdr:colOff>
      <xdr:row>392</xdr:row>
      <xdr:rowOff>9525</xdr:rowOff>
    </xdr:to>
    <xdr:pic>
      <xdr:nvPicPr>
        <xdr:cNvPr id="300" name="Imagem 299" descr="Elekid icon">
          <a:extLst>
            <a:ext uri="{FF2B5EF4-FFF2-40B4-BE49-F238E27FC236}">
              <a16:creationId xmlns:a16="http://schemas.microsoft.com/office/drawing/2014/main" id="{AAC9823A-D003-4763-ADB8-5A3199D4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99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533400</xdr:colOff>
      <xdr:row>392</xdr:row>
      <xdr:rowOff>9525</xdr:rowOff>
    </xdr:to>
    <xdr:pic>
      <xdr:nvPicPr>
        <xdr:cNvPr id="301" name="Imagem 300" descr="Magby icon">
          <a:extLst>
            <a:ext uri="{FF2B5EF4-FFF2-40B4-BE49-F238E27FC236}">
              <a16:creationId xmlns:a16="http://schemas.microsoft.com/office/drawing/2014/main" id="{748C7BC5-C8E7-4C5A-8571-66F3CE699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38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533400</xdr:colOff>
      <xdr:row>392</xdr:row>
      <xdr:rowOff>9525</xdr:rowOff>
    </xdr:to>
    <xdr:pic>
      <xdr:nvPicPr>
        <xdr:cNvPr id="302" name="Imagem 301" descr="Miltank icon">
          <a:extLst>
            <a:ext uri="{FF2B5EF4-FFF2-40B4-BE49-F238E27FC236}">
              <a16:creationId xmlns:a16="http://schemas.microsoft.com/office/drawing/2014/main" id="{C0394134-D092-4F06-A5D3-0318F13FF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76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533400</xdr:colOff>
      <xdr:row>392</xdr:row>
      <xdr:rowOff>9525</xdr:rowOff>
    </xdr:to>
    <xdr:pic>
      <xdr:nvPicPr>
        <xdr:cNvPr id="303" name="Imagem 302" descr="Blissey icon">
          <a:extLst>
            <a:ext uri="{FF2B5EF4-FFF2-40B4-BE49-F238E27FC236}">
              <a16:creationId xmlns:a16="http://schemas.microsoft.com/office/drawing/2014/main" id="{6DDC6C8B-26BB-42B6-8CFC-77F65D0F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4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533400</xdr:colOff>
      <xdr:row>392</xdr:row>
      <xdr:rowOff>9525</xdr:rowOff>
    </xdr:to>
    <xdr:pic>
      <xdr:nvPicPr>
        <xdr:cNvPr id="304" name="Imagem 303" descr="Raikou icon">
          <a:extLst>
            <a:ext uri="{FF2B5EF4-FFF2-40B4-BE49-F238E27FC236}">
              <a16:creationId xmlns:a16="http://schemas.microsoft.com/office/drawing/2014/main" id="{4707351F-3FD3-43F3-8DE4-E58EAD108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52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533400</xdr:colOff>
      <xdr:row>392</xdr:row>
      <xdr:rowOff>9525</xdr:rowOff>
    </xdr:to>
    <xdr:pic>
      <xdr:nvPicPr>
        <xdr:cNvPr id="305" name="Imagem 304" descr="Entei icon">
          <a:extLst>
            <a:ext uri="{FF2B5EF4-FFF2-40B4-BE49-F238E27FC236}">
              <a16:creationId xmlns:a16="http://schemas.microsoft.com/office/drawing/2014/main" id="{BD6EA0E3-F1AE-468E-9E87-48FE9E122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90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533400</xdr:colOff>
      <xdr:row>392</xdr:row>
      <xdr:rowOff>9525</xdr:rowOff>
    </xdr:to>
    <xdr:pic>
      <xdr:nvPicPr>
        <xdr:cNvPr id="306" name="Imagem 305" descr="Suicune icon">
          <a:extLst>
            <a:ext uri="{FF2B5EF4-FFF2-40B4-BE49-F238E27FC236}">
              <a16:creationId xmlns:a16="http://schemas.microsoft.com/office/drawing/2014/main" id="{242C7CEF-3437-4242-AA55-4445F8005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28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533400</xdr:colOff>
      <xdr:row>392</xdr:row>
      <xdr:rowOff>9525</xdr:rowOff>
    </xdr:to>
    <xdr:pic>
      <xdr:nvPicPr>
        <xdr:cNvPr id="307" name="Imagem 306" descr="Larvitar icon">
          <a:extLst>
            <a:ext uri="{FF2B5EF4-FFF2-40B4-BE49-F238E27FC236}">
              <a16:creationId xmlns:a16="http://schemas.microsoft.com/office/drawing/2014/main" id="{B7BC8F05-12BD-4448-8C5B-78B27A7A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19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533400</xdr:colOff>
      <xdr:row>392</xdr:row>
      <xdr:rowOff>9525</xdr:rowOff>
    </xdr:to>
    <xdr:pic>
      <xdr:nvPicPr>
        <xdr:cNvPr id="308" name="Imagem 307" descr="Pupitar icon">
          <a:extLst>
            <a:ext uri="{FF2B5EF4-FFF2-40B4-BE49-F238E27FC236}">
              <a16:creationId xmlns:a16="http://schemas.microsoft.com/office/drawing/2014/main" id="{4F060AE2-7F3A-4876-85F6-F6959BE1A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157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533400</xdr:colOff>
      <xdr:row>392</xdr:row>
      <xdr:rowOff>9525</xdr:rowOff>
    </xdr:to>
    <xdr:pic>
      <xdr:nvPicPr>
        <xdr:cNvPr id="309" name="Imagem 308" descr="Tyranitar icon">
          <a:extLst>
            <a:ext uri="{FF2B5EF4-FFF2-40B4-BE49-F238E27FC236}">
              <a16:creationId xmlns:a16="http://schemas.microsoft.com/office/drawing/2014/main" id="{4BCBD049-5772-4501-95E5-2555FE95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5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533400</xdr:colOff>
      <xdr:row>392</xdr:row>
      <xdr:rowOff>9525</xdr:rowOff>
    </xdr:to>
    <xdr:pic>
      <xdr:nvPicPr>
        <xdr:cNvPr id="310" name="Imagem 309" descr="Mega Tyranitar icon">
          <a:extLst>
            <a:ext uri="{FF2B5EF4-FFF2-40B4-BE49-F238E27FC236}">
              <a16:creationId xmlns:a16="http://schemas.microsoft.com/office/drawing/2014/main" id="{CDD4F81B-8EE1-436A-8507-C1F6D5E87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8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533400</xdr:colOff>
      <xdr:row>392</xdr:row>
      <xdr:rowOff>9525</xdr:rowOff>
    </xdr:to>
    <xdr:pic>
      <xdr:nvPicPr>
        <xdr:cNvPr id="311" name="Imagem 310" descr="Lugia icon">
          <a:extLst>
            <a:ext uri="{FF2B5EF4-FFF2-40B4-BE49-F238E27FC236}">
              <a16:creationId xmlns:a16="http://schemas.microsoft.com/office/drawing/2014/main" id="{83D7AF63-552C-49D6-97C6-232DFCE1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24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533400</xdr:colOff>
      <xdr:row>392</xdr:row>
      <xdr:rowOff>9525</xdr:rowOff>
    </xdr:to>
    <xdr:pic>
      <xdr:nvPicPr>
        <xdr:cNvPr id="312" name="Imagem 311" descr="Ho-oh icon">
          <a:extLst>
            <a:ext uri="{FF2B5EF4-FFF2-40B4-BE49-F238E27FC236}">
              <a16:creationId xmlns:a16="http://schemas.microsoft.com/office/drawing/2014/main" id="{3D480CCF-89D4-40EE-8E4B-515AA3903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62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533400</xdr:colOff>
      <xdr:row>392</xdr:row>
      <xdr:rowOff>9525</xdr:rowOff>
    </xdr:to>
    <xdr:pic>
      <xdr:nvPicPr>
        <xdr:cNvPr id="313" name="Imagem 312" descr="Celebi icon">
          <a:extLst>
            <a:ext uri="{FF2B5EF4-FFF2-40B4-BE49-F238E27FC236}">
              <a16:creationId xmlns:a16="http://schemas.microsoft.com/office/drawing/2014/main" id="{95470FFD-9465-4CD1-9056-8A77F78D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00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533400</xdr:colOff>
      <xdr:row>392</xdr:row>
      <xdr:rowOff>9525</xdr:rowOff>
    </xdr:to>
    <xdr:pic>
      <xdr:nvPicPr>
        <xdr:cNvPr id="314" name="Imagem 313" descr="Treecko icon">
          <a:extLst>
            <a:ext uri="{FF2B5EF4-FFF2-40B4-BE49-F238E27FC236}">
              <a16:creationId xmlns:a16="http://schemas.microsoft.com/office/drawing/2014/main" id="{4684EA64-A080-4B84-817B-70562E2B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38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533400</xdr:colOff>
      <xdr:row>392</xdr:row>
      <xdr:rowOff>9525</xdr:rowOff>
    </xdr:to>
    <xdr:pic>
      <xdr:nvPicPr>
        <xdr:cNvPr id="315" name="Imagem 314" descr="Grovyle icon">
          <a:extLst>
            <a:ext uri="{FF2B5EF4-FFF2-40B4-BE49-F238E27FC236}">
              <a16:creationId xmlns:a16="http://schemas.microsoft.com/office/drawing/2014/main" id="{0FBA02D7-F31C-4431-98AB-D76853AB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29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533400</xdr:colOff>
      <xdr:row>392</xdr:row>
      <xdr:rowOff>9525</xdr:rowOff>
    </xdr:to>
    <xdr:pic>
      <xdr:nvPicPr>
        <xdr:cNvPr id="316" name="Imagem 315" descr="Sceptile icon">
          <a:extLst>
            <a:ext uri="{FF2B5EF4-FFF2-40B4-BE49-F238E27FC236}">
              <a16:creationId xmlns:a16="http://schemas.microsoft.com/office/drawing/2014/main" id="{41D71825-BF29-4DFA-94FB-C15DE84E8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67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533400</xdr:colOff>
      <xdr:row>392</xdr:row>
      <xdr:rowOff>9525</xdr:rowOff>
    </xdr:to>
    <xdr:pic>
      <xdr:nvPicPr>
        <xdr:cNvPr id="317" name="Imagem 316" descr="Mega Sceptile icon">
          <a:extLst>
            <a:ext uri="{FF2B5EF4-FFF2-40B4-BE49-F238E27FC236}">
              <a16:creationId xmlns:a16="http://schemas.microsoft.com/office/drawing/2014/main" id="{DB8A0BEA-1969-4C42-8662-ED43C7DD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57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533400</xdr:colOff>
      <xdr:row>392</xdr:row>
      <xdr:rowOff>9525</xdr:rowOff>
    </xdr:to>
    <xdr:pic>
      <xdr:nvPicPr>
        <xdr:cNvPr id="318" name="Imagem 317" descr="Torchic icon">
          <a:extLst>
            <a:ext uri="{FF2B5EF4-FFF2-40B4-BE49-F238E27FC236}">
              <a16:creationId xmlns:a16="http://schemas.microsoft.com/office/drawing/2014/main" id="{B6DA8D5F-E9D1-4E9C-B2CB-20B047DA8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95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533400</xdr:colOff>
      <xdr:row>392</xdr:row>
      <xdr:rowOff>9525</xdr:rowOff>
    </xdr:to>
    <xdr:pic>
      <xdr:nvPicPr>
        <xdr:cNvPr id="319" name="Imagem 318" descr="Combusken icon">
          <a:extLst>
            <a:ext uri="{FF2B5EF4-FFF2-40B4-BE49-F238E27FC236}">
              <a16:creationId xmlns:a16="http://schemas.microsoft.com/office/drawing/2014/main" id="{B1BD8719-522D-4586-ACA3-2BDA684E2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34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533400</xdr:colOff>
      <xdr:row>392</xdr:row>
      <xdr:rowOff>9525</xdr:rowOff>
    </xdr:to>
    <xdr:pic>
      <xdr:nvPicPr>
        <xdr:cNvPr id="320" name="Imagem 319" descr="Blaziken icon">
          <a:extLst>
            <a:ext uri="{FF2B5EF4-FFF2-40B4-BE49-F238E27FC236}">
              <a16:creationId xmlns:a16="http://schemas.microsoft.com/office/drawing/2014/main" id="{D6D4701D-F0A9-4664-81B5-C76129C1A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24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533400</xdr:colOff>
      <xdr:row>392</xdr:row>
      <xdr:rowOff>9525</xdr:rowOff>
    </xdr:to>
    <xdr:pic>
      <xdr:nvPicPr>
        <xdr:cNvPr id="321" name="Imagem 320" descr="Mega Blaziken icon">
          <a:extLst>
            <a:ext uri="{FF2B5EF4-FFF2-40B4-BE49-F238E27FC236}">
              <a16:creationId xmlns:a16="http://schemas.microsoft.com/office/drawing/2014/main" id="{12B0A172-DD0F-45EE-B285-82B711F2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15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533400</xdr:colOff>
      <xdr:row>392</xdr:row>
      <xdr:rowOff>9525</xdr:rowOff>
    </xdr:to>
    <xdr:pic>
      <xdr:nvPicPr>
        <xdr:cNvPr id="322" name="Imagem 321" descr="Mudkip icon">
          <a:extLst>
            <a:ext uri="{FF2B5EF4-FFF2-40B4-BE49-F238E27FC236}">
              <a16:creationId xmlns:a16="http://schemas.microsoft.com/office/drawing/2014/main" id="{6B02D69C-48B3-4E93-AF8C-6CB09ED9E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53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533400</xdr:colOff>
      <xdr:row>392</xdr:row>
      <xdr:rowOff>9525</xdr:rowOff>
    </xdr:to>
    <xdr:pic>
      <xdr:nvPicPr>
        <xdr:cNvPr id="323" name="Imagem 322" descr="Marshtomp icon">
          <a:extLst>
            <a:ext uri="{FF2B5EF4-FFF2-40B4-BE49-F238E27FC236}">
              <a16:creationId xmlns:a16="http://schemas.microsoft.com/office/drawing/2014/main" id="{5D5791DC-C80E-4211-B282-CA5BE9EB3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91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533400</xdr:colOff>
      <xdr:row>392</xdr:row>
      <xdr:rowOff>9525</xdr:rowOff>
    </xdr:to>
    <xdr:pic>
      <xdr:nvPicPr>
        <xdr:cNvPr id="324" name="Imagem 323" descr="Swampert icon">
          <a:extLst>
            <a:ext uri="{FF2B5EF4-FFF2-40B4-BE49-F238E27FC236}">
              <a16:creationId xmlns:a16="http://schemas.microsoft.com/office/drawing/2014/main" id="{6CF57238-B4D8-4CF3-A20F-0D0D9644F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081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533400</xdr:colOff>
      <xdr:row>392</xdr:row>
      <xdr:rowOff>9525</xdr:rowOff>
    </xdr:to>
    <xdr:pic>
      <xdr:nvPicPr>
        <xdr:cNvPr id="325" name="Imagem 324" descr="Mega Swampert icon">
          <a:extLst>
            <a:ext uri="{FF2B5EF4-FFF2-40B4-BE49-F238E27FC236}">
              <a16:creationId xmlns:a16="http://schemas.microsoft.com/office/drawing/2014/main" id="{D7CB630B-8D7B-4FB8-A823-9AB2CAAFC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72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533400</xdr:colOff>
      <xdr:row>392</xdr:row>
      <xdr:rowOff>9525</xdr:rowOff>
    </xdr:to>
    <xdr:pic>
      <xdr:nvPicPr>
        <xdr:cNvPr id="326" name="Imagem 325" descr="Poochyena icon">
          <a:extLst>
            <a:ext uri="{FF2B5EF4-FFF2-40B4-BE49-F238E27FC236}">
              <a16:creationId xmlns:a16="http://schemas.microsoft.com/office/drawing/2014/main" id="{46359FB8-4592-45DB-9E9A-E00F37EDD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10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533400</xdr:colOff>
      <xdr:row>392</xdr:row>
      <xdr:rowOff>9525</xdr:rowOff>
    </xdr:to>
    <xdr:pic>
      <xdr:nvPicPr>
        <xdr:cNvPr id="327" name="Imagem 326" descr="Mightyena icon">
          <a:extLst>
            <a:ext uri="{FF2B5EF4-FFF2-40B4-BE49-F238E27FC236}">
              <a16:creationId xmlns:a16="http://schemas.microsoft.com/office/drawing/2014/main" id="{5B86CF9B-501A-4921-8F1D-514E44C5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01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533400</xdr:colOff>
      <xdr:row>392</xdr:row>
      <xdr:rowOff>9525</xdr:rowOff>
    </xdr:to>
    <xdr:pic>
      <xdr:nvPicPr>
        <xdr:cNvPr id="328" name="Imagem 327" descr="Zigzagoon icon">
          <a:extLst>
            <a:ext uri="{FF2B5EF4-FFF2-40B4-BE49-F238E27FC236}">
              <a16:creationId xmlns:a16="http://schemas.microsoft.com/office/drawing/2014/main" id="{FE23ECFB-3B82-43BB-9625-9706E768B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91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533400</xdr:colOff>
      <xdr:row>392</xdr:row>
      <xdr:rowOff>400050</xdr:rowOff>
    </xdr:to>
    <xdr:pic>
      <xdr:nvPicPr>
        <xdr:cNvPr id="329" name="Imagem 328" descr="Galarian Zigzagoon icon">
          <a:extLst>
            <a:ext uri="{FF2B5EF4-FFF2-40B4-BE49-F238E27FC236}">
              <a16:creationId xmlns:a16="http://schemas.microsoft.com/office/drawing/2014/main" id="{046BCA99-59CB-450B-A256-2AB04099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82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533400</xdr:colOff>
      <xdr:row>1280</xdr:row>
      <xdr:rowOff>19050</xdr:rowOff>
    </xdr:to>
    <xdr:pic>
      <xdr:nvPicPr>
        <xdr:cNvPr id="330" name="Imagem 329" descr="Linoone icon">
          <a:extLst>
            <a:ext uri="{FF2B5EF4-FFF2-40B4-BE49-F238E27FC236}">
              <a16:creationId xmlns:a16="http://schemas.microsoft.com/office/drawing/2014/main" id="{5D26DDE7-68C8-48C7-A249-40D9083E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44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533400</xdr:colOff>
      <xdr:row>1280</xdr:row>
      <xdr:rowOff>19050</xdr:rowOff>
    </xdr:to>
    <xdr:pic>
      <xdr:nvPicPr>
        <xdr:cNvPr id="331" name="Imagem 330" descr="Galarian Linoone icon">
          <a:extLst>
            <a:ext uri="{FF2B5EF4-FFF2-40B4-BE49-F238E27FC236}">
              <a16:creationId xmlns:a16="http://schemas.microsoft.com/office/drawing/2014/main" id="{2F17AF55-7CA1-4A55-83EB-6C330690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34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533400</xdr:colOff>
      <xdr:row>1280</xdr:row>
      <xdr:rowOff>19050</xdr:rowOff>
    </xdr:to>
    <xdr:pic>
      <xdr:nvPicPr>
        <xdr:cNvPr id="332" name="Imagem 331" descr="Wurmple icon">
          <a:extLst>
            <a:ext uri="{FF2B5EF4-FFF2-40B4-BE49-F238E27FC236}">
              <a16:creationId xmlns:a16="http://schemas.microsoft.com/office/drawing/2014/main" id="{70B97BFC-6142-4497-BCFF-4B6D5E2F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2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533400</xdr:colOff>
      <xdr:row>1280</xdr:row>
      <xdr:rowOff>19050</xdr:rowOff>
    </xdr:to>
    <xdr:pic>
      <xdr:nvPicPr>
        <xdr:cNvPr id="333" name="Imagem 332" descr="Silcoon icon">
          <a:extLst>
            <a:ext uri="{FF2B5EF4-FFF2-40B4-BE49-F238E27FC236}">
              <a16:creationId xmlns:a16="http://schemas.microsoft.com/office/drawing/2014/main" id="{7D477692-2231-433D-BE29-B1988F2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63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533400</xdr:colOff>
      <xdr:row>1280</xdr:row>
      <xdr:rowOff>19050</xdr:rowOff>
    </xdr:to>
    <xdr:pic>
      <xdr:nvPicPr>
        <xdr:cNvPr id="334" name="Imagem 333" descr="Beautifly icon">
          <a:extLst>
            <a:ext uri="{FF2B5EF4-FFF2-40B4-BE49-F238E27FC236}">
              <a16:creationId xmlns:a16="http://schemas.microsoft.com/office/drawing/2014/main" id="{5A44FED1-0D40-48B3-A41D-2F700A93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01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533400</xdr:colOff>
      <xdr:row>1280</xdr:row>
      <xdr:rowOff>19050</xdr:rowOff>
    </xdr:to>
    <xdr:pic>
      <xdr:nvPicPr>
        <xdr:cNvPr id="335" name="Imagem 334" descr="Cascoon icon">
          <a:extLst>
            <a:ext uri="{FF2B5EF4-FFF2-40B4-BE49-F238E27FC236}">
              <a16:creationId xmlns:a16="http://schemas.microsoft.com/office/drawing/2014/main" id="{4C76E5E1-FC52-4962-AABB-356434D0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92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533400</xdr:colOff>
      <xdr:row>1280</xdr:row>
      <xdr:rowOff>19050</xdr:rowOff>
    </xdr:to>
    <xdr:pic>
      <xdr:nvPicPr>
        <xdr:cNvPr id="336" name="Imagem 335" descr="Dustox icon">
          <a:extLst>
            <a:ext uri="{FF2B5EF4-FFF2-40B4-BE49-F238E27FC236}">
              <a16:creationId xmlns:a16="http://schemas.microsoft.com/office/drawing/2014/main" id="{C453D150-0C39-4A71-A187-3E1283BA8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82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533400</xdr:colOff>
      <xdr:row>1280</xdr:row>
      <xdr:rowOff>19050</xdr:rowOff>
    </xdr:to>
    <xdr:pic>
      <xdr:nvPicPr>
        <xdr:cNvPr id="337" name="Imagem 336" descr="Lotad icon">
          <a:extLst>
            <a:ext uri="{FF2B5EF4-FFF2-40B4-BE49-F238E27FC236}">
              <a16:creationId xmlns:a16="http://schemas.microsoft.com/office/drawing/2014/main" id="{E7C6EE78-A423-4C7B-BDB6-CF4A59A2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20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533400</xdr:colOff>
      <xdr:row>1280</xdr:row>
      <xdr:rowOff>19050</xdr:rowOff>
    </xdr:to>
    <xdr:pic>
      <xdr:nvPicPr>
        <xdr:cNvPr id="338" name="Imagem 337" descr="Lombre icon">
          <a:extLst>
            <a:ext uri="{FF2B5EF4-FFF2-40B4-BE49-F238E27FC236}">
              <a16:creationId xmlns:a16="http://schemas.microsoft.com/office/drawing/2014/main" id="{BFF019F3-C1EB-4674-8D6C-422D4006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58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533400</xdr:colOff>
      <xdr:row>1280</xdr:row>
      <xdr:rowOff>19050</xdr:rowOff>
    </xdr:to>
    <xdr:pic>
      <xdr:nvPicPr>
        <xdr:cNvPr id="339" name="Imagem 338" descr="Ludicolo icon">
          <a:extLst>
            <a:ext uri="{FF2B5EF4-FFF2-40B4-BE49-F238E27FC236}">
              <a16:creationId xmlns:a16="http://schemas.microsoft.com/office/drawing/2014/main" id="{6CC485B9-B341-46C6-B4E2-8460B63F2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96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533400</xdr:colOff>
      <xdr:row>1280</xdr:row>
      <xdr:rowOff>19050</xdr:rowOff>
    </xdr:to>
    <xdr:pic>
      <xdr:nvPicPr>
        <xdr:cNvPr id="340" name="Imagem 339" descr="Seedot icon">
          <a:extLst>
            <a:ext uri="{FF2B5EF4-FFF2-40B4-BE49-F238E27FC236}">
              <a16:creationId xmlns:a16="http://schemas.microsoft.com/office/drawing/2014/main" id="{40B10AF9-892A-4AB1-930C-AA6AA43C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533400</xdr:colOff>
      <xdr:row>1280</xdr:row>
      <xdr:rowOff>19050</xdr:rowOff>
    </xdr:to>
    <xdr:pic>
      <xdr:nvPicPr>
        <xdr:cNvPr id="341" name="Imagem 340" descr="Nuzleaf icon">
          <a:extLst>
            <a:ext uri="{FF2B5EF4-FFF2-40B4-BE49-F238E27FC236}">
              <a16:creationId xmlns:a16="http://schemas.microsoft.com/office/drawing/2014/main" id="{BD6D8E5A-469D-4684-887E-BE9D3CD0C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25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533400</xdr:colOff>
      <xdr:row>1280</xdr:row>
      <xdr:rowOff>19050</xdr:rowOff>
    </xdr:to>
    <xdr:pic>
      <xdr:nvPicPr>
        <xdr:cNvPr id="342" name="Imagem 341" descr="Shiftry icon">
          <a:extLst>
            <a:ext uri="{FF2B5EF4-FFF2-40B4-BE49-F238E27FC236}">
              <a16:creationId xmlns:a16="http://schemas.microsoft.com/office/drawing/2014/main" id="{549049F8-2F23-4656-8D45-9CD6978A8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63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533400</xdr:colOff>
      <xdr:row>1280</xdr:row>
      <xdr:rowOff>19050</xdr:rowOff>
    </xdr:to>
    <xdr:pic>
      <xdr:nvPicPr>
        <xdr:cNvPr id="343" name="Imagem 342" descr="Taillow icon">
          <a:extLst>
            <a:ext uri="{FF2B5EF4-FFF2-40B4-BE49-F238E27FC236}">
              <a16:creationId xmlns:a16="http://schemas.microsoft.com/office/drawing/2014/main" id="{D07EC719-8773-4D4E-976E-2B400916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01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533400</xdr:colOff>
      <xdr:row>1280</xdr:row>
      <xdr:rowOff>19050</xdr:rowOff>
    </xdr:to>
    <xdr:pic>
      <xdr:nvPicPr>
        <xdr:cNvPr id="344" name="Imagem 343" descr="Swellow icon">
          <a:extLst>
            <a:ext uri="{FF2B5EF4-FFF2-40B4-BE49-F238E27FC236}">
              <a16:creationId xmlns:a16="http://schemas.microsoft.com/office/drawing/2014/main" id="{9B93856F-F304-43AC-AB36-D67FC40A3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533400</xdr:colOff>
      <xdr:row>1280</xdr:row>
      <xdr:rowOff>19050</xdr:rowOff>
    </xdr:to>
    <xdr:pic>
      <xdr:nvPicPr>
        <xdr:cNvPr id="345" name="Imagem 344" descr="Wingull icon">
          <a:extLst>
            <a:ext uri="{FF2B5EF4-FFF2-40B4-BE49-F238E27FC236}">
              <a16:creationId xmlns:a16="http://schemas.microsoft.com/office/drawing/2014/main" id="{C2D0B363-5DE1-4461-A09A-4D0EA0B63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30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533400</xdr:colOff>
      <xdr:row>1280</xdr:row>
      <xdr:rowOff>19050</xdr:rowOff>
    </xdr:to>
    <xdr:pic>
      <xdr:nvPicPr>
        <xdr:cNvPr id="346" name="Imagem 345" descr="Pelipper icon">
          <a:extLst>
            <a:ext uri="{FF2B5EF4-FFF2-40B4-BE49-F238E27FC236}">
              <a16:creationId xmlns:a16="http://schemas.microsoft.com/office/drawing/2014/main" id="{113A50C0-6892-4EB3-B753-89DC10E66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68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533400</xdr:colOff>
      <xdr:row>1280</xdr:row>
      <xdr:rowOff>19050</xdr:rowOff>
    </xdr:to>
    <xdr:pic>
      <xdr:nvPicPr>
        <xdr:cNvPr id="347" name="Imagem 346" descr="Ralts icon">
          <a:extLst>
            <a:ext uri="{FF2B5EF4-FFF2-40B4-BE49-F238E27FC236}">
              <a16:creationId xmlns:a16="http://schemas.microsoft.com/office/drawing/2014/main" id="{DEBD7F39-B349-465E-96F4-665784ACC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59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533400</xdr:colOff>
      <xdr:row>1280</xdr:row>
      <xdr:rowOff>19050</xdr:rowOff>
    </xdr:to>
    <xdr:pic>
      <xdr:nvPicPr>
        <xdr:cNvPr id="348" name="Imagem 347" descr="Kirlia icon">
          <a:extLst>
            <a:ext uri="{FF2B5EF4-FFF2-40B4-BE49-F238E27FC236}">
              <a16:creationId xmlns:a16="http://schemas.microsoft.com/office/drawing/2014/main" id="{44FADB02-C224-4130-AEB4-ED487312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9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533400</xdr:colOff>
      <xdr:row>1280</xdr:row>
      <xdr:rowOff>19050</xdr:rowOff>
    </xdr:to>
    <xdr:pic>
      <xdr:nvPicPr>
        <xdr:cNvPr id="349" name="Imagem 348" descr="Gardevoir icon">
          <a:extLst>
            <a:ext uri="{FF2B5EF4-FFF2-40B4-BE49-F238E27FC236}">
              <a16:creationId xmlns:a16="http://schemas.microsoft.com/office/drawing/2014/main" id="{53CFE279-DBD2-4C79-A9EA-238C6D259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35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533400</xdr:colOff>
      <xdr:row>1280</xdr:row>
      <xdr:rowOff>19050</xdr:rowOff>
    </xdr:to>
    <xdr:pic>
      <xdr:nvPicPr>
        <xdr:cNvPr id="350" name="Imagem 349" descr="Mega Gardevoir icon">
          <a:extLst>
            <a:ext uri="{FF2B5EF4-FFF2-40B4-BE49-F238E27FC236}">
              <a16:creationId xmlns:a16="http://schemas.microsoft.com/office/drawing/2014/main" id="{E278015B-9DF6-4B72-BE75-6B9AB8787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25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533400</xdr:colOff>
      <xdr:row>1280</xdr:row>
      <xdr:rowOff>19050</xdr:rowOff>
    </xdr:to>
    <xdr:pic>
      <xdr:nvPicPr>
        <xdr:cNvPr id="351" name="Imagem 350" descr="Surskit icon">
          <a:extLst>
            <a:ext uri="{FF2B5EF4-FFF2-40B4-BE49-F238E27FC236}">
              <a16:creationId xmlns:a16="http://schemas.microsoft.com/office/drawing/2014/main" id="{E4E21365-E4FA-4EEB-9080-52092627D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64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533400</xdr:colOff>
      <xdr:row>1280</xdr:row>
      <xdr:rowOff>19050</xdr:rowOff>
    </xdr:to>
    <xdr:pic>
      <xdr:nvPicPr>
        <xdr:cNvPr id="352" name="Imagem 351" descr="Masquerain icon">
          <a:extLst>
            <a:ext uri="{FF2B5EF4-FFF2-40B4-BE49-F238E27FC236}">
              <a16:creationId xmlns:a16="http://schemas.microsoft.com/office/drawing/2014/main" id="{E3272960-8B2C-4F58-B1C0-D3C7B0FF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533400</xdr:colOff>
      <xdr:row>1280</xdr:row>
      <xdr:rowOff>19050</xdr:rowOff>
    </xdr:to>
    <xdr:pic>
      <xdr:nvPicPr>
        <xdr:cNvPr id="353" name="Imagem 352" descr="Shroomish icon">
          <a:extLst>
            <a:ext uri="{FF2B5EF4-FFF2-40B4-BE49-F238E27FC236}">
              <a16:creationId xmlns:a16="http://schemas.microsoft.com/office/drawing/2014/main" id="{4DEF3036-E3A0-4FFB-A6B3-70D702F87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92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533400</xdr:colOff>
      <xdr:row>1280</xdr:row>
      <xdr:rowOff>19050</xdr:rowOff>
    </xdr:to>
    <xdr:pic>
      <xdr:nvPicPr>
        <xdr:cNvPr id="354" name="Imagem 353" descr="Breloom icon">
          <a:extLst>
            <a:ext uri="{FF2B5EF4-FFF2-40B4-BE49-F238E27FC236}">
              <a16:creationId xmlns:a16="http://schemas.microsoft.com/office/drawing/2014/main" id="{750FCEF4-F94F-4224-B06A-78075E91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83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533400</xdr:colOff>
      <xdr:row>1280</xdr:row>
      <xdr:rowOff>19050</xdr:rowOff>
    </xdr:to>
    <xdr:pic>
      <xdr:nvPicPr>
        <xdr:cNvPr id="355" name="Imagem 354" descr="Slakoth icon">
          <a:extLst>
            <a:ext uri="{FF2B5EF4-FFF2-40B4-BE49-F238E27FC236}">
              <a16:creationId xmlns:a16="http://schemas.microsoft.com/office/drawing/2014/main" id="{26C810EA-E4FD-4454-A7AB-54AC3D32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73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533400</xdr:colOff>
      <xdr:row>1280</xdr:row>
      <xdr:rowOff>19050</xdr:rowOff>
    </xdr:to>
    <xdr:pic>
      <xdr:nvPicPr>
        <xdr:cNvPr id="356" name="Imagem 355" descr="Vigoroth icon">
          <a:extLst>
            <a:ext uri="{FF2B5EF4-FFF2-40B4-BE49-F238E27FC236}">
              <a16:creationId xmlns:a16="http://schemas.microsoft.com/office/drawing/2014/main" id="{303A11F4-AF32-4B40-8191-B4A750175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11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533400</xdr:colOff>
      <xdr:row>1280</xdr:row>
      <xdr:rowOff>19050</xdr:rowOff>
    </xdr:to>
    <xdr:pic>
      <xdr:nvPicPr>
        <xdr:cNvPr id="357" name="Imagem 356" descr="Slaking icon">
          <a:extLst>
            <a:ext uri="{FF2B5EF4-FFF2-40B4-BE49-F238E27FC236}">
              <a16:creationId xmlns:a16="http://schemas.microsoft.com/office/drawing/2014/main" id="{E2B3D844-F0CD-4E6F-9F4B-78A5714DE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02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533400</xdr:colOff>
      <xdr:row>1280</xdr:row>
      <xdr:rowOff>19050</xdr:rowOff>
    </xdr:to>
    <xdr:pic>
      <xdr:nvPicPr>
        <xdr:cNvPr id="358" name="Imagem 357" descr="Nincada icon">
          <a:extLst>
            <a:ext uri="{FF2B5EF4-FFF2-40B4-BE49-F238E27FC236}">
              <a16:creationId xmlns:a16="http://schemas.microsoft.com/office/drawing/2014/main" id="{1D02D6D3-491C-42B8-81AF-DCBDCD1E9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40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533400</xdr:colOff>
      <xdr:row>1280</xdr:row>
      <xdr:rowOff>19050</xdr:rowOff>
    </xdr:to>
    <xdr:pic>
      <xdr:nvPicPr>
        <xdr:cNvPr id="359" name="Imagem 358" descr="Ninjask icon">
          <a:extLst>
            <a:ext uri="{FF2B5EF4-FFF2-40B4-BE49-F238E27FC236}">
              <a16:creationId xmlns:a16="http://schemas.microsoft.com/office/drawing/2014/main" id="{6424F11D-7CE0-497B-B281-76524FF55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31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533400</xdr:colOff>
      <xdr:row>1280</xdr:row>
      <xdr:rowOff>19050</xdr:rowOff>
    </xdr:to>
    <xdr:pic>
      <xdr:nvPicPr>
        <xdr:cNvPr id="360" name="Imagem 359" descr="Shedinja icon">
          <a:extLst>
            <a:ext uri="{FF2B5EF4-FFF2-40B4-BE49-F238E27FC236}">
              <a16:creationId xmlns:a16="http://schemas.microsoft.com/office/drawing/2014/main" id="{947173B1-B0F1-4EEB-92A6-512736CE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69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533400</xdr:colOff>
      <xdr:row>1280</xdr:row>
      <xdr:rowOff>19050</xdr:rowOff>
    </xdr:to>
    <xdr:pic>
      <xdr:nvPicPr>
        <xdr:cNvPr id="361" name="Imagem 360" descr="Whismur icon">
          <a:extLst>
            <a:ext uri="{FF2B5EF4-FFF2-40B4-BE49-F238E27FC236}">
              <a16:creationId xmlns:a16="http://schemas.microsoft.com/office/drawing/2014/main" id="{13A87990-0447-4913-B105-959461049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9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533400</xdr:colOff>
      <xdr:row>1280</xdr:row>
      <xdr:rowOff>19050</xdr:rowOff>
    </xdr:to>
    <xdr:pic>
      <xdr:nvPicPr>
        <xdr:cNvPr id="362" name="Imagem 361" descr="Loudred icon">
          <a:extLst>
            <a:ext uri="{FF2B5EF4-FFF2-40B4-BE49-F238E27FC236}">
              <a16:creationId xmlns:a16="http://schemas.microsoft.com/office/drawing/2014/main" id="{C8E9302D-A1BA-4A11-9625-655F0F0D0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50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533400</xdr:colOff>
      <xdr:row>1280</xdr:row>
      <xdr:rowOff>19050</xdr:rowOff>
    </xdr:to>
    <xdr:pic>
      <xdr:nvPicPr>
        <xdr:cNvPr id="363" name="Imagem 362" descr="Exploud icon">
          <a:extLst>
            <a:ext uri="{FF2B5EF4-FFF2-40B4-BE49-F238E27FC236}">
              <a16:creationId xmlns:a16="http://schemas.microsoft.com/office/drawing/2014/main" id="{80DEA4DA-36B2-477F-919D-CB7B0B2D7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0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533400</xdr:colOff>
      <xdr:row>1280</xdr:row>
      <xdr:rowOff>19050</xdr:rowOff>
    </xdr:to>
    <xdr:pic>
      <xdr:nvPicPr>
        <xdr:cNvPr id="364" name="Imagem 363" descr="Makuhita icon">
          <a:extLst>
            <a:ext uri="{FF2B5EF4-FFF2-40B4-BE49-F238E27FC236}">
              <a16:creationId xmlns:a16="http://schemas.microsoft.com/office/drawing/2014/main" id="{CCB23EBE-5906-4AAA-BEA2-6A214334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31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533400</xdr:colOff>
      <xdr:row>1280</xdr:row>
      <xdr:rowOff>19050</xdr:rowOff>
    </xdr:to>
    <xdr:pic>
      <xdr:nvPicPr>
        <xdr:cNvPr id="365" name="Imagem 364" descr="Hariyama icon">
          <a:extLst>
            <a:ext uri="{FF2B5EF4-FFF2-40B4-BE49-F238E27FC236}">
              <a16:creationId xmlns:a16="http://schemas.microsoft.com/office/drawing/2014/main" id="{96A003E0-DC7A-41D0-86ED-EE80ED660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21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533400</xdr:colOff>
      <xdr:row>1280</xdr:row>
      <xdr:rowOff>19050</xdr:rowOff>
    </xdr:to>
    <xdr:pic>
      <xdr:nvPicPr>
        <xdr:cNvPr id="366" name="Imagem 365" descr="Azurill icon">
          <a:extLst>
            <a:ext uri="{FF2B5EF4-FFF2-40B4-BE49-F238E27FC236}">
              <a16:creationId xmlns:a16="http://schemas.microsoft.com/office/drawing/2014/main" id="{6EB50F09-9FA9-4900-8E35-CE4966CB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12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533400</xdr:colOff>
      <xdr:row>1280</xdr:row>
      <xdr:rowOff>19050</xdr:rowOff>
    </xdr:to>
    <xdr:pic>
      <xdr:nvPicPr>
        <xdr:cNvPr id="367" name="Imagem 366" descr="Nosepass icon">
          <a:extLst>
            <a:ext uri="{FF2B5EF4-FFF2-40B4-BE49-F238E27FC236}">
              <a16:creationId xmlns:a16="http://schemas.microsoft.com/office/drawing/2014/main" id="{537453D1-CC5D-4499-ADAB-A206C8E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50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533400</xdr:colOff>
      <xdr:row>1280</xdr:row>
      <xdr:rowOff>19050</xdr:rowOff>
    </xdr:to>
    <xdr:pic>
      <xdr:nvPicPr>
        <xdr:cNvPr id="368" name="Imagem 367" descr="Skitty icon">
          <a:extLst>
            <a:ext uri="{FF2B5EF4-FFF2-40B4-BE49-F238E27FC236}">
              <a16:creationId xmlns:a16="http://schemas.microsoft.com/office/drawing/2014/main" id="{9399DDE2-2831-4F59-8352-EEE361240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41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533400</xdr:colOff>
      <xdr:row>1280</xdr:row>
      <xdr:rowOff>19050</xdr:rowOff>
    </xdr:to>
    <xdr:pic>
      <xdr:nvPicPr>
        <xdr:cNvPr id="369" name="Imagem 368" descr="Delcatty icon">
          <a:extLst>
            <a:ext uri="{FF2B5EF4-FFF2-40B4-BE49-F238E27FC236}">
              <a16:creationId xmlns:a16="http://schemas.microsoft.com/office/drawing/2014/main" id="{6226A56A-965B-47B6-B751-0A544A2A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9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533400</xdr:colOff>
      <xdr:row>1280</xdr:row>
      <xdr:rowOff>19050</xdr:rowOff>
    </xdr:to>
    <xdr:pic>
      <xdr:nvPicPr>
        <xdr:cNvPr id="370" name="Imagem 369" descr="Sableye icon">
          <a:extLst>
            <a:ext uri="{FF2B5EF4-FFF2-40B4-BE49-F238E27FC236}">
              <a16:creationId xmlns:a16="http://schemas.microsoft.com/office/drawing/2014/main" id="{B0AC88D0-403D-4964-BBED-0EA735C7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69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533400</xdr:colOff>
      <xdr:row>1280</xdr:row>
      <xdr:rowOff>19050</xdr:rowOff>
    </xdr:to>
    <xdr:pic>
      <xdr:nvPicPr>
        <xdr:cNvPr id="371" name="Imagem 370" descr="Mega Sableye icon">
          <a:extLst>
            <a:ext uri="{FF2B5EF4-FFF2-40B4-BE49-F238E27FC236}">
              <a16:creationId xmlns:a16="http://schemas.microsoft.com/office/drawing/2014/main" id="{DC47ACFA-9B01-4F46-B562-F7D02A56D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60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533400</xdr:colOff>
      <xdr:row>1280</xdr:row>
      <xdr:rowOff>19050</xdr:rowOff>
    </xdr:to>
    <xdr:pic>
      <xdr:nvPicPr>
        <xdr:cNvPr id="372" name="Imagem 371" descr="Mawile icon">
          <a:extLst>
            <a:ext uri="{FF2B5EF4-FFF2-40B4-BE49-F238E27FC236}">
              <a16:creationId xmlns:a16="http://schemas.microsoft.com/office/drawing/2014/main" id="{D1C3685F-4240-4176-8405-19B176FA5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98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533400</xdr:colOff>
      <xdr:row>1280</xdr:row>
      <xdr:rowOff>19050</xdr:rowOff>
    </xdr:to>
    <xdr:pic>
      <xdr:nvPicPr>
        <xdr:cNvPr id="373" name="Imagem 372" descr="Mega Mawile icon">
          <a:extLst>
            <a:ext uri="{FF2B5EF4-FFF2-40B4-BE49-F238E27FC236}">
              <a16:creationId xmlns:a16="http://schemas.microsoft.com/office/drawing/2014/main" id="{ED600A27-C2E1-44B8-B211-2F7116D5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3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533400</xdr:colOff>
      <xdr:row>1280</xdr:row>
      <xdr:rowOff>19050</xdr:rowOff>
    </xdr:to>
    <xdr:pic>
      <xdr:nvPicPr>
        <xdr:cNvPr id="374" name="Imagem 373" descr="Aron icon">
          <a:extLst>
            <a:ext uri="{FF2B5EF4-FFF2-40B4-BE49-F238E27FC236}">
              <a16:creationId xmlns:a16="http://schemas.microsoft.com/office/drawing/2014/main" id="{EFDC4350-723C-42E6-8F95-F163D6EAD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84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533400</xdr:colOff>
      <xdr:row>1280</xdr:row>
      <xdr:rowOff>19050</xdr:rowOff>
    </xdr:to>
    <xdr:pic>
      <xdr:nvPicPr>
        <xdr:cNvPr id="375" name="Imagem 374" descr="Lairon icon">
          <a:extLst>
            <a:ext uri="{FF2B5EF4-FFF2-40B4-BE49-F238E27FC236}">
              <a16:creationId xmlns:a16="http://schemas.microsoft.com/office/drawing/2014/main" id="{957F8D79-2B38-4EE8-A7AB-3C823EF19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22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533400</xdr:colOff>
      <xdr:row>1280</xdr:row>
      <xdr:rowOff>19050</xdr:rowOff>
    </xdr:to>
    <xdr:pic>
      <xdr:nvPicPr>
        <xdr:cNvPr id="376" name="Imagem 375" descr="Aggron icon">
          <a:extLst>
            <a:ext uri="{FF2B5EF4-FFF2-40B4-BE49-F238E27FC236}">
              <a16:creationId xmlns:a16="http://schemas.microsoft.com/office/drawing/2014/main" id="{EC2AD607-6C1D-436F-A111-FB551021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60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533400</xdr:colOff>
      <xdr:row>1280</xdr:row>
      <xdr:rowOff>19050</xdr:rowOff>
    </xdr:to>
    <xdr:pic>
      <xdr:nvPicPr>
        <xdr:cNvPr id="377" name="Imagem 376" descr="Mega Aggron icon">
          <a:extLst>
            <a:ext uri="{FF2B5EF4-FFF2-40B4-BE49-F238E27FC236}">
              <a16:creationId xmlns:a16="http://schemas.microsoft.com/office/drawing/2014/main" id="{41472D8E-E43B-4F44-B079-45037C1FB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98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533400</xdr:colOff>
      <xdr:row>1280</xdr:row>
      <xdr:rowOff>19050</xdr:rowOff>
    </xdr:to>
    <xdr:pic>
      <xdr:nvPicPr>
        <xdr:cNvPr id="378" name="Imagem 377" descr="Meditite icon">
          <a:extLst>
            <a:ext uri="{FF2B5EF4-FFF2-40B4-BE49-F238E27FC236}">
              <a16:creationId xmlns:a16="http://schemas.microsoft.com/office/drawing/2014/main" id="{579C3A8A-BD70-4F10-AD9C-3D178A535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533400</xdr:colOff>
      <xdr:row>1280</xdr:row>
      <xdr:rowOff>19050</xdr:rowOff>
    </xdr:to>
    <xdr:pic>
      <xdr:nvPicPr>
        <xdr:cNvPr id="379" name="Imagem 378" descr="Medicham icon">
          <a:extLst>
            <a:ext uri="{FF2B5EF4-FFF2-40B4-BE49-F238E27FC236}">
              <a16:creationId xmlns:a16="http://schemas.microsoft.com/office/drawing/2014/main" id="{55E3D535-F02E-4429-B668-EA26A0FE9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36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533400</xdr:colOff>
      <xdr:row>1280</xdr:row>
      <xdr:rowOff>19050</xdr:rowOff>
    </xdr:to>
    <xdr:pic>
      <xdr:nvPicPr>
        <xdr:cNvPr id="380" name="Imagem 379" descr="Mega Medicham icon">
          <a:extLst>
            <a:ext uri="{FF2B5EF4-FFF2-40B4-BE49-F238E27FC236}">
              <a16:creationId xmlns:a16="http://schemas.microsoft.com/office/drawing/2014/main" id="{B8732B1D-D386-4E2D-8EFA-549EDA86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2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533400</xdr:colOff>
      <xdr:row>1280</xdr:row>
      <xdr:rowOff>19050</xdr:rowOff>
    </xdr:to>
    <xdr:pic>
      <xdr:nvPicPr>
        <xdr:cNvPr id="381" name="Imagem 380" descr="Electrike icon">
          <a:extLst>
            <a:ext uri="{FF2B5EF4-FFF2-40B4-BE49-F238E27FC236}">
              <a16:creationId xmlns:a16="http://schemas.microsoft.com/office/drawing/2014/main" id="{18810DA2-5FAB-4A2A-8E87-B86A3D717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65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533400</xdr:colOff>
      <xdr:row>1280</xdr:row>
      <xdr:rowOff>19050</xdr:rowOff>
    </xdr:to>
    <xdr:pic>
      <xdr:nvPicPr>
        <xdr:cNvPr id="382" name="Imagem 381" descr="Manectric icon">
          <a:extLst>
            <a:ext uri="{FF2B5EF4-FFF2-40B4-BE49-F238E27FC236}">
              <a16:creationId xmlns:a16="http://schemas.microsoft.com/office/drawing/2014/main" id="{5435AD16-C659-4A95-9779-A6274859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256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533400</xdr:colOff>
      <xdr:row>1280</xdr:row>
      <xdr:rowOff>19050</xdr:rowOff>
    </xdr:to>
    <xdr:pic>
      <xdr:nvPicPr>
        <xdr:cNvPr id="383" name="Imagem 382" descr="Mega Manectric icon">
          <a:extLst>
            <a:ext uri="{FF2B5EF4-FFF2-40B4-BE49-F238E27FC236}">
              <a16:creationId xmlns:a16="http://schemas.microsoft.com/office/drawing/2014/main" id="{19CE2C3F-6FEE-4F80-83F9-9FAE25AB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4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533400</xdr:colOff>
      <xdr:row>1280</xdr:row>
      <xdr:rowOff>19050</xdr:rowOff>
    </xdr:to>
    <xdr:pic>
      <xdr:nvPicPr>
        <xdr:cNvPr id="384" name="Imagem 383" descr="Plusle icon">
          <a:extLst>
            <a:ext uri="{FF2B5EF4-FFF2-40B4-BE49-F238E27FC236}">
              <a16:creationId xmlns:a16="http://schemas.microsoft.com/office/drawing/2014/main" id="{A6CCED0F-D99A-408E-B111-5F0849DB6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84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533400</xdr:colOff>
      <xdr:row>1280</xdr:row>
      <xdr:rowOff>19050</xdr:rowOff>
    </xdr:to>
    <xdr:pic>
      <xdr:nvPicPr>
        <xdr:cNvPr id="385" name="Imagem 384" descr="Minun icon">
          <a:extLst>
            <a:ext uri="{FF2B5EF4-FFF2-40B4-BE49-F238E27FC236}">
              <a16:creationId xmlns:a16="http://schemas.microsoft.com/office/drawing/2014/main" id="{739C6894-A9B4-4375-B4CB-9A651C4AD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2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533400</xdr:colOff>
      <xdr:row>1280</xdr:row>
      <xdr:rowOff>19050</xdr:rowOff>
    </xdr:to>
    <xdr:pic>
      <xdr:nvPicPr>
        <xdr:cNvPr id="386" name="Imagem 385" descr="Volbeat icon">
          <a:extLst>
            <a:ext uri="{FF2B5EF4-FFF2-40B4-BE49-F238E27FC236}">
              <a16:creationId xmlns:a16="http://schemas.microsoft.com/office/drawing/2014/main" id="{8D2BA2D9-98D9-41AA-9674-73108023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60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533400</xdr:colOff>
      <xdr:row>1280</xdr:row>
      <xdr:rowOff>19050</xdr:rowOff>
    </xdr:to>
    <xdr:pic>
      <xdr:nvPicPr>
        <xdr:cNvPr id="387" name="Imagem 386" descr="Illumise icon">
          <a:extLst>
            <a:ext uri="{FF2B5EF4-FFF2-40B4-BE49-F238E27FC236}">
              <a16:creationId xmlns:a16="http://schemas.microsoft.com/office/drawing/2014/main" id="{B5878229-FCC4-47E5-8164-160AE46C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51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533400</xdr:colOff>
      <xdr:row>1280</xdr:row>
      <xdr:rowOff>19050</xdr:rowOff>
    </xdr:to>
    <xdr:pic>
      <xdr:nvPicPr>
        <xdr:cNvPr id="388" name="Imagem 387" descr="Roselia icon">
          <a:extLst>
            <a:ext uri="{FF2B5EF4-FFF2-40B4-BE49-F238E27FC236}">
              <a16:creationId xmlns:a16="http://schemas.microsoft.com/office/drawing/2014/main" id="{809B4CBA-BF59-446A-974A-5AF27F681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42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533400</xdr:colOff>
      <xdr:row>1280</xdr:row>
      <xdr:rowOff>19050</xdr:rowOff>
    </xdr:to>
    <xdr:pic>
      <xdr:nvPicPr>
        <xdr:cNvPr id="389" name="Imagem 388" descr="Gulpin icon">
          <a:extLst>
            <a:ext uri="{FF2B5EF4-FFF2-40B4-BE49-F238E27FC236}">
              <a16:creationId xmlns:a16="http://schemas.microsoft.com/office/drawing/2014/main" id="{976A48BB-F385-4B2B-B089-CF47D4AE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80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533400</xdr:colOff>
      <xdr:row>1280</xdr:row>
      <xdr:rowOff>19050</xdr:rowOff>
    </xdr:to>
    <xdr:pic>
      <xdr:nvPicPr>
        <xdr:cNvPr id="390" name="Imagem 389" descr="Swalot icon">
          <a:extLst>
            <a:ext uri="{FF2B5EF4-FFF2-40B4-BE49-F238E27FC236}">
              <a16:creationId xmlns:a16="http://schemas.microsoft.com/office/drawing/2014/main" id="{9BF18B49-9586-455C-B8E5-2407BE642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018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533400</xdr:colOff>
      <xdr:row>1280</xdr:row>
      <xdr:rowOff>19050</xdr:rowOff>
    </xdr:to>
    <xdr:pic>
      <xdr:nvPicPr>
        <xdr:cNvPr id="391" name="Imagem 390" descr="Carvanha icon">
          <a:extLst>
            <a:ext uri="{FF2B5EF4-FFF2-40B4-BE49-F238E27FC236}">
              <a16:creationId xmlns:a16="http://schemas.microsoft.com/office/drawing/2014/main" id="{F6EB9C8A-E0D1-4EC7-B220-A6C1B2E8E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56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533400</xdr:colOff>
      <xdr:row>1280</xdr:row>
      <xdr:rowOff>19050</xdr:rowOff>
    </xdr:to>
    <xdr:pic>
      <xdr:nvPicPr>
        <xdr:cNvPr id="392" name="Imagem 391" descr="Sharpedo icon">
          <a:extLst>
            <a:ext uri="{FF2B5EF4-FFF2-40B4-BE49-F238E27FC236}">
              <a16:creationId xmlns:a16="http://schemas.microsoft.com/office/drawing/2014/main" id="{E97A8B60-0F13-4CB9-A81E-C553A9E3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46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533400</xdr:colOff>
      <xdr:row>1280</xdr:row>
      <xdr:rowOff>19050</xdr:rowOff>
    </xdr:to>
    <xdr:pic>
      <xdr:nvPicPr>
        <xdr:cNvPr id="393" name="Imagem 392" descr="Mega Sharpedo icon">
          <a:extLst>
            <a:ext uri="{FF2B5EF4-FFF2-40B4-BE49-F238E27FC236}">
              <a16:creationId xmlns:a16="http://schemas.microsoft.com/office/drawing/2014/main" id="{8C39376B-1AE4-4AE4-829D-AE24832EF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37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533400</xdr:colOff>
      <xdr:row>1280</xdr:row>
      <xdr:rowOff>19050</xdr:rowOff>
    </xdr:to>
    <xdr:pic>
      <xdr:nvPicPr>
        <xdr:cNvPr id="394" name="Imagem 393" descr="Wailmer icon">
          <a:extLst>
            <a:ext uri="{FF2B5EF4-FFF2-40B4-BE49-F238E27FC236}">
              <a16:creationId xmlns:a16="http://schemas.microsoft.com/office/drawing/2014/main" id="{1347E8D4-EADF-4B60-A188-6CC8220D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75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533400</xdr:colOff>
      <xdr:row>1280</xdr:row>
      <xdr:rowOff>19050</xdr:rowOff>
    </xdr:to>
    <xdr:pic>
      <xdr:nvPicPr>
        <xdr:cNvPr id="395" name="Imagem 394" descr="Wailord icon">
          <a:extLst>
            <a:ext uri="{FF2B5EF4-FFF2-40B4-BE49-F238E27FC236}">
              <a16:creationId xmlns:a16="http://schemas.microsoft.com/office/drawing/2014/main" id="{C5F061A4-80AC-4594-8BE5-A14ACB49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66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533400</xdr:colOff>
      <xdr:row>1280</xdr:row>
      <xdr:rowOff>19050</xdr:rowOff>
    </xdr:to>
    <xdr:pic>
      <xdr:nvPicPr>
        <xdr:cNvPr id="396" name="Imagem 395" descr="Numel icon">
          <a:extLst>
            <a:ext uri="{FF2B5EF4-FFF2-40B4-BE49-F238E27FC236}">
              <a16:creationId xmlns:a16="http://schemas.microsoft.com/office/drawing/2014/main" id="{C7C03543-5858-43C1-8452-6259FEA27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56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533400</xdr:colOff>
      <xdr:row>1280</xdr:row>
      <xdr:rowOff>19050</xdr:rowOff>
    </xdr:to>
    <xdr:pic>
      <xdr:nvPicPr>
        <xdr:cNvPr id="397" name="Imagem 396" descr="Camerupt icon">
          <a:extLst>
            <a:ext uri="{FF2B5EF4-FFF2-40B4-BE49-F238E27FC236}">
              <a16:creationId xmlns:a16="http://schemas.microsoft.com/office/drawing/2014/main" id="{629FF4A0-1DD2-40FD-A147-089E20B60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694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533400</xdr:colOff>
      <xdr:row>1280</xdr:row>
      <xdr:rowOff>19050</xdr:rowOff>
    </xdr:to>
    <xdr:pic>
      <xdr:nvPicPr>
        <xdr:cNvPr id="398" name="Imagem 397" descr="Mega Camerupt icon">
          <a:extLst>
            <a:ext uri="{FF2B5EF4-FFF2-40B4-BE49-F238E27FC236}">
              <a16:creationId xmlns:a16="http://schemas.microsoft.com/office/drawing/2014/main" id="{65312A9B-08B3-4E44-9630-A6ED176B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85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533400</xdr:colOff>
      <xdr:row>1280</xdr:row>
      <xdr:rowOff>19050</xdr:rowOff>
    </xdr:to>
    <xdr:pic>
      <xdr:nvPicPr>
        <xdr:cNvPr id="399" name="Imagem 398" descr="Torkoal icon">
          <a:extLst>
            <a:ext uri="{FF2B5EF4-FFF2-40B4-BE49-F238E27FC236}">
              <a16:creationId xmlns:a16="http://schemas.microsoft.com/office/drawing/2014/main" id="{AA7A7944-AF8D-41AD-A79D-7A9EBB322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23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533400</xdr:colOff>
      <xdr:row>1280</xdr:row>
      <xdr:rowOff>19050</xdr:rowOff>
    </xdr:to>
    <xdr:pic>
      <xdr:nvPicPr>
        <xdr:cNvPr id="400" name="Imagem 399" descr="Spoink icon">
          <a:extLst>
            <a:ext uri="{FF2B5EF4-FFF2-40B4-BE49-F238E27FC236}">
              <a16:creationId xmlns:a16="http://schemas.microsoft.com/office/drawing/2014/main" id="{2D6E513C-5AAA-41C7-8559-6B5567DFB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533400</xdr:colOff>
      <xdr:row>1280</xdr:row>
      <xdr:rowOff>19050</xdr:rowOff>
    </xdr:to>
    <xdr:pic>
      <xdr:nvPicPr>
        <xdr:cNvPr id="401" name="Imagem 400" descr="Grumpig icon">
          <a:extLst>
            <a:ext uri="{FF2B5EF4-FFF2-40B4-BE49-F238E27FC236}">
              <a16:creationId xmlns:a16="http://schemas.microsoft.com/office/drawing/2014/main" id="{641C66D6-BF6A-40E9-AC84-4DCB3A810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99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533400</xdr:colOff>
      <xdr:row>1280</xdr:row>
      <xdr:rowOff>19050</xdr:rowOff>
    </xdr:to>
    <xdr:pic>
      <xdr:nvPicPr>
        <xdr:cNvPr id="402" name="Imagem 401" descr="Spinda icon">
          <a:extLst>
            <a:ext uri="{FF2B5EF4-FFF2-40B4-BE49-F238E27FC236}">
              <a16:creationId xmlns:a16="http://schemas.microsoft.com/office/drawing/2014/main" id="{5A41DEEF-6B0D-4705-9079-2B00BA3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90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533400</xdr:colOff>
      <xdr:row>1280</xdr:row>
      <xdr:rowOff>19050</xdr:rowOff>
    </xdr:to>
    <xdr:pic>
      <xdr:nvPicPr>
        <xdr:cNvPr id="403" name="Imagem 402" descr="Trapinch icon">
          <a:extLst>
            <a:ext uri="{FF2B5EF4-FFF2-40B4-BE49-F238E27FC236}">
              <a16:creationId xmlns:a16="http://schemas.microsoft.com/office/drawing/2014/main" id="{D19D4850-1149-4795-AA1C-10BE18B0A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28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533400</xdr:colOff>
      <xdr:row>1280</xdr:row>
      <xdr:rowOff>19050</xdr:rowOff>
    </xdr:to>
    <xdr:pic>
      <xdr:nvPicPr>
        <xdr:cNvPr id="404" name="Imagem 403" descr="Vibrava icon">
          <a:extLst>
            <a:ext uri="{FF2B5EF4-FFF2-40B4-BE49-F238E27FC236}">
              <a16:creationId xmlns:a16="http://schemas.microsoft.com/office/drawing/2014/main" id="{C51C4B1F-43BA-4EFA-B923-318A5DB5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18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533400</xdr:colOff>
      <xdr:row>1280</xdr:row>
      <xdr:rowOff>19050</xdr:rowOff>
    </xdr:to>
    <xdr:pic>
      <xdr:nvPicPr>
        <xdr:cNvPr id="405" name="Imagem 404" descr="Flygon icon">
          <a:extLst>
            <a:ext uri="{FF2B5EF4-FFF2-40B4-BE49-F238E27FC236}">
              <a16:creationId xmlns:a16="http://schemas.microsoft.com/office/drawing/2014/main" id="{ADD43EFD-B489-4800-98BC-8F466F9B3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57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533400</xdr:colOff>
      <xdr:row>1280</xdr:row>
      <xdr:rowOff>19050</xdr:rowOff>
    </xdr:to>
    <xdr:pic>
      <xdr:nvPicPr>
        <xdr:cNvPr id="406" name="Imagem 405" descr="Cacnea icon">
          <a:extLst>
            <a:ext uri="{FF2B5EF4-FFF2-40B4-BE49-F238E27FC236}">
              <a16:creationId xmlns:a16="http://schemas.microsoft.com/office/drawing/2014/main" id="{6C95C619-AC65-4D41-BDF9-6A3F13652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95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533400</xdr:colOff>
      <xdr:row>1280</xdr:row>
      <xdr:rowOff>19050</xdr:rowOff>
    </xdr:to>
    <xdr:pic>
      <xdr:nvPicPr>
        <xdr:cNvPr id="407" name="Imagem 406" descr="Cacturne icon">
          <a:extLst>
            <a:ext uri="{FF2B5EF4-FFF2-40B4-BE49-F238E27FC236}">
              <a16:creationId xmlns:a16="http://schemas.microsoft.com/office/drawing/2014/main" id="{D2E82304-BAF8-43DF-A4F0-775415983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33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533400</xdr:colOff>
      <xdr:row>1280</xdr:row>
      <xdr:rowOff>19050</xdr:rowOff>
    </xdr:to>
    <xdr:pic>
      <xdr:nvPicPr>
        <xdr:cNvPr id="408" name="Imagem 407" descr="Swablu icon">
          <a:extLst>
            <a:ext uri="{FF2B5EF4-FFF2-40B4-BE49-F238E27FC236}">
              <a16:creationId xmlns:a16="http://schemas.microsoft.com/office/drawing/2014/main" id="{A43ACC31-67F7-4D55-8072-590B9BEFB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23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533400</xdr:colOff>
      <xdr:row>1280</xdr:row>
      <xdr:rowOff>19050</xdr:rowOff>
    </xdr:to>
    <xdr:pic>
      <xdr:nvPicPr>
        <xdr:cNvPr id="409" name="Imagem 408" descr="Altaria icon">
          <a:extLst>
            <a:ext uri="{FF2B5EF4-FFF2-40B4-BE49-F238E27FC236}">
              <a16:creationId xmlns:a16="http://schemas.microsoft.com/office/drawing/2014/main" id="{364FBE4D-8CCA-4169-B6F7-18F720769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61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533400</xdr:colOff>
      <xdr:row>1280</xdr:row>
      <xdr:rowOff>19050</xdr:rowOff>
    </xdr:to>
    <xdr:pic>
      <xdr:nvPicPr>
        <xdr:cNvPr id="410" name="Imagem 409" descr="Mega Altaria icon">
          <a:extLst>
            <a:ext uri="{FF2B5EF4-FFF2-40B4-BE49-F238E27FC236}">
              <a16:creationId xmlns:a16="http://schemas.microsoft.com/office/drawing/2014/main" id="{E649A0BA-9B83-4F01-9549-B72E06F54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00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533400</xdr:colOff>
      <xdr:row>1280</xdr:row>
      <xdr:rowOff>19050</xdr:rowOff>
    </xdr:to>
    <xdr:pic>
      <xdr:nvPicPr>
        <xdr:cNvPr id="411" name="Imagem 410" descr="Zangoose icon">
          <a:extLst>
            <a:ext uri="{FF2B5EF4-FFF2-40B4-BE49-F238E27FC236}">
              <a16:creationId xmlns:a16="http://schemas.microsoft.com/office/drawing/2014/main" id="{E3875399-F70F-41D2-996F-FB265CC07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47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533400</xdr:colOff>
      <xdr:row>1280</xdr:row>
      <xdr:rowOff>19050</xdr:rowOff>
    </xdr:to>
    <xdr:pic>
      <xdr:nvPicPr>
        <xdr:cNvPr id="412" name="Imagem 411" descr="Seviper icon">
          <a:extLst>
            <a:ext uri="{FF2B5EF4-FFF2-40B4-BE49-F238E27FC236}">
              <a16:creationId xmlns:a16="http://schemas.microsoft.com/office/drawing/2014/main" id="{E638C697-6B4D-4366-A43A-C27BD7170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533400</xdr:colOff>
      <xdr:row>1280</xdr:row>
      <xdr:rowOff>19050</xdr:rowOff>
    </xdr:to>
    <xdr:pic>
      <xdr:nvPicPr>
        <xdr:cNvPr id="413" name="Imagem 412" descr="Lunatone icon">
          <a:extLst>
            <a:ext uri="{FF2B5EF4-FFF2-40B4-BE49-F238E27FC236}">
              <a16:creationId xmlns:a16="http://schemas.microsoft.com/office/drawing/2014/main" id="{84C39CCF-E83D-48E8-BB38-884771B53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76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533400</xdr:colOff>
      <xdr:row>1280</xdr:row>
      <xdr:rowOff>19050</xdr:rowOff>
    </xdr:to>
    <xdr:pic>
      <xdr:nvPicPr>
        <xdr:cNvPr id="414" name="Imagem 413" descr="Solrock icon">
          <a:extLst>
            <a:ext uri="{FF2B5EF4-FFF2-40B4-BE49-F238E27FC236}">
              <a16:creationId xmlns:a16="http://schemas.microsoft.com/office/drawing/2014/main" id="{809C2FFE-3158-4328-B90D-8A12FD5D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266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533400</xdr:colOff>
      <xdr:row>1280</xdr:row>
      <xdr:rowOff>19050</xdr:rowOff>
    </xdr:to>
    <xdr:pic>
      <xdr:nvPicPr>
        <xdr:cNvPr id="415" name="Imagem 414" descr="Barboach icon">
          <a:extLst>
            <a:ext uri="{FF2B5EF4-FFF2-40B4-BE49-F238E27FC236}">
              <a16:creationId xmlns:a16="http://schemas.microsoft.com/office/drawing/2014/main" id="{B5F1D164-1357-4263-9AF5-D3655325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05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533400</xdr:colOff>
      <xdr:row>1280</xdr:row>
      <xdr:rowOff>19050</xdr:rowOff>
    </xdr:to>
    <xdr:pic>
      <xdr:nvPicPr>
        <xdr:cNvPr id="416" name="Imagem 415" descr="Whiscash icon">
          <a:extLst>
            <a:ext uri="{FF2B5EF4-FFF2-40B4-BE49-F238E27FC236}">
              <a16:creationId xmlns:a16="http://schemas.microsoft.com/office/drawing/2014/main" id="{634AD1D2-DE30-47C9-8F28-202AF6BA2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95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533400</xdr:colOff>
      <xdr:row>1280</xdr:row>
      <xdr:rowOff>19050</xdr:rowOff>
    </xdr:to>
    <xdr:pic>
      <xdr:nvPicPr>
        <xdr:cNvPr id="417" name="Imagem 416" descr="Corphish icon">
          <a:extLst>
            <a:ext uri="{FF2B5EF4-FFF2-40B4-BE49-F238E27FC236}">
              <a16:creationId xmlns:a16="http://schemas.microsoft.com/office/drawing/2014/main" id="{80D1446D-1298-42DC-AEA2-4360C9CE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86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533400</xdr:colOff>
      <xdr:row>1280</xdr:row>
      <xdr:rowOff>19050</xdr:rowOff>
    </xdr:to>
    <xdr:pic>
      <xdr:nvPicPr>
        <xdr:cNvPr id="418" name="Imagem 417" descr="Crawdaunt icon">
          <a:extLst>
            <a:ext uri="{FF2B5EF4-FFF2-40B4-BE49-F238E27FC236}">
              <a16:creationId xmlns:a16="http://schemas.microsoft.com/office/drawing/2014/main" id="{2A2A3882-2BC6-420F-8ACC-8EE91E27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76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533400</xdr:colOff>
      <xdr:row>1280</xdr:row>
      <xdr:rowOff>19050</xdr:rowOff>
    </xdr:to>
    <xdr:pic>
      <xdr:nvPicPr>
        <xdr:cNvPr id="419" name="Imagem 418" descr="Baltoy icon">
          <a:extLst>
            <a:ext uri="{FF2B5EF4-FFF2-40B4-BE49-F238E27FC236}">
              <a16:creationId xmlns:a16="http://schemas.microsoft.com/office/drawing/2014/main" id="{3511B2A3-CBA0-44C8-9C28-766B8FA92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67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533400</xdr:colOff>
      <xdr:row>1280</xdr:row>
      <xdr:rowOff>19050</xdr:rowOff>
    </xdr:to>
    <xdr:pic>
      <xdr:nvPicPr>
        <xdr:cNvPr id="420" name="Imagem 419" descr="Claydol icon">
          <a:extLst>
            <a:ext uri="{FF2B5EF4-FFF2-40B4-BE49-F238E27FC236}">
              <a16:creationId xmlns:a16="http://schemas.microsoft.com/office/drawing/2014/main" id="{B8D44AFB-BD54-4C9B-BED8-58C173B12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05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533400</xdr:colOff>
      <xdr:row>1280</xdr:row>
      <xdr:rowOff>19050</xdr:rowOff>
    </xdr:to>
    <xdr:pic>
      <xdr:nvPicPr>
        <xdr:cNvPr id="421" name="Imagem 420" descr="Lileep icon">
          <a:extLst>
            <a:ext uri="{FF2B5EF4-FFF2-40B4-BE49-F238E27FC236}">
              <a16:creationId xmlns:a16="http://schemas.microsoft.com/office/drawing/2014/main" id="{6043F8AA-A5D4-4F65-9788-A599237B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43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533400</xdr:colOff>
      <xdr:row>1280</xdr:row>
      <xdr:rowOff>19050</xdr:rowOff>
    </xdr:to>
    <xdr:pic>
      <xdr:nvPicPr>
        <xdr:cNvPr id="422" name="Imagem 421" descr="Cradily icon">
          <a:extLst>
            <a:ext uri="{FF2B5EF4-FFF2-40B4-BE49-F238E27FC236}">
              <a16:creationId xmlns:a16="http://schemas.microsoft.com/office/drawing/2014/main" id="{CB617BBD-025F-4B70-A889-338E4979E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81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533400</xdr:colOff>
      <xdr:row>1280</xdr:row>
      <xdr:rowOff>19050</xdr:rowOff>
    </xdr:to>
    <xdr:pic>
      <xdr:nvPicPr>
        <xdr:cNvPr id="423" name="Imagem 422" descr="Anorith icon">
          <a:extLst>
            <a:ext uri="{FF2B5EF4-FFF2-40B4-BE49-F238E27FC236}">
              <a16:creationId xmlns:a16="http://schemas.microsoft.com/office/drawing/2014/main" id="{8D15E0F7-8233-4765-AF92-B60423F3B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19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533400</xdr:colOff>
      <xdr:row>1280</xdr:row>
      <xdr:rowOff>19050</xdr:rowOff>
    </xdr:to>
    <xdr:pic>
      <xdr:nvPicPr>
        <xdr:cNvPr id="424" name="Imagem 423" descr="Armaldo icon">
          <a:extLst>
            <a:ext uri="{FF2B5EF4-FFF2-40B4-BE49-F238E27FC236}">
              <a16:creationId xmlns:a16="http://schemas.microsoft.com/office/drawing/2014/main" id="{8FCC8559-8C7E-4F03-8660-D1F7FA9B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57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533400</xdr:colOff>
      <xdr:row>1280</xdr:row>
      <xdr:rowOff>19050</xdr:rowOff>
    </xdr:to>
    <xdr:pic>
      <xdr:nvPicPr>
        <xdr:cNvPr id="425" name="Imagem 424" descr="Feebas icon">
          <a:extLst>
            <a:ext uri="{FF2B5EF4-FFF2-40B4-BE49-F238E27FC236}">
              <a16:creationId xmlns:a16="http://schemas.microsoft.com/office/drawing/2014/main" id="{CCDC2742-8173-4C4D-9903-B8B6940BC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48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533400</xdr:colOff>
      <xdr:row>1280</xdr:row>
      <xdr:rowOff>19050</xdr:rowOff>
    </xdr:to>
    <xdr:pic>
      <xdr:nvPicPr>
        <xdr:cNvPr id="426" name="Imagem 425" descr="Milotic icon">
          <a:extLst>
            <a:ext uri="{FF2B5EF4-FFF2-40B4-BE49-F238E27FC236}">
              <a16:creationId xmlns:a16="http://schemas.microsoft.com/office/drawing/2014/main" id="{1021FEA9-BD0E-4235-BB63-2DAC408D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86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533400</xdr:colOff>
      <xdr:row>1280</xdr:row>
      <xdr:rowOff>19050</xdr:rowOff>
    </xdr:to>
    <xdr:pic>
      <xdr:nvPicPr>
        <xdr:cNvPr id="427" name="Imagem 426" descr="Castform icon">
          <a:extLst>
            <a:ext uri="{FF2B5EF4-FFF2-40B4-BE49-F238E27FC236}">
              <a16:creationId xmlns:a16="http://schemas.microsoft.com/office/drawing/2014/main" id="{EAF3D173-940E-41F6-812E-D533D575C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24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533400</xdr:colOff>
      <xdr:row>1280</xdr:row>
      <xdr:rowOff>19050</xdr:rowOff>
    </xdr:to>
    <xdr:pic>
      <xdr:nvPicPr>
        <xdr:cNvPr id="428" name="Imagem 427" descr="Castform (Sunny Form) icon">
          <a:extLst>
            <a:ext uri="{FF2B5EF4-FFF2-40B4-BE49-F238E27FC236}">
              <a16:creationId xmlns:a16="http://schemas.microsoft.com/office/drawing/2014/main" id="{28B8F545-139F-4031-B265-DDC1324C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15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533400</xdr:colOff>
      <xdr:row>1280</xdr:row>
      <xdr:rowOff>19050</xdr:rowOff>
    </xdr:to>
    <xdr:pic>
      <xdr:nvPicPr>
        <xdr:cNvPr id="429" name="Imagem 428" descr="Castform (Rainy Form) icon">
          <a:extLst>
            <a:ext uri="{FF2B5EF4-FFF2-40B4-BE49-F238E27FC236}">
              <a16:creationId xmlns:a16="http://schemas.microsoft.com/office/drawing/2014/main" id="{12492B51-4CAF-4F44-B64F-18F67BDED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53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533400</xdr:colOff>
      <xdr:row>1280</xdr:row>
      <xdr:rowOff>19050</xdr:rowOff>
    </xdr:to>
    <xdr:pic>
      <xdr:nvPicPr>
        <xdr:cNvPr id="430" name="Imagem 429" descr="Castform (Snowy Form) icon">
          <a:extLst>
            <a:ext uri="{FF2B5EF4-FFF2-40B4-BE49-F238E27FC236}">
              <a16:creationId xmlns:a16="http://schemas.microsoft.com/office/drawing/2014/main" id="{24410B4B-B0E7-416F-AD73-4BBD0E7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91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533400</xdr:colOff>
      <xdr:row>1280</xdr:row>
      <xdr:rowOff>19050</xdr:rowOff>
    </xdr:to>
    <xdr:pic>
      <xdr:nvPicPr>
        <xdr:cNvPr id="431" name="Imagem 430" descr="Kecleon icon">
          <a:extLst>
            <a:ext uri="{FF2B5EF4-FFF2-40B4-BE49-F238E27FC236}">
              <a16:creationId xmlns:a16="http://schemas.microsoft.com/office/drawing/2014/main" id="{3FEA3E4C-D418-44D2-8741-FFD32E2C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29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533400</xdr:colOff>
      <xdr:row>1280</xdr:row>
      <xdr:rowOff>19050</xdr:rowOff>
    </xdr:to>
    <xdr:pic>
      <xdr:nvPicPr>
        <xdr:cNvPr id="432" name="Imagem 431" descr="Shuppet icon">
          <a:extLst>
            <a:ext uri="{FF2B5EF4-FFF2-40B4-BE49-F238E27FC236}">
              <a16:creationId xmlns:a16="http://schemas.microsoft.com/office/drawing/2014/main" id="{E2DCADE3-E944-4324-A741-DEF0C29BE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20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533400</xdr:colOff>
      <xdr:row>1280</xdr:row>
      <xdr:rowOff>19050</xdr:rowOff>
    </xdr:to>
    <xdr:pic>
      <xdr:nvPicPr>
        <xdr:cNvPr id="433" name="Imagem 432" descr="Banette icon">
          <a:extLst>
            <a:ext uri="{FF2B5EF4-FFF2-40B4-BE49-F238E27FC236}">
              <a16:creationId xmlns:a16="http://schemas.microsoft.com/office/drawing/2014/main" id="{B1AA2F59-F7C2-45E8-9B18-09BA60D8B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210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533400</xdr:colOff>
      <xdr:row>1280</xdr:row>
      <xdr:rowOff>19050</xdr:rowOff>
    </xdr:to>
    <xdr:pic>
      <xdr:nvPicPr>
        <xdr:cNvPr id="434" name="Imagem 433" descr="Mega Banette icon">
          <a:extLst>
            <a:ext uri="{FF2B5EF4-FFF2-40B4-BE49-F238E27FC236}">
              <a16:creationId xmlns:a16="http://schemas.microsoft.com/office/drawing/2014/main" id="{F665D44D-E97E-494D-BFC5-6EDD69B65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01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533400</xdr:colOff>
      <xdr:row>1280</xdr:row>
      <xdr:rowOff>19050</xdr:rowOff>
    </xdr:to>
    <xdr:pic>
      <xdr:nvPicPr>
        <xdr:cNvPr id="435" name="Imagem 434" descr="Duskull icon">
          <a:extLst>
            <a:ext uri="{FF2B5EF4-FFF2-40B4-BE49-F238E27FC236}">
              <a16:creationId xmlns:a16="http://schemas.microsoft.com/office/drawing/2014/main" id="{C87AEF7A-87BF-4854-AD66-38AC9F02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239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533400</xdr:colOff>
      <xdr:row>1280</xdr:row>
      <xdr:rowOff>19050</xdr:rowOff>
    </xdr:to>
    <xdr:pic>
      <xdr:nvPicPr>
        <xdr:cNvPr id="436" name="Imagem 435" descr="Dusclops icon">
          <a:extLst>
            <a:ext uri="{FF2B5EF4-FFF2-40B4-BE49-F238E27FC236}">
              <a16:creationId xmlns:a16="http://schemas.microsoft.com/office/drawing/2014/main" id="{5652FFCE-072B-4C0B-9167-82FD7D198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77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533400</xdr:colOff>
      <xdr:row>1280</xdr:row>
      <xdr:rowOff>19050</xdr:rowOff>
    </xdr:to>
    <xdr:pic>
      <xdr:nvPicPr>
        <xdr:cNvPr id="437" name="Imagem 436" descr="Tropius icon">
          <a:extLst>
            <a:ext uri="{FF2B5EF4-FFF2-40B4-BE49-F238E27FC236}">
              <a16:creationId xmlns:a16="http://schemas.microsoft.com/office/drawing/2014/main" id="{B57B3A98-5077-405B-AA80-EB815948E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67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533400</xdr:colOff>
      <xdr:row>1280</xdr:row>
      <xdr:rowOff>19050</xdr:rowOff>
    </xdr:to>
    <xdr:pic>
      <xdr:nvPicPr>
        <xdr:cNvPr id="438" name="Imagem 437" descr="Chimecho icon">
          <a:extLst>
            <a:ext uri="{FF2B5EF4-FFF2-40B4-BE49-F238E27FC236}">
              <a16:creationId xmlns:a16="http://schemas.microsoft.com/office/drawing/2014/main" id="{9D948BA8-5D65-4B81-A636-A1C410AF8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06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533400</xdr:colOff>
      <xdr:row>1280</xdr:row>
      <xdr:rowOff>19050</xdr:rowOff>
    </xdr:to>
    <xdr:pic>
      <xdr:nvPicPr>
        <xdr:cNvPr id="439" name="Imagem 438" descr="Absol icon">
          <a:extLst>
            <a:ext uri="{FF2B5EF4-FFF2-40B4-BE49-F238E27FC236}">
              <a16:creationId xmlns:a16="http://schemas.microsoft.com/office/drawing/2014/main" id="{2D9D7796-3A62-4E02-ADCB-DF61B24C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96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533400</xdr:colOff>
      <xdr:row>1280</xdr:row>
      <xdr:rowOff>19050</xdr:rowOff>
    </xdr:to>
    <xdr:pic>
      <xdr:nvPicPr>
        <xdr:cNvPr id="440" name="Imagem 439" descr="Mega Absol icon">
          <a:extLst>
            <a:ext uri="{FF2B5EF4-FFF2-40B4-BE49-F238E27FC236}">
              <a16:creationId xmlns:a16="http://schemas.microsoft.com/office/drawing/2014/main" id="{E03D5094-036E-48CE-8114-DB2EB39B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34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533400</xdr:colOff>
      <xdr:row>1280</xdr:row>
      <xdr:rowOff>19050</xdr:rowOff>
    </xdr:to>
    <xdr:pic>
      <xdr:nvPicPr>
        <xdr:cNvPr id="441" name="Imagem 440" descr="Wynaut icon">
          <a:extLst>
            <a:ext uri="{FF2B5EF4-FFF2-40B4-BE49-F238E27FC236}">
              <a16:creationId xmlns:a16="http://schemas.microsoft.com/office/drawing/2014/main" id="{FD42096D-A1F0-43B8-8C3C-5D922884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82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533400</xdr:colOff>
      <xdr:row>1280</xdr:row>
      <xdr:rowOff>19050</xdr:rowOff>
    </xdr:to>
    <xdr:pic>
      <xdr:nvPicPr>
        <xdr:cNvPr id="442" name="Imagem 441" descr="Snorunt icon">
          <a:extLst>
            <a:ext uri="{FF2B5EF4-FFF2-40B4-BE49-F238E27FC236}">
              <a16:creationId xmlns:a16="http://schemas.microsoft.com/office/drawing/2014/main" id="{E085E8E6-2E0B-4A7B-8586-C7CD58B9D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20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533400</xdr:colOff>
      <xdr:row>1280</xdr:row>
      <xdr:rowOff>19050</xdr:rowOff>
    </xdr:to>
    <xdr:pic>
      <xdr:nvPicPr>
        <xdr:cNvPr id="443" name="Imagem 442" descr="Glalie icon">
          <a:extLst>
            <a:ext uri="{FF2B5EF4-FFF2-40B4-BE49-F238E27FC236}">
              <a16:creationId xmlns:a16="http://schemas.microsoft.com/office/drawing/2014/main" id="{31D79ED3-72A8-4FF0-B81D-8114616F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11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533400</xdr:colOff>
      <xdr:row>1280</xdr:row>
      <xdr:rowOff>19050</xdr:rowOff>
    </xdr:to>
    <xdr:pic>
      <xdr:nvPicPr>
        <xdr:cNvPr id="444" name="Imagem 443" descr="Mega Glalie icon">
          <a:extLst>
            <a:ext uri="{FF2B5EF4-FFF2-40B4-BE49-F238E27FC236}">
              <a16:creationId xmlns:a16="http://schemas.microsoft.com/office/drawing/2014/main" id="{37D6896E-1EC2-4A70-8E5E-E326CB73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49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533400</xdr:colOff>
      <xdr:row>1280</xdr:row>
      <xdr:rowOff>19050</xdr:rowOff>
    </xdr:to>
    <xdr:pic>
      <xdr:nvPicPr>
        <xdr:cNvPr id="445" name="Imagem 444" descr="Spheal icon">
          <a:extLst>
            <a:ext uri="{FF2B5EF4-FFF2-40B4-BE49-F238E27FC236}">
              <a16:creationId xmlns:a16="http://schemas.microsoft.com/office/drawing/2014/main" id="{E43D8137-344F-4DE0-8B81-DB666ACAB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96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533400</xdr:colOff>
      <xdr:row>1280</xdr:row>
      <xdr:rowOff>19050</xdr:rowOff>
    </xdr:to>
    <xdr:pic>
      <xdr:nvPicPr>
        <xdr:cNvPr id="446" name="Imagem 445" descr="Sealeo icon">
          <a:extLst>
            <a:ext uri="{FF2B5EF4-FFF2-40B4-BE49-F238E27FC236}">
              <a16:creationId xmlns:a16="http://schemas.microsoft.com/office/drawing/2014/main" id="{AC9810E4-2545-4730-94BA-33654561D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533400</xdr:colOff>
      <xdr:row>1280</xdr:row>
      <xdr:rowOff>19050</xdr:rowOff>
    </xdr:to>
    <xdr:pic>
      <xdr:nvPicPr>
        <xdr:cNvPr id="447" name="Imagem 446" descr="Walrein icon">
          <a:extLst>
            <a:ext uri="{FF2B5EF4-FFF2-40B4-BE49-F238E27FC236}">
              <a16:creationId xmlns:a16="http://schemas.microsoft.com/office/drawing/2014/main" id="{93B3C8B9-992C-4D0C-BB00-5DB242821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73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533400</xdr:colOff>
      <xdr:row>1280</xdr:row>
      <xdr:rowOff>19050</xdr:rowOff>
    </xdr:to>
    <xdr:pic>
      <xdr:nvPicPr>
        <xdr:cNvPr id="448" name="Imagem 447" descr="Clamperl icon">
          <a:extLst>
            <a:ext uri="{FF2B5EF4-FFF2-40B4-BE49-F238E27FC236}">
              <a16:creationId xmlns:a16="http://schemas.microsoft.com/office/drawing/2014/main" id="{49115EE5-AE2F-4380-AECD-FB1BA2B68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63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533400</xdr:colOff>
      <xdr:row>1280</xdr:row>
      <xdr:rowOff>19050</xdr:rowOff>
    </xdr:to>
    <xdr:pic>
      <xdr:nvPicPr>
        <xdr:cNvPr id="449" name="Imagem 448" descr="Huntail icon">
          <a:extLst>
            <a:ext uri="{FF2B5EF4-FFF2-40B4-BE49-F238E27FC236}">
              <a16:creationId xmlns:a16="http://schemas.microsoft.com/office/drawing/2014/main" id="{4330E376-4250-434C-BBA4-090E713F4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54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533400</xdr:colOff>
      <xdr:row>1280</xdr:row>
      <xdr:rowOff>19050</xdr:rowOff>
    </xdr:to>
    <xdr:pic>
      <xdr:nvPicPr>
        <xdr:cNvPr id="450" name="Imagem 449" descr="Gorebyss icon">
          <a:extLst>
            <a:ext uri="{FF2B5EF4-FFF2-40B4-BE49-F238E27FC236}">
              <a16:creationId xmlns:a16="http://schemas.microsoft.com/office/drawing/2014/main" id="{AD0206CD-B395-4476-9B64-692BD7211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992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533400</xdr:colOff>
      <xdr:row>1280</xdr:row>
      <xdr:rowOff>19050</xdr:rowOff>
    </xdr:to>
    <xdr:pic>
      <xdr:nvPicPr>
        <xdr:cNvPr id="451" name="Imagem 450" descr="Relicanth icon">
          <a:extLst>
            <a:ext uri="{FF2B5EF4-FFF2-40B4-BE49-F238E27FC236}">
              <a16:creationId xmlns:a16="http://schemas.microsoft.com/office/drawing/2014/main" id="{C487869A-8382-4CC1-B2E9-DE8B348A3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382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533400</xdr:colOff>
      <xdr:row>1280</xdr:row>
      <xdr:rowOff>19050</xdr:rowOff>
    </xdr:to>
    <xdr:pic>
      <xdr:nvPicPr>
        <xdr:cNvPr id="452" name="Imagem 451" descr="Luvdisc icon">
          <a:extLst>
            <a:ext uri="{FF2B5EF4-FFF2-40B4-BE49-F238E27FC236}">
              <a16:creationId xmlns:a16="http://schemas.microsoft.com/office/drawing/2014/main" id="{05CE6BC3-FC68-4218-A1CA-FC8FB24C6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73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533400</xdr:colOff>
      <xdr:row>1280</xdr:row>
      <xdr:rowOff>19050</xdr:rowOff>
    </xdr:to>
    <xdr:pic>
      <xdr:nvPicPr>
        <xdr:cNvPr id="453" name="Imagem 452" descr="Bagon icon">
          <a:extLst>
            <a:ext uri="{FF2B5EF4-FFF2-40B4-BE49-F238E27FC236}">
              <a16:creationId xmlns:a16="http://schemas.microsoft.com/office/drawing/2014/main" id="{7A279FEA-6245-49DA-AAAB-24E636E6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11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533400</xdr:colOff>
      <xdr:row>1280</xdr:row>
      <xdr:rowOff>19050</xdr:rowOff>
    </xdr:to>
    <xdr:pic>
      <xdr:nvPicPr>
        <xdr:cNvPr id="454" name="Imagem 453" descr="Shelgon icon">
          <a:extLst>
            <a:ext uri="{FF2B5EF4-FFF2-40B4-BE49-F238E27FC236}">
              <a16:creationId xmlns:a16="http://schemas.microsoft.com/office/drawing/2014/main" id="{AC3DD19E-3125-4930-9EC1-BACF7D76B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533400</xdr:colOff>
      <xdr:row>1280</xdr:row>
      <xdr:rowOff>19050</xdr:rowOff>
    </xdr:to>
    <xdr:pic>
      <xdr:nvPicPr>
        <xdr:cNvPr id="455" name="Imagem 454" descr="Salamence icon">
          <a:extLst>
            <a:ext uri="{FF2B5EF4-FFF2-40B4-BE49-F238E27FC236}">
              <a16:creationId xmlns:a16="http://schemas.microsoft.com/office/drawing/2014/main" id="{897EC8D9-8671-4119-9371-A52EA175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40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533400</xdr:colOff>
      <xdr:row>1280</xdr:row>
      <xdr:rowOff>19050</xdr:rowOff>
    </xdr:to>
    <xdr:pic>
      <xdr:nvPicPr>
        <xdr:cNvPr id="456" name="Imagem 455" descr="Mega Salamence icon">
          <a:extLst>
            <a:ext uri="{FF2B5EF4-FFF2-40B4-BE49-F238E27FC236}">
              <a16:creationId xmlns:a16="http://schemas.microsoft.com/office/drawing/2014/main" id="{E38164D7-A452-4DE3-A9F7-FD791F99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30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533400</xdr:colOff>
      <xdr:row>1280</xdr:row>
      <xdr:rowOff>19050</xdr:rowOff>
    </xdr:to>
    <xdr:pic>
      <xdr:nvPicPr>
        <xdr:cNvPr id="457" name="Imagem 456" descr="Beldum icon">
          <a:extLst>
            <a:ext uri="{FF2B5EF4-FFF2-40B4-BE49-F238E27FC236}">
              <a16:creationId xmlns:a16="http://schemas.microsoft.com/office/drawing/2014/main" id="{6B97CC4A-0C53-4FE4-AA8D-267A8FDD3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92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533400</xdr:colOff>
      <xdr:row>1280</xdr:row>
      <xdr:rowOff>19050</xdr:rowOff>
    </xdr:to>
    <xdr:pic>
      <xdr:nvPicPr>
        <xdr:cNvPr id="458" name="Imagem 457" descr="Metang icon">
          <a:extLst>
            <a:ext uri="{FF2B5EF4-FFF2-40B4-BE49-F238E27FC236}">
              <a16:creationId xmlns:a16="http://schemas.microsoft.com/office/drawing/2014/main" id="{E8861D5E-51FE-40A0-93E9-5303B0E9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30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533400</xdr:colOff>
      <xdr:row>1280</xdr:row>
      <xdr:rowOff>19050</xdr:rowOff>
    </xdr:to>
    <xdr:pic>
      <xdr:nvPicPr>
        <xdr:cNvPr id="459" name="Imagem 458" descr="Metagross icon">
          <a:extLst>
            <a:ext uri="{FF2B5EF4-FFF2-40B4-BE49-F238E27FC236}">
              <a16:creationId xmlns:a16="http://schemas.microsoft.com/office/drawing/2014/main" id="{54DCD299-F003-4712-BAF6-791AAE95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68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533400</xdr:colOff>
      <xdr:row>1280</xdr:row>
      <xdr:rowOff>19050</xdr:rowOff>
    </xdr:to>
    <xdr:pic>
      <xdr:nvPicPr>
        <xdr:cNvPr id="460" name="Imagem 459" descr="Mega Metagross icon">
          <a:extLst>
            <a:ext uri="{FF2B5EF4-FFF2-40B4-BE49-F238E27FC236}">
              <a16:creationId xmlns:a16="http://schemas.microsoft.com/office/drawing/2014/main" id="{E137BD3A-F706-4366-BE8D-B56CA9378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59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533400</xdr:colOff>
      <xdr:row>1280</xdr:row>
      <xdr:rowOff>19050</xdr:rowOff>
    </xdr:to>
    <xdr:pic>
      <xdr:nvPicPr>
        <xdr:cNvPr id="461" name="Imagem 460" descr="Regirock icon">
          <a:extLst>
            <a:ext uri="{FF2B5EF4-FFF2-40B4-BE49-F238E27FC236}">
              <a16:creationId xmlns:a16="http://schemas.microsoft.com/office/drawing/2014/main" id="{EB752EDA-C21F-4CBD-91A8-981AC63B2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97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533400</xdr:colOff>
      <xdr:row>1280</xdr:row>
      <xdr:rowOff>19050</xdr:rowOff>
    </xdr:to>
    <xdr:pic>
      <xdr:nvPicPr>
        <xdr:cNvPr id="462" name="Imagem 461" descr="Regice icon">
          <a:extLst>
            <a:ext uri="{FF2B5EF4-FFF2-40B4-BE49-F238E27FC236}">
              <a16:creationId xmlns:a16="http://schemas.microsoft.com/office/drawing/2014/main" id="{17DB0413-3BF6-459A-8AAC-0708843FA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8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533400</xdr:colOff>
      <xdr:row>1280</xdr:row>
      <xdr:rowOff>19050</xdr:rowOff>
    </xdr:to>
    <xdr:pic>
      <xdr:nvPicPr>
        <xdr:cNvPr id="463" name="Imagem 462" descr="Registeel icon">
          <a:extLst>
            <a:ext uri="{FF2B5EF4-FFF2-40B4-BE49-F238E27FC236}">
              <a16:creationId xmlns:a16="http://schemas.microsoft.com/office/drawing/2014/main" id="{CB85EA74-A28C-4355-879E-49E260644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533400</xdr:colOff>
      <xdr:row>1280</xdr:row>
      <xdr:rowOff>19050</xdr:rowOff>
    </xdr:to>
    <xdr:pic>
      <xdr:nvPicPr>
        <xdr:cNvPr id="464" name="Imagem 463" descr="Latias icon">
          <a:extLst>
            <a:ext uri="{FF2B5EF4-FFF2-40B4-BE49-F238E27FC236}">
              <a16:creationId xmlns:a16="http://schemas.microsoft.com/office/drawing/2014/main" id="{554FA4E1-117C-40A6-9D01-5A3441C32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316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533400</xdr:colOff>
      <xdr:row>1280</xdr:row>
      <xdr:rowOff>19050</xdr:rowOff>
    </xdr:to>
    <xdr:pic>
      <xdr:nvPicPr>
        <xdr:cNvPr id="465" name="Imagem 464" descr="Mega Latias icon">
          <a:extLst>
            <a:ext uri="{FF2B5EF4-FFF2-40B4-BE49-F238E27FC236}">
              <a16:creationId xmlns:a16="http://schemas.microsoft.com/office/drawing/2014/main" id="{03EC404B-B78E-4E22-9DA1-4389869C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5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533400</xdr:colOff>
      <xdr:row>1280</xdr:row>
      <xdr:rowOff>19050</xdr:rowOff>
    </xdr:to>
    <xdr:pic>
      <xdr:nvPicPr>
        <xdr:cNvPr id="466" name="Imagem 465" descr="Latios icon">
          <a:extLst>
            <a:ext uri="{FF2B5EF4-FFF2-40B4-BE49-F238E27FC236}">
              <a16:creationId xmlns:a16="http://schemas.microsoft.com/office/drawing/2014/main" id="{7879079D-C274-4158-86D5-0309C89D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02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533400</xdr:colOff>
      <xdr:row>1280</xdr:row>
      <xdr:rowOff>19050</xdr:rowOff>
    </xdr:to>
    <xdr:pic>
      <xdr:nvPicPr>
        <xdr:cNvPr id="467" name="Imagem 466" descr="Mega Latios icon">
          <a:extLst>
            <a:ext uri="{FF2B5EF4-FFF2-40B4-BE49-F238E27FC236}">
              <a16:creationId xmlns:a16="http://schemas.microsoft.com/office/drawing/2014/main" id="{FAAB2305-511D-4412-A61F-FEB4238E8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40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533400</xdr:colOff>
      <xdr:row>1280</xdr:row>
      <xdr:rowOff>19050</xdr:rowOff>
    </xdr:to>
    <xdr:pic>
      <xdr:nvPicPr>
        <xdr:cNvPr id="468" name="Imagem 467" descr="Kyogre icon">
          <a:extLst>
            <a:ext uri="{FF2B5EF4-FFF2-40B4-BE49-F238E27FC236}">
              <a16:creationId xmlns:a16="http://schemas.microsoft.com/office/drawing/2014/main" id="{26016022-9F5E-460B-949B-FAEC76F84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88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533400</xdr:colOff>
      <xdr:row>1280</xdr:row>
      <xdr:rowOff>19050</xdr:rowOff>
    </xdr:to>
    <xdr:pic>
      <xdr:nvPicPr>
        <xdr:cNvPr id="469" name="Imagem 468" descr="Primal Kyogre icon">
          <a:extLst>
            <a:ext uri="{FF2B5EF4-FFF2-40B4-BE49-F238E27FC236}">
              <a16:creationId xmlns:a16="http://schemas.microsoft.com/office/drawing/2014/main" id="{319D24DD-E808-403A-A827-2086AF967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26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533400</xdr:colOff>
      <xdr:row>1280</xdr:row>
      <xdr:rowOff>19050</xdr:rowOff>
    </xdr:to>
    <xdr:pic>
      <xdr:nvPicPr>
        <xdr:cNvPr id="470" name="Imagem 469" descr="Groudon icon">
          <a:extLst>
            <a:ext uri="{FF2B5EF4-FFF2-40B4-BE49-F238E27FC236}">
              <a16:creationId xmlns:a16="http://schemas.microsoft.com/office/drawing/2014/main" id="{58E5366D-6ADE-4A25-9B18-9314599B6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74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533400</xdr:colOff>
      <xdr:row>1280</xdr:row>
      <xdr:rowOff>19050</xdr:rowOff>
    </xdr:to>
    <xdr:pic>
      <xdr:nvPicPr>
        <xdr:cNvPr id="471" name="Imagem 470" descr="Primal Groudon icon">
          <a:extLst>
            <a:ext uri="{FF2B5EF4-FFF2-40B4-BE49-F238E27FC236}">
              <a16:creationId xmlns:a16="http://schemas.microsoft.com/office/drawing/2014/main" id="{EC248D83-D26D-41AB-B4EC-3E505A7F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64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533400</xdr:colOff>
      <xdr:row>1280</xdr:row>
      <xdr:rowOff>19050</xdr:rowOff>
    </xdr:to>
    <xdr:pic>
      <xdr:nvPicPr>
        <xdr:cNvPr id="472" name="Imagem 471" descr="Rayquaza icon">
          <a:extLst>
            <a:ext uri="{FF2B5EF4-FFF2-40B4-BE49-F238E27FC236}">
              <a16:creationId xmlns:a16="http://schemas.microsoft.com/office/drawing/2014/main" id="{1AABA513-37F7-49AA-8EAB-0A64D622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02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533400</xdr:colOff>
      <xdr:row>1280</xdr:row>
      <xdr:rowOff>19050</xdr:rowOff>
    </xdr:to>
    <xdr:pic>
      <xdr:nvPicPr>
        <xdr:cNvPr id="473" name="Imagem 472" descr="Mega Rayquaza icon">
          <a:extLst>
            <a:ext uri="{FF2B5EF4-FFF2-40B4-BE49-F238E27FC236}">
              <a16:creationId xmlns:a16="http://schemas.microsoft.com/office/drawing/2014/main" id="{09A87474-C9F4-432B-9548-A5333C56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793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533400</xdr:colOff>
      <xdr:row>1280</xdr:row>
      <xdr:rowOff>19050</xdr:rowOff>
    </xdr:to>
    <xdr:pic>
      <xdr:nvPicPr>
        <xdr:cNvPr id="474" name="Imagem 473" descr="Jirachi icon">
          <a:extLst>
            <a:ext uri="{FF2B5EF4-FFF2-40B4-BE49-F238E27FC236}">
              <a16:creationId xmlns:a16="http://schemas.microsoft.com/office/drawing/2014/main" id="{EB4670FB-FC0A-4A34-9B0A-F95F9F49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31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533400</xdr:colOff>
      <xdr:row>1280</xdr:row>
      <xdr:rowOff>19050</xdr:rowOff>
    </xdr:to>
    <xdr:pic>
      <xdr:nvPicPr>
        <xdr:cNvPr id="475" name="Imagem 474" descr="Deoxys (Normal Forme) icon">
          <a:extLst>
            <a:ext uri="{FF2B5EF4-FFF2-40B4-BE49-F238E27FC236}">
              <a16:creationId xmlns:a16="http://schemas.microsoft.com/office/drawing/2014/main" id="{9F773D7A-AAF8-4FC9-8425-ADA5A2D60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69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533400</xdr:colOff>
      <xdr:row>1280</xdr:row>
      <xdr:rowOff>19050</xdr:rowOff>
    </xdr:to>
    <xdr:pic>
      <xdr:nvPicPr>
        <xdr:cNvPr id="476" name="Imagem 475" descr="Deoxys (Attack Forme) icon">
          <a:extLst>
            <a:ext uri="{FF2B5EF4-FFF2-40B4-BE49-F238E27FC236}">
              <a16:creationId xmlns:a16="http://schemas.microsoft.com/office/drawing/2014/main" id="{0200075C-ADA4-46F9-B822-C5CC29A9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17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533400</xdr:colOff>
      <xdr:row>1280</xdr:row>
      <xdr:rowOff>19050</xdr:rowOff>
    </xdr:to>
    <xdr:pic>
      <xdr:nvPicPr>
        <xdr:cNvPr id="477" name="Imagem 476" descr="Deoxys (Defense Forme) icon">
          <a:extLst>
            <a:ext uri="{FF2B5EF4-FFF2-40B4-BE49-F238E27FC236}">
              <a16:creationId xmlns:a16="http://schemas.microsoft.com/office/drawing/2014/main" id="{9BD405D6-6B2F-4D95-B736-C83F1C38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65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533400</xdr:colOff>
      <xdr:row>1280</xdr:row>
      <xdr:rowOff>19050</xdr:rowOff>
    </xdr:to>
    <xdr:pic>
      <xdr:nvPicPr>
        <xdr:cNvPr id="478" name="Imagem 477" descr="Deoxys (Speed Forme) icon">
          <a:extLst>
            <a:ext uri="{FF2B5EF4-FFF2-40B4-BE49-F238E27FC236}">
              <a16:creationId xmlns:a16="http://schemas.microsoft.com/office/drawing/2014/main" id="{3320F9AB-D1E9-437D-B702-D4C2AE79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12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533400</xdr:colOff>
      <xdr:row>1280</xdr:row>
      <xdr:rowOff>19050</xdr:rowOff>
    </xdr:to>
    <xdr:pic>
      <xdr:nvPicPr>
        <xdr:cNvPr id="479" name="Imagem 478" descr="Turtwig icon">
          <a:extLst>
            <a:ext uri="{FF2B5EF4-FFF2-40B4-BE49-F238E27FC236}">
              <a16:creationId xmlns:a16="http://schemas.microsoft.com/office/drawing/2014/main" id="{5D4E3101-C819-4702-9984-91C4881D7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60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533400</xdr:colOff>
      <xdr:row>1280</xdr:row>
      <xdr:rowOff>19050</xdr:rowOff>
    </xdr:to>
    <xdr:pic>
      <xdr:nvPicPr>
        <xdr:cNvPr id="480" name="Imagem 479" descr="Grotle icon">
          <a:extLst>
            <a:ext uri="{FF2B5EF4-FFF2-40B4-BE49-F238E27FC236}">
              <a16:creationId xmlns:a16="http://schemas.microsoft.com/office/drawing/2014/main" id="{3FD1CE93-A77D-4091-BC37-EFD17BA8B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98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533400</xdr:colOff>
      <xdr:row>1280</xdr:row>
      <xdr:rowOff>19050</xdr:rowOff>
    </xdr:to>
    <xdr:pic>
      <xdr:nvPicPr>
        <xdr:cNvPr id="481" name="Imagem 480" descr="Torterra icon">
          <a:extLst>
            <a:ext uri="{FF2B5EF4-FFF2-40B4-BE49-F238E27FC236}">
              <a16:creationId xmlns:a16="http://schemas.microsoft.com/office/drawing/2014/main" id="{877E4813-61D9-42EC-9446-35023660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936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533400</xdr:colOff>
      <xdr:row>1280</xdr:row>
      <xdr:rowOff>19050</xdr:rowOff>
    </xdr:to>
    <xdr:pic>
      <xdr:nvPicPr>
        <xdr:cNvPr id="482" name="Imagem 481" descr="Chimchar icon">
          <a:extLst>
            <a:ext uri="{FF2B5EF4-FFF2-40B4-BE49-F238E27FC236}">
              <a16:creationId xmlns:a16="http://schemas.microsoft.com/office/drawing/2014/main" id="{0F710412-EF7C-4DFA-BF14-B989E8C5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27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533400</xdr:colOff>
      <xdr:row>1280</xdr:row>
      <xdr:rowOff>19050</xdr:rowOff>
    </xdr:to>
    <xdr:pic>
      <xdr:nvPicPr>
        <xdr:cNvPr id="483" name="Imagem 482" descr="Monferno icon">
          <a:extLst>
            <a:ext uri="{FF2B5EF4-FFF2-40B4-BE49-F238E27FC236}">
              <a16:creationId xmlns:a16="http://schemas.microsoft.com/office/drawing/2014/main" id="{3FABE376-6B90-4550-83C3-83FB55D9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17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533400</xdr:colOff>
      <xdr:row>1280</xdr:row>
      <xdr:rowOff>19050</xdr:rowOff>
    </xdr:to>
    <xdr:pic>
      <xdr:nvPicPr>
        <xdr:cNvPr id="484" name="Imagem 483" descr="Infernape icon">
          <a:extLst>
            <a:ext uri="{FF2B5EF4-FFF2-40B4-BE49-F238E27FC236}">
              <a16:creationId xmlns:a16="http://schemas.microsoft.com/office/drawing/2014/main" id="{F8C78ED9-B6BE-4363-85E2-1F09DEFBE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08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533400</xdr:colOff>
      <xdr:row>1280</xdr:row>
      <xdr:rowOff>19050</xdr:rowOff>
    </xdr:to>
    <xdr:pic>
      <xdr:nvPicPr>
        <xdr:cNvPr id="485" name="Imagem 484" descr="Piplup icon">
          <a:extLst>
            <a:ext uri="{FF2B5EF4-FFF2-40B4-BE49-F238E27FC236}">
              <a16:creationId xmlns:a16="http://schemas.microsoft.com/office/drawing/2014/main" id="{858D686F-46D7-4534-A40F-8640DC73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98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533400</xdr:colOff>
      <xdr:row>1280</xdr:row>
      <xdr:rowOff>19050</xdr:rowOff>
    </xdr:to>
    <xdr:pic>
      <xdr:nvPicPr>
        <xdr:cNvPr id="486" name="Imagem 485" descr="Prinplup icon">
          <a:extLst>
            <a:ext uri="{FF2B5EF4-FFF2-40B4-BE49-F238E27FC236}">
              <a16:creationId xmlns:a16="http://schemas.microsoft.com/office/drawing/2014/main" id="{AA54964E-2249-46C2-9C87-1068AAE38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36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533400</xdr:colOff>
      <xdr:row>1280</xdr:row>
      <xdr:rowOff>19050</xdr:rowOff>
    </xdr:to>
    <xdr:pic>
      <xdr:nvPicPr>
        <xdr:cNvPr id="487" name="Imagem 486" descr="Empoleon icon">
          <a:extLst>
            <a:ext uri="{FF2B5EF4-FFF2-40B4-BE49-F238E27FC236}">
              <a16:creationId xmlns:a16="http://schemas.microsoft.com/office/drawing/2014/main" id="{8AFB94BF-3597-4E88-BB83-9D261E67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27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533400</xdr:colOff>
      <xdr:row>1280</xdr:row>
      <xdr:rowOff>19050</xdr:rowOff>
    </xdr:to>
    <xdr:pic>
      <xdr:nvPicPr>
        <xdr:cNvPr id="488" name="Imagem 487" descr="Starly icon">
          <a:extLst>
            <a:ext uri="{FF2B5EF4-FFF2-40B4-BE49-F238E27FC236}">
              <a16:creationId xmlns:a16="http://schemas.microsoft.com/office/drawing/2014/main" id="{EC632D15-0989-4774-9117-FF6C49E29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17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533400</xdr:colOff>
      <xdr:row>1280</xdr:row>
      <xdr:rowOff>19050</xdr:rowOff>
    </xdr:to>
    <xdr:pic>
      <xdr:nvPicPr>
        <xdr:cNvPr id="489" name="Imagem 488" descr="Staravia icon">
          <a:extLst>
            <a:ext uri="{FF2B5EF4-FFF2-40B4-BE49-F238E27FC236}">
              <a16:creationId xmlns:a16="http://schemas.microsoft.com/office/drawing/2014/main" id="{47FB8FF6-05A8-45D5-BDAA-19D03C726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56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533400</xdr:colOff>
      <xdr:row>1280</xdr:row>
      <xdr:rowOff>19050</xdr:rowOff>
    </xdr:to>
    <xdr:pic>
      <xdr:nvPicPr>
        <xdr:cNvPr id="490" name="Imagem 489" descr="Staraptor icon">
          <a:extLst>
            <a:ext uri="{FF2B5EF4-FFF2-40B4-BE49-F238E27FC236}">
              <a16:creationId xmlns:a16="http://schemas.microsoft.com/office/drawing/2014/main" id="{5608419B-631B-452C-957D-31CA54229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46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533400</xdr:colOff>
      <xdr:row>1280</xdr:row>
      <xdr:rowOff>19050</xdr:rowOff>
    </xdr:to>
    <xdr:pic>
      <xdr:nvPicPr>
        <xdr:cNvPr id="491" name="Imagem 490" descr="Bidoof icon">
          <a:extLst>
            <a:ext uri="{FF2B5EF4-FFF2-40B4-BE49-F238E27FC236}">
              <a16:creationId xmlns:a16="http://schemas.microsoft.com/office/drawing/2014/main" id="{F39C6052-2698-4933-B842-03C8FC7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37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533400</xdr:colOff>
      <xdr:row>1280</xdr:row>
      <xdr:rowOff>19050</xdr:rowOff>
    </xdr:to>
    <xdr:pic>
      <xdr:nvPicPr>
        <xdr:cNvPr id="492" name="Imagem 491" descr="Bibarel icon">
          <a:extLst>
            <a:ext uri="{FF2B5EF4-FFF2-40B4-BE49-F238E27FC236}">
              <a16:creationId xmlns:a16="http://schemas.microsoft.com/office/drawing/2014/main" id="{72F7AEF9-E386-4E15-831D-503A75CD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75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533400</xdr:colOff>
      <xdr:row>1280</xdr:row>
      <xdr:rowOff>19050</xdr:rowOff>
    </xdr:to>
    <xdr:pic>
      <xdr:nvPicPr>
        <xdr:cNvPr id="493" name="Imagem 492" descr="Kricketot icon">
          <a:extLst>
            <a:ext uri="{FF2B5EF4-FFF2-40B4-BE49-F238E27FC236}">
              <a16:creationId xmlns:a16="http://schemas.microsoft.com/office/drawing/2014/main" id="{E09038F6-D7F4-4AED-BF6E-5F6FC3C9D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13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533400</xdr:colOff>
      <xdr:row>1280</xdr:row>
      <xdr:rowOff>19050</xdr:rowOff>
    </xdr:to>
    <xdr:pic>
      <xdr:nvPicPr>
        <xdr:cNvPr id="494" name="Imagem 493" descr="Kricketune icon">
          <a:extLst>
            <a:ext uri="{FF2B5EF4-FFF2-40B4-BE49-F238E27FC236}">
              <a16:creationId xmlns:a16="http://schemas.microsoft.com/office/drawing/2014/main" id="{AEB4EF60-D5D9-4108-9618-9AE2E4E7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03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533400</xdr:colOff>
      <xdr:row>1280</xdr:row>
      <xdr:rowOff>19050</xdr:rowOff>
    </xdr:to>
    <xdr:pic>
      <xdr:nvPicPr>
        <xdr:cNvPr id="495" name="Imagem 494" descr="Shinx icon">
          <a:extLst>
            <a:ext uri="{FF2B5EF4-FFF2-40B4-BE49-F238E27FC236}">
              <a16:creationId xmlns:a16="http://schemas.microsoft.com/office/drawing/2014/main" id="{2F3BB811-AA1C-4382-8AC1-518D8A09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94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533400</xdr:colOff>
      <xdr:row>1280</xdr:row>
      <xdr:rowOff>19050</xdr:rowOff>
    </xdr:to>
    <xdr:pic>
      <xdr:nvPicPr>
        <xdr:cNvPr id="496" name="Imagem 495" descr="Luxio icon">
          <a:extLst>
            <a:ext uri="{FF2B5EF4-FFF2-40B4-BE49-F238E27FC236}">
              <a16:creationId xmlns:a16="http://schemas.microsoft.com/office/drawing/2014/main" id="{75020F47-CBC8-4318-940A-E5646DA3C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32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533400</xdr:colOff>
      <xdr:row>1280</xdr:row>
      <xdr:rowOff>19050</xdr:rowOff>
    </xdr:to>
    <xdr:pic>
      <xdr:nvPicPr>
        <xdr:cNvPr id="497" name="Imagem 496" descr="Luxray icon">
          <a:extLst>
            <a:ext uri="{FF2B5EF4-FFF2-40B4-BE49-F238E27FC236}">
              <a16:creationId xmlns:a16="http://schemas.microsoft.com/office/drawing/2014/main" id="{B065EFC4-578A-40AB-BC15-CB5A9BAD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70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533400</xdr:colOff>
      <xdr:row>1280</xdr:row>
      <xdr:rowOff>19050</xdr:rowOff>
    </xdr:to>
    <xdr:pic>
      <xdr:nvPicPr>
        <xdr:cNvPr id="498" name="Imagem 497" descr="Budew icon">
          <a:extLst>
            <a:ext uri="{FF2B5EF4-FFF2-40B4-BE49-F238E27FC236}">
              <a16:creationId xmlns:a16="http://schemas.microsoft.com/office/drawing/2014/main" id="{BDF58395-A9CA-4D4E-BD98-98520EA7C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08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533400</xdr:colOff>
      <xdr:row>1280</xdr:row>
      <xdr:rowOff>19050</xdr:rowOff>
    </xdr:to>
    <xdr:pic>
      <xdr:nvPicPr>
        <xdr:cNvPr id="499" name="Imagem 498" descr="Roserade icon">
          <a:extLst>
            <a:ext uri="{FF2B5EF4-FFF2-40B4-BE49-F238E27FC236}">
              <a16:creationId xmlns:a16="http://schemas.microsoft.com/office/drawing/2014/main" id="{AFB0D586-CE88-45BB-AB01-E1E48317D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46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533400</xdr:colOff>
      <xdr:row>1280</xdr:row>
      <xdr:rowOff>19050</xdr:rowOff>
    </xdr:to>
    <xdr:pic>
      <xdr:nvPicPr>
        <xdr:cNvPr id="500" name="Imagem 499" descr="Cranidos icon">
          <a:extLst>
            <a:ext uri="{FF2B5EF4-FFF2-40B4-BE49-F238E27FC236}">
              <a16:creationId xmlns:a16="http://schemas.microsoft.com/office/drawing/2014/main" id="{41A178D5-420C-4004-9E1D-7256009F3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37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533400</xdr:colOff>
      <xdr:row>1280</xdr:row>
      <xdr:rowOff>19050</xdr:rowOff>
    </xdr:to>
    <xdr:pic>
      <xdr:nvPicPr>
        <xdr:cNvPr id="501" name="Imagem 500" descr="Rampardos icon">
          <a:extLst>
            <a:ext uri="{FF2B5EF4-FFF2-40B4-BE49-F238E27FC236}">
              <a16:creationId xmlns:a16="http://schemas.microsoft.com/office/drawing/2014/main" id="{D562D9D6-11BA-4FDB-A043-6B33B499B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27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533400</xdr:colOff>
      <xdr:row>1280</xdr:row>
      <xdr:rowOff>19050</xdr:rowOff>
    </xdr:to>
    <xdr:pic>
      <xdr:nvPicPr>
        <xdr:cNvPr id="502" name="Imagem 501" descr="Shieldon icon">
          <a:extLst>
            <a:ext uri="{FF2B5EF4-FFF2-40B4-BE49-F238E27FC236}">
              <a16:creationId xmlns:a16="http://schemas.microsoft.com/office/drawing/2014/main" id="{BEB1B00F-7C6A-4BA6-8B21-F44E21A7A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18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533400</xdr:colOff>
      <xdr:row>1280</xdr:row>
      <xdr:rowOff>19050</xdr:rowOff>
    </xdr:to>
    <xdr:pic>
      <xdr:nvPicPr>
        <xdr:cNvPr id="503" name="Imagem 502" descr="Bastiodon icon">
          <a:extLst>
            <a:ext uri="{FF2B5EF4-FFF2-40B4-BE49-F238E27FC236}">
              <a16:creationId xmlns:a16="http://schemas.microsoft.com/office/drawing/2014/main" id="{13E2C8C7-852D-4C7C-A8FB-5CB8FE58D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309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533400</xdr:colOff>
      <xdr:row>1280</xdr:row>
      <xdr:rowOff>19050</xdr:rowOff>
    </xdr:to>
    <xdr:pic>
      <xdr:nvPicPr>
        <xdr:cNvPr id="504" name="Imagem 503" descr="Burmy (Plant Cloak) icon">
          <a:extLst>
            <a:ext uri="{FF2B5EF4-FFF2-40B4-BE49-F238E27FC236}">
              <a16:creationId xmlns:a16="http://schemas.microsoft.com/office/drawing/2014/main" id="{23F5C34E-1FB9-4A34-B7C6-FD35B734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9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533400</xdr:colOff>
      <xdr:row>1280</xdr:row>
      <xdr:rowOff>19050</xdr:rowOff>
    </xdr:to>
    <xdr:pic>
      <xdr:nvPicPr>
        <xdr:cNvPr id="505" name="Imagem 504" descr="Burmy (Sandy Cloak) icon">
          <a:extLst>
            <a:ext uri="{FF2B5EF4-FFF2-40B4-BE49-F238E27FC236}">
              <a16:creationId xmlns:a16="http://schemas.microsoft.com/office/drawing/2014/main" id="{94643266-F25D-4CE1-80D0-DCB052BBF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47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533400</xdr:colOff>
      <xdr:row>1280</xdr:row>
      <xdr:rowOff>19050</xdr:rowOff>
    </xdr:to>
    <xdr:pic>
      <xdr:nvPicPr>
        <xdr:cNvPr id="506" name="Imagem 505" descr="Burmy (Trash Cloak) icon">
          <a:extLst>
            <a:ext uri="{FF2B5EF4-FFF2-40B4-BE49-F238E27FC236}">
              <a16:creationId xmlns:a16="http://schemas.microsoft.com/office/drawing/2014/main" id="{7B4AD6A3-3F77-444D-B5F7-7955FA25F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94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533400</xdr:colOff>
      <xdr:row>1280</xdr:row>
      <xdr:rowOff>19050</xdr:rowOff>
    </xdr:to>
    <xdr:pic>
      <xdr:nvPicPr>
        <xdr:cNvPr id="507" name="Imagem 506" descr="Wormadam (Plant Cloak) icon">
          <a:extLst>
            <a:ext uri="{FF2B5EF4-FFF2-40B4-BE49-F238E27FC236}">
              <a16:creationId xmlns:a16="http://schemas.microsoft.com/office/drawing/2014/main" id="{3933B800-171B-4DCF-95BF-D91EA3D0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42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533400</xdr:colOff>
      <xdr:row>1280</xdr:row>
      <xdr:rowOff>19050</xdr:rowOff>
    </xdr:to>
    <xdr:pic>
      <xdr:nvPicPr>
        <xdr:cNvPr id="508" name="Imagem 507" descr="Wormadam (Sandy Cloak) icon">
          <a:extLst>
            <a:ext uri="{FF2B5EF4-FFF2-40B4-BE49-F238E27FC236}">
              <a16:creationId xmlns:a16="http://schemas.microsoft.com/office/drawing/2014/main" id="{A60E2DBF-BA45-421E-8DB7-BC27A956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80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533400</xdr:colOff>
      <xdr:row>1280</xdr:row>
      <xdr:rowOff>19050</xdr:rowOff>
    </xdr:to>
    <xdr:pic>
      <xdr:nvPicPr>
        <xdr:cNvPr id="509" name="Imagem 508" descr="Wormadam (Trash Cloak) icon">
          <a:extLst>
            <a:ext uri="{FF2B5EF4-FFF2-40B4-BE49-F238E27FC236}">
              <a16:creationId xmlns:a16="http://schemas.microsoft.com/office/drawing/2014/main" id="{0C93CA0A-9E9F-4175-A504-44040F7C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18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533400</xdr:colOff>
      <xdr:row>1280</xdr:row>
      <xdr:rowOff>19050</xdr:rowOff>
    </xdr:to>
    <xdr:pic>
      <xdr:nvPicPr>
        <xdr:cNvPr id="510" name="Imagem 509" descr="Mothim icon">
          <a:extLst>
            <a:ext uri="{FF2B5EF4-FFF2-40B4-BE49-F238E27FC236}">
              <a16:creationId xmlns:a16="http://schemas.microsoft.com/office/drawing/2014/main" id="{D6607A4B-FE46-4684-9BB4-E118C6016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957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533400</xdr:colOff>
      <xdr:row>1280</xdr:row>
      <xdr:rowOff>19050</xdr:rowOff>
    </xdr:to>
    <xdr:pic>
      <xdr:nvPicPr>
        <xdr:cNvPr id="511" name="Imagem 510" descr="Combee icon">
          <a:extLst>
            <a:ext uri="{FF2B5EF4-FFF2-40B4-BE49-F238E27FC236}">
              <a16:creationId xmlns:a16="http://schemas.microsoft.com/office/drawing/2014/main" id="{8282F0A8-598F-4642-86FD-0613697C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47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533400</xdr:colOff>
      <xdr:row>1280</xdr:row>
      <xdr:rowOff>19050</xdr:rowOff>
    </xdr:to>
    <xdr:pic>
      <xdr:nvPicPr>
        <xdr:cNvPr id="512" name="Imagem 511" descr="Vespiquen icon">
          <a:extLst>
            <a:ext uri="{FF2B5EF4-FFF2-40B4-BE49-F238E27FC236}">
              <a16:creationId xmlns:a16="http://schemas.microsoft.com/office/drawing/2014/main" id="{0D24B086-FCD5-48AC-9E5B-15AB25470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3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533400</xdr:colOff>
      <xdr:row>1280</xdr:row>
      <xdr:rowOff>19050</xdr:rowOff>
    </xdr:to>
    <xdr:pic>
      <xdr:nvPicPr>
        <xdr:cNvPr id="513" name="Imagem 512" descr="Pachirisu icon">
          <a:extLst>
            <a:ext uri="{FF2B5EF4-FFF2-40B4-BE49-F238E27FC236}">
              <a16:creationId xmlns:a16="http://schemas.microsoft.com/office/drawing/2014/main" id="{185F2F52-CF01-4432-A77C-443CD2C81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28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533400</xdr:colOff>
      <xdr:row>1280</xdr:row>
      <xdr:rowOff>19050</xdr:rowOff>
    </xdr:to>
    <xdr:pic>
      <xdr:nvPicPr>
        <xdr:cNvPr id="514" name="Imagem 513" descr="Buizel icon">
          <a:extLst>
            <a:ext uri="{FF2B5EF4-FFF2-40B4-BE49-F238E27FC236}">
              <a16:creationId xmlns:a16="http://schemas.microsoft.com/office/drawing/2014/main" id="{1DFF29A4-FCD4-4307-93D4-CEECEDF9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19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533400</xdr:colOff>
      <xdr:row>1280</xdr:row>
      <xdr:rowOff>19050</xdr:rowOff>
    </xdr:to>
    <xdr:pic>
      <xdr:nvPicPr>
        <xdr:cNvPr id="515" name="Imagem 514" descr="Floatzel icon">
          <a:extLst>
            <a:ext uri="{FF2B5EF4-FFF2-40B4-BE49-F238E27FC236}">
              <a16:creationId xmlns:a16="http://schemas.microsoft.com/office/drawing/2014/main" id="{9C7AD56E-F091-49D1-817C-B3D7E58EC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75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533400</xdr:colOff>
      <xdr:row>1280</xdr:row>
      <xdr:rowOff>19050</xdr:rowOff>
    </xdr:to>
    <xdr:pic>
      <xdr:nvPicPr>
        <xdr:cNvPr id="516" name="Imagem 515" descr="Cherubi icon">
          <a:extLst>
            <a:ext uri="{FF2B5EF4-FFF2-40B4-BE49-F238E27FC236}">
              <a16:creationId xmlns:a16="http://schemas.microsoft.com/office/drawing/2014/main" id="{94440D79-3EC1-44F6-ABE4-D56501CC6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147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533400</xdr:colOff>
      <xdr:row>1280</xdr:row>
      <xdr:rowOff>19050</xdr:rowOff>
    </xdr:to>
    <xdr:pic>
      <xdr:nvPicPr>
        <xdr:cNvPr id="517" name="Imagem 516" descr="Cherrim icon">
          <a:extLst>
            <a:ext uri="{FF2B5EF4-FFF2-40B4-BE49-F238E27FC236}">
              <a16:creationId xmlns:a16="http://schemas.microsoft.com/office/drawing/2014/main" id="{57BDC164-F2C6-4D1F-A91C-88D504C30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538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533400</xdr:colOff>
      <xdr:row>1280</xdr:row>
      <xdr:rowOff>19050</xdr:rowOff>
    </xdr:to>
    <xdr:pic>
      <xdr:nvPicPr>
        <xdr:cNvPr id="518" name="Imagem 517" descr="Shellos icon">
          <a:extLst>
            <a:ext uri="{FF2B5EF4-FFF2-40B4-BE49-F238E27FC236}">
              <a16:creationId xmlns:a16="http://schemas.microsoft.com/office/drawing/2014/main" id="{01EEBAE3-2A7A-4EB5-B51D-FBC78E00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28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533400</xdr:colOff>
      <xdr:row>1280</xdr:row>
      <xdr:rowOff>19050</xdr:rowOff>
    </xdr:to>
    <xdr:pic>
      <xdr:nvPicPr>
        <xdr:cNvPr id="519" name="Imagem 518" descr="Gastrodon icon">
          <a:extLst>
            <a:ext uri="{FF2B5EF4-FFF2-40B4-BE49-F238E27FC236}">
              <a16:creationId xmlns:a16="http://schemas.microsoft.com/office/drawing/2014/main" id="{2B3FB086-8C25-4BDD-A034-B9D265B3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67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533400</xdr:colOff>
      <xdr:row>1280</xdr:row>
      <xdr:rowOff>19050</xdr:rowOff>
    </xdr:to>
    <xdr:pic>
      <xdr:nvPicPr>
        <xdr:cNvPr id="520" name="Imagem 519" descr="Ambipom icon">
          <a:extLst>
            <a:ext uri="{FF2B5EF4-FFF2-40B4-BE49-F238E27FC236}">
              <a16:creationId xmlns:a16="http://schemas.microsoft.com/office/drawing/2014/main" id="{0F7946F3-7F0C-47E3-854F-1ADE2AF9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57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533400</xdr:colOff>
      <xdr:row>1280</xdr:row>
      <xdr:rowOff>19050</xdr:rowOff>
    </xdr:to>
    <xdr:pic>
      <xdr:nvPicPr>
        <xdr:cNvPr id="521" name="Imagem 520" descr="Drifloon icon">
          <a:extLst>
            <a:ext uri="{FF2B5EF4-FFF2-40B4-BE49-F238E27FC236}">
              <a16:creationId xmlns:a16="http://schemas.microsoft.com/office/drawing/2014/main" id="{33B1512E-B805-4F74-82A0-C645B1FE9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48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533400</xdr:colOff>
      <xdr:row>1280</xdr:row>
      <xdr:rowOff>19050</xdr:rowOff>
    </xdr:to>
    <xdr:pic>
      <xdr:nvPicPr>
        <xdr:cNvPr id="522" name="Imagem 521" descr="Drifblim icon">
          <a:extLst>
            <a:ext uri="{FF2B5EF4-FFF2-40B4-BE49-F238E27FC236}">
              <a16:creationId xmlns:a16="http://schemas.microsoft.com/office/drawing/2014/main" id="{639CDF7A-8BE9-42F7-9CFC-3A5BD1549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38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533400</xdr:colOff>
      <xdr:row>1280</xdr:row>
      <xdr:rowOff>19050</xdr:rowOff>
    </xdr:to>
    <xdr:pic>
      <xdr:nvPicPr>
        <xdr:cNvPr id="523" name="Imagem 522" descr="Buneary icon">
          <a:extLst>
            <a:ext uri="{FF2B5EF4-FFF2-40B4-BE49-F238E27FC236}">
              <a16:creationId xmlns:a16="http://schemas.microsoft.com/office/drawing/2014/main" id="{B03C3D28-AF8B-4897-9517-DF97FD77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29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533400</xdr:colOff>
      <xdr:row>1280</xdr:row>
      <xdr:rowOff>19050</xdr:rowOff>
    </xdr:to>
    <xdr:pic>
      <xdr:nvPicPr>
        <xdr:cNvPr id="524" name="Imagem 523" descr="Lopunny icon">
          <a:extLst>
            <a:ext uri="{FF2B5EF4-FFF2-40B4-BE49-F238E27FC236}">
              <a16:creationId xmlns:a16="http://schemas.microsoft.com/office/drawing/2014/main" id="{D8C0F49B-ED20-4BF5-A816-59F1FEF9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19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533400</xdr:colOff>
      <xdr:row>1280</xdr:row>
      <xdr:rowOff>19050</xdr:rowOff>
    </xdr:to>
    <xdr:pic>
      <xdr:nvPicPr>
        <xdr:cNvPr id="525" name="Imagem 524" descr="Mega Lopunny icon">
          <a:extLst>
            <a:ext uri="{FF2B5EF4-FFF2-40B4-BE49-F238E27FC236}">
              <a16:creationId xmlns:a16="http://schemas.microsoft.com/office/drawing/2014/main" id="{317F44A9-A5E8-4F59-96F5-5E5D25B83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10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533400</xdr:colOff>
      <xdr:row>1280</xdr:row>
      <xdr:rowOff>19050</xdr:rowOff>
    </xdr:to>
    <xdr:pic>
      <xdr:nvPicPr>
        <xdr:cNvPr id="526" name="Imagem 525" descr="Mismagius icon">
          <a:extLst>
            <a:ext uri="{FF2B5EF4-FFF2-40B4-BE49-F238E27FC236}">
              <a16:creationId xmlns:a16="http://schemas.microsoft.com/office/drawing/2014/main" id="{66B61ACF-B0C6-48D7-B3D4-FA72F0227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148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533400</xdr:colOff>
      <xdr:row>1280</xdr:row>
      <xdr:rowOff>19050</xdr:rowOff>
    </xdr:to>
    <xdr:pic>
      <xdr:nvPicPr>
        <xdr:cNvPr id="527" name="Imagem 526" descr="Honchkrow icon">
          <a:extLst>
            <a:ext uri="{FF2B5EF4-FFF2-40B4-BE49-F238E27FC236}">
              <a16:creationId xmlns:a16="http://schemas.microsoft.com/office/drawing/2014/main" id="{36566B67-A44B-4350-B5C5-39C3FED34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38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533400</xdr:colOff>
      <xdr:row>1280</xdr:row>
      <xdr:rowOff>19050</xdr:rowOff>
    </xdr:to>
    <xdr:pic>
      <xdr:nvPicPr>
        <xdr:cNvPr id="528" name="Imagem 527" descr="Glameow icon">
          <a:extLst>
            <a:ext uri="{FF2B5EF4-FFF2-40B4-BE49-F238E27FC236}">
              <a16:creationId xmlns:a16="http://schemas.microsoft.com/office/drawing/2014/main" id="{EDF37E29-448F-4A7F-8AA2-50D2536B3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929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533400</xdr:colOff>
      <xdr:row>1280</xdr:row>
      <xdr:rowOff>19050</xdr:rowOff>
    </xdr:to>
    <xdr:pic>
      <xdr:nvPicPr>
        <xdr:cNvPr id="529" name="Imagem 528" descr="Purugly icon">
          <a:extLst>
            <a:ext uri="{FF2B5EF4-FFF2-40B4-BE49-F238E27FC236}">
              <a16:creationId xmlns:a16="http://schemas.microsoft.com/office/drawing/2014/main" id="{C5759FE4-0955-4447-B3AA-5FCE7D4A1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19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533400</xdr:colOff>
      <xdr:row>1280</xdr:row>
      <xdr:rowOff>19050</xdr:rowOff>
    </xdr:to>
    <xdr:pic>
      <xdr:nvPicPr>
        <xdr:cNvPr id="530" name="Imagem 529" descr="Chingling icon">
          <a:extLst>
            <a:ext uri="{FF2B5EF4-FFF2-40B4-BE49-F238E27FC236}">
              <a16:creationId xmlns:a16="http://schemas.microsoft.com/office/drawing/2014/main" id="{F67EDF14-0C8F-4179-92ED-92304683F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58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533400</xdr:colOff>
      <xdr:row>1280</xdr:row>
      <xdr:rowOff>19050</xdr:rowOff>
    </xdr:to>
    <xdr:pic>
      <xdr:nvPicPr>
        <xdr:cNvPr id="531" name="Imagem 530" descr="Stunky icon">
          <a:extLst>
            <a:ext uri="{FF2B5EF4-FFF2-40B4-BE49-F238E27FC236}">
              <a16:creationId xmlns:a16="http://schemas.microsoft.com/office/drawing/2014/main" id="{3A0C3F02-28B2-4633-A11F-536EFBB0E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948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533400</xdr:colOff>
      <xdr:row>1280</xdr:row>
      <xdr:rowOff>19050</xdr:rowOff>
    </xdr:to>
    <xdr:pic>
      <xdr:nvPicPr>
        <xdr:cNvPr id="532" name="Imagem 531" descr="Skuntank icon">
          <a:extLst>
            <a:ext uri="{FF2B5EF4-FFF2-40B4-BE49-F238E27FC236}">
              <a16:creationId xmlns:a16="http://schemas.microsoft.com/office/drawing/2014/main" id="{D17DC5FA-6B1B-493E-876E-A83F374D7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86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533400</xdr:colOff>
      <xdr:row>1280</xdr:row>
      <xdr:rowOff>19050</xdr:rowOff>
    </xdr:to>
    <xdr:pic>
      <xdr:nvPicPr>
        <xdr:cNvPr id="533" name="Imagem 532" descr="Bronzor icon">
          <a:extLst>
            <a:ext uri="{FF2B5EF4-FFF2-40B4-BE49-F238E27FC236}">
              <a16:creationId xmlns:a16="http://schemas.microsoft.com/office/drawing/2014/main" id="{9ADC6262-8938-4F6C-9980-FE9959F0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77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533400</xdr:colOff>
      <xdr:row>1280</xdr:row>
      <xdr:rowOff>19050</xdr:rowOff>
    </xdr:to>
    <xdr:pic>
      <xdr:nvPicPr>
        <xdr:cNvPr id="534" name="Imagem 533" descr="Bronzong icon">
          <a:extLst>
            <a:ext uri="{FF2B5EF4-FFF2-40B4-BE49-F238E27FC236}">
              <a16:creationId xmlns:a16="http://schemas.microsoft.com/office/drawing/2014/main" id="{A1669DC2-830A-430E-A83D-786F37AF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15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533400</xdr:colOff>
      <xdr:row>1280</xdr:row>
      <xdr:rowOff>19050</xdr:rowOff>
    </xdr:to>
    <xdr:pic>
      <xdr:nvPicPr>
        <xdr:cNvPr id="535" name="Imagem 534" descr="Bonsly icon">
          <a:extLst>
            <a:ext uri="{FF2B5EF4-FFF2-40B4-BE49-F238E27FC236}">
              <a16:creationId xmlns:a16="http://schemas.microsoft.com/office/drawing/2014/main" id="{86E370B6-C878-4CEE-B09A-73FCF42A6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205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533400</xdr:colOff>
      <xdr:row>1280</xdr:row>
      <xdr:rowOff>19050</xdr:rowOff>
    </xdr:to>
    <xdr:pic>
      <xdr:nvPicPr>
        <xdr:cNvPr id="536" name="Imagem 535" descr="Mime Jr. icon">
          <a:extLst>
            <a:ext uri="{FF2B5EF4-FFF2-40B4-BE49-F238E27FC236}">
              <a16:creationId xmlns:a16="http://schemas.microsoft.com/office/drawing/2014/main" id="{DB063BAF-A865-46BF-97F2-69CE2FEB4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43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533400</xdr:colOff>
      <xdr:row>1280</xdr:row>
      <xdr:rowOff>19050</xdr:rowOff>
    </xdr:to>
    <xdr:pic>
      <xdr:nvPicPr>
        <xdr:cNvPr id="537" name="Imagem 536" descr="Happiny icon">
          <a:extLst>
            <a:ext uri="{FF2B5EF4-FFF2-40B4-BE49-F238E27FC236}">
              <a16:creationId xmlns:a16="http://schemas.microsoft.com/office/drawing/2014/main" id="{3A2EAB57-9A48-40FE-AF87-E7C766D50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834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533400</xdr:colOff>
      <xdr:row>1280</xdr:row>
      <xdr:rowOff>19050</xdr:rowOff>
    </xdr:to>
    <xdr:pic>
      <xdr:nvPicPr>
        <xdr:cNvPr id="538" name="Imagem 537" descr="Chatot icon">
          <a:extLst>
            <a:ext uri="{FF2B5EF4-FFF2-40B4-BE49-F238E27FC236}">
              <a16:creationId xmlns:a16="http://schemas.microsoft.com/office/drawing/2014/main" id="{274C9B6B-990F-4B9A-86AD-2D2C209E9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25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533400</xdr:colOff>
      <xdr:row>1280</xdr:row>
      <xdr:rowOff>19050</xdr:rowOff>
    </xdr:to>
    <xdr:pic>
      <xdr:nvPicPr>
        <xdr:cNvPr id="539" name="Imagem 538" descr="Spiritomb icon">
          <a:extLst>
            <a:ext uri="{FF2B5EF4-FFF2-40B4-BE49-F238E27FC236}">
              <a16:creationId xmlns:a16="http://schemas.microsoft.com/office/drawing/2014/main" id="{42D8CAB6-D96D-4140-87EA-3979F407F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63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533400</xdr:colOff>
      <xdr:row>1280</xdr:row>
      <xdr:rowOff>19050</xdr:rowOff>
    </xdr:to>
    <xdr:pic>
      <xdr:nvPicPr>
        <xdr:cNvPr id="540" name="Imagem 539" descr="Gible icon">
          <a:extLst>
            <a:ext uri="{FF2B5EF4-FFF2-40B4-BE49-F238E27FC236}">
              <a16:creationId xmlns:a16="http://schemas.microsoft.com/office/drawing/2014/main" id="{DC7D6515-364E-4696-991A-61561F037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53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533400</xdr:colOff>
      <xdr:row>1280</xdr:row>
      <xdr:rowOff>19050</xdr:rowOff>
    </xdr:to>
    <xdr:pic>
      <xdr:nvPicPr>
        <xdr:cNvPr id="541" name="Imagem 540" descr="Gabite icon">
          <a:extLst>
            <a:ext uri="{FF2B5EF4-FFF2-40B4-BE49-F238E27FC236}">
              <a16:creationId xmlns:a16="http://schemas.microsoft.com/office/drawing/2014/main" id="{7B098B96-433A-4EC7-A905-F3EDC6BC4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091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533400</xdr:colOff>
      <xdr:row>1280</xdr:row>
      <xdr:rowOff>19050</xdr:rowOff>
    </xdr:to>
    <xdr:pic>
      <xdr:nvPicPr>
        <xdr:cNvPr id="542" name="Imagem 541" descr="Garchomp icon">
          <a:extLst>
            <a:ext uri="{FF2B5EF4-FFF2-40B4-BE49-F238E27FC236}">
              <a16:creationId xmlns:a16="http://schemas.microsoft.com/office/drawing/2014/main" id="{6B557A72-3DF2-4F2B-8F7E-E95532F5F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29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533400</xdr:colOff>
      <xdr:row>1280</xdr:row>
      <xdr:rowOff>19050</xdr:rowOff>
    </xdr:to>
    <xdr:pic>
      <xdr:nvPicPr>
        <xdr:cNvPr id="543" name="Imagem 542" descr="Mega Garchomp icon">
          <a:extLst>
            <a:ext uri="{FF2B5EF4-FFF2-40B4-BE49-F238E27FC236}">
              <a16:creationId xmlns:a16="http://schemas.microsoft.com/office/drawing/2014/main" id="{07A15DBE-93A3-446A-B0C1-0EB557A0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20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533400</xdr:colOff>
      <xdr:row>1280</xdr:row>
      <xdr:rowOff>19050</xdr:rowOff>
    </xdr:to>
    <xdr:pic>
      <xdr:nvPicPr>
        <xdr:cNvPr id="544" name="Imagem 543" descr="Munchlax icon">
          <a:extLst>
            <a:ext uri="{FF2B5EF4-FFF2-40B4-BE49-F238E27FC236}">
              <a16:creationId xmlns:a16="http://schemas.microsoft.com/office/drawing/2014/main" id="{9F8D91C9-6D51-404A-8CCA-F98B86DE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82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533400</xdr:colOff>
      <xdr:row>1280</xdr:row>
      <xdr:rowOff>19050</xdr:rowOff>
    </xdr:to>
    <xdr:pic>
      <xdr:nvPicPr>
        <xdr:cNvPr id="545" name="Imagem 544" descr="Riolu icon">
          <a:extLst>
            <a:ext uri="{FF2B5EF4-FFF2-40B4-BE49-F238E27FC236}">
              <a16:creationId xmlns:a16="http://schemas.microsoft.com/office/drawing/2014/main" id="{BADFCAE9-B925-49C7-BEC4-378DE47A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72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533400</xdr:colOff>
      <xdr:row>1280</xdr:row>
      <xdr:rowOff>19050</xdr:rowOff>
    </xdr:to>
    <xdr:pic>
      <xdr:nvPicPr>
        <xdr:cNvPr id="546" name="Imagem 545" descr="Lucario icon">
          <a:extLst>
            <a:ext uri="{FF2B5EF4-FFF2-40B4-BE49-F238E27FC236}">
              <a16:creationId xmlns:a16="http://schemas.microsoft.com/office/drawing/2014/main" id="{2CAA88D9-ACB2-455C-A87A-1F77B1751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11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533400</xdr:colOff>
      <xdr:row>1280</xdr:row>
      <xdr:rowOff>19050</xdr:rowOff>
    </xdr:to>
    <xdr:pic>
      <xdr:nvPicPr>
        <xdr:cNvPr id="547" name="Imagem 546" descr="Mega Lucario icon">
          <a:extLst>
            <a:ext uri="{FF2B5EF4-FFF2-40B4-BE49-F238E27FC236}">
              <a16:creationId xmlns:a16="http://schemas.microsoft.com/office/drawing/2014/main" id="{99BBB1CD-F2EE-4865-A0C8-3C1DF4C6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49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533400</xdr:colOff>
      <xdr:row>1280</xdr:row>
      <xdr:rowOff>19050</xdr:rowOff>
    </xdr:to>
    <xdr:pic>
      <xdr:nvPicPr>
        <xdr:cNvPr id="548" name="Imagem 547" descr="Hippopotas icon">
          <a:extLst>
            <a:ext uri="{FF2B5EF4-FFF2-40B4-BE49-F238E27FC236}">
              <a16:creationId xmlns:a16="http://schemas.microsoft.com/office/drawing/2014/main" id="{4EBD3861-FBAA-40DA-B4F6-1C45C819D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96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533400</xdr:colOff>
      <xdr:row>1280</xdr:row>
      <xdr:rowOff>19050</xdr:rowOff>
    </xdr:to>
    <xdr:pic>
      <xdr:nvPicPr>
        <xdr:cNvPr id="549" name="Imagem 548" descr="Hippowdon icon">
          <a:extLst>
            <a:ext uri="{FF2B5EF4-FFF2-40B4-BE49-F238E27FC236}">
              <a16:creationId xmlns:a16="http://schemas.microsoft.com/office/drawing/2014/main" id="{CADB9CCA-4150-4ADB-9D51-E20352F8D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187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533400</xdr:colOff>
      <xdr:row>1280</xdr:row>
      <xdr:rowOff>19050</xdr:rowOff>
    </xdr:to>
    <xdr:pic>
      <xdr:nvPicPr>
        <xdr:cNvPr id="550" name="Imagem 549" descr="Skorupi icon">
          <a:extLst>
            <a:ext uri="{FF2B5EF4-FFF2-40B4-BE49-F238E27FC236}">
              <a16:creationId xmlns:a16="http://schemas.microsoft.com/office/drawing/2014/main" id="{EC65DD02-DB3D-4F36-9096-53515D0D0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77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533400</xdr:colOff>
      <xdr:row>1280</xdr:row>
      <xdr:rowOff>19050</xdr:rowOff>
    </xdr:to>
    <xdr:pic>
      <xdr:nvPicPr>
        <xdr:cNvPr id="551" name="Imagem 550" descr="Drapion icon">
          <a:extLst>
            <a:ext uri="{FF2B5EF4-FFF2-40B4-BE49-F238E27FC236}">
              <a16:creationId xmlns:a16="http://schemas.microsoft.com/office/drawing/2014/main" id="{216BFF34-C04E-4801-A31E-97647788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816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533400</xdr:colOff>
      <xdr:row>1280</xdr:row>
      <xdr:rowOff>19050</xdr:rowOff>
    </xdr:to>
    <xdr:pic>
      <xdr:nvPicPr>
        <xdr:cNvPr id="552" name="Imagem 551" descr="Croagunk icon">
          <a:extLst>
            <a:ext uri="{FF2B5EF4-FFF2-40B4-BE49-F238E27FC236}">
              <a16:creationId xmlns:a16="http://schemas.microsoft.com/office/drawing/2014/main" id="{FBE4B3E4-0510-4777-BF68-62A568C5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06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533400</xdr:colOff>
      <xdr:row>1280</xdr:row>
      <xdr:rowOff>19050</xdr:rowOff>
    </xdr:to>
    <xdr:pic>
      <xdr:nvPicPr>
        <xdr:cNvPr id="553" name="Imagem 552" descr="Toxicroak icon">
          <a:extLst>
            <a:ext uri="{FF2B5EF4-FFF2-40B4-BE49-F238E27FC236}">
              <a16:creationId xmlns:a16="http://schemas.microsoft.com/office/drawing/2014/main" id="{3F96FA88-886D-4A18-BF11-E8B1F4F6A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97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533400</xdr:colOff>
      <xdr:row>1280</xdr:row>
      <xdr:rowOff>19050</xdr:rowOff>
    </xdr:to>
    <xdr:pic>
      <xdr:nvPicPr>
        <xdr:cNvPr id="554" name="Imagem 553" descr="Carnivine icon">
          <a:extLst>
            <a:ext uri="{FF2B5EF4-FFF2-40B4-BE49-F238E27FC236}">
              <a16:creationId xmlns:a16="http://schemas.microsoft.com/office/drawing/2014/main" id="{DBFF7155-CAA5-4F9A-9AEE-F33526EB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987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533400</xdr:colOff>
      <xdr:row>1280</xdr:row>
      <xdr:rowOff>19050</xdr:rowOff>
    </xdr:to>
    <xdr:pic>
      <xdr:nvPicPr>
        <xdr:cNvPr id="555" name="Imagem 554" descr="Finneon icon">
          <a:extLst>
            <a:ext uri="{FF2B5EF4-FFF2-40B4-BE49-F238E27FC236}">
              <a16:creationId xmlns:a16="http://schemas.microsoft.com/office/drawing/2014/main" id="{78AAABA3-6515-4F79-9171-157951F34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78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533400</xdr:colOff>
      <xdr:row>1280</xdr:row>
      <xdr:rowOff>19050</xdr:rowOff>
    </xdr:to>
    <xdr:pic>
      <xdr:nvPicPr>
        <xdr:cNvPr id="556" name="Imagem 555" descr="Lumineon icon">
          <a:extLst>
            <a:ext uri="{FF2B5EF4-FFF2-40B4-BE49-F238E27FC236}">
              <a16:creationId xmlns:a16="http://schemas.microsoft.com/office/drawing/2014/main" id="{3C3A23C1-83F9-4EEE-A79E-1F6407BA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68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533400</xdr:colOff>
      <xdr:row>1280</xdr:row>
      <xdr:rowOff>19050</xdr:rowOff>
    </xdr:to>
    <xdr:pic>
      <xdr:nvPicPr>
        <xdr:cNvPr id="557" name="Imagem 556" descr="Mantyke icon">
          <a:extLst>
            <a:ext uri="{FF2B5EF4-FFF2-40B4-BE49-F238E27FC236}">
              <a16:creationId xmlns:a16="http://schemas.microsoft.com/office/drawing/2014/main" id="{1BA3FA97-1DF7-4D00-BF8C-742BB663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59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533400</xdr:colOff>
      <xdr:row>1280</xdr:row>
      <xdr:rowOff>19050</xdr:rowOff>
    </xdr:to>
    <xdr:pic>
      <xdr:nvPicPr>
        <xdr:cNvPr id="558" name="Imagem 557" descr="Snover icon">
          <a:extLst>
            <a:ext uri="{FF2B5EF4-FFF2-40B4-BE49-F238E27FC236}">
              <a16:creationId xmlns:a16="http://schemas.microsoft.com/office/drawing/2014/main" id="{00B6A4B8-0779-4A51-8B85-29BD9080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549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533400</xdr:colOff>
      <xdr:row>1280</xdr:row>
      <xdr:rowOff>19050</xdr:rowOff>
    </xdr:to>
    <xdr:pic>
      <xdr:nvPicPr>
        <xdr:cNvPr id="559" name="Imagem 558" descr="Abomasnow icon">
          <a:extLst>
            <a:ext uri="{FF2B5EF4-FFF2-40B4-BE49-F238E27FC236}">
              <a16:creationId xmlns:a16="http://schemas.microsoft.com/office/drawing/2014/main" id="{3729D5CA-906A-4EE3-9BD2-7F25C466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87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533400</xdr:colOff>
      <xdr:row>1280</xdr:row>
      <xdr:rowOff>19050</xdr:rowOff>
    </xdr:to>
    <xdr:pic>
      <xdr:nvPicPr>
        <xdr:cNvPr id="560" name="Imagem 559" descr="Mega Abomasnow icon">
          <a:extLst>
            <a:ext uri="{FF2B5EF4-FFF2-40B4-BE49-F238E27FC236}">
              <a16:creationId xmlns:a16="http://schemas.microsoft.com/office/drawing/2014/main" id="{193CFB03-0E44-4DED-98B9-85526C7B6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178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533400</xdr:colOff>
      <xdr:row>1280</xdr:row>
      <xdr:rowOff>19050</xdr:rowOff>
    </xdr:to>
    <xdr:pic>
      <xdr:nvPicPr>
        <xdr:cNvPr id="561" name="Imagem 560" descr="Weavile icon">
          <a:extLst>
            <a:ext uri="{FF2B5EF4-FFF2-40B4-BE49-F238E27FC236}">
              <a16:creationId xmlns:a16="http://schemas.microsoft.com/office/drawing/2014/main" id="{0FA917E8-676A-47EA-A133-381C6B654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40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533400</xdr:colOff>
      <xdr:row>1280</xdr:row>
      <xdr:rowOff>19050</xdr:rowOff>
    </xdr:to>
    <xdr:pic>
      <xdr:nvPicPr>
        <xdr:cNvPr id="562" name="Imagem 561" descr="Magnezone icon">
          <a:extLst>
            <a:ext uri="{FF2B5EF4-FFF2-40B4-BE49-F238E27FC236}">
              <a16:creationId xmlns:a16="http://schemas.microsoft.com/office/drawing/2014/main" id="{D8123B84-E6B1-45CB-9A4C-76C5E1282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30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533400</xdr:colOff>
      <xdr:row>1280</xdr:row>
      <xdr:rowOff>19050</xdr:rowOff>
    </xdr:to>
    <xdr:pic>
      <xdr:nvPicPr>
        <xdr:cNvPr id="563" name="Imagem 562" descr="Lickilicky icon">
          <a:extLst>
            <a:ext uri="{FF2B5EF4-FFF2-40B4-BE49-F238E27FC236}">
              <a16:creationId xmlns:a16="http://schemas.microsoft.com/office/drawing/2014/main" id="{28BBFAEB-C05F-484C-89E9-BC695F113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21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533400</xdr:colOff>
      <xdr:row>1280</xdr:row>
      <xdr:rowOff>19050</xdr:rowOff>
    </xdr:to>
    <xdr:pic>
      <xdr:nvPicPr>
        <xdr:cNvPr id="564" name="Imagem 563" descr="Rhyperior icon">
          <a:extLst>
            <a:ext uri="{FF2B5EF4-FFF2-40B4-BE49-F238E27FC236}">
              <a16:creationId xmlns:a16="http://schemas.microsoft.com/office/drawing/2014/main" id="{B6B699C4-0021-4A31-A2F9-3522705D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111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533400</xdr:colOff>
      <xdr:row>1280</xdr:row>
      <xdr:rowOff>19050</xdr:rowOff>
    </xdr:to>
    <xdr:pic>
      <xdr:nvPicPr>
        <xdr:cNvPr id="565" name="Imagem 564" descr="Tangrowth icon">
          <a:extLst>
            <a:ext uri="{FF2B5EF4-FFF2-40B4-BE49-F238E27FC236}">
              <a16:creationId xmlns:a16="http://schemas.microsoft.com/office/drawing/2014/main" id="{24F063B9-AB98-4472-9810-4D2495F3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533400</xdr:colOff>
      <xdr:row>1280</xdr:row>
      <xdr:rowOff>19050</xdr:rowOff>
    </xdr:to>
    <xdr:pic>
      <xdr:nvPicPr>
        <xdr:cNvPr id="566" name="Imagem 565" descr="Electivire icon">
          <a:extLst>
            <a:ext uri="{FF2B5EF4-FFF2-40B4-BE49-F238E27FC236}">
              <a16:creationId xmlns:a16="http://schemas.microsoft.com/office/drawing/2014/main" id="{73DFD8DA-8D52-4C76-986D-1B64EF7B6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93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533400</xdr:colOff>
      <xdr:row>1280</xdr:row>
      <xdr:rowOff>19050</xdr:rowOff>
    </xdr:to>
    <xdr:pic>
      <xdr:nvPicPr>
        <xdr:cNvPr id="567" name="Imagem 566" descr="Magmortar icon">
          <a:extLst>
            <a:ext uri="{FF2B5EF4-FFF2-40B4-BE49-F238E27FC236}">
              <a16:creationId xmlns:a16="http://schemas.microsoft.com/office/drawing/2014/main" id="{90FBB16D-B422-499F-A3C7-9EF69278D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283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533400</xdr:colOff>
      <xdr:row>1280</xdr:row>
      <xdr:rowOff>19050</xdr:rowOff>
    </xdr:to>
    <xdr:pic>
      <xdr:nvPicPr>
        <xdr:cNvPr id="568" name="Imagem 567" descr="Togekiss icon">
          <a:extLst>
            <a:ext uri="{FF2B5EF4-FFF2-40B4-BE49-F238E27FC236}">
              <a16:creationId xmlns:a16="http://schemas.microsoft.com/office/drawing/2014/main" id="{ED17BAE3-39EF-41FD-8CAB-09A2A07A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74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533400</xdr:colOff>
      <xdr:row>1280</xdr:row>
      <xdr:rowOff>19050</xdr:rowOff>
    </xdr:to>
    <xdr:pic>
      <xdr:nvPicPr>
        <xdr:cNvPr id="569" name="Imagem 568" descr="Yanmega icon">
          <a:extLst>
            <a:ext uri="{FF2B5EF4-FFF2-40B4-BE49-F238E27FC236}">
              <a16:creationId xmlns:a16="http://schemas.microsoft.com/office/drawing/2014/main" id="{92861E22-4542-4830-964C-241E38A0C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64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533400</xdr:colOff>
      <xdr:row>1280</xdr:row>
      <xdr:rowOff>19050</xdr:rowOff>
    </xdr:to>
    <xdr:pic>
      <xdr:nvPicPr>
        <xdr:cNvPr id="570" name="Imagem 569" descr="Leafeon icon">
          <a:extLst>
            <a:ext uri="{FF2B5EF4-FFF2-40B4-BE49-F238E27FC236}">
              <a16:creationId xmlns:a16="http://schemas.microsoft.com/office/drawing/2014/main" id="{DE6CD412-F926-4FBA-B212-2114CEFF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55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533400</xdr:colOff>
      <xdr:row>1280</xdr:row>
      <xdr:rowOff>19050</xdr:rowOff>
    </xdr:to>
    <xdr:pic>
      <xdr:nvPicPr>
        <xdr:cNvPr id="571" name="Imagem 570" descr="Glaceon icon">
          <a:extLst>
            <a:ext uri="{FF2B5EF4-FFF2-40B4-BE49-F238E27FC236}">
              <a16:creationId xmlns:a16="http://schemas.microsoft.com/office/drawing/2014/main" id="{5B901DDB-F3C4-41FE-8772-F6B7D3435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45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533400</xdr:colOff>
      <xdr:row>1280</xdr:row>
      <xdr:rowOff>19050</xdr:rowOff>
    </xdr:to>
    <xdr:pic>
      <xdr:nvPicPr>
        <xdr:cNvPr id="572" name="Imagem 571" descr="Gliscor icon">
          <a:extLst>
            <a:ext uri="{FF2B5EF4-FFF2-40B4-BE49-F238E27FC236}">
              <a16:creationId xmlns:a16="http://schemas.microsoft.com/office/drawing/2014/main" id="{B90AD45C-9A6E-46F0-8203-6F701999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36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533400</xdr:colOff>
      <xdr:row>1280</xdr:row>
      <xdr:rowOff>19050</xdr:rowOff>
    </xdr:to>
    <xdr:pic>
      <xdr:nvPicPr>
        <xdr:cNvPr id="573" name="Imagem 572" descr="Mamoswine icon">
          <a:extLst>
            <a:ext uri="{FF2B5EF4-FFF2-40B4-BE49-F238E27FC236}">
              <a16:creationId xmlns:a16="http://schemas.microsoft.com/office/drawing/2014/main" id="{B3751DD0-03DE-4045-98F4-868BAD8D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474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533400</xdr:colOff>
      <xdr:row>1280</xdr:row>
      <xdr:rowOff>19050</xdr:rowOff>
    </xdr:to>
    <xdr:pic>
      <xdr:nvPicPr>
        <xdr:cNvPr id="574" name="Imagem 573" descr="Porygon-Z icon">
          <a:extLst>
            <a:ext uri="{FF2B5EF4-FFF2-40B4-BE49-F238E27FC236}">
              <a16:creationId xmlns:a16="http://schemas.microsoft.com/office/drawing/2014/main" id="{98DDCA85-F1C0-48D3-A925-503EAE130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64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533400</xdr:colOff>
      <xdr:row>1280</xdr:row>
      <xdr:rowOff>19050</xdr:rowOff>
    </xdr:to>
    <xdr:pic>
      <xdr:nvPicPr>
        <xdr:cNvPr id="575" name="Imagem 574" descr="Gallade icon">
          <a:extLst>
            <a:ext uri="{FF2B5EF4-FFF2-40B4-BE49-F238E27FC236}">
              <a16:creationId xmlns:a16="http://schemas.microsoft.com/office/drawing/2014/main" id="{096C6110-F76F-4880-8593-94633CB30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55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533400</xdr:colOff>
      <xdr:row>1280</xdr:row>
      <xdr:rowOff>19050</xdr:rowOff>
    </xdr:to>
    <xdr:pic>
      <xdr:nvPicPr>
        <xdr:cNvPr id="576" name="Imagem 575" descr="Mega Gallade icon">
          <a:extLst>
            <a:ext uri="{FF2B5EF4-FFF2-40B4-BE49-F238E27FC236}">
              <a16:creationId xmlns:a16="http://schemas.microsoft.com/office/drawing/2014/main" id="{02AAB688-67CF-4D89-B2C0-D609E77C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93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533400</xdr:colOff>
      <xdr:row>1280</xdr:row>
      <xdr:rowOff>19050</xdr:rowOff>
    </xdr:to>
    <xdr:pic>
      <xdr:nvPicPr>
        <xdr:cNvPr id="577" name="Imagem 576" descr="Probopass icon">
          <a:extLst>
            <a:ext uri="{FF2B5EF4-FFF2-40B4-BE49-F238E27FC236}">
              <a16:creationId xmlns:a16="http://schemas.microsoft.com/office/drawing/2014/main" id="{31AD3745-3EBA-453A-8CD4-0090CE6D2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41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533400</xdr:colOff>
      <xdr:row>1280</xdr:row>
      <xdr:rowOff>19050</xdr:rowOff>
    </xdr:to>
    <xdr:pic>
      <xdr:nvPicPr>
        <xdr:cNvPr id="578" name="Imagem 577" descr="Dusknoir icon">
          <a:extLst>
            <a:ext uri="{FF2B5EF4-FFF2-40B4-BE49-F238E27FC236}">
              <a16:creationId xmlns:a16="http://schemas.microsoft.com/office/drawing/2014/main" id="{FA621AAF-D6DA-443D-9C66-6B0E803ED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31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533400</xdr:colOff>
      <xdr:row>1280</xdr:row>
      <xdr:rowOff>19050</xdr:rowOff>
    </xdr:to>
    <xdr:pic>
      <xdr:nvPicPr>
        <xdr:cNvPr id="579" name="Imagem 578" descr="Froslass icon">
          <a:extLst>
            <a:ext uri="{FF2B5EF4-FFF2-40B4-BE49-F238E27FC236}">
              <a16:creationId xmlns:a16="http://schemas.microsoft.com/office/drawing/2014/main" id="{EDE50AFF-FF1A-4017-A4B6-719F6289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22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533400</xdr:colOff>
      <xdr:row>1280</xdr:row>
      <xdr:rowOff>19050</xdr:rowOff>
    </xdr:to>
    <xdr:pic>
      <xdr:nvPicPr>
        <xdr:cNvPr id="580" name="Imagem 579" descr="Rotom icon">
          <a:extLst>
            <a:ext uri="{FF2B5EF4-FFF2-40B4-BE49-F238E27FC236}">
              <a16:creationId xmlns:a16="http://schemas.microsoft.com/office/drawing/2014/main" id="{3AC22B5B-9900-41B5-BA85-986764344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112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533400</xdr:colOff>
      <xdr:row>1280</xdr:row>
      <xdr:rowOff>19050</xdr:rowOff>
    </xdr:to>
    <xdr:pic>
      <xdr:nvPicPr>
        <xdr:cNvPr id="581" name="Imagem 580" descr="Rotom (Heat Rotom) icon">
          <a:extLst>
            <a:ext uri="{FF2B5EF4-FFF2-40B4-BE49-F238E27FC236}">
              <a16:creationId xmlns:a16="http://schemas.microsoft.com/office/drawing/2014/main" id="{746EAE9A-93F9-4274-8E84-7E6B01056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350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533400</xdr:colOff>
      <xdr:row>1280</xdr:row>
      <xdr:rowOff>19050</xdr:rowOff>
    </xdr:to>
    <xdr:pic>
      <xdr:nvPicPr>
        <xdr:cNvPr id="582" name="Imagem 581" descr="Rotom (Wash Rotom) icon">
          <a:extLst>
            <a:ext uri="{FF2B5EF4-FFF2-40B4-BE49-F238E27FC236}">
              <a16:creationId xmlns:a16="http://schemas.microsoft.com/office/drawing/2014/main" id="{4764D899-B483-402A-86A6-CCCABFEF1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98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533400</xdr:colOff>
      <xdr:row>1280</xdr:row>
      <xdr:rowOff>19050</xdr:rowOff>
    </xdr:to>
    <xdr:pic>
      <xdr:nvPicPr>
        <xdr:cNvPr id="583" name="Imagem 582" descr="Rotom (Frost Rotom) icon">
          <a:extLst>
            <a:ext uri="{FF2B5EF4-FFF2-40B4-BE49-F238E27FC236}">
              <a16:creationId xmlns:a16="http://schemas.microsoft.com/office/drawing/2014/main" id="{F6D328A6-59A9-493B-9CDA-C8D99DB6F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46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533400</xdr:colOff>
      <xdr:row>1280</xdr:row>
      <xdr:rowOff>19050</xdr:rowOff>
    </xdr:to>
    <xdr:pic>
      <xdr:nvPicPr>
        <xdr:cNvPr id="584" name="Imagem 583" descr="Rotom (Fan Rotom) icon">
          <a:extLst>
            <a:ext uri="{FF2B5EF4-FFF2-40B4-BE49-F238E27FC236}">
              <a16:creationId xmlns:a16="http://schemas.microsoft.com/office/drawing/2014/main" id="{F854B184-6D2D-4085-ADB5-1B0F2609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93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533400</xdr:colOff>
      <xdr:row>1280</xdr:row>
      <xdr:rowOff>19050</xdr:rowOff>
    </xdr:to>
    <xdr:pic>
      <xdr:nvPicPr>
        <xdr:cNvPr id="585" name="Imagem 584" descr="Rotom (Mow Rotom) icon">
          <a:extLst>
            <a:ext uri="{FF2B5EF4-FFF2-40B4-BE49-F238E27FC236}">
              <a16:creationId xmlns:a16="http://schemas.microsoft.com/office/drawing/2014/main" id="{38DE8405-1B71-4EEC-B9D9-E8DD01FF4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41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533400</xdr:colOff>
      <xdr:row>1280</xdr:row>
      <xdr:rowOff>19050</xdr:rowOff>
    </xdr:to>
    <xdr:pic>
      <xdr:nvPicPr>
        <xdr:cNvPr id="586" name="Imagem 585" descr="Uxie icon">
          <a:extLst>
            <a:ext uri="{FF2B5EF4-FFF2-40B4-BE49-F238E27FC236}">
              <a16:creationId xmlns:a16="http://schemas.microsoft.com/office/drawing/2014/main" id="{F98CDDF0-F004-40E1-A1F0-617ED192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89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533400</xdr:colOff>
      <xdr:row>1280</xdr:row>
      <xdr:rowOff>19050</xdr:rowOff>
    </xdr:to>
    <xdr:pic>
      <xdr:nvPicPr>
        <xdr:cNvPr id="587" name="Imagem 586" descr="Mesprit icon">
          <a:extLst>
            <a:ext uri="{FF2B5EF4-FFF2-40B4-BE49-F238E27FC236}">
              <a16:creationId xmlns:a16="http://schemas.microsoft.com/office/drawing/2014/main" id="{E8DDF6FE-0627-447E-8245-3983D8C3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27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533400</xdr:colOff>
      <xdr:row>1280</xdr:row>
      <xdr:rowOff>19050</xdr:rowOff>
    </xdr:to>
    <xdr:pic>
      <xdr:nvPicPr>
        <xdr:cNvPr id="588" name="Imagem 587" descr="Azelf icon">
          <a:extLst>
            <a:ext uri="{FF2B5EF4-FFF2-40B4-BE49-F238E27FC236}">
              <a16:creationId xmlns:a16="http://schemas.microsoft.com/office/drawing/2014/main" id="{E0289B21-6D14-4879-9A29-2EA146B7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65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533400</xdr:colOff>
      <xdr:row>1280</xdr:row>
      <xdr:rowOff>19050</xdr:rowOff>
    </xdr:to>
    <xdr:pic>
      <xdr:nvPicPr>
        <xdr:cNvPr id="589" name="Imagem 588" descr="Dialga icon">
          <a:extLst>
            <a:ext uri="{FF2B5EF4-FFF2-40B4-BE49-F238E27FC236}">
              <a16:creationId xmlns:a16="http://schemas.microsoft.com/office/drawing/2014/main" id="{4496DE75-E525-4396-BB81-EC440D397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03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9525</xdr:colOff>
      <xdr:row>1278</xdr:row>
      <xdr:rowOff>9525</xdr:rowOff>
    </xdr:to>
    <xdr:pic>
      <xdr:nvPicPr>
        <xdr:cNvPr id="590" name="Imagem 589" descr="Dialga (Origin Forme) icon">
          <a:extLst>
            <a:ext uri="{FF2B5EF4-FFF2-40B4-BE49-F238E27FC236}">
              <a16:creationId xmlns:a16="http://schemas.microsoft.com/office/drawing/2014/main" id="{6019ABA0-383B-4624-8BAD-48D6AB596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4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533400</xdr:colOff>
      <xdr:row>1280</xdr:row>
      <xdr:rowOff>19050</xdr:rowOff>
    </xdr:to>
    <xdr:pic>
      <xdr:nvPicPr>
        <xdr:cNvPr id="591" name="Imagem 590" descr="Palkia icon">
          <a:extLst>
            <a:ext uri="{FF2B5EF4-FFF2-40B4-BE49-F238E27FC236}">
              <a16:creationId xmlns:a16="http://schemas.microsoft.com/office/drawing/2014/main" id="{ECC8D5B2-C263-455B-967A-7C5A260E1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89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9525</xdr:colOff>
      <xdr:row>1278</xdr:row>
      <xdr:rowOff>9525</xdr:rowOff>
    </xdr:to>
    <xdr:pic>
      <xdr:nvPicPr>
        <xdr:cNvPr id="592" name="Imagem 591" descr="Palkia (Origin Forme) icon">
          <a:extLst>
            <a:ext uri="{FF2B5EF4-FFF2-40B4-BE49-F238E27FC236}">
              <a16:creationId xmlns:a16="http://schemas.microsoft.com/office/drawing/2014/main" id="{726CF9C9-DCF9-4D39-8A7D-AA52FFDF4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533400</xdr:colOff>
      <xdr:row>1280</xdr:row>
      <xdr:rowOff>19050</xdr:rowOff>
    </xdr:to>
    <xdr:pic>
      <xdr:nvPicPr>
        <xdr:cNvPr id="593" name="Imagem 592" descr="Heatran icon">
          <a:extLst>
            <a:ext uri="{FF2B5EF4-FFF2-40B4-BE49-F238E27FC236}">
              <a16:creationId xmlns:a16="http://schemas.microsoft.com/office/drawing/2014/main" id="{88031E30-86B2-47D3-A70A-1C5111E4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675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533400</xdr:colOff>
      <xdr:row>1280</xdr:row>
      <xdr:rowOff>19050</xdr:rowOff>
    </xdr:to>
    <xdr:pic>
      <xdr:nvPicPr>
        <xdr:cNvPr id="594" name="Imagem 593" descr="Regigigas icon">
          <a:extLst>
            <a:ext uri="{FF2B5EF4-FFF2-40B4-BE49-F238E27FC236}">
              <a16:creationId xmlns:a16="http://schemas.microsoft.com/office/drawing/2014/main" id="{ACD567CE-6911-41A4-B015-6A277E3C0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65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533400</xdr:colOff>
      <xdr:row>1280</xdr:row>
      <xdr:rowOff>19050</xdr:rowOff>
    </xdr:to>
    <xdr:pic>
      <xdr:nvPicPr>
        <xdr:cNvPr id="595" name="Imagem 594" descr="Giratina (Altered Forme) icon">
          <a:extLst>
            <a:ext uri="{FF2B5EF4-FFF2-40B4-BE49-F238E27FC236}">
              <a16:creationId xmlns:a16="http://schemas.microsoft.com/office/drawing/2014/main" id="{97C992ED-8351-45DA-8CBE-CF1E5156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5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533400</xdr:colOff>
      <xdr:row>1280</xdr:row>
      <xdr:rowOff>19050</xdr:rowOff>
    </xdr:to>
    <xdr:pic>
      <xdr:nvPicPr>
        <xdr:cNvPr id="596" name="Imagem 595" descr="Giratina (Origin Forme) icon">
          <a:extLst>
            <a:ext uri="{FF2B5EF4-FFF2-40B4-BE49-F238E27FC236}">
              <a16:creationId xmlns:a16="http://schemas.microsoft.com/office/drawing/2014/main" id="{2D17B203-77C1-440A-B4B9-6594C9334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094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533400</xdr:colOff>
      <xdr:row>1280</xdr:row>
      <xdr:rowOff>19050</xdr:rowOff>
    </xdr:to>
    <xdr:pic>
      <xdr:nvPicPr>
        <xdr:cNvPr id="597" name="Imagem 596" descr="Cresselia icon">
          <a:extLst>
            <a:ext uri="{FF2B5EF4-FFF2-40B4-BE49-F238E27FC236}">
              <a16:creationId xmlns:a16="http://schemas.microsoft.com/office/drawing/2014/main" id="{F21423E5-C641-4FF9-A40E-0D2F3CB39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32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533400</xdr:colOff>
      <xdr:row>1280</xdr:row>
      <xdr:rowOff>19050</xdr:rowOff>
    </xdr:to>
    <xdr:pic>
      <xdr:nvPicPr>
        <xdr:cNvPr id="598" name="Imagem 597" descr="Phione icon">
          <a:extLst>
            <a:ext uri="{FF2B5EF4-FFF2-40B4-BE49-F238E27FC236}">
              <a16:creationId xmlns:a16="http://schemas.microsoft.com/office/drawing/2014/main" id="{1E05287F-A584-48ED-8116-4BB0636D5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23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533400</xdr:colOff>
      <xdr:row>1280</xdr:row>
      <xdr:rowOff>19050</xdr:rowOff>
    </xdr:to>
    <xdr:pic>
      <xdr:nvPicPr>
        <xdr:cNvPr id="599" name="Imagem 598" descr="Manaphy icon">
          <a:extLst>
            <a:ext uri="{FF2B5EF4-FFF2-40B4-BE49-F238E27FC236}">
              <a16:creationId xmlns:a16="http://schemas.microsoft.com/office/drawing/2014/main" id="{46B50CF3-A66A-45E1-935A-8B6CACA4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361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533400</xdr:colOff>
      <xdr:row>1280</xdr:row>
      <xdr:rowOff>19050</xdr:rowOff>
    </xdr:to>
    <xdr:pic>
      <xdr:nvPicPr>
        <xdr:cNvPr id="600" name="Imagem 599" descr="Darkrai icon">
          <a:extLst>
            <a:ext uri="{FF2B5EF4-FFF2-40B4-BE49-F238E27FC236}">
              <a16:creationId xmlns:a16="http://schemas.microsoft.com/office/drawing/2014/main" id="{615C81A2-6B5A-4E93-BBD2-45EE01A8D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51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533400</xdr:colOff>
      <xdr:row>1280</xdr:row>
      <xdr:rowOff>19050</xdr:rowOff>
    </xdr:to>
    <xdr:pic>
      <xdr:nvPicPr>
        <xdr:cNvPr id="601" name="Imagem 600" descr="Shaymin (Land Forme) icon">
          <a:extLst>
            <a:ext uri="{FF2B5EF4-FFF2-40B4-BE49-F238E27FC236}">
              <a16:creationId xmlns:a16="http://schemas.microsoft.com/office/drawing/2014/main" id="{49D939F8-E630-4C00-9CE9-95049132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989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533400</xdr:colOff>
      <xdr:row>1280</xdr:row>
      <xdr:rowOff>19050</xdr:rowOff>
    </xdr:to>
    <xdr:pic>
      <xdr:nvPicPr>
        <xdr:cNvPr id="602" name="Imagem 601" descr="Shaymin (Sky Forme) icon">
          <a:extLst>
            <a:ext uri="{FF2B5EF4-FFF2-40B4-BE49-F238E27FC236}">
              <a16:creationId xmlns:a16="http://schemas.microsoft.com/office/drawing/2014/main" id="{5BA428EB-6BA7-4244-8DA4-7A479D51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28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533400</xdr:colOff>
      <xdr:row>1280</xdr:row>
      <xdr:rowOff>19050</xdr:rowOff>
    </xdr:to>
    <xdr:pic>
      <xdr:nvPicPr>
        <xdr:cNvPr id="603" name="Imagem 602" descr="Arceus icon">
          <a:extLst>
            <a:ext uri="{FF2B5EF4-FFF2-40B4-BE49-F238E27FC236}">
              <a16:creationId xmlns:a16="http://schemas.microsoft.com/office/drawing/2014/main" id="{BB17D0EF-4553-4F32-83A1-AD3CA9F36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209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533400</xdr:colOff>
      <xdr:row>1280</xdr:row>
      <xdr:rowOff>19050</xdr:rowOff>
    </xdr:to>
    <xdr:pic>
      <xdr:nvPicPr>
        <xdr:cNvPr id="604" name="Imagem 603" descr="Victini icon">
          <a:extLst>
            <a:ext uri="{FF2B5EF4-FFF2-40B4-BE49-F238E27FC236}">
              <a16:creationId xmlns:a16="http://schemas.microsoft.com/office/drawing/2014/main" id="{9FBB58B0-E3EF-48A1-A0A1-F5126A97C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47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533400</xdr:colOff>
      <xdr:row>1280</xdr:row>
      <xdr:rowOff>19050</xdr:rowOff>
    </xdr:to>
    <xdr:pic>
      <xdr:nvPicPr>
        <xdr:cNvPr id="605" name="Imagem 604" descr="Snivy icon">
          <a:extLst>
            <a:ext uri="{FF2B5EF4-FFF2-40B4-BE49-F238E27FC236}">
              <a16:creationId xmlns:a16="http://schemas.microsoft.com/office/drawing/2014/main" id="{E7396CB3-0D23-4D41-8E35-81E7F493D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685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533400</xdr:colOff>
      <xdr:row>1280</xdr:row>
      <xdr:rowOff>19050</xdr:rowOff>
    </xdr:to>
    <xdr:pic>
      <xdr:nvPicPr>
        <xdr:cNvPr id="606" name="Imagem 605" descr="Servine icon">
          <a:extLst>
            <a:ext uri="{FF2B5EF4-FFF2-40B4-BE49-F238E27FC236}">
              <a16:creationId xmlns:a16="http://schemas.microsoft.com/office/drawing/2014/main" id="{6FA8D2F1-5A97-4F23-A312-608FEE50D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23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533400</xdr:colOff>
      <xdr:row>1280</xdr:row>
      <xdr:rowOff>19050</xdr:rowOff>
    </xdr:to>
    <xdr:pic>
      <xdr:nvPicPr>
        <xdr:cNvPr id="607" name="Imagem 606" descr="Serperior icon">
          <a:extLst>
            <a:ext uri="{FF2B5EF4-FFF2-40B4-BE49-F238E27FC236}">
              <a16:creationId xmlns:a16="http://schemas.microsoft.com/office/drawing/2014/main" id="{41C1E0ED-D091-4C03-ADFE-9C8845B4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61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533400</xdr:colOff>
      <xdr:row>1280</xdr:row>
      <xdr:rowOff>19050</xdr:rowOff>
    </xdr:to>
    <xdr:pic>
      <xdr:nvPicPr>
        <xdr:cNvPr id="608" name="Imagem 607" descr="Tepig icon">
          <a:extLst>
            <a:ext uri="{FF2B5EF4-FFF2-40B4-BE49-F238E27FC236}">
              <a16:creationId xmlns:a16="http://schemas.microsoft.com/office/drawing/2014/main" id="{E7079F8A-7404-416B-97B9-D09A498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52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533400</xdr:colOff>
      <xdr:row>1280</xdr:row>
      <xdr:rowOff>19050</xdr:rowOff>
    </xdr:to>
    <xdr:pic>
      <xdr:nvPicPr>
        <xdr:cNvPr id="609" name="Imagem 608" descr="Pignite icon">
          <a:extLst>
            <a:ext uri="{FF2B5EF4-FFF2-40B4-BE49-F238E27FC236}">
              <a16:creationId xmlns:a16="http://schemas.microsoft.com/office/drawing/2014/main" id="{6478B63B-8D87-4752-879D-F8323E8F1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90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533400</xdr:colOff>
      <xdr:row>1280</xdr:row>
      <xdr:rowOff>19050</xdr:rowOff>
    </xdr:to>
    <xdr:pic>
      <xdr:nvPicPr>
        <xdr:cNvPr id="610" name="Imagem 609" descr="Emboar icon">
          <a:extLst>
            <a:ext uri="{FF2B5EF4-FFF2-40B4-BE49-F238E27FC236}">
              <a16:creationId xmlns:a16="http://schemas.microsoft.com/office/drawing/2014/main" id="{50ADC91F-9F10-4861-8261-761C7DCE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28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533400</xdr:colOff>
      <xdr:row>1280</xdr:row>
      <xdr:rowOff>19050</xdr:rowOff>
    </xdr:to>
    <xdr:pic>
      <xdr:nvPicPr>
        <xdr:cNvPr id="611" name="Imagem 610" descr="Oshawott icon">
          <a:extLst>
            <a:ext uri="{FF2B5EF4-FFF2-40B4-BE49-F238E27FC236}">
              <a16:creationId xmlns:a16="http://schemas.microsoft.com/office/drawing/2014/main" id="{4E616309-A79B-471F-92D7-F36F9151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66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533400</xdr:colOff>
      <xdr:row>1280</xdr:row>
      <xdr:rowOff>19050</xdr:rowOff>
    </xdr:to>
    <xdr:pic>
      <xdr:nvPicPr>
        <xdr:cNvPr id="612" name="Imagem 611" descr="Dewott icon">
          <a:extLst>
            <a:ext uri="{FF2B5EF4-FFF2-40B4-BE49-F238E27FC236}">
              <a16:creationId xmlns:a16="http://schemas.microsoft.com/office/drawing/2014/main" id="{299980D9-CB5B-48BF-B95B-02CCB28A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57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533400</xdr:colOff>
      <xdr:row>1280</xdr:row>
      <xdr:rowOff>19050</xdr:rowOff>
    </xdr:to>
    <xdr:pic>
      <xdr:nvPicPr>
        <xdr:cNvPr id="613" name="Imagem 612" descr="Samurott icon">
          <a:extLst>
            <a:ext uri="{FF2B5EF4-FFF2-40B4-BE49-F238E27FC236}">
              <a16:creationId xmlns:a16="http://schemas.microsoft.com/office/drawing/2014/main" id="{DD3476C0-5222-43D6-B31B-6BCF8C4DB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95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9525</xdr:colOff>
      <xdr:row>1278</xdr:row>
      <xdr:rowOff>9525</xdr:rowOff>
    </xdr:to>
    <xdr:pic>
      <xdr:nvPicPr>
        <xdr:cNvPr id="614" name="Imagem 613" descr="Samurott (Hisuian Samurott) icon">
          <a:extLst>
            <a:ext uri="{FF2B5EF4-FFF2-40B4-BE49-F238E27FC236}">
              <a16:creationId xmlns:a16="http://schemas.microsoft.com/office/drawing/2014/main" id="{839CE537-EBE7-44A4-8027-943EAAAD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8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533400</xdr:colOff>
      <xdr:row>1280</xdr:row>
      <xdr:rowOff>19050</xdr:rowOff>
    </xdr:to>
    <xdr:pic>
      <xdr:nvPicPr>
        <xdr:cNvPr id="615" name="Imagem 614" descr="Patrat icon">
          <a:extLst>
            <a:ext uri="{FF2B5EF4-FFF2-40B4-BE49-F238E27FC236}">
              <a16:creationId xmlns:a16="http://schemas.microsoft.com/office/drawing/2014/main" id="{D33AF7A2-4496-4104-A3F8-174F3DD26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923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533400</xdr:colOff>
      <xdr:row>1280</xdr:row>
      <xdr:rowOff>19050</xdr:rowOff>
    </xdr:to>
    <xdr:pic>
      <xdr:nvPicPr>
        <xdr:cNvPr id="616" name="Imagem 615" descr="Watchog icon">
          <a:extLst>
            <a:ext uri="{FF2B5EF4-FFF2-40B4-BE49-F238E27FC236}">
              <a16:creationId xmlns:a16="http://schemas.microsoft.com/office/drawing/2014/main" id="{30D095B5-A46C-49D2-9D42-C02F672E8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61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533400</xdr:colOff>
      <xdr:row>1280</xdr:row>
      <xdr:rowOff>19050</xdr:rowOff>
    </xdr:to>
    <xdr:pic>
      <xdr:nvPicPr>
        <xdr:cNvPr id="617" name="Imagem 616" descr="Lillipup icon">
          <a:extLst>
            <a:ext uri="{FF2B5EF4-FFF2-40B4-BE49-F238E27FC236}">
              <a16:creationId xmlns:a16="http://schemas.microsoft.com/office/drawing/2014/main" id="{61DD541B-0712-4C82-A8C4-4376CD2F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52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533400</xdr:colOff>
      <xdr:row>1280</xdr:row>
      <xdr:rowOff>19050</xdr:rowOff>
    </xdr:to>
    <xdr:pic>
      <xdr:nvPicPr>
        <xdr:cNvPr id="618" name="Imagem 617" descr="Herdier icon">
          <a:extLst>
            <a:ext uri="{FF2B5EF4-FFF2-40B4-BE49-F238E27FC236}">
              <a16:creationId xmlns:a16="http://schemas.microsoft.com/office/drawing/2014/main" id="{81B1B3C7-36FF-47B9-B28B-FACD3D70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90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533400</xdr:colOff>
      <xdr:row>1280</xdr:row>
      <xdr:rowOff>19050</xdr:rowOff>
    </xdr:to>
    <xdr:pic>
      <xdr:nvPicPr>
        <xdr:cNvPr id="619" name="Imagem 618" descr="Stoutland icon">
          <a:extLst>
            <a:ext uri="{FF2B5EF4-FFF2-40B4-BE49-F238E27FC236}">
              <a16:creationId xmlns:a16="http://schemas.microsoft.com/office/drawing/2014/main" id="{EB03390B-0D51-4BF6-B993-C8CFB978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028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533400</xdr:colOff>
      <xdr:row>1280</xdr:row>
      <xdr:rowOff>19050</xdr:rowOff>
    </xdr:to>
    <xdr:pic>
      <xdr:nvPicPr>
        <xdr:cNvPr id="620" name="Imagem 619" descr="Purrloin icon">
          <a:extLst>
            <a:ext uri="{FF2B5EF4-FFF2-40B4-BE49-F238E27FC236}">
              <a16:creationId xmlns:a16="http://schemas.microsoft.com/office/drawing/2014/main" id="{1E84B911-05AC-48E7-95AB-DB6BD8BBB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19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533400</xdr:colOff>
      <xdr:row>1280</xdr:row>
      <xdr:rowOff>19050</xdr:rowOff>
    </xdr:to>
    <xdr:pic>
      <xdr:nvPicPr>
        <xdr:cNvPr id="621" name="Imagem 620" descr="Liepard icon">
          <a:extLst>
            <a:ext uri="{FF2B5EF4-FFF2-40B4-BE49-F238E27FC236}">
              <a16:creationId xmlns:a16="http://schemas.microsoft.com/office/drawing/2014/main" id="{F560B362-A78B-4807-930B-E8F08AFF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09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533400</xdr:colOff>
      <xdr:row>1280</xdr:row>
      <xdr:rowOff>19050</xdr:rowOff>
    </xdr:to>
    <xdr:pic>
      <xdr:nvPicPr>
        <xdr:cNvPr id="622" name="Imagem 621" descr="Pansage icon">
          <a:extLst>
            <a:ext uri="{FF2B5EF4-FFF2-40B4-BE49-F238E27FC236}">
              <a16:creationId xmlns:a16="http://schemas.microsoft.com/office/drawing/2014/main" id="{7B9A261D-CF8D-4A35-82AD-813CCC6FD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047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533400</xdr:colOff>
      <xdr:row>1280</xdr:row>
      <xdr:rowOff>19050</xdr:rowOff>
    </xdr:to>
    <xdr:pic>
      <xdr:nvPicPr>
        <xdr:cNvPr id="623" name="Imagem 622" descr="Simisage icon">
          <a:extLst>
            <a:ext uri="{FF2B5EF4-FFF2-40B4-BE49-F238E27FC236}">
              <a16:creationId xmlns:a16="http://schemas.microsoft.com/office/drawing/2014/main" id="{87852267-7092-40C7-B94A-F427E49BC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38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533400</xdr:colOff>
      <xdr:row>1280</xdr:row>
      <xdr:rowOff>19050</xdr:rowOff>
    </xdr:to>
    <xdr:pic>
      <xdr:nvPicPr>
        <xdr:cNvPr id="624" name="Imagem 623" descr="Pansear icon">
          <a:extLst>
            <a:ext uri="{FF2B5EF4-FFF2-40B4-BE49-F238E27FC236}">
              <a16:creationId xmlns:a16="http://schemas.microsoft.com/office/drawing/2014/main" id="{94AAF23B-D1F6-4586-9296-9D0129740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28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533400</xdr:colOff>
      <xdr:row>1280</xdr:row>
      <xdr:rowOff>19050</xdr:rowOff>
    </xdr:to>
    <xdr:pic>
      <xdr:nvPicPr>
        <xdr:cNvPr id="625" name="Imagem 624" descr="Simisear icon">
          <a:extLst>
            <a:ext uri="{FF2B5EF4-FFF2-40B4-BE49-F238E27FC236}">
              <a16:creationId xmlns:a16="http://schemas.microsoft.com/office/drawing/2014/main" id="{A3548DE6-66D1-45A0-B94B-E15625A33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19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533400</xdr:colOff>
      <xdr:row>1280</xdr:row>
      <xdr:rowOff>19050</xdr:rowOff>
    </xdr:to>
    <xdr:pic>
      <xdr:nvPicPr>
        <xdr:cNvPr id="626" name="Imagem 625" descr="Panpour icon">
          <a:extLst>
            <a:ext uri="{FF2B5EF4-FFF2-40B4-BE49-F238E27FC236}">
              <a16:creationId xmlns:a16="http://schemas.microsoft.com/office/drawing/2014/main" id="{2ED598C4-6CE9-4898-B599-3F14DFCA5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0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533400</xdr:colOff>
      <xdr:row>1280</xdr:row>
      <xdr:rowOff>19050</xdr:rowOff>
    </xdr:to>
    <xdr:pic>
      <xdr:nvPicPr>
        <xdr:cNvPr id="627" name="Imagem 626" descr="Simipour icon">
          <a:extLst>
            <a:ext uri="{FF2B5EF4-FFF2-40B4-BE49-F238E27FC236}">
              <a16:creationId xmlns:a16="http://schemas.microsoft.com/office/drawing/2014/main" id="{97D12E26-1D3E-4E0D-A90F-D834D9973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000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533400</xdr:colOff>
      <xdr:row>1280</xdr:row>
      <xdr:rowOff>19050</xdr:rowOff>
    </xdr:to>
    <xdr:pic>
      <xdr:nvPicPr>
        <xdr:cNvPr id="628" name="Imagem 627" descr="Munna icon">
          <a:extLst>
            <a:ext uri="{FF2B5EF4-FFF2-40B4-BE49-F238E27FC236}">
              <a16:creationId xmlns:a16="http://schemas.microsoft.com/office/drawing/2014/main" id="{2F202B6D-A663-451D-B1C6-FB60D3FA4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391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533400</xdr:colOff>
      <xdr:row>1280</xdr:row>
      <xdr:rowOff>19050</xdr:rowOff>
    </xdr:to>
    <xdr:pic>
      <xdr:nvPicPr>
        <xdr:cNvPr id="629" name="Imagem 628" descr="Musharna icon">
          <a:extLst>
            <a:ext uri="{FF2B5EF4-FFF2-40B4-BE49-F238E27FC236}">
              <a16:creationId xmlns:a16="http://schemas.microsoft.com/office/drawing/2014/main" id="{6FE58370-51AB-4472-BBBC-B129689EF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29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533400</xdr:colOff>
      <xdr:row>1280</xdr:row>
      <xdr:rowOff>19050</xdr:rowOff>
    </xdr:to>
    <xdr:pic>
      <xdr:nvPicPr>
        <xdr:cNvPr id="630" name="Imagem 629" descr="Pidove icon">
          <a:extLst>
            <a:ext uri="{FF2B5EF4-FFF2-40B4-BE49-F238E27FC236}">
              <a16:creationId xmlns:a16="http://schemas.microsoft.com/office/drawing/2014/main" id="{20D8490B-EB16-4BF7-8BD9-A10150725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019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533400</xdr:colOff>
      <xdr:row>1280</xdr:row>
      <xdr:rowOff>19050</xdr:rowOff>
    </xdr:to>
    <xdr:pic>
      <xdr:nvPicPr>
        <xdr:cNvPr id="631" name="Imagem 630" descr="Tranquill icon">
          <a:extLst>
            <a:ext uri="{FF2B5EF4-FFF2-40B4-BE49-F238E27FC236}">
              <a16:creationId xmlns:a16="http://schemas.microsoft.com/office/drawing/2014/main" id="{8B900028-F643-4A6E-87E9-F37D92D5B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257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533400</xdr:colOff>
      <xdr:row>1280</xdr:row>
      <xdr:rowOff>19050</xdr:rowOff>
    </xdr:to>
    <xdr:pic>
      <xdr:nvPicPr>
        <xdr:cNvPr id="632" name="Imagem 631" descr="Unfezant icon">
          <a:extLst>
            <a:ext uri="{FF2B5EF4-FFF2-40B4-BE49-F238E27FC236}">
              <a16:creationId xmlns:a16="http://schemas.microsoft.com/office/drawing/2014/main" id="{5CEEF8A9-EB1E-46F7-9FFF-9C218C8F9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48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533400</xdr:colOff>
      <xdr:row>1280</xdr:row>
      <xdr:rowOff>19050</xdr:rowOff>
    </xdr:to>
    <xdr:pic>
      <xdr:nvPicPr>
        <xdr:cNvPr id="633" name="Imagem 632" descr="Blitzle icon">
          <a:extLst>
            <a:ext uri="{FF2B5EF4-FFF2-40B4-BE49-F238E27FC236}">
              <a16:creationId xmlns:a16="http://schemas.microsoft.com/office/drawing/2014/main" id="{73B9D600-B027-4359-B083-A4473A265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38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533400</xdr:colOff>
      <xdr:row>1280</xdr:row>
      <xdr:rowOff>19050</xdr:rowOff>
    </xdr:to>
    <xdr:pic>
      <xdr:nvPicPr>
        <xdr:cNvPr id="634" name="Imagem 633" descr="Zebstrika icon">
          <a:extLst>
            <a:ext uri="{FF2B5EF4-FFF2-40B4-BE49-F238E27FC236}">
              <a16:creationId xmlns:a16="http://schemas.microsoft.com/office/drawing/2014/main" id="{06CC5534-3B76-4CEF-B805-038C3B588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77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533400</xdr:colOff>
      <xdr:row>1280</xdr:row>
      <xdr:rowOff>19050</xdr:rowOff>
    </xdr:to>
    <xdr:pic>
      <xdr:nvPicPr>
        <xdr:cNvPr id="635" name="Imagem 634" descr="Roggenrola icon">
          <a:extLst>
            <a:ext uri="{FF2B5EF4-FFF2-40B4-BE49-F238E27FC236}">
              <a16:creationId xmlns:a16="http://schemas.microsoft.com/office/drawing/2014/main" id="{01498B13-D125-4C1D-9E32-4C58CB79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667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533400</xdr:colOff>
      <xdr:row>1280</xdr:row>
      <xdr:rowOff>19050</xdr:rowOff>
    </xdr:to>
    <xdr:pic>
      <xdr:nvPicPr>
        <xdr:cNvPr id="636" name="Imagem 635" descr="Boldore icon">
          <a:extLst>
            <a:ext uri="{FF2B5EF4-FFF2-40B4-BE49-F238E27FC236}">
              <a16:creationId xmlns:a16="http://schemas.microsoft.com/office/drawing/2014/main" id="{E848D66F-C379-4C5F-9770-899AB2D2D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58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533400</xdr:colOff>
      <xdr:row>1280</xdr:row>
      <xdr:rowOff>19050</xdr:rowOff>
    </xdr:to>
    <xdr:pic>
      <xdr:nvPicPr>
        <xdr:cNvPr id="637" name="Imagem 636" descr="Gigalith icon">
          <a:extLst>
            <a:ext uri="{FF2B5EF4-FFF2-40B4-BE49-F238E27FC236}">
              <a16:creationId xmlns:a16="http://schemas.microsoft.com/office/drawing/2014/main" id="{00E0CE4F-A3D5-48F8-8A78-D10F221FD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48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533400</xdr:colOff>
      <xdr:row>1280</xdr:row>
      <xdr:rowOff>19050</xdr:rowOff>
    </xdr:to>
    <xdr:pic>
      <xdr:nvPicPr>
        <xdr:cNvPr id="638" name="Imagem 637" descr="Woobat icon">
          <a:extLst>
            <a:ext uri="{FF2B5EF4-FFF2-40B4-BE49-F238E27FC236}">
              <a16:creationId xmlns:a16="http://schemas.microsoft.com/office/drawing/2014/main" id="{BC8359BA-D47C-4FE3-BAA8-7E96C0F09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86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533400</xdr:colOff>
      <xdr:row>1280</xdr:row>
      <xdr:rowOff>19050</xdr:rowOff>
    </xdr:to>
    <xdr:pic>
      <xdr:nvPicPr>
        <xdr:cNvPr id="639" name="Imagem 638" descr="Swoobat icon">
          <a:extLst>
            <a:ext uri="{FF2B5EF4-FFF2-40B4-BE49-F238E27FC236}">
              <a16:creationId xmlns:a16="http://schemas.microsoft.com/office/drawing/2014/main" id="{F90466CB-DE04-4BF6-AA12-79587DA6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77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533400</xdr:colOff>
      <xdr:row>1280</xdr:row>
      <xdr:rowOff>19050</xdr:rowOff>
    </xdr:to>
    <xdr:pic>
      <xdr:nvPicPr>
        <xdr:cNvPr id="640" name="Imagem 639" descr="Drilbur icon">
          <a:extLst>
            <a:ext uri="{FF2B5EF4-FFF2-40B4-BE49-F238E27FC236}">
              <a16:creationId xmlns:a16="http://schemas.microsoft.com/office/drawing/2014/main" id="{881E94B6-30F9-45D0-B446-3D4DA3A9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67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533400</xdr:colOff>
      <xdr:row>1280</xdr:row>
      <xdr:rowOff>19050</xdr:rowOff>
    </xdr:to>
    <xdr:pic>
      <xdr:nvPicPr>
        <xdr:cNvPr id="641" name="Imagem 640" descr="Excadrill icon">
          <a:extLst>
            <a:ext uri="{FF2B5EF4-FFF2-40B4-BE49-F238E27FC236}">
              <a16:creationId xmlns:a16="http://schemas.microsoft.com/office/drawing/2014/main" id="{8691B7AC-F8C6-4E22-9038-AE8FFBE0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05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533400</xdr:colOff>
      <xdr:row>1280</xdr:row>
      <xdr:rowOff>19050</xdr:rowOff>
    </xdr:to>
    <xdr:pic>
      <xdr:nvPicPr>
        <xdr:cNvPr id="642" name="Imagem 641" descr="Audino icon">
          <a:extLst>
            <a:ext uri="{FF2B5EF4-FFF2-40B4-BE49-F238E27FC236}">
              <a16:creationId xmlns:a16="http://schemas.microsoft.com/office/drawing/2014/main" id="{86746BD0-FA36-4CB1-8FBC-529FC4E84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96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533400</xdr:colOff>
      <xdr:row>1280</xdr:row>
      <xdr:rowOff>19050</xdr:rowOff>
    </xdr:to>
    <xdr:pic>
      <xdr:nvPicPr>
        <xdr:cNvPr id="643" name="Imagem 642" descr="Mega Audino icon">
          <a:extLst>
            <a:ext uri="{FF2B5EF4-FFF2-40B4-BE49-F238E27FC236}">
              <a16:creationId xmlns:a16="http://schemas.microsoft.com/office/drawing/2014/main" id="{91100DE1-856E-4660-8604-D97175BD4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34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533400</xdr:colOff>
      <xdr:row>1280</xdr:row>
      <xdr:rowOff>19050</xdr:rowOff>
    </xdr:to>
    <xdr:pic>
      <xdr:nvPicPr>
        <xdr:cNvPr id="644" name="Imagem 643" descr="Timburr icon">
          <a:extLst>
            <a:ext uri="{FF2B5EF4-FFF2-40B4-BE49-F238E27FC236}">
              <a16:creationId xmlns:a16="http://schemas.microsoft.com/office/drawing/2014/main" id="{4974AE1B-F29E-43C1-8596-FDA5F9446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82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533400</xdr:colOff>
      <xdr:row>1280</xdr:row>
      <xdr:rowOff>19050</xdr:rowOff>
    </xdr:to>
    <xdr:pic>
      <xdr:nvPicPr>
        <xdr:cNvPr id="645" name="Imagem 644" descr="Gurdurr icon">
          <a:extLst>
            <a:ext uri="{FF2B5EF4-FFF2-40B4-BE49-F238E27FC236}">
              <a16:creationId xmlns:a16="http://schemas.microsoft.com/office/drawing/2014/main" id="{CF08DFBD-50F7-448D-9F27-14F0085A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72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533400</xdr:colOff>
      <xdr:row>1280</xdr:row>
      <xdr:rowOff>19050</xdr:rowOff>
    </xdr:to>
    <xdr:pic>
      <xdr:nvPicPr>
        <xdr:cNvPr id="646" name="Imagem 645" descr="Conkeldurr icon">
          <a:extLst>
            <a:ext uri="{FF2B5EF4-FFF2-40B4-BE49-F238E27FC236}">
              <a16:creationId xmlns:a16="http://schemas.microsoft.com/office/drawing/2014/main" id="{4849976B-6108-4ADE-AE98-B1B2FB12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10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533400</xdr:colOff>
      <xdr:row>1280</xdr:row>
      <xdr:rowOff>19050</xdr:rowOff>
    </xdr:to>
    <xdr:pic>
      <xdr:nvPicPr>
        <xdr:cNvPr id="647" name="Imagem 646" descr="Tympole icon">
          <a:extLst>
            <a:ext uri="{FF2B5EF4-FFF2-40B4-BE49-F238E27FC236}">
              <a16:creationId xmlns:a16="http://schemas.microsoft.com/office/drawing/2014/main" id="{9206748E-3796-4A16-BF02-CA70489A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1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533400</xdr:colOff>
      <xdr:row>1280</xdr:row>
      <xdr:rowOff>19050</xdr:rowOff>
    </xdr:to>
    <xdr:pic>
      <xdr:nvPicPr>
        <xdr:cNvPr id="648" name="Imagem 647" descr="Palpitoad icon">
          <a:extLst>
            <a:ext uri="{FF2B5EF4-FFF2-40B4-BE49-F238E27FC236}">
              <a16:creationId xmlns:a16="http://schemas.microsoft.com/office/drawing/2014/main" id="{64D98F03-99B0-44A1-BB13-C3D6C89C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191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533400</xdr:colOff>
      <xdr:row>1280</xdr:row>
      <xdr:rowOff>19050</xdr:rowOff>
    </xdr:to>
    <xdr:pic>
      <xdr:nvPicPr>
        <xdr:cNvPr id="649" name="Imagem 648" descr="Seismitoad icon">
          <a:extLst>
            <a:ext uri="{FF2B5EF4-FFF2-40B4-BE49-F238E27FC236}">
              <a16:creationId xmlns:a16="http://schemas.microsoft.com/office/drawing/2014/main" id="{B515B879-5BAF-4709-80A9-68F6020C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82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533400</xdr:colOff>
      <xdr:row>1280</xdr:row>
      <xdr:rowOff>19050</xdr:rowOff>
    </xdr:to>
    <xdr:pic>
      <xdr:nvPicPr>
        <xdr:cNvPr id="650" name="Imagem 649" descr="Throh icon">
          <a:extLst>
            <a:ext uri="{FF2B5EF4-FFF2-40B4-BE49-F238E27FC236}">
              <a16:creationId xmlns:a16="http://schemas.microsoft.com/office/drawing/2014/main" id="{7E63256F-C688-4D8A-8E87-75D0BDFF8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72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533400</xdr:colOff>
      <xdr:row>1280</xdr:row>
      <xdr:rowOff>19050</xdr:rowOff>
    </xdr:to>
    <xdr:pic>
      <xdr:nvPicPr>
        <xdr:cNvPr id="651" name="Imagem 650" descr="Sawk icon">
          <a:extLst>
            <a:ext uri="{FF2B5EF4-FFF2-40B4-BE49-F238E27FC236}">
              <a16:creationId xmlns:a16="http://schemas.microsoft.com/office/drawing/2014/main" id="{E7DDA60D-8932-4E39-BCBD-D02577A4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211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533400</xdr:colOff>
      <xdr:row>1280</xdr:row>
      <xdr:rowOff>19050</xdr:rowOff>
    </xdr:to>
    <xdr:pic>
      <xdr:nvPicPr>
        <xdr:cNvPr id="652" name="Imagem 651" descr="Sewaddle icon">
          <a:extLst>
            <a:ext uri="{FF2B5EF4-FFF2-40B4-BE49-F238E27FC236}">
              <a16:creationId xmlns:a16="http://schemas.microsoft.com/office/drawing/2014/main" id="{D0F925ED-D172-4184-AD72-6535787B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49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533400</xdr:colOff>
      <xdr:row>1280</xdr:row>
      <xdr:rowOff>19050</xdr:rowOff>
    </xdr:to>
    <xdr:pic>
      <xdr:nvPicPr>
        <xdr:cNvPr id="653" name="Imagem 652" descr="Swadloon icon">
          <a:extLst>
            <a:ext uri="{FF2B5EF4-FFF2-40B4-BE49-F238E27FC236}">
              <a16:creationId xmlns:a16="http://schemas.microsoft.com/office/drawing/2014/main" id="{9313AFD4-3C08-4359-9D05-ADB91B6E7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39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533400</xdr:colOff>
      <xdr:row>1280</xdr:row>
      <xdr:rowOff>19050</xdr:rowOff>
    </xdr:to>
    <xdr:pic>
      <xdr:nvPicPr>
        <xdr:cNvPr id="654" name="Imagem 653" descr="Leavanny icon">
          <a:extLst>
            <a:ext uri="{FF2B5EF4-FFF2-40B4-BE49-F238E27FC236}">
              <a16:creationId xmlns:a16="http://schemas.microsoft.com/office/drawing/2014/main" id="{51AA42AB-6270-4ECC-8A63-4EA408F2D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30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533400</xdr:colOff>
      <xdr:row>1280</xdr:row>
      <xdr:rowOff>19050</xdr:rowOff>
    </xdr:to>
    <xdr:pic>
      <xdr:nvPicPr>
        <xdr:cNvPr id="655" name="Imagem 654" descr="Venipede icon">
          <a:extLst>
            <a:ext uri="{FF2B5EF4-FFF2-40B4-BE49-F238E27FC236}">
              <a16:creationId xmlns:a16="http://schemas.microsoft.com/office/drawing/2014/main" id="{4144B26E-F520-4488-ADFE-97CF44092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20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533400</xdr:colOff>
      <xdr:row>1280</xdr:row>
      <xdr:rowOff>19050</xdr:rowOff>
    </xdr:to>
    <xdr:pic>
      <xdr:nvPicPr>
        <xdr:cNvPr id="656" name="Imagem 655" descr="Whirlipede icon">
          <a:extLst>
            <a:ext uri="{FF2B5EF4-FFF2-40B4-BE49-F238E27FC236}">
              <a16:creationId xmlns:a16="http://schemas.microsoft.com/office/drawing/2014/main" id="{173ABA82-F818-4DD4-8451-FCC78A7CB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11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533400</xdr:colOff>
      <xdr:row>1280</xdr:row>
      <xdr:rowOff>19050</xdr:rowOff>
    </xdr:to>
    <xdr:pic>
      <xdr:nvPicPr>
        <xdr:cNvPr id="657" name="Imagem 656" descr="Scolipede icon">
          <a:extLst>
            <a:ext uri="{FF2B5EF4-FFF2-40B4-BE49-F238E27FC236}">
              <a16:creationId xmlns:a16="http://schemas.microsoft.com/office/drawing/2014/main" id="{4B1D7569-4CD7-4F43-A4E4-9BDAE4AB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01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533400</xdr:colOff>
      <xdr:row>1280</xdr:row>
      <xdr:rowOff>19050</xdr:rowOff>
    </xdr:to>
    <xdr:pic>
      <xdr:nvPicPr>
        <xdr:cNvPr id="658" name="Imagem 657" descr="Cottonee icon">
          <a:extLst>
            <a:ext uri="{FF2B5EF4-FFF2-40B4-BE49-F238E27FC236}">
              <a16:creationId xmlns:a16="http://schemas.microsoft.com/office/drawing/2014/main" id="{BD5DD5BC-5BCC-4033-AC33-54B555E3D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92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533400</xdr:colOff>
      <xdr:row>1280</xdr:row>
      <xdr:rowOff>19050</xdr:rowOff>
    </xdr:to>
    <xdr:pic>
      <xdr:nvPicPr>
        <xdr:cNvPr id="659" name="Imagem 658" descr="Whimsicott icon">
          <a:extLst>
            <a:ext uri="{FF2B5EF4-FFF2-40B4-BE49-F238E27FC236}">
              <a16:creationId xmlns:a16="http://schemas.microsoft.com/office/drawing/2014/main" id="{D301AC6B-C547-48AC-BAAA-3B5F39B0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82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533400</xdr:colOff>
      <xdr:row>1280</xdr:row>
      <xdr:rowOff>19050</xdr:rowOff>
    </xdr:to>
    <xdr:pic>
      <xdr:nvPicPr>
        <xdr:cNvPr id="660" name="Imagem 659" descr="Petilil icon">
          <a:extLst>
            <a:ext uri="{FF2B5EF4-FFF2-40B4-BE49-F238E27FC236}">
              <a16:creationId xmlns:a16="http://schemas.microsoft.com/office/drawing/2014/main" id="{38FB8B02-EB14-4D62-A960-1E146A1B1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573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533400</xdr:colOff>
      <xdr:row>1280</xdr:row>
      <xdr:rowOff>19050</xdr:rowOff>
    </xdr:to>
    <xdr:pic>
      <xdr:nvPicPr>
        <xdr:cNvPr id="661" name="Imagem 660" descr="Lilligant icon">
          <a:extLst>
            <a:ext uri="{FF2B5EF4-FFF2-40B4-BE49-F238E27FC236}">
              <a16:creationId xmlns:a16="http://schemas.microsoft.com/office/drawing/2014/main" id="{8B0C3BBB-E022-4989-96F7-5300D4092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811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9525</xdr:colOff>
      <xdr:row>1278</xdr:row>
      <xdr:rowOff>9525</xdr:rowOff>
    </xdr:to>
    <xdr:pic>
      <xdr:nvPicPr>
        <xdr:cNvPr id="662" name="Imagem 661" descr="Lilligant (Hisuian Lilligant) icon">
          <a:extLst>
            <a:ext uri="{FF2B5EF4-FFF2-40B4-BE49-F238E27FC236}">
              <a16:creationId xmlns:a16="http://schemas.microsoft.com/office/drawing/2014/main" id="{BDF5E86C-EAF6-4CA1-9946-3140B5903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0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533400</xdr:colOff>
      <xdr:row>1280</xdr:row>
      <xdr:rowOff>19050</xdr:rowOff>
    </xdr:to>
    <xdr:pic>
      <xdr:nvPicPr>
        <xdr:cNvPr id="663" name="Imagem 662" descr="Basculin (Red-Striped Form) icon">
          <a:extLst>
            <a:ext uri="{FF2B5EF4-FFF2-40B4-BE49-F238E27FC236}">
              <a16:creationId xmlns:a16="http://schemas.microsoft.com/office/drawing/2014/main" id="{1A9732ED-6ADF-4848-A2B6-174D499D9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40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533400</xdr:colOff>
      <xdr:row>1280</xdr:row>
      <xdr:rowOff>19050</xdr:rowOff>
    </xdr:to>
    <xdr:pic>
      <xdr:nvPicPr>
        <xdr:cNvPr id="664" name="Imagem 663" descr="Basculin (Blue-Striped Form) icon">
          <a:extLst>
            <a:ext uri="{FF2B5EF4-FFF2-40B4-BE49-F238E27FC236}">
              <a16:creationId xmlns:a16="http://schemas.microsoft.com/office/drawing/2014/main" id="{AEA8A45D-3DAC-4377-8B0A-EEF96B087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02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9525</xdr:colOff>
      <xdr:row>1278</xdr:row>
      <xdr:rowOff>9525</xdr:rowOff>
    </xdr:to>
    <xdr:pic>
      <xdr:nvPicPr>
        <xdr:cNvPr id="665" name="Imagem 664" descr="Basculin (White-Striped Form) icon">
          <a:extLst>
            <a:ext uri="{FF2B5EF4-FFF2-40B4-BE49-F238E27FC236}">
              <a16:creationId xmlns:a16="http://schemas.microsoft.com/office/drawing/2014/main" id="{106720BD-9FAD-4607-8828-C5FB7D31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36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533400</xdr:colOff>
      <xdr:row>1280</xdr:row>
      <xdr:rowOff>19050</xdr:rowOff>
    </xdr:to>
    <xdr:pic>
      <xdr:nvPicPr>
        <xdr:cNvPr id="666" name="Imagem 665" descr="Sandile icon">
          <a:extLst>
            <a:ext uri="{FF2B5EF4-FFF2-40B4-BE49-F238E27FC236}">
              <a16:creationId xmlns:a16="http://schemas.microsoft.com/office/drawing/2014/main" id="{8C0C7514-498A-49BC-A1F5-F8BF86D32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533400</xdr:colOff>
      <xdr:row>1280</xdr:row>
      <xdr:rowOff>19050</xdr:rowOff>
    </xdr:to>
    <xdr:pic>
      <xdr:nvPicPr>
        <xdr:cNvPr id="667" name="Imagem 666" descr="Krokorok icon">
          <a:extLst>
            <a:ext uri="{FF2B5EF4-FFF2-40B4-BE49-F238E27FC236}">
              <a16:creationId xmlns:a16="http://schemas.microsoft.com/office/drawing/2014/main" id="{D0C1A763-9FB2-4434-A23A-9CA70195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364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533400</xdr:colOff>
      <xdr:row>1280</xdr:row>
      <xdr:rowOff>19050</xdr:rowOff>
    </xdr:to>
    <xdr:pic>
      <xdr:nvPicPr>
        <xdr:cNvPr id="668" name="Imagem 667" descr="Krookodile icon">
          <a:extLst>
            <a:ext uri="{FF2B5EF4-FFF2-40B4-BE49-F238E27FC236}">
              <a16:creationId xmlns:a16="http://schemas.microsoft.com/office/drawing/2014/main" id="{09E65506-67E8-4DAB-9CD0-3A5C50C8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5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533400</xdr:colOff>
      <xdr:row>1280</xdr:row>
      <xdr:rowOff>19050</xdr:rowOff>
    </xdr:to>
    <xdr:pic>
      <xdr:nvPicPr>
        <xdr:cNvPr id="669" name="Imagem 668" descr="Darumaka icon">
          <a:extLst>
            <a:ext uri="{FF2B5EF4-FFF2-40B4-BE49-F238E27FC236}">
              <a16:creationId xmlns:a16="http://schemas.microsoft.com/office/drawing/2014/main" id="{C77CA71D-E9B4-4300-B1F7-5E2C0177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45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533400</xdr:colOff>
      <xdr:row>1280</xdr:row>
      <xdr:rowOff>19050</xdr:rowOff>
    </xdr:to>
    <xdr:pic>
      <xdr:nvPicPr>
        <xdr:cNvPr id="670" name="Imagem 669" descr="Galarian Darumaka icon">
          <a:extLst>
            <a:ext uri="{FF2B5EF4-FFF2-40B4-BE49-F238E27FC236}">
              <a16:creationId xmlns:a16="http://schemas.microsoft.com/office/drawing/2014/main" id="{8F31BB6A-AA51-4554-8BEB-D8C606A9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35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533400</xdr:colOff>
      <xdr:row>1280</xdr:row>
      <xdr:rowOff>19050</xdr:rowOff>
    </xdr:to>
    <xdr:pic>
      <xdr:nvPicPr>
        <xdr:cNvPr id="671" name="Imagem 670" descr="Darmanitan (Standard Mode) icon">
          <a:extLst>
            <a:ext uri="{FF2B5EF4-FFF2-40B4-BE49-F238E27FC236}">
              <a16:creationId xmlns:a16="http://schemas.microsoft.com/office/drawing/2014/main" id="{6283F2B5-C560-43ED-AEF4-C417C88EF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74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533400</xdr:colOff>
      <xdr:row>1280</xdr:row>
      <xdr:rowOff>19050</xdr:rowOff>
    </xdr:to>
    <xdr:pic>
      <xdr:nvPicPr>
        <xdr:cNvPr id="672" name="Imagem 671" descr="Darmanitan (Zen Mode) icon">
          <a:extLst>
            <a:ext uri="{FF2B5EF4-FFF2-40B4-BE49-F238E27FC236}">
              <a16:creationId xmlns:a16="http://schemas.microsoft.com/office/drawing/2014/main" id="{B525BB39-268B-4F15-BBC3-B4374A9A4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812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533400</xdr:colOff>
      <xdr:row>1280</xdr:row>
      <xdr:rowOff>19050</xdr:rowOff>
    </xdr:to>
    <xdr:pic>
      <xdr:nvPicPr>
        <xdr:cNvPr id="673" name="Imagem 672" descr="Darmanitan (Galarian Standard Mode) icon">
          <a:extLst>
            <a:ext uri="{FF2B5EF4-FFF2-40B4-BE49-F238E27FC236}">
              <a16:creationId xmlns:a16="http://schemas.microsoft.com/office/drawing/2014/main" id="{D0FBDC3D-8AC0-4204-90B1-D05BDBC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93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533400</xdr:colOff>
      <xdr:row>1280</xdr:row>
      <xdr:rowOff>19050</xdr:rowOff>
    </xdr:to>
    <xdr:pic>
      <xdr:nvPicPr>
        <xdr:cNvPr id="674" name="Imagem 673" descr="Darmanitan (Galarian Zen Mode) icon">
          <a:extLst>
            <a:ext uri="{FF2B5EF4-FFF2-40B4-BE49-F238E27FC236}">
              <a16:creationId xmlns:a16="http://schemas.microsoft.com/office/drawing/2014/main" id="{9C611DB5-9332-40DD-BEC5-8858267A4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155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533400</xdr:colOff>
      <xdr:row>1280</xdr:row>
      <xdr:rowOff>19050</xdr:rowOff>
    </xdr:to>
    <xdr:pic>
      <xdr:nvPicPr>
        <xdr:cNvPr id="675" name="Imagem 674" descr="Maractus icon">
          <a:extLst>
            <a:ext uri="{FF2B5EF4-FFF2-40B4-BE49-F238E27FC236}">
              <a16:creationId xmlns:a16="http://schemas.microsoft.com/office/drawing/2014/main" id="{CEB85269-8ADE-44EF-87EA-B03B1699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793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533400</xdr:colOff>
      <xdr:row>1280</xdr:row>
      <xdr:rowOff>19050</xdr:rowOff>
    </xdr:to>
    <xdr:pic>
      <xdr:nvPicPr>
        <xdr:cNvPr id="676" name="Imagem 675" descr="Dwebble icon">
          <a:extLst>
            <a:ext uri="{FF2B5EF4-FFF2-40B4-BE49-F238E27FC236}">
              <a16:creationId xmlns:a16="http://schemas.microsoft.com/office/drawing/2014/main" id="{EF6FB9F9-0AC6-41BC-8961-2E675358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84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533400</xdr:colOff>
      <xdr:row>1280</xdr:row>
      <xdr:rowOff>19050</xdr:rowOff>
    </xdr:to>
    <xdr:pic>
      <xdr:nvPicPr>
        <xdr:cNvPr id="677" name="Imagem 676" descr="Crustle icon">
          <a:extLst>
            <a:ext uri="{FF2B5EF4-FFF2-40B4-BE49-F238E27FC236}">
              <a16:creationId xmlns:a16="http://schemas.microsoft.com/office/drawing/2014/main" id="{A0DEC930-7C1D-4CA6-92D4-AFE52A0B6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74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533400</xdr:colOff>
      <xdr:row>1280</xdr:row>
      <xdr:rowOff>19050</xdr:rowOff>
    </xdr:to>
    <xdr:pic>
      <xdr:nvPicPr>
        <xdr:cNvPr id="678" name="Imagem 677" descr="Scraggy icon">
          <a:extLst>
            <a:ext uri="{FF2B5EF4-FFF2-40B4-BE49-F238E27FC236}">
              <a16:creationId xmlns:a16="http://schemas.microsoft.com/office/drawing/2014/main" id="{B8256C43-0353-4E47-86EC-DB3237E74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12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533400</xdr:colOff>
      <xdr:row>1280</xdr:row>
      <xdr:rowOff>19050</xdr:rowOff>
    </xdr:to>
    <xdr:pic>
      <xdr:nvPicPr>
        <xdr:cNvPr id="679" name="Imagem 678" descr="Scrafty icon">
          <a:extLst>
            <a:ext uri="{FF2B5EF4-FFF2-40B4-BE49-F238E27FC236}">
              <a16:creationId xmlns:a16="http://schemas.microsoft.com/office/drawing/2014/main" id="{921B3BB1-1B35-4983-AE65-771E1736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50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533400</xdr:colOff>
      <xdr:row>1280</xdr:row>
      <xdr:rowOff>19050</xdr:rowOff>
    </xdr:to>
    <xdr:pic>
      <xdr:nvPicPr>
        <xdr:cNvPr id="680" name="Imagem 679" descr="Sigilyph icon">
          <a:extLst>
            <a:ext uri="{FF2B5EF4-FFF2-40B4-BE49-F238E27FC236}">
              <a16:creationId xmlns:a16="http://schemas.microsoft.com/office/drawing/2014/main" id="{E7629714-EBD5-45D0-9C91-9C5BB1DFF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88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533400</xdr:colOff>
      <xdr:row>1280</xdr:row>
      <xdr:rowOff>19050</xdr:rowOff>
    </xdr:to>
    <xdr:pic>
      <xdr:nvPicPr>
        <xdr:cNvPr id="681" name="Imagem 680" descr="Yamask icon">
          <a:extLst>
            <a:ext uri="{FF2B5EF4-FFF2-40B4-BE49-F238E27FC236}">
              <a16:creationId xmlns:a16="http://schemas.microsoft.com/office/drawing/2014/main" id="{37BF99A7-0FA3-4233-9250-BCC0BBC7A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533400</xdr:colOff>
      <xdr:row>1280</xdr:row>
      <xdr:rowOff>19050</xdr:rowOff>
    </xdr:to>
    <xdr:pic>
      <xdr:nvPicPr>
        <xdr:cNvPr id="682" name="Imagem 681" descr="Galarian Yamask icon">
          <a:extLst>
            <a:ext uri="{FF2B5EF4-FFF2-40B4-BE49-F238E27FC236}">
              <a16:creationId xmlns:a16="http://schemas.microsoft.com/office/drawing/2014/main" id="{50E9CA2E-4386-48B6-A32B-94AF1AEA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917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533400</xdr:colOff>
      <xdr:row>1280</xdr:row>
      <xdr:rowOff>19050</xdr:rowOff>
    </xdr:to>
    <xdr:pic>
      <xdr:nvPicPr>
        <xdr:cNvPr id="683" name="Imagem 682" descr="Cofagrigus icon">
          <a:extLst>
            <a:ext uri="{FF2B5EF4-FFF2-40B4-BE49-F238E27FC236}">
              <a16:creationId xmlns:a16="http://schemas.microsoft.com/office/drawing/2014/main" id="{904FD977-1928-46E5-9B57-738AAC32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365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533400</xdr:colOff>
      <xdr:row>1280</xdr:row>
      <xdr:rowOff>19050</xdr:rowOff>
    </xdr:to>
    <xdr:pic>
      <xdr:nvPicPr>
        <xdr:cNvPr id="684" name="Imagem 683" descr="Tirtouga icon">
          <a:extLst>
            <a:ext uri="{FF2B5EF4-FFF2-40B4-BE49-F238E27FC236}">
              <a16:creationId xmlns:a16="http://schemas.microsoft.com/office/drawing/2014/main" id="{E3161715-D5A4-4336-8B17-F676BC857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55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533400</xdr:colOff>
      <xdr:row>1280</xdr:row>
      <xdr:rowOff>19050</xdr:rowOff>
    </xdr:to>
    <xdr:pic>
      <xdr:nvPicPr>
        <xdr:cNvPr id="685" name="Imagem 684" descr="Carracosta icon">
          <a:extLst>
            <a:ext uri="{FF2B5EF4-FFF2-40B4-BE49-F238E27FC236}">
              <a16:creationId xmlns:a16="http://schemas.microsoft.com/office/drawing/2014/main" id="{108C9884-1F32-4449-8F8E-6C014557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46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533400</xdr:colOff>
      <xdr:row>1280</xdr:row>
      <xdr:rowOff>19050</xdr:rowOff>
    </xdr:to>
    <xdr:pic>
      <xdr:nvPicPr>
        <xdr:cNvPr id="686" name="Imagem 685" descr="Archen icon">
          <a:extLst>
            <a:ext uri="{FF2B5EF4-FFF2-40B4-BE49-F238E27FC236}">
              <a16:creationId xmlns:a16="http://schemas.microsoft.com/office/drawing/2014/main" id="{A5F3B761-0C96-41D5-A383-2544B25E3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36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533400</xdr:colOff>
      <xdr:row>1280</xdr:row>
      <xdr:rowOff>19050</xdr:rowOff>
    </xdr:to>
    <xdr:pic>
      <xdr:nvPicPr>
        <xdr:cNvPr id="687" name="Imagem 686" descr="Archeops icon">
          <a:extLst>
            <a:ext uri="{FF2B5EF4-FFF2-40B4-BE49-F238E27FC236}">
              <a16:creationId xmlns:a16="http://schemas.microsoft.com/office/drawing/2014/main" id="{08722B09-23EA-4063-8EE5-4DA9D0CE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774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533400</xdr:colOff>
      <xdr:row>1280</xdr:row>
      <xdr:rowOff>19050</xdr:rowOff>
    </xdr:to>
    <xdr:pic>
      <xdr:nvPicPr>
        <xdr:cNvPr id="688" name="Imagem 687" descr="Trubbish icon">
          <a:extLst>
            <a:ext uri="{FF2B5EF4-FFF2-40B4-BE49-F238E27FC236}">
              <a16:creationId xmlns:a16="http://schemas.microsoft.com/office/drawing/2014/main" id="{2612B50F-E100-47F7-BAA9-C9DA3CF6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65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533400</xdr:colOff>
      <xdr:row>1280</xdr:row>
      <xdr:rowOff>19050</xdr:rowOff>
    </xdr:to>
    <xdr:pic>
      <xdr:nvPicPr>
        <xdr:cNvPr id="689" name="Imagem 688" descr="Garbodor icon">
          <a:extLst>
            <a:ext uri="{FF2B5EF4-FFF2-40B4-BE49-F238E27FC236}">
              <a16:creationId xmlns:a16="http://schemas.microsoft.com/office/drawing/2014/main" id="{B9631BBC-8D04-4A02-8072-98BB922C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556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533400</xdr:colOff>
      <xdr:row>1280</xdr:row>
      <xdr:rowOff>19050</xdr:rowOff>
    </xdr:to>
    <xdr:pic>
      <xdr:nvPicPr>
        <xdr:cNvPr id="690" name="Imagem 689" descr="Zorua icon">
          <a:extLst>
            <a:ext uri="{FF2B5EF4-FFF2-40B4-BE49-F238E27FC236}">
              <a16:creationId xmlns:a16="http://schemas.microsoft.com/office/drawing/2014/main" id="{D74B0F51-9DB3-4137-9FFC-108D3B15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94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9525</xdr:colOff>
      <xdr:row>1278</xdr:row>
      <xdr:rowOff>9525</xdr:rowOff>
    </xdr:to>
    <xdr:pic>
      <xdr:nvPicPr>
        <xdr:cNvPr id="691" name="Imagem 690" descr="Zorua (Hisuian Zorua) icon">
          <a:extLst>
            <a:ext uri="{FF2B5EF4-FFF2-40B4-BE49-F238E27FC236}">
              <a16:creationId xmlns:a16="http://schemas.microsoft.com/office/drawing/2014/main" id="{6E8452AE-684F-4869-8F7B-A265FC4AC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18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533400</xdr:colOff>
      <xdr:row>1280</xdr:row>
      <xdr:rowOff>19050</xdr:rowOff>
    </xdr:to>
    <xdr:pic>
      <xdr:nvPicPr>
        <xdr:cNvPr id="692" name="Imagem 691" descr="Zoroark icon">
          <a:extLst>
            <a:ext uri="{FF2B5EF4-FFF2-40B4-BE49-F238E27FC236}">
              <a16:creationId xmlns:a16="http://schemas.microsoft.com/office/drawing/2014/main" id="{49D3D86E-0361-4669-BF8F-0E34DB1BD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32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9525</xdr:colOff>
      <xdr:row>1278</xdr:row>
      <xdr:rowOff>9525</xdr:rowOff>
    </xdr:to>
    <xdr:pic>
      <xdr:nvPicPr>
        <xdr:cNvPr id="693" name="Imagem 692" descr="Zoroark (Hisuian Zoroark) icon">
          <a:extLst>
            <a:ext uri="{FF2B5EF4-FFF2-40B4-BE49-F238E27FC236}">
              <a16:creationId xmlns:a16="http://schemas.microsoft.com/office/drawing/2014/main" id="{F95475F5-E272-4053-ADC1-D74B10FFA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7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533400</xdr:colOff>
      <xdr:row>1280</xdr:row>
      <xdr:rowOff>19050</xdr:rowOff>
    </xdr:to>
    <xdr:pic>
      <xdr:nvPicPr>
        <xdr:cNvPr id="694" name="Imagem 693" descr="Minccino icon">
          <a:extLst>
            <a:ext uri="{FF2B5EF4-FFF2-40B4-BE49-F238E27FC236}">
              <a16:creationId xmlns:a16="http://schemas.microsoft.com/office/drawing/2014/main" id="{0F97754E-B96A-460A-9FDE-C0966D65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31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533400</xdr:colOff>
      <xdr:row>1280</xdr:row>
      <xdr:rowOff>19050</xdr:rowOff>
    </xdr:to>
    <xdr:pic>
      <xdr:nvPicPr>
        <xdr:cNvPr id="695" name="Imagem 694" descr="Cinccino icon">
          <a:extLst>
            <a:ext uri="{FF2B5EF4-FFF2-40B4-BE49-F238E27FC236}">
              <a16:creationId xmlns:a16="http://schemas.microsoft.com/office/drawing/2014/main" id="{42DF1B2E-DD5A-43A9-AEBB-FFC6D5A9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708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533400</xdr:colOff>
      <xdr:row>1280</xdr:row>
      <xdr:rowOff>19050</xdr:rowOff>
    </xdr:to>
    <xdr:pic>
      <xdr:nvPicPr>
        <xdr:cNvPr id="696" name="Imagem 695" descr="Gothita icon">
          <a:extLst>
            <a:ext uri="{FF2B5EF4-FFF2-40B4-BE49-F238E27FC236}">
              <a16:creationId xmlns:a16="http://schemas.microsoft.com/office/drawing/2014/main" id="{12059A4F-E7FA-4024-91F9-2A2E4CD33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99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533400</xdr:colOff>
      <xdr:row>1280</xdr:row>
      <xdr:rowOff>19050</xdr:rowOff>
    </xdr:to>
    <xdr:pic>
      <xdr:nvPicPr>
        <xdr:cNvPr id="697" name="Imagem 696" descr="Gothorita icon">
          <a:extLst>
            <a:ext uri="{FF2B5EF4-FFF2-40B4-BE49-F238E27FC236}">
              <a16:creationId xmlns:a16="http://schemas.microsoft.com/office/drawing/2014/main" id="{03927D37-D7A6-4B24-AAFC-B410C78AC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33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533400</xdr:colOff>
      <xdr:row>1280</xdr:row>
      <xdr:rowOff>19050</xdr:rowOff>
    </xdr:to>
    <xdr:pic>
      <xdr:nvPicPr>
        <xdr:cNvPr id="698" name="Imagem 697" descr="Gothitelle icon">
          <a:extLst>
            <a:ext uri="{FF2B5EF4-FFF2-40B4-BE49-F238E27FC236}">
              <a16:creationId xmlns:a16="http://schemas.microsoft.com/office/drawing/2014/main" id="{97C63E3F-E5D5-44C1-9162-249D3E36C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27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533400</xdr:colOff>
      <xdr:row>1280</xdr:row>
      <xdr:rowOff>19050</xdr:rowOff>
    </xdr:to>
    <xdr:pic>
      <xdr:nvPicPr>
        <xdr:cNvPr id="699" name="Imagem 698" descr="Solosis icon">
          <a:extLst>
            <a:ext uri="{FF2B5EF4-FFF2-40B4-BE49-F238E27FC236}">
              <a16:creationId xmlns:a16="http://schemas.microsoft.com/office/drawing/2014/main" id="{C356684A-8AEF-4511-90FE-F638CEF2F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18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533400</xdr:colOff>
      <xdr:row>1280</xdr:row>
      <xdr:rowOff>19050</xdr:rowOff>
    </xdr:to>
    <xdr:pic>
      <xdr:nvPicPr>
        <xdr:cNvPr id="700" name="Imagem 699" descr="Duosion icon">
          <a:extLst>
            <a:ext uri="{FF2B5EF4-FFF2-40B4-BE49-F238E27FC236}">
              <a16:creationId xmlns:a16="http://schemas.microsoft.com/office/drawing/2014/main" id="{D530DCCC-97D9-4A42-A52C-621D35E56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56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533400</xdr:colOff>
      <xdr:row>1280</xdr:row>
      <xdr:rowOff>19050</xdr:rowOff>
    </xdr:to>
    <xdr:pic>
      <xdr:nvPicPr>
        <xdr:cNvPr id="701" name="Imagem 700" descr="Reuniclus icon">
          <a:extLst>
            <a:ext uri="{FF2B5EF4-FFF2-40B4-BE49-F238E27FC236}">
              <a16:creationId xmlns:a16="http://schemas.microsoft.com/office/drawing/2014/main" id="{2A00360E-EB27-4EBD-83C7-9D391BE87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747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533400</xdr:colOff>
      <xdr:row>1280</xdr:row>
      <xdr:rowOff>19050</xdr:rowOff>
    </xdr:to>
    <xdr:pic>
      <xdr:nvPicPr>
        <xdr:cNvPr id="702" name="Imagem 701" descr="Ducklett icon">
          <a:extLst>
            <a:ext uri="{FF2B5EF4-FFF2-40B4-BE49-F238E27FC236}">
              <a16:creationId xmlns:a16="http://schemas.microsoft.com/office/drawing/2014/main" id="{F7E068F0-86D2-43BE-B392-D824B78F2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37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533400</xdr:colOff>
      <xdr:row>1280</xdr:row>
      <xdr:rowOff>19050</xdr:rowOff>
    </xdr:to>
    <xdr:pic>
      <xdr:nvPicPr>
        <xdr:cNvPr id="703" name="Imagem 702" descr="Swanna icon">
          <a:extLst>
            <a:ext uri="{FF2B5EF4-FFF2-40B4-BE49-F238E27FC236}">
              <a16:creationId xmlns:a16="http://schemas.microsoft.com/office/drawing/2014/main" id="{1E40C1E2-0676-4266-9527-F7AC3B78B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533400</xdr:colOff>
      <xdr:row>1280</xdr:row>
      <xdr:rowOff>19050</xdr:rowOff>
    </xdr:to>
    <xdr:pic>
      <xdr:nvPicPr>
        <xdr:cNvPr id="704" name="Imagem 703" descr="Vanillite icon">
          <a:extLst>
            <a:ext uri="{FF2B5EF4-FFF2-40B4-BE49-F238E27FC236}">
              <a16:creationId xmlns:a16="http://schemas.microsoft.com/office/drawing/2014/main" id="{2B62998F-4A57-4511-A34E-7E84EE512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766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533400</xdr:colOff>
      <xdr:row>1280</xdr:row>
      <xdr:rowOff>19050</xdr:rowOff>
    </xdr:to>
    <xdr:pic>
      <xdr:nvPicPr>
        <xdr:cNvPr id="705" name="Imagem 704" descr="Vanillish icon">
          <a:extLst>
            <a:ext uri="{FF2B5EF4-FFF2-40B4-BE49-F238E27FC236}">
              <a16:creationId xmlns:a16="http://schemas.microsoft.com/office/drawing/2014/main" id="{7F97A481-5292-4CED-A528-C2792FC7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156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533400</xdr:colOff>
      <xdr:row>1280</xdr:row>
      <xdr:rowOff>19050</xdr:rowOff>
    </xdr:to>
    <xdr:pic>
      <xdr:nvPicPr>
        <xdr:cNvPr id="706" name="Imagem 705" descr="Vanilluxe icon">
          <a:extLst>
            <a:ext uri="{FF2B5EF4-FFF2-40B4-BE49-F238E27FC236}">
              <a16:creationId xmlns:a16="http://schemas.microsoft.com/office/drawing/2014/main" id="{6F3F642A-0E05-41A8-988E-E5D51EC4C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547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533400</xdr:colOff>
      <xdr:row>1280</xdr:row>
      <xdr:rowOff>19050</xdr:rowOff>
    </xdr:to>
    <xdr:pic>
      <xdr:nvPicPr>
        <xdr:cNvPr id="707" name="Imagem 706" descr="Deerling icon">
          <a:extLst>
            <a:ext uri="{FF2B5EF4-FFF2-40B4-BE49-F238E27FC236}">
              <a16:creationId xmlns:a16="http://schemas.microsoft.com/office/drawing/2014/main" id="{D5777E06-17B9-4A1E-B260-26E623E3E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937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533400</xdr:colOff>
      <xdr:row>1280</xdr:row>
      <xdr:rowOff>19050</xdr:rowOff>
    </xdr:to>
    <xdr:pic>
      <xdr:nvPicPr>
        <xdr:cNvPr id="708" name="Imagem 707" descr="Sawsbuck icon">
          <a:extLst>
            <a:ext uri="{FF2B5EF4-FFF2-40B4-BE49-F238E27FC236}">
              <a16:creationId xmlns:a16="http://schemas.microsoft.com/office/drawing/2014/main" id="{914C6880-0183-4233-AAB1-8F35891D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28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533400</xdr:colOff>
      <xdr:row>1280</xdr:row>
      <xdr:rowOff>19050</xdr:rowOff>
    </xdr:to>
    <xdr:pic>
      <xdr:nvPicPr>
        <xdr:cNvPr id="709" name="Imagem 708" descr="Emolga icon">
          <a:extLst>
            <a:ext uri="{FF2B5EF4-FFF2-40B4-BE49-F238E27FC236}">
              <a16:creationId xmlns:a16="http://schemas.microsoft.com/office/drawing/2014/main" id="{A3AB26BC-F02F-43CC-A8AE-4631B86A5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18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0</xdr:col>
      <xdr:colOff>533400</xdr:colOff>
      <xdr:row>1280</xdr:row>
      <xdr:rowOff>19050</xdr:rowOff>
    </xdr:to>
    <xdr:pic>
      <xdr:nvPicPr>
        <xdr:cNvPr id="710" name="Imagem 709" descr="Karrablast icon">
          <a:extLst>
            <a:ext uri="{FF2B5EF4-FFF2-40B4-BE49-F238E27FC236}">
              <a16:creationId xmlns:a16="http://schemas.microsoft.com/office/drawing/2014/main" id="{1A0D7B19-8CBF-43CA-926E-DB7A64E3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956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533400</xdr:colOff>
      <xdr:row>1280</xdr:row>
      <xdr:rowOff>19050</xdr:rowOff>
    </xdr:to>
    <xdr:pic>
      <xdr:nvPicPr>
        <xdr:cNvPr id="711" name="Imagem 710" descr="Escavalier icon">
          <a:extLst>
            <a:ext uri="{FF2B5EF4-FFF2-40B4-BE49-F238E27FC236}">
              <a16:creationId xmlns:a16="http://schemas.microsoft.com/office/drawing/2014/main" id="{76659AF8-8CEE-4B71-98BE-B30C2923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347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533400</xdr:colOff>
      <xdr:row>1280</xdr:row>
      <xdr:rowOff>19050</xdr:rowOff>
    </xdr:to>
    <xdr:pic>
      <xdr:nvPicPr>
        <xdr:cNvPr id="712" name="Imagem 711" descr="Foongus icon">
          <a:extLst>
            <a:ext uri="{FF2B5EF4-FFF2-40B4-BE49-F238E27FC236}">
              <a16:creationId xmlns:a16="http://schemas.microsoft.com/office/drawing/2014/main" id="{F11A919A-98E5-40E2-B52B-5D85D9182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37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533400</xdr:colOff>
      <xdr:row>1280</xdr:row>
      <xdr:rowOff>19050</xdr:rowOff>
    </xdr:to>
    <xdr:pic>
      <xdr:nvPicPr>
        <xdr:cNvPr id="713" name="Imagem 712" descr="Amoonguss icon">
          <a:extLst>
            <a:ext uri="{FF2B5EF4-FFF2-40B4-BE49-F238E27FC236}">
              <a16:creationId xmlns:a16="http://schemas.microsoft.com/office/drawing/2014/main" id="{004A5451-FF86-4165-930D-E5EF93162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28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533400</xdr:colOff>
      <xdr:row>1280</xdr:row>
      <xdr:rowOff>19050</xdr:rowOff>
    </xdr:to>
    <xdr:pic>
      <xdr:nvPicPr>
        <xdr:cNvPr id="714" name="Imagem 713" descr="Frillish icon">
          <a:extLst>
            <a:ext uri="{FF2B5EF4-FFF2-40B4-BE49-F238E27FC236}">
              <a16:creationId xmlns:a16="http://schemas.microsoft.com/office/drawing/2014/main" id="{6526CF96-5F30-4029-A8AD-9BE8DC5D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19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533400</xdr:colOff>
      <xdr:row>1280</xdr:row>
      <xdr:rowOff>19050</xdr:rowOff>
    </xdr:to>
    <xdr:pic>
      <xdr:nvPicPr>
        <xdr:cNvPr id="715" name="Imagem 714" descr="Jellicent icon">
          <a:extLst>
            <a:ext uri="{FF2B5EF4-FFF2-40B4-BE49-F238E27FC236}">
              <a16:creationId xmlns:a16="http://schemas.microsoft.com/office/drawing/2014/main" id="{E8B622C7-3E10-4834-AFE3-0BC784ACB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57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533400</xdr:colOff>
      <xdr:row>1280</xdr:row>
      <xdr:rowOff>19050</xdr:rowOff>
    </xdr:to>
    <xdr:pic>
      <xdr:nvPicPr>
        <xdr:cNvPr id="716" name="Imagem 715" descr="Alomomola icon">
          <a:extLst>
            <a:ext uri="{FF2B5EF4-FFF2-40B4-BE49-F238E27FC236}">
              <a16:creationId xmlns:a16="http://schemas.microsoft.com/office/drawing/2014/main" id="{8E723E63-3FAB-4810-8854-58068CA0F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147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533400</xdr:colOff>
      <xdr:row>1280</xdr:row>
      <xdr:rowOff>19050</xdr:rowOff>
    </xdr:to>
    <xdr:pic>
      <xdr:nvPicPr>
        <xdr:cNvPr id="717" name="Imagem 716" descr="Joltik icon">
          <a:extLst>
            <a:ext uri="{FF2B5EF4-FFF2-40B4-BE49-F238E27FC236}">
              <a16:creationId xmlns:a16="http://schemas.microsoft.com/office/drawing/2014/main" id="{F17B96BB-858A-40AC-B3A4-E61543CB9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538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533400</xdr:colOff>
      <xdr:row>1280</xdr:row>
      <xdr:rowOff>19050</xdr:rowOff>
    </xdr:to>
    <xdr:pic>
      <xdr:nvPicPr>
        <xdr:cNvPr id="718" name="Imagem 717" descr="Galvantula icon">
          <a:extLst>
            <a:ext uri="{FF2B5EF4-FFF2-40B4-BE49-F238E27FC236}">
              <a16:creationId xmlns:a16="http://schemas.microsoft.com/office/drawing/2014/main" id="{8D49F50F-B2C1-440B-8864-91C0F8DAB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76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533400</xdr:colOff>
      <xdr:row>1280</xdr:row>
      <xdr:rowOff>19050</xdr:rowOff>
    </xdr:to>
    <xdr:pic>
      <xdr:nvPicPr>
        <xdr:cNvPr id="719" name="Imagem 718" descr="Ferroseed icon">
          <a:extLst>
            <a:ext uri="{FF2B5EF4-FFF2-40B4-BE49-F238E27FC236}">
              <a16:creationId xmlns:a16="http://schemas.microsoft.com/office/drawing/2014/main" id="{C4B03A8D-11E8-44EB-8939-2931810C8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166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533400</xdr:colOff>
      <xdr:row>1280</xdr:row>
      <xdr:rowOff>19050</xdr:rowOff>
    </xdr:to>
    <xdr:pic>
      <xdr:nvPicPr>
        <xdr:cNvPr id="720" name="Imagem 719" descr="Ferrothorn icon">
          <a:extLst>
            <a:ext uri="{FF2B5EF4-FFF2-40B4-BE49-F238E27FC236}">
              <a16:creationId xmlns:a16="http://schemas.microsoft.com/office/drawing/2014/main" id="{FFF76B7C-F056-48D0-A776-49A7B387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557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533400</xdr:colOff>
      <xdr:row>1280</xdr:row>
      <xdr:rowOff>19050</xdr:rowOff>
    </xdr:to>
    <xdr:pic>
      <xdr:nvPicPr>
        <xdr:cNvPr id="721" name="Imagem 720" descr="Klink icon">
          <a:extLst>
            <a:ext uri="{FF2B5EF4-FFF2-40B4-BE49-F238E27FC236}">
              <a16:creationId xmlns:a16="http://schemas.microsoft.com/office/drawing/2014/main" id="{6A71F312-04D2-42AE-9A83-39BA56698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47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533400</xdr:colOff>
      <xdr:row>1280</xdr:row>
      <xdr:rowOff>19050</xdr:rowOff>
    </xdr:to>
    <xdr:pic>
      <xdr:nvPicPr>
        <xdr:cNvPr id="722" name="Imagem 721" descr="Klang icon">
          <a:extLst>
            <a:ext uri="{FF2B5EF4-FFF2-40B4-BE49-F238E27FC236}">
              <a16:creationId xmlns:a16="http://schemas.microsoft.com/office/drawing/2014/main" id="{4D8CC498-C853-4708-804F-3D44BCD36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18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533400</xdr:colOff>
      <xdr:row>1280</xdr:row>
      <xdr:rowOff>19050</xdr:rowOff>
    </xdr:to>
    <xdr:pic>
      <xdr:nvPicPr>
        <xdr:cNvPr id="723" name="Imagem 722" descr="Klinklang icon">
          <a:extLst>
            <a:ext uri="{FF2B5EF4-FFF2-40B4-BE49-F238E27FC236}">
              <a16:creationId xmlns:a16="http://schemas.microsoft.com/office/drawing/2014/main" id="{01123CD7-018B-465E-ACEA-D73B31730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424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533400</xdr:colOff>
      <xdr:row>1280</xdr:row>
      <xdr:rowOff>19050</xdr:rowOff>
    </xdr:to>
    <xdr:pic>
      <xdr:nvPicPr>
        <xdr:cNvPr id="724" name="Imagem 723" descr="Tynamo icon">
          <a:extLst>
            <a:ext uri="{FF2B5EF4-FFF2-40B4-BE49-F238E27FC236}">
              <a16:creationId xmlns:a16="http://schemas.microsoft.com/office/drawing/2014/main" id="{43776CA2-D3E3-4A21-B694-0DDF94DD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814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533400</xdr:colOff>
      <xdr:row>1280</xdr:row>
      <xdr:rowOff>19050</xdr:rowOff>
    </xdr:to>
    <xdr:pic>
      <xdr:nvPicPr>
        <xdr:cNvPr id="725" name="Imagem 724" descr="Eelektrik icon">
          <a:extLst>
            <a:ext uri="{FF2B5EF4-FFF2-40B4-BE49-F238E27FC236}">
              <a16:creationId xmlns:a16="http://schemas.microsoft.com/office/drawing/2014/main" id="{60B5530C-0417-4173-86EA-8B69E921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205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533400</xdr:colOff>
      <xdr:row>1280</xdr:row>
      <xdr:rowOff>19050</xdr:rowOff>
    </xdr:to>
    <xdr:pic>
      <xdr:nvPicPr>
        <xdr:cNvPr id="726" name="Imagem 725" descr="Eelektross icon">
          <a:extLst>
            <a:ext uri="{FF2B5EF4-FFF2-40B4-BE49-F238E27FC236}">
              <a16:creationId xmlns:a16="http://schemas.microsoft.com/office/drawing/2014/main" id="{D53DB217-9AC4-4373-B826-8652DE6C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95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533400</xdr:colOff>
      <xdr:row>1280</xdr:row>
      <xdr:rowOff>19050</xdr:rowOff>
    </xdr:to>
    <xdr:pic>
      <xdr:nvPicPr>
        <xdr:cNvPr id="727" name="Imagem 726" descr="Elgyem icon">
          <a:extLst>
            <a:ext uri="{FF2B5EF4-FFF2-40B4-BE49-F238E27FC236}">
              <a16:creationId xmlns:a16="http://schemas.microsoft.com/office/drawing/2014/main" id="{D8208F8D-CC48-4FFF-B161-0C781F3D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98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533400</xdr:colOff>
      <xdr:row>1280</xdr:row>
      <xdr:rowOff>19050</xdr:rowOff>
    </xdr:to>
    <xdr:pic>
      <xdr:nvPicPr>
        <xdr:cNvPr id="728" name="Imagem 727" descr="Beheeyem icon">
          <a:extLst>
            <a:ext uri="{FF2B5EF4-FFF2-40B4-BE49-F238E27FC236}">
              <a16:creationId xmlns:a16="http://schemas.microsoft.com/office/drawing/2014/main" id="{941F3D24-B525-410F-9E31-E59422D68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224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533400</xdr:colOff>
      <xdr:row>1280</xdr:row>
      <xdr:rowOff>19050</xdr:rowOff>
    </xdr:to>
    <xdr:pic>
      <xdr:nvPicPr>
        <xdr:cNvPr id="729" name="Imagem 728" descr="Litwick icon">
          <a:extLst>
            <a:ext uri="{FF2B5EF4-FFF2-40B4-BE49-F238E27FC236}">
              <a16:creationId xmlns:a16="http://schemas.microsoft.com/office/drawing/2014/main" id="{E13B537F-BCBB-4124-9D00-F5E81444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61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533400</xdr:colOff>
      <xdr:row>1280</xdr:row>
      <xdr:rowOff>19050</xdr:rowOff>
    </xdr:to>
    <xdr:pic>
      <xdr:nvPicPr>
        <xdr:cNvPr id="730" name="Imagem 729" descr="Lampent icon">
          <a:extLst>
            <a:ext uri="{FF2B5EF4-FFF2-40B4-BE49-F238E27FC236}">
              <a16:creationId xmlns:a16="http://schemas.microsoft.com/office/drawing/2014/main" id="{1AB28622-8799-43AA-A811-298290758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53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533400</xdr:colOff>
      <xdr:row>1280</xdr:row>
      <xdr:rowOff>19050</xdr:rowOff>
    </xdr:to>
    <xdr:pic>
      <xdr:nvPicPr>
        <xdr:cNvPr id="731" name="Imagem 730" descr="Chandelure icon">
          <a:extLst>
            <a:ext uri="{FF2B5EF4-FFF2-40B4-BE49-F238E27FC236}">
              <a16:creationId xmlns:a16="http://schemas.microsoft.com/office/drawing/2014/main" id="{3B0F9294-9383-4A2A-928C-D5DB05186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43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533400</xdr:colOff>
      <xdr:row>1280</xdr:row>
      <xdr:rowOff>19050</xdr:rowOff>
    </xdr:to>
    <xdr:pic>
      <xdr:nvPicPr>
        <xdr:cNvPr id="732" name="Imagem 731" descr="Axew icon">
          <a:extLst>
            <a:ext uri="{FF2B5EF4-FFF2-40B4-BE49-F238E27FC236}">
              <a16:creationId xmlns:a16="http://schemas.microsoft.com/office/drawing/2014/main" id="{7A9FD6DC-21F6-4EB3-8B61-449A04380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34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533400</xdr:colOff>
      <xdr:row>1280</xdr:row>
      <xdr:rowOff>19050</xdr:rowOff>
    </xdr:to>
    <xdr:pic>
      <xdr:nvPicPr>
        <xdr:cNvPr id="733" name="Imagem 732" descr="Fraxure icon">
          <a:extLst>
            <a:ext uri="{FF2B5EF4-FFF2-40B4-BE49-F238E27FC236}">
              <a16:creationId xmlns:a16="http://schemas.microsoft.com/office/drawing/2014/main" id="{59BE99FC-EF37-409F-8384-DDDE745C8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872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533400</xdr:colOff>
      <xdr:row>1280</xdr:row>
      <xdr:rowOff>19050</xdr:rowOff>
    </xdr:to>
    <xdr:pic>
      <xdr:nvPicPr>
        <xdr:cNvPr id="734" name="Imagem 733" descr="Haxorus icon">
          <a:extLst>
            <a:ext uri="{FF2B5EF4-FFF2-40B4-BE49-F238E27FC236}">
              <a16:creationId xmlns:a16="http://schemas.microsoft.com/office/drawing/2014/main" id="{EEBE9BC0-08ED-4D62-B17F-2422C0757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10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533400</xdr:colOff>
      <xdr:row>1280</xdr:row>
      <xdr:rowOff>19050</xdr:rowOff>
    </xdr:to>
    <xdr:pic>
      <xdr:nvPicPr>
        <xdr:cNvPr id="735" name="Imagem 734" descr="Cubchoo icon">
          <a:extLst>
            <a:ext uri="{FF2B5EF4-FFF2-40B4-BE49-F238E27FC236}">
              <a16:creationId xmlns:a16="http://schemas.microsoft.com/office/drawing/2014/main" id="{0136EE8B-9E15-465D-856F-96D3316BB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500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533400</xdr:colOff>
      <xdr:row>1280</xdr:row>
      <xdr:rowOff>19050</xdr:rowOff>
    </xdr:to>
    <xdr:pic>
      <xdr:nvPicPr>
        <xdr:cNvPr id="736" name="Imagem 735" descr="Beartic icon">
          <a:extLst>
            <a:ext uri="{FF2B5EF4-FFF2-40B4-BE49-F238E27FC236}">
              <a16:creationId xmlns:a16="http://schemas.microsoft.com/office/drawing/2014/main" id="{A3573BAF-BC07-4273-BFCE-62B976F40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891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533400</xdr:colOff>
      <xdr:row>1280</xdr:row>
      <xdr:rowOff>19050</xdr:rowOff>
    </xdr:to>
    <xdr:pic>
      <xdr:nvPicPr>
        <xdr:cNvPr id="737" name="Imagem 736" descr="Cryogonal icon">
          <a:extLst>
            <a:ext uri="{FF2B5EF4-FFF2-40B4-BE49-F238E27FC236}">
              <a16:creationId xmlns:a16="http://schemas.microsoft.com/office/drawing/2014/main" id="{EBABF30E-3068-4FC0-8229-62D3AED1A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129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533400</xdr:colOff>
      <xdr:row>1280</xdr:row>
      <xdr:rowOff>19050</xdr:rowOff>
    </xdr:to>
    <xdr:pic>
      <xdr:nvPicPr>
        <xdr:cNvPr id="738" name="Imagem 737" descr="Shelmet icon">
          <a:extLst>
            <a:ext uri="{FF2B5EF4-FFF2-40B4-BE49-F238E27FC236}">
              <a16:creationId xmlns:a16="http://schemas.microsoft.com/office/drawing/2014/main" id="{B4EB5093-0EE9-4F6A-9B4A-0A423133E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520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533400</xdr:colOff>
      <xdr:row>1280</xdr:row>
      <xdr:rowOff>19050</xdr:rowOff>
    </xdr:to>
    <xdr:pic>
      <xdr:nvPicPr>
        <xdr:cNvPr id="739" name="Imagem 738" descr="Accelgor icon">
          <a:extLst>
            <a:ext uri="{FF2B5EF4-FFF2-40B4-BE49-F238E27FC236}">
              <a16:creationId xmlns:a16="http://schemas.microsoft.com/office/drawing/2014/main" id="{E01C9B43-2795-4E26-8ABB-B211DF24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10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533400</xdr:colOff>
      <xdr:row>1280</xdr:row>
      <xdr:rowOff>19050</xdr:rowOff>
    </xdr:to>
    <xdr:pic>
      <xdr:nvPicPr>
        <xdr:cNvPr id="740" name="Imagem 739" descr="Stunfisk icon">
          <a:extLst>
            <a:ext uri="{FF2B5EF4-FFF2-40B4-BE49-F238E27FC236}">
              <a16:creationId xmlns:a16="http://schemas.microsoft.com/office/drawing/2014/main" id="{589A8590-9A29-4610-8BD0-96F43759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301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533400</xdr:colOff>
      <xdr:row>1280</xdr:row>
      <xdr:rowOff>19050</xdr:rowOff>
    </xdr:to>
    <xdr:pic>
      <xdr:nvPicPr>
        <xdr:cNvPr id="741" name="Imagem 740" descr="Galarian Stunfisk icon">
          <a:extLst>
            <a:ext uri="{FF2B5EF4-FFF2-40B4-BE49-F238E27FC236}">
              <a16:creationId xmlns:a16="http://schemas.microsoft.com/office/drawing/2014/main" id="{97748743-344B-4F0A-B1B4-D2DE40A14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691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533400</xdr:colOff>
      <xdr:row>1280</xdr:row>
      <xdr:rowOff>19050</xdr:rowOff>
    </xdr:to>
    <xdr:pic>
      <xdr:nvPicPr>
        <xdr:cNvPr id="742" name="Imagem 741" descr="Mienfoo icon">
          <a:extLst>
            <a:ext uri="{FF2B5EF4-FFF2-40B4-BE49-F238E27FC236}">
              <a16:creationId xmlns:a16="http://schemas.microsoft.com/office/drawing/2014/main" id="{3BA507AB-2A25-4097-B351-AC62C8777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329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533400</xdr:colOff>
      <xdr:row>1280</xdr:row>
      <xdr:rowOff>19050</xdr:rowOff>
    </xdr:to>
    <xdr:pic>
      <xdr:nvPicPr>
        <xdr:cNvPr id="743" name="Imagem 742" descr="Mienshao icon">
          <a:extLst>
            <a:ext uri="{FF2B5EF4-FFF2-40B4-BE49-F238E27FC236}">
              <a16:creationId xmlns:a16="http://schemas.microsoft.com/office/drawing/2014/main" id="{A8929AA9-5ECE-43CB-B0D7-F9F5D4D7C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720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533400</xdr:colOff>
      <xdr:row>1280</xdr:row>
      <xdr:rowOff>19050</xdr:rowOff>
    </xdr:to>
    <xdr:pic>
      <xdr:nvPicPr>
        <xdr:cNvPr id="744" name="Imagem 743" descr="Druddigon icon">
          <a:extLst>
            <a:ext uri="{FF2B5EF4-FFF2-40B4-BE49-F238E27FC236}">
              <a16:creationId xmlns:a16="http://schemas.microsoft.com/office/drawing/2014/main" id="{69A1915C-8BB5-404F-90A6-B1D78D0F5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10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533400</xdr:colOff>
      <xdr:row>1280</xdr:row>
      <xdr:rowOff>19050</xdr:rowOff>
    </xdr:to>
    <xdr:pic>
      <xdr:nvPicPr>
        <xdr:cNvPr id="745" name="Imagem 744" descr="Golett icon">
          <a:extLst>
            <a:ext uri="{FF2B5EF4-FFF2-40B4-BE49-F238E27FC236}">
              <a16:creationId xmlns:a16="http://schemas.microsoft.com/office/drawing/2014/main" id="{0D296B28-047D-4EE0-9DB1-F73C7B28E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01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533400</xdr:colOff>
      <xdr:row>1280</xdr:row>
      <xdr:rowOff>19050</xdr:rowOff>
    </xdr:to>
    <xdr:pic>
      <xdr:nvPicPr>
        <xdr:cNvPr id="746" name="Imagem 745" descr="Golurk icon">
          <a:extLst>
            <a:ext uri="{FF2B5EF4-FFF2-40B4-BE49-F238E27FC236}">
              <a16:creationId xmlns:a16="http://schemas.microsoft.com/office/drawing/2014/main" id="{02EC9481-F039-4B34-8447-BFBFAD75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39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533400</xdr:colOff>
      <xdr:row>1280</xdr:row>
      <xdr:rowOff>19050</xdr:rowOff>
    </xdr:to>
    <xdr:pic>
      <xdr:nvPicPr>
        <xdr:cNvPr id="747" name="Imagem 746" descr="Pawniard icon">
          <a:extLst>
            <a:ext uri="{FF2B5EF4-FFF2-40B4-BE49-F238E27FC236}">
              <a16:creationId xmlns:a16="http://schemas.microsoft.com/office/drawing/2014/main" id="{FC4FE6DC-B6DE-403C-8C62-FA12CF2AF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533400</xdr:colOff>
      <xdr:row>1280</xdr:row>
      <xdr:rowOff>19050</xdr:rowOff>
    </xdr:to>
    <xdr:pic>
      <xdr:nvPicPr>
        <xdr:cNvPr id="748" name="Imagem 747" descr="Bisharp icon">
          <a:extLst>
            <a:ext uri="{FF2B5EF4-FFF2-40B4-BE49-F238E27FC236}">
              <a16:creationId xmlns:a16="http://schemas.microsoft.com/office/drawing/2014/main" id="{E556974E-7A9A-4747-8B4B-C0884A2D5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6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533400</xdr:colOff>
      <xdr:row>1280</xdr:row>
      <xdr:rowOff>19050</xdr:rowOff>
    </xdr:to>
    <xdr:pic>
      <xdr:nvPicPr>
        <xdr:cNvPr id="749" name="Imagem 748" descr="Bouffalant icon">
          <a:extLst>
            <a:ext uri="{FF2B5EF4-FFF2-40B4-BE49-F238E27FC236}">
              <a16:creationId xmlns:a16="http://schemas.microsoft.com/office/drawing/2014/main" id="{1F8B09DE-D49A-4C04-8900-E8AC04BBF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533400</xdr:colOff>
      <xdr:row>1280</xdr:row>
      <xdr:rowOff>19050</xdr:rowOff>
    </xdr:to>
    <xdr:pic>
      <xdr:nvPicPr>
        <xdr:cNvPr id="750" name="Imagem 749" descr="Rufflet icon">
          <a:extLst>
            <a:ext uri="{FF2B5EF4-FFF2-40B4-BE49-F238E27FC236}">
              <a16:creationId xmlns:a16="http://schemas.microsoft.com/office/drawing/2014/main" id="{9D27E5C6-8EA4-48F3-8AD0-C77447C0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96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533400</xdr:colOff>
      <xdr:row>1280</xdr:row>
      <xdr:rowOff>19050</xdr:rowOff>
    </xdr:to>
    <xdr:pic>
      <xdr:nvPicPr>
        <xdr:cNvPr id="751" name="Imagem 750" descr="Braviary icon">
          <a:extLst>
            <a:ext uri="{FF2B5EF4-FFF2-40B4-BE49-F238E27FC236}">
              <a16:creationId xmlns:a16="http://schemas.microsoft.com/office/drawing/2014/main" id="{47B4D84C-DAC4-4E66-A93E-A378DDCC4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23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9525</xdr:colOff>
      <xdr:row>1278</xdr:row>
      <xdr:rowOff>9525</xdr:rowOff>
    </xdr:to>
    <xdr:pic>
      <xdr:nvPicPr>
        <xdr:cNvPr id="752" name="Imagem 751" descr="Braviary (Hisuian Braviary) icon">
          <a:extLst>
            <a:ext uri="{FF2B5EF4-FFF2-40B4-BE49-F238E27FC236}">
              <a16:creationId xmlns:a16="http://schemas.microsoft.com/office/drawing/2014/main" id="{0029CF54-4A86-4ED9-9FF7-D7C0A994B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2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533400</xdr:colOff>
      <xdr:row>1280</xdr:row>
      <xdr:rowOff>19050</xdr:rowOff>
    </xdr:to>
    <xdr:pic>
      <xdr:nvPicPr>
        <xdr:cNvPr id="753" name="Imagem 752" descr="Vullaby icon">
          <a:extLst>
            <a:ext uri="{FF2B5EF4-FFF2-40B4-BE49-F238E27FC236}">
              <a16:creationId xmlns:a16="http://schemas.microsoft.com/office/drawing/2014/main" id="{D3A39B99-0376-4763-9EC1-B4947CCA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263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533400</xdr:colOff>
      <xdr:row>1280</xdr:row>
      <xdr:rowOff>19050</xdr:rowOff>
    </xdr:to>
    <xdr:pic>
      <xdr:nvPicPr>
        <xdr:cNvPr id="754" name="Imagem 753" descr="Mandibuzz icon">
          <a:extLst>
            <a:ext uri="{FF2B5EF4-FFF2-40B4-BE49-F238E27FC236}">
              <a16:creationId xmlns:a16="http://schemas.microsoft.com/office/drawing/2014/main" id="{77CE9D96-7A46-43AB-8601-CD70E47F9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501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533400</xdr:colOff>
      <xdr:row>1280</xdr:row>
      <xdr:rowOff>19050</xdr:rowOff>
    </xdr:to>
    <xdr:pic>
      <xdr:nvPicPr>
        <xdr:cNvPr id="755" name="Imagem 754" descr="Heatmor icon">
          <a:extLst>
            <a:ext uri="{FF2B5EF4-FFF2-40B4-BE49-F238E27FC236}">
              <a16:creationId xmlns:a16="http://schemas.microsoft.com/office/drawing/2014/main" id="{D0AD9131-E07C-4394-AA92-DC8C579EB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892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533400</xdr:colOff>
      <xdr:row>1280</xdr:row>
      <xdr:rowOff>19050</xdr:rowOff>
    </xdr:to>
    <xdr:pic>
      <xdr:nvPicPr>
        <xdr:cNvPr id="756" name="Imagem 755" descr="Durant icon">
          <a:extLst>
            <a:ext uri="{FF2B5EF4-FFF2-40B4-BE49-F238E27FC236}">
              <a16:creationId xmlns:a16="http://schemas.microsoft.com/office/drawing/2014/main" id="{8DFE87EA-C154-4125-8506-97A4E3D2D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282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533400</xdr:colOff>
      <xdr:row>1280</xdr:row>
      <xdr:rowOff>19050</xdr:rowOff>
    </xdr:to>
    <xdr:pic>
      <xdr:nvPicPr>
        <xdr:cNvPr id="757" name="Imagem 756" descr="Deino icon">
          <a:extLst>
            <a:ext uri="{FF2B5EF4-FFF2-40B4-BE49-F238E27FC236}">
              <a16:creationId xmlns:a16="http://schemas.microsoft.com/office/drawing/2014/main" id="{D320A44A-71FF-4FAD-858C-638949933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520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533400</xdr:colOff>
      <xdr:row>1280</xdr:row>
      <xdr:rowOff>19050</xdr:rowOff>
    </xdr:to>
    <xdr:pic>
      <xdr:nvPicPr>
        <xdr:cNvPr id="758" name="Imagem 757" descr="Zweilous icon">
          <a:extLst>
            <a:ext uri="{FF2B5EF4-FFF2-40B4-BE49-F238E27FC236}">
              <a16:creationId xmlns:a16="http://schemas.microsoft.com/office/drawing/2014/main" id="{49D6A7E1-2F02-49EC-AF73-E2FA1526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59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533400</xdr:colOff>
      <xdr:row>1280</xdr:row>
      <xdr:rowOff>19050</xdr:rowOff>
    </xdr:to>
    <xdr:pic>
      <xdr:nvPicPr>
        <xdr:cNvPr id="759" name="Imagem 758" descr="Hydreigon icon">
          <a:extLst>
            <a:ext uri="{FF2B5EF4-FFF2-40B4-BE49-F238E27FC236}">
              <a16:creationId xmlns:a16="http://schemas.microsoft.com/office/drawing/2014/main" id="{FEF324EE-3560-4590-8BC4-D3226F7CB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49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533400</xdr:colOff>
      <xdr:row>1280</xdr:row>
      <xdr:rowOff>19050</xdr:rowOff>
    </xdr:to>
    <xdr:pic>
      <xdr:nvPicPr>
        <xdr:cNvPr id="760" name="Imagem 759" descr="Larvesta icon">
          <a:extLst>
            <a:ext uri="{FF2B5EF4-FFF2-40B4-BE49-F238E27FC236}">
              <a16:creationId xmlns:a16="http://schemas.microsoft.com/office/drawing/2014/main" id="{8EB642B0-423F-42AC-9880-6AC0AFC16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40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533400</xdr:colOff>
      <xdr:row>1280</xdr:row>
      <xdr:rowOff>19050</xdr:rowOff>
    </xdr:to>
    <xdr:pic>
      <xdr:nvPicPr>
        <xdr:cNvPr id="761" name="Imagem 760" descr="Volcarona icon">
          <a:extLst>
            <a:ext uri="{FF2B5EF4-FFF2-40B4-BE49-F238E27FC236}">
              <a16:creationId xmlns:a16="http://schemas.microsoft.com/office/drawing/2014/main" id="{33E5FD2C-CA49-414A-8CA8-1F2E8C0B0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30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533400</xdr:colOff>
      <xdr:row>1280</xdr:row>
      <xdr:rowOff>19050</xdr:rowOff>
    </xdr:to>
    <xdr:pic>
      <xdr:nvPicPr>
        <xdr:cNvPr id="762" name="Imagem 761" descr="Cobalion icon">
          <a:extLst>
            <a:ext uri="{FF2B5EF4-FFF2-40B4-BE49-F238E27FC236}">
              <a16:creationId xmlns:a16="http://schemas.microsoft.com/office/drawing/2014/main" id="{0639C63F-31AB-4330-AE52-062FBCC53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21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533400</xdr:colOff>
      <xdr:row>1280</xdr:row>
      <xdr:rowOff>19050</xdr:rowOff>
    </xdr:to>
    <xdr:pic>
      <xdr:nvPicPr>
        <xdr:cNvPr id="763" name="Imagem 762" descr="Terrakion icon">
          <a:extLst>
            <a:ext uri="{FF2B5EF4-FFF2-40B4-BE49-F238E27FC236}">
              <a16:creationId xmlns:a16="http://schemas.microsoft.com/office/drawing/2014/main" id="{6FCB4843-8599-4F0E-A4B8-55D41C62D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711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533400</xdr:colOff>
      <xdr:row>1280</xdr:row>
      <xdr:rowOff>19050</xdr:rowOff>
    </xdr:to>
    <xdr:pic>
      <xdr:nvPicPr>
        <xdr:cNvPr id="764" name="Imagem 763" descr="Virizion icon">
          <a:extLst>
            <a:ext uri="{FF2B5EF4-FFF2-40B4-BE49-F238E27FC236}">
              <a16:creationId xmlns:a16="http://schemas.microsoft.com/office/drawing/2014/main" id="{CA502820-4002-4A48-94D3-3BAE158B7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102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533400</xdr:colOff>
      <xdr:row>1280</xdr:row>
      <xdr:rowOff>19050</xdr:rowOff>
    </xdr:to>
    <xdr:pic>
      <xdr:nvPicPr>
        <xdr:cNvPr id="765" name="Imagem 764" descr="Tornadus (Incarnate Forme) icon">
          <a:extLst>
            <a:ext uri="{FF2B5EF4-FFF2-40B4-BE49-F238E27FC236}">
              <a16:creationId xmlns:a16="http://schemas.microsoft.com/office/drawing/2014/main" id="{9527AA30-085E-44B9-B576-38FD5660C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340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533400</xdr:colOff>
      <xdr:row>1280</xdr:row>
      <xdr:rowOff>19050</xdr:rowOff>
    </xdr:to>
    <xdr:pic>
      <xdr:nvPicPr>
        <xdr:cNvPr id="766" name="Imagem 765" descr="Tornadus (Therian Forme) icon">
          <a:extLst>
            <a:ext uri="{FF2B5EF4-FFF2-40B4-BE49-F238E27FC236}">
              <a16:creationId xmlns:a16="http://schemas.microsoft.com/office/drawing/2014/main" id="{133192A7-3F45-4DE1-96F5-6E4CE91F7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978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533400</xdr:colOff>
      <xdr:row>1280</xdr:row>
      <xdr:rowOff>19050</xdr:rowOff>
    </xdr:to>
    <xdr:pic>
      <xdr:nvPicPr>
        <xdr:cNvPr id="767" name="Imagem 766" descr="Thundurus (Incarnate Forme) icon">
          <a:extLst>
            <a:ext uri="{FF2B5EF4-FFF2-40B4-BE49-F238E27FC236}">
              <a16:creationId xmlns:a16="http://schemas.microsoft.com/office/drawing/2014/main" id="{DF15ADFD-E732-48A0-93B4-BE75803F0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616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533400</xdr:colOff>
      <xdr:row>1280</xdr:row>
      <xdr:rowOff>19050</xdr:rowOff>
    </xdr:to>
    <xdr:pic>
      <xdr:nvPicPr>
        <xdr:cNvPr id="768" name="Imagem 767" descr="Thundurus (Therian Forme) icon">
          <a:extLst>
            <a:ext uri="{FF2B5EF4-FFF2-40B4-BE49-F238E27FC236}">
              <a16:creationId xmlns:a16="http://schemas.microsoft.com/office/drawing/2014/main" id="{DC9201B5-7D6E-4C97-AC1C-F0CEA2945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54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533400</xdr:colOff>
      <xdr:row>1280</xdr:row>
      <xdr:rowOff>19050</xdr:rowOff>
    </xdr:to>
    <xdr:pic>
      <xdr:nvPicPr>
        <xdr:cNvPr id="769" name="Imagem 768" descr="Reshiram icon">
          <a:extLst>
            <a:ext uri="{FF2B5EF4-FFF2-40B4-BE49-F238E27FC236}">
              <a16:creationId xmlns:a16="http://schemas.microsoft.com/office/drawing/2014/main" id="{14554D73-61B4-406A-8BC8-933FED883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93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533400</xdr:colOff>
      <xdr:row>1280</xdr:row>
      <xdr:rowOff>19050</xdr:rowOff>
    </xdr:to>
    <xdr:pic>
      <xdr:nvPicPr>
        <xdr:cNvPr id="770" name="Imagem 769" descr="Zekrom icon">
          <a:extLst>
            <a:ext uri="{FF2B5EF4-FFF2-40B4-BE49-F238E27FC236}">
              <a16:creationId xmlns:a16="http://schemas.microsoft.com/office/drawing/2014/main" id="{C2E7BEB5-A174-4257-AF3C-244E97D42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83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533400</xdr:colOff>
      <xdr:row>1280</xdr:row>
      <xdr:rowOff>19050</xdr:rowOff>
    </xdr:to>
    <xdr:pic>
      <xdr:nvPicPr>
        <xdr:cNvPr id="771" name="Imagem 770" descr="Landorus (Incarnate Forme) icon">
          <a:extLst>
            <a:ext uri="{FF2B5EF4-FFF2-40B4-BE49-F238E27FC236}">
              <a16:creationId xmlns:a16="http://schemas.microsoft.com/office/drawing/2014/main" id="{ECB49EBC-69C1-4033-823C-96690E8F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521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533400</xdr:colOff>
      <xdr:row>1280</xdr:row>
      <xdr:rowOff>19050</xdr:rowOff>
    </xdr:to>
    <xdr:pic>
      <xdr:nvPicPr>
        <xdr:cNvPr id="772" name="Imagem 771" descr="Landorus (Therian Forme) icon">
          <a:extLst>
            <a:ext uri="{FF2B5EF4-FFF2-40B4-BE49-F238E27FC236}">
              <a16:creationId xmlns:a16="http://schemas.microsoft.com/office/drawing/2014/main" id="{69374982-E31A-48EE-A91B-92D457E1B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159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533400</xdr:colOff>
      <xdr:row>1280</xdr:row>
      <xdr:rowOff>19050</xdr:rowOff>
    </xdr:to>
    <xdr:pic>
      <xdr:nvPicPr>
        <xdr:cNvPr id="773" name="Imagem 772" descr="Kyurem icon">
          <a:extLst>
            <a:ext uri="{FF2B5EF4-FFF2-40B4-BE49-F238E27FC236}">
              <a16:creationId xmlns:a16="http://schemas.microsoft.com/office/drawing/2014/main" id="{DE11824A-2352-49FE-ACFA-E668B8488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798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533400</xdr:colOff>
      <xdr:row>1280</xdr:row>
      <xdr:rowOff>19050</xdr:rowOff>
    </xdr:to>
    <xdr:pic>
      <xdr:nvPicPr>
        <xdr:cNvPr id="774" name="Imagem 773" descr="Kyurem (Black Kyurem) icon">
          <a:extLst>
            <a:ext uri="{FF2B5EF4-FFF2-40B4-BE49-F238E27FC236}">
              <a16:creationId xmlns:a16="http://schemas.microsoft.com/office/drawing/2014/main" id="{8F5521A6-8E44-4A60-ACD9-A812E3A1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036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533400</xdr:colOff>
      <xdr:row>1280</xdr:row>
      <xdr:rowOff>19050</xdr:rowOff>
    </xdr:to>
    <xdr:pic>
      <xdr:nvPicPr>
        <xdr:cNvPr id="775" name="Imagem 774" descr="Kyurem (White Kyurem) icon">
          <a:extLst>
            <a:ext uri="{FF2B5EF4-FFF2-40B4-BE49-F238E27FC236}">
              <a16:creationId xmlns:a16="http://schemas.microsoft.com/office/drawing/2014/main" id="{CD5361DB-F91D-4041-9F47-2B1C30531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483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533400</xdr:colOff>
      <xdr:row>1280</xdr:row>
      <xdr:rowOff>19050</xdr:rowOff>
    </xdr:to>
    <xdr:pic>
      <xdr:nvPicPr>
        <xdr:cNvPr id="776" name="Imagem 775" descr="Keldeo (Ordinary Form) icon">
          <a:extLst>
            <a:ext uri="{FF2B5EF4-FFF2-40B4-BE49-F238E27FC236}">
              <a16:creationId xmlns:a16="http://schemas.microsoft.com/office/drawing/2014/main" id="{F986B4CC-AD31-4BF5-9296-D1F0B5D16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931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533400</xdr:colOff>
      <xdr:row>1280</xdr:row>
      <xdr:rowOff>19050</xdr:rowOff>
    </xdr:to>
    <xdr:pic>
      <xdr:nvPicPr>
        <xdr:cNvPr id="777" name="Imagem 776" descr="Keldeo (Resolute Form) icon">
          <a:extLst>
            <a:ext uri="{FF2B5EF4-FFF2-40B4-BE49-F238E27FC236}">
              <a16:creationId xmlns:a16="http://schemas.microsoft.com/office/drawing/2014/main" id="{FEA2CC62-B34C-48B5-A70A-471FB347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79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533400</xdr:colOff>
      <xdr:row>1280</xdr:row>
      <xdr:rowOff>19050</xdr:rowOff>
    </xdr:to>
    <xdr:pic>
      <xdr:nvPicPr>
        <xdr:cNvPr id="778" name="Imagem 777" descr="Meloetta (Aria Forme) icon">
          <a:extLst>
            <a:ext uri="{FF2B5EF4-FFF2-40B4-BE49-F238E27FC236}">
              <a16:creationId xmlns:a16="http://schemas.microsoft.com/office/drawing/2014/main" id="{E9A9215B-7516-4512-ADAF-D585B8A66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826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533400</xdr:colOff>
      <xdr:row>1280</xdr:row>
      <xdr:rowOff>19050</xdr:rowOff>
    </xdr:to>
    <xdr:pic>
      <xdr:nvPicPr>
        <xdr:cNvPr id="779" name="Imagem 778" descr="Meloetta (Pirouette Forme) icon">
          <a:extLst>
            <a:ext uri="{FF2B5EF4-FFF2-40B4-BE49-F238E27FC236}">
              <a16:creationId xmlns:a16="http://schemas.microsoft.com/office/drawing/2014/main" id="{7F235EF4-AB72-4A74-B221-7B5FEA0CA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533400</xdr:colOff>
      <xdr:row>1280</xdr:row>
      <xdr:rowOff>19050</xdr:rowOff>
    </xdr:to>
    <xdr:pic>
      <xdr:nvPicPr>
        <xdr:cNvPr id="780" name="Imagem 779" descr="Genesect icon">
          <a:extLst>
            <a:ext uri="{FF2B5EF4-FFF2-40B4-BE49-F238E27FC236}">
              <a16:creationId xmlns:a16="http://schemas.microsoft.com/office/drawing/2014/main" id="{0AF88C9B-3A49-48AD-B1F8-C2DB710D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3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533400</xdr:colOff>
      <xdr:row>1280</xdr:row>
      <xdr:rowOff>19050</xdr:rowOff>
    </xdr:to>
    <xdr:pic>
      <xdr:nvPicPr>
        <xdr:cNvPr id="781" name="Imagem 780" descr="Chespin icon">
          <a:extLst>
            <a:ext uri="{FF2B5EF4-FFF2-40B4-BE49-F238E27FC236}">
              <a16:creationId xmlns:a16="http://schemas.microsoft.com/office/drawing/2014/main" id="{277B0177-FFE9-4579-9EDE-33262AC5F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93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533400</xdr:colOff>
      <xdr:row>1280</xdr:row>
      <xdr:rowOff>19050</xdr:rowOff>
    </xdr:to>
    <xdr:pic>
      <xdr:nvPicPr>
        <xdr:cNvPr id="782" name="Imagem 781" descr="Quilladin icon">
          <a:extLst>
            <a:ext uri="{FF2B5EF4-FFF2-40B4-BE49-F238E27FC236}">
              <a16:creationId xmlns:a16="http://schemas.microsoft.com/office/drawing/2014/main" id="{0FE0831D-A405-4267-A4E6-33182E82B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84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533400</xdr:colOff>
      <xdr:row>1280</xdr:row>
      <xdr:rowOff>19050</xdr:rowOff>
    </xdr:to>
    <xdr:pic>
      <xdr:nvPicPr>
        <xdr:cNvPr id="783" name="Imagem 782" descr="Chesnaught icon">
          <a:extLst>
            <a:ext uri="{FF2B5EF4-FFF2-40B4-BE49-F238E27FC236}">
              <a16:creationId xmlns:a16="http://schemas.microsoft.com/office/drawing/2014/main" id="{CB79A527-3432-4B47-97D5-0078E9A82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274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533400</xdr:colOff>
      <xdr:row>1280</xdr:row>
      <xdr:rowOff>19050</xdr:rowOff>
    </xdr:to>
    <xdr:pic>
      <xdr:nvPicPr>
        <xdr:cNvPr id="784" name="Imagem 783" descr="Fennekin icon">
          <a:extLst>
            <a:ext uri="{FF2B5EF4-FFF2-40B4-BE49-F238E27FC236}">
              <a16:creationId xmlns:a16="http://schemas.microsoft.com/office/drawing/2014/main" id="{C1A20484-A2DA-446D-B3FA-F072E183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665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533400</xdr:colOff>
      <xdr:row>1280</xdr:row>
      <xdr:rowOff>19050</xdr:rowOff>
    </xdr:to>
    <xdr:pic>
      <xdr:nvPicPr>
        <xdr:cNvPr id="785" name="Imagem 784" descr="Braixen icon">
          <a:extLst>
            <a:ext uri="{FF2B5EF4-FFF2-40B4-BE49-F238E27FC236}">
              <a16:creationId xmlns:a16="http://schemas.microsoft.com/office/drawing/2014/main" id="{0CB98E6D-9C53-42E3-88B7-E965120AD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055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533400</xdr:colOff>
      <xdr:row>1280</xdr:row>
      <xdr:rowOff>19050</xdr:rowOff>
    </xdr:to>
    <xdr:pic>
      <xdr:nvPicPr>
        <xdr:cNvPr id="786" name="Imagem 785" descr="Delphox icon">
          <a:extLst>
            <a:ext uri="{FF2B5EF4-FFF2-40B4-BE49-F238E27FC236}">
              <a16:creationId xmlns:a16="http://schemas.microsoft.com/office/drawing/2014/main" id="{8458CC1A-51F4-4B68-B57D-1EA6599DA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293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533400</xdr:colOff>
      <xdr:row>1280</xdr:row>
      <xdr:rowOff>19050</xdr:rowOff>
    </xdr:to>
    <xdr:pic>
      <xdr:nvPicPr>
        <xdr:cNvPr id="787" name="Imagem 786" descr="Froakie icon">
          <a:extLst>
            <a:ext uri="{FF2B5EF4-FFF2-40B4-BE49-F238E27FC236}">
              <a16:creationId xmlns:a16="http://schemas.microsoft.com/office/drawing/2014/main" id="{1A43E297-BC16-4D10-9652-20F7EBF5E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84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533400</xdr:colOff>
      <xdr:row>1280</xdr:row>
      <xdr:rowOff>19050</xdr:rowOff>
    </xdr:to>
    <xdr:pic>
      <xdr:nvPicPr>
        <xdr:cNvPr id="788" name="Imagem 787" descr="Frogadier icon">
          <a:extLst>
            <a:ext uri="{FF2B5EF4-FFF2-40B4-BE49-F238E27FC236}">
              <a16:creationId xmlns:a16="http://schemas.microsoft.com/office/drawing/2014/main" id="{15B4E2FD-5366-4451-817F-119A4880E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922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533400</xdr:colOff>
      <xdr:row>1280</xdr:row>
      <xdr:rowOff>19050</xdr:rowOff>
    </xdr:to>
    <xdr:pic>
      <xdr:nvPicPr>
        <xdr:cNvPr id="789" name="Imagem 788" descr="Greninja icon">
          <a:extLst>
            <a:ext uri="{FF2B5EF4-FFF2-40B4-BE49-F238E27FC236}">
              <a16:creationId xmlns:a16="http://schemas.microsoft.com/office/drawing/2014/main" id="{2AC3DC67-265E-4CE1-BCA5-7BE495AC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13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533400</xdr:colOff>
      <xdr:row>1280</xdr:row>
      <xdr:rowOff>19050</xdr:rowOff>
    </xdr:to>
    <xdr:pic>
      <xdr:nvPicPr>
        <xdr:cNvPr id="790" name="Imagem 789" descr="Greninja (Ash-Greninja) icon">
          <a:extLst>
            <a:ext uri="{FF2B5EF4-FFF2-40B4-BE49-F238E27FC236}">
              <a16:creationId xmlns:a16="http://schemas.microsoft.com/office/drawing/2014/main" id="{8814365A-E4E0-479D-95A8-EDFEDEEA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703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533400</xdr:colOff>
      <xdr:row>1280</xdr:row>
      <xdr:rowOff>19050</xdr:rowOff>
    </xdr:to>
    <xdr:pic>
      <xdr:nvPicPr>
        <xdr:cNvPr id="791" name="Imagem 790" descr="Bunnelby icon">
          <a:extLst>
            <a:ext uri="{FF2B5EF4-FFF2-40B4-BE49-F238E27FC236}">
              <a16:creationId xmlns:a16="http://schemas.microsoft.com/office/drawing/2014/main" id="{2006AD89-AA10-462A-9838-C8A6191D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341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533400</xdr:colOff>
      <xdr:row>1280</xdr:row>
      <xdr:rowOff>19050</xdr:rowOff>
    </xdr:to>
    <xdr:pic>
      <xdr:nvPicPr>
        <xdr:cNvPr id="792" name="Imagem 791" descr="Diggersby icon">
          <a:extLst>
            <a:ext uri="{FF2B5EF4-FFF2-40B4-BE49-F238E27FC236}">
              <a16:creationId xmlns:a16="http://schemas.microsoft.com/office/drawing/2014/main" id="{9EC9DDA8-E2F7-47B3-AFF9-2A35B8D9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32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533400</xdr:colOff>
      <xdr:row>1280</xdr:row>
      <xdr:rowOff>19050</xdr:rowOff>
    </xdr:to>
    <xdr:pic>
      <xdr:nvPicPr>
        <xdr:cNvPr id="793" name="Imagem 792" descr="Fletchling icon">
          <a:extLst>
            <a:ext uri="{FF2B5EF4-FFF2-40B4-BE49-F238E27FC236}">
              <a16:creationId xmlns:a16="http://schemas.microsoft.com/office/drawing/2014/main" id="{06FDACBF-19CD-4906-BEB6-CCBADA101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22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533400</xdr:colOff>
      <xdr:row>1280</xdr:row>
      <xdr:rowOff>19050</xdr:rowOff>
    </xdr:to>
    <xdr:pic>
      <xdr:nvPicPr>
        <xdr:cNvPr id="794" name="Imagem 793" descr="Fletchinder icon">
          <a:extLst>
            <a:ext uri="{FF2B5EF4-FFF2-40B4-BE49-F238E27FC236}">
              <a16:creationId xmlns:a16="http://schemas.microsoft.com/office/drawing/2014/main" id="{4E12E1D2-BD01-4866-B527-A0CE6667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513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533400</xdr:colOff>
      <xdr:row>1280</xdr:row>
      <xdr:rowOff>19050</xdr:rowOff>
    </xdr:to>
    <xdr:pic>
      <xdr:nvPicPr>
        <xdr:cNvPr id="795" name="Imagem 794" descr="Talonflame icon">
          <a:extLst>
            <a:ext uri="{FF2B5EF4-FFF2-40B4-BE49-F238E27FC236}">
              <a16:creationId xmlns:a16="http://schemas.microsoft.com/office/drawing/2014/main" id="{38B5258C-07B0-4E5E-BCED-ED2862583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03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533400</xdr:colOff>
      <xdr:row>1280</xdr:row>
      <xdr:rowOff>19050</xdr:rowOff>
    </xdr:to>
    <xdr:pic>
      <xdr:nvPicPr>
        <xdr:cNvPr id="796" name="Imagem 795" descr="Scatterbug icon">
          <a:extLst>
            <a:ext uri="{FF2B5EF4-FFF2-40B4-BE49-F238E27FC236}">
              <a16:creationId xmlns:a16="http://schemas.microsoft.com/office/drawing/2014/main" id="{589EA1F2-219B-46CF-9BC0-45574178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294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533400</xdr:colOff>
      <xdr:row>1280</xdr:row>
      <xdr:rowOff>19050</xdr:rowOff>
    </xdr:to>
    <xdr:pic>
      <xdr:nvPicPr>
        <xdr:cNvPr id="797" name="Imagem 796" descr="Spewpa icon">
          <a:extLst>
            <a:ext uri="{FF2B5EF4-FFF2-40B4-BE49-F238E27FC236}">
              <a16:creationId xmlns:a16="http://schemas.microsoft.com/office/drawing/2014/main" id="{CDD756C9-8C2E-4DCE-9690-A77492B0B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684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533400</xdr:colOff>
      <xdr:row>1280</xdr:row>
      <xdr:rowOff>19050</xdr:rowOff>
    </xdr:to>
    <xdr:pic>
      <xdr:nvPicPr>
        <xdr:cNvPr id="798" name="Imagem 797" descr="Vivillon icon">
          <a:extLst>
            <a:ext uri="{FF2B5EF4-FFF2-40B4-BE49-F238E27FC236}">
              <a16:creationId xmlns:a16="http://schemas.microsoft.com/office/drawing/2014/main" id="{C5117DC7-85A3-4B4C-BCA3-5793608B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75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533400</xdr:colOff>
      <xdr:row>1280</xdr:row>
      <xdr:rowOff>19050</xdr:rowOff>
    </xdr:to>
    <xdr:pic>
      <xdr:nvPicPr>
        <xdr:cNvPr id="799" name="Imagem 798" descr="Litleo icon">
          <a:extLst>
            <a:ext uri="{FF2B5EF4-FFF2-40B4-BE49-F238E27FC236}">
              <a16:creationId xmlns:a16="http://schemas.microsoft.com/office/drawing/2014/main" id="{6C58C27D-5E69-4363-A9A9-EB7A9C9A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313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533400</xdr:colOff>
      <xdr:row>1280</xdr:row>
      <xdr:rowOff>19050</xdr:rowOff>
    </xdr:to>
    <xdr:pic>
      <xdr:nvPicPr>
        <xdr:cNvPr id="800" name="Imagem 799" descr="Pyroar icon">
          <a:extLst>
            <a:ext uri="{FF2B5EF4-FFF2-40B4-BE49-F238E27FC236}">
              <a16:creationId xmlns:a16="http://schemas.microsoft.com/office/drawing/2014/main" id="{36BE6942-01F5-4A76-AAF9-A94356C58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551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533400</xdr:colOff>
      <xdr:row>1280</xdr:row>
      <xdr:rowOff>19050</xdr:rowOff>
    </xdr:to>
    <xdr:pic>
      <xdr:nvPicPr>
        <xdr:cNvPr id="801" name="Imagem 800" descr="Flabébé icon">
          <a:extLst>
            <a:ext uri="{FF2B5EF4-FFF2-40B4-BE49-F238E27FC236}">
              <a16:creationId xmlns:a16="http://schemas.microsoft.com/office/drawing/2014/main" id="{DFB5DD2F-D48B-4A53-831B-A0105D6B2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789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533400</xdr:colOff>
      <xdr:row>1280</xdr:row>
      <xdr:rowOff>19050</xdr:rowOff>
    </xdr:to>
    <xdr:pic>
      <xdr:nvPicPr>
        <xdr:cNvPr id="802" name="Imagem 801" descr="Floette icon">
          <a:extLst>
            <a:ext uri="{FF2B5EF4-FFF2-40B4-BE49-F238E27FC236}">
              <a16:creationId xmlns:a16="http://schemas.microsoft.com/office/drawing/2014/main" id="{7C11EF61-D871-4B1D-A59B-B4E177C57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180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533400</xdr:colOff>
      <xdr:row>1280</xdr:row>
      <xdr:rowOff>19050</xdr:rowOff>
    </xdr:to>
    <xdr:pic>
      <xdr:nvPicPr>
        <xdr:cNvPr id="803" name="Imagem 802" descr="Florges icon">
          <a:extLst>
            <a:ext uri="{FF2B5EF4-FFF2-40B4-BE49-F238E27FC236}">
              <a16:creationId xmlns:a16="http://schemas.microsoft.com/office/drawing/2014/main" id="{0422E6D4-FACE-42F0-9ED5-58F9A00A0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418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533400</xdr:colOff>
      <xdr:row>1280</xdr:row>
      <xdr:rowOff>19050</xdr:rowOff>
    </xdr:to>
    <xdr:pic>
      <xdr:nvPicPr>
        <xdr:cNvPr id="804" name="Imagem 803" descr="Skiddo icon">
          <a:extLst>
            <a:ext uri="{FF2B5EF4-FFF2-40B4-BE49-F238E27FC236}">
              <a16:creationId xmlns:a16="http://schemas.microsoft.com/office/drawing/2014/main" id="{724612AB-C4A7-46BA-8BA1-7E54F45C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56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533400</xdr:colOff>
      <xdr:row>1280</xdr:row>
      <xdr:rowOff>19050</xdr:rowOff>
    </xdr:to>
    <xdr:pic>
      <xdr:nvPicPr>
        <xdr:cNvPr id="805" name="Imagem 804" descr="Gogoat icon">
          <a:extLst>
            <a:ext uri="{FF2B5EF4-FFF2-40B4-BE49-F238E27FC236}">
              <a16:creationId xmlns:a16="http://schemas.microsoft.com/office/drawing/2014/main" id="{3E0F0A47-F9D6-49DB-8A88-40CD4B890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894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533400</xdr:colOff>
      <xdr:row>1280</xdr:row>
      <xdr:rowOff>19050</xdr:rowOff>
    </xdr:to>
    <xdr:pic>
      <xdr:nvPicPr>
        <xdr:cNvPr id="806" name="Imagem 805" descr="Pancham icon">
          <a:extLst>
            <a:ext uri="{FF2B5EF4-FFF2-40B4-BE49-F238E27FC236}">
              <a16:creationId xmlns:a16="http://schemas.microsoft.com/office/drawing/2014/main" id="{3EDFA125-9D6F-4D3C-AC26-769ED2E31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32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533400</xdr:colOff>
      <xdr:row>1280</xdr:row>
      <xdr:rowOff>19050</xdr:rowOff>
    </xdr:to>
    <xdr:pic>
      <xdr:nvPicPr>
        <xdr:cNvPr id="807" name="Imagem 806" descr="Pangoro icon">
          <a:extLst>
            <a:ext uri="{FF2B5EF4-FFF2-40B4-BE49-F238E27FC236}">
              <a16:creationId xmlns:a16="http://schemas.microsoft.com/office/drawing/2014/main" id="{3FF162CD-FBB3-47A6-AB7C-64D0E74AC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23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533400</xdr:colOff>
      <xdr:row>1280</xdr:row>
      <xdr:rowOff>19050</xdr:rowOff>
    </xdr:to>
    <xdr:pic>
      <xdr:nvPicPr>
        <xdr:cNvPr id="808" name="Imagem 807" descr="Furfrou icon">
          <a:extLst>
            <a:ext uri="{FF2B5EF4-FFF2-40B4-BE49-F238E27FC236}">
              <a16:creationId xmlns:a16="http://schemas.microsoft.com/office/drawing/2014/main" id="{3320332A-FD8C-4AE9-B087-DE776902C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913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533400</xdr:colOff>
      <xdr:row>1280</xdr:row>
      <xdr:rowOff>19050</xdr:rowOff>
    </xdr:to>
    <xdr:pic>
      <xdr:nvPicPr>
        <xdr:cNvPr id="809" name="Imagem 808" descr="Espurr icon">
          <a:extLst>
            <a:ext uri="{FF2B5EF4-FFF2-40B4-BE49-F238E27FC236}">
              <a16:creationId xmlns:a16="http://schemas.microsoft.com/office/drawing/2014/main" id="{E41CEA36-8DA7-4313-A0DB-135E22733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533400</xdr:colOff>
      <xdr:row>1280</xdr:row>
      <xdr:rowOff>19050</xdr:rowOff>
    </xdr:to>
    <xdr:pic>
      <xdr:nvPicPr>
        <xdr:cNvPr id="810" name="Imagem 809" descr="Meowstic (Male) icon">
          <a:extLst>
            <a:ext uri="{FF2B5EF4-FFF2-40B4-BE49-F238E27FC236}">
              <a16:creationId xmlns:a16="http://schemas.microsoft.com/office/drawing/2014/main" id="{04DD035A-1B56-45AF-B267-1C6D2C668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90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533400</xdr:colOff>
      <xdr:row>1280</xdr:row>
      <xdr:rowOff>19050</xdr:rowOff>
    </xdr:to>
    <xdr:pic>
      <xdr:nvPicPr>
        <xdr:cNvPr id="811" name="Imagem 810" descr="Meowstic (Female) icon">
          <a:extLst>
            <a:ext uri="{FF2B5EF4-FFF2-40B4-BE49-F238E27FC236}">
              <a16:creationId xmlns:a16="http://schemas.microsoft.com/office/drawing/2014/main" id="{897092AE-512D-41B4-B411-FCD39CAF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971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533400</xdr:colOff>
      <xdr:row>1280</xdr:row>
      <xdr:rowOff>19050</xdr:rowOff>
    </xdr:to>
    <xdr:pic>
      <xdr:nvPicPr>
        <xdr:cNvPr id="812" name="Imagem 811" descr="Honedge icon">
          <a:extLst>
            <a:ext uri="{FF2B5EF4-FFF2-40B4-BE49-F238E27FC236}">
              <a16:creationId xmlns:a16="http://schemas.microsoft.com/office/drawing/2014/main" id="{3CE264F8-D251-4855-9CAA-CCCE2AFDF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52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533400</xdr:colOff>
      <xdr:row>1280</xdr:row>
      <xdr:rowOff>19050</xdr:rowOff>
    </xdr:to>
    <xdr:pic>
      <xdr:nvPicPr>
        <xdr:cNvPr id="813" name="Imagem 812" descr="Doublade icon">
          <a:extLst>
            <a:ext uri="{FF2B5EF4-FFF2-40B4-BE49-F238E27FC236}">
              <a16:creationId xmlns:a16="http://schemas.microsoft.com/office/drawing/2014/main" id="{543F3BAE-CC18-432A-AB06-4E122EC9E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42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533400</xdr:colOff>
      <xdr:row>1280</xdr:row>
      <xdr:rowOff>19050</xdr:rowOff>
    </xdr:to>
    <xdr:pic>
      <xdr:nvPicPr>
        <xdr:cNvPr id="814" name="Imagem 813" descr="Aegislash (Shield Forme) icon">
          <a:extLst>
            <a:ext uri="{FF2B5EF4-FFF2-40B4-BE49-F238E27FC236}">
              <a16:creationId xmlns:a16="http://schemas.microsoft.com/office/drawing/2014/main" id="{11214E02-8510-4741-88E8-9B84F3A7F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333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533400</xdr:colOff>
      <xdr:row>1280</xdr:row>
      <xdr:rowOff>19050</xdr:rowOff>
    </xdr:to>
    <xdr:pic>
      <xdr:nvPicPr>
        <xdr:cNvPr id="815" name="Imagem 814" descr="Aegislash (Blade Forme) icon">
          <a:extLst>
            <a:ext uri="{FF2B5EF4-FFF2-40B4-BE49-F238E27FC236}">
              <a16:creationId xmlns:a16="http://schemas.microsoft.com/office/drawing/2014/main" id="{044E6D70-C506-43A9-86C9-EB7088E2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971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533400</xdr:colOff>
      <xdr:row>1280</xdr:row>
      <xdr:rowOff>19050</xdr:rowOff>
    </xdr:to>
    <xdr:pic>
      <xdr:nvPicPr>
        <xdr:cNvPr id="816" name="Imagem 815" descr="Spritzee icon">
          <a:extLst>
            <a:ext uri="{FF2B5EF4-FFF2-40B4-BE49-F238E27FC236}">
              <a16:creationId xmlns:a16="http://schemas.microsoft.com/office/drawing/2014/main" id="{E2DFDE77-452E-4B3A-9A9B-5B080EFB4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609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533400</xdr:colOff>
      <xdr:row>1280</xdr:row>
      <xdr:rowOff>19050</xdr:rowOff>
    </xdr:to>
    <xdr:pic>
      <xdr:nvPicPr>
        <xdr:cNvPr id="817" name="Imagem 816" descr="Aromatisse icon">
          <a:extLst>
            <a:ext uri="{FF2B5EF4-FFF2-40B4-BE49-F238E27FC236}">
              <a16:creationId xmlns:a16="http://schemas.microsoft.com/office/drawing/2014/main" id="{1F58EF42-FB3E-480F-9ED9-7CDD3CDF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00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533400</xdr:colOff>
      <xdr:row>1280</xdr:row>
      <xdr:rowOff>19050</xdr:rowOff>
    </xdr:to>
    <xdr:pic>
      <xdr:nvPicPr>
        <xdr:cNvPr id="818" name="Imagem 817" descr="Swirlix icon">
          <a:extLst>
            <a:ext uri="{FF2B5EF4-FFF2-40B4-BE49-F238E27FC236}">
              <a16:creationId xmlns:a16="http://schemas.microsoft.com/office/drawing/2014/main" id="{56A9DB31-A1D3-4A75-81ED-84938A2F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390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533400</xdr:colOff>
      <xdr:row>1280</xdr:row>
      <xdr:rowOff>19050</xdr:rowOff>
    </xdr:to>
    <xdr:pic>
      <xdr:nvPicPr>
        <xdr:cNvPr id="819" name="Imagem 818" descr="Slurpuff icon">
          <a:extLst>
            <a:ext uri="{FF2B5EF4-FFF2-40B4-BE49-F238E27FC236}">
              <a16:creationId xmlns:a16="http://schemas.microsoft.com/office/drawing/2014/main" id="{10C5AEA8-B3D6-47FC-A402-CA9C78433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628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533400</xdr:colOff>
      <xdr:row>1280</xdr:row>
      <xdr:rowOff>19050</xdr:rowOff>
    </xdr:to>
    <xdr:pic>
      <xdr:nvPicPr>
        <xdr:cNvPr id="820" name="Imagem 819" descr="Inkay icon">
          <a:extLst>
            <a:ext uri="{FF2B5EF4-FFF2-40B4-BE49-F238E27FC236}">
              <a16:creationId xmlns:a16="http://schemas.microsoft.com/office/drawing/2014/main" id="{84E3A272-E16B-4192-B5EA-62D2F3791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019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533400</xdr:colOff>
      <xdr:row>1280</xdr:row>
      <xdr:rowOff>19050</xdr:rowOff>
    </xdr:to>
    <xdr:pic>
      <xdr:nvPicPr>
        <xdr:cNvPr id="821" name="Imagem 820" descr="Malamar icon">
          <a:extLst>
            <a:ext uri="{FF2B5EF4-FFF2-40B4-BE49-F238E27FC236}">
              <a16:creationId xmlns:a16="http://schemas.microsoft.com/office/drawing/2014/main" id="{79614D04-3DED-47D8-A4E0-390864D39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57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533400</xdr:colOff>
      <xdr:row>1280</xdr:row>
      <xdr:rowOff>19050</xdr:rowOff>
    </xdr:to>
    <xdr:pic>
      <xdr:nvPicPr>
        <xdr:cNvPr id="822" name="Imagem 821" descr="Binacle icon">
          <a:extLst>
            <a:ext uri="{FF2B5EF4-FFF2-40B4-BE49-F238E27FC236}">
              <a16:creationId xmlns:a16="http://schemas.microsoft.com/office/drawing/2014/main" id="{0B841AD4-B720-416A-9A66-538B03B05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47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533400</xdr:colOff>
      <xdr:row>1280</xdr:row>
      <xdr:rowOff>19050</xdr:rowOff>
    </xdr:to>
    <xdr:pic>
      <xdr:nvPicPr>
        <xdr:cNvPr id="823" name="Imagem 822" descr="Barbaracle icon">
          <a:extLst>
            <a:ext uri="{FF2B5EF4-FFF2-40B4-BE49-F238E27FC236}">
              <a16:creationId xmlns:a16="http://schemas.microsoft.com/office/drawing/2014/main" id="{8F2AE5FF-4CE6-4817-8AB5-76D34322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886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533400</xdr:colOff>
      <xdr:row>1280</xdr:row>
      <xdr:rowOff>19050</xdr:rowOff>
    </xdr:to>
    <xdr:pic>
      <xdr:nvPicPr>
        <xdr:cNvPr id="824" name="Imagem 823" descr="Skrelp icon">
          <a:extLst>
            <a:ext uri="{FF2B5EF4-FFF2-40B4-BE49-F238E27FC236}">
              <a16:creationId xmlns:a16="http://schemas.microsoft.com/office/drawing/2014/main" id="{EE39019F-8F92-4C93-AFAF-F42FF150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276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533400</xdr:colOff>
      <xdr:row>1280</xdr:row>
      <xdr:rowOff>19050</xdr:rowOff>
    </xdr:to>
    <xdr:pic>
      <xdr:nvPicPr>
        <xdr:cNvPr id="825" name="Imagem 824" descr="Dragalge icon">
          <a:extLst>
            <a:ext uri="{FF2B5EF4-FFF2-40B4-BE49-F238E27FC236}">
              <a16:creationId xmlns:a16="http://schemas.microsoft.com/office/drawing/2014/main" id="{A871A727-84DA-4557-B4F0-F20115D4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514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533400</xdr:colOff>
      <xdr:row>1280</xdr:row>
      <xdr:rowOff>19050</xdr:rowOff>
    </xdr:to>
    <xdr:pic>
      <xdr:nvPicPr>
        <xdr:cNvPr id="826" name="Imagem 825" descr="Clauncher icon">
          <a:extLst>
            <a:ext uri="{FF2B5EF4-FFF2-40B4-BE49-F238E27FC236}">
              <a16:creationId xmlns:a16="http://schemas.microsoft.com/office/drawing/2014/main" id="{89EE37AA-0CFC-45B5-8C45-59D11A7FE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905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533400</xdr:colOff>
      <xdr:row>1280</xdr:row>
      <xdr:rowOff>19050</xdr:rowOff>
    </xdr:to>
    <xdr:pic>
      <xdr:nvPicPr>
        <xdr:cNvPr id="827" name="Imagem 826" descr="Clawitzer icon">
          <a:extLst>
            <a:ext uri="{FF2B5EF4-FFF2-40B4-BE49-F238E27FC236}">
              <a16:creationId xmlns:a16="http://schemas.microsoft.com/office/drawing/2014/main" id="{972D1A64-A07F-4840-913F-911C76F2C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95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533400</xdr:colOff>
      <xdr:row>1280</xdr:row>
      <xdr:rowOff>19050</xdr:rowOff>
    </xdr:to>
    <xdr:pic>
      <xdr:nvPicPr>
        <xdr:cNvPr id="828" name="Imagem 827" descr="Helioptile icon">
          <a:extLst>
            <a:ext uri="{FF2B5EF4-FFF2-40B4-BE49-F238E27FC236}">
              <a16:creationId xmlns:a16="http://schemas.microsoft.com/office/drawing/2014/main" id="{A2AF6A00-76E8-46F4-8AFE-061634ADD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686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533400</xdr:colOff>
      <xdr:row>1280</xdr:row>
      <xdr:rowOff>19050</xdr:rowOff>
    </xdr:to>
    <xdr:pic>
      <xdr:nvPicPr>
        <xdr:cNvPr id="829" name="Imagem 828" descr="Heliolisk icon">
          <a:extLst>
            <a:ext uri="{FF2B5EF4-FFF2-40B4-BE49-F238E27FC236}">
              <a16:creationId xmlns:a16="http://schemas.microsoft.com/office/drawing/2014/main" id="{9D251972-F152-42C2-8E35-2E61DCDA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076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533400</xdr:colOff>
      <xdr:row>1280</xdr:row>
      <xdr:rowOff>19050</xdr:rowOff>
    </xdr:to>
    <xdr:pic>
      <xdr:nvPicPr>
        <xdr:cNvPr id="830" name="Imagem 829" descr="Tyrunt icon">
          <a:extLst>
            <a:ext uri="{FF2B5EF4-FFF2-40B4-BE49-F238E27FC236}">
              <a16:creationId xmlns:a16="http://schemas.microsoft.com/office/drawing/2014/main" id="{AE09F919-3E79-4FD6-A2EC-1832E6BE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467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533400</xdr:colOff>
      <xdr:row>1280</xdr:row>
      <xdr:rowOff>19050</xdr:rowOff>
    </xdr:to>
    <xdr:pic>
      <xdr:nvPicPr>
        <xdr:cNvPr id="831" name="Imagem 830" descr="Tyrantrum icon">
          <a:extLst>
            <a:ext uri="{FF2B5EF4-FFF2-40B4-BE49-F238E27FC236}">
              <a16:creationId xmlns:a16="http://schemas.microsoft.com/office/drawing/2014/main" id="{771AC975-19AF-4F19-A3C8-E5AE486C4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533400</xdr:colOff>
      <xdr:row>1280</xdr:row>
      <xdr:rowOff>19050</xdr:rowOff>
    </xdr:to>
    <xdr:pic>
      <xdr:nvPicPr>
        <xdr:cNvPr id="832" name="Imagem 831" descr="Amaura icon">
          <a:extLst>
            <a:ext uri="{FF2B5EF4-FFF2-40B4-BE49-F238E27FC236}">
              <a16:creationId xmlns:a16="http://schemas.microsoft.com/office/drawing/2014/main" id="{CFBA6001-E941-42F1-BCFF-1B7C5FEC1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09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533400</xdr:colOff>
      <xdr:row>1280</xdr:row>
      <xdr:rowOff>19050</xdr:rowOff>
    </xdr:to>
    <xdr:pic>
      <xdr:nvPicPr>
        <xdr:cNvPr id="833" name="Imagem 832" descr="Aurorus icon">
          <a:extLst>
            <a:ext uri="{FF2B5EF4-FFF2-40B4-BE49-F238E27FC236}">
              <a16:creationId xmlns:a16="http://schemas.microsoft.com/office/drawing/2014/main" id="{EE2E0F81-E0B8-4646-BF6D-A14076F5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334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533400</xdr:colOff>
      <xdr:row>1280</xdr:row>
      <xdr:rowOff>19050</xdr:rowOff>
    </xdr:to>
    <xdr:pic>
      <xdr:nvPicPr>
        <xdr:cNvPr id="834" name="Imagem 833" descr="Sylveon icon">
          <a:extLst>
            <a:ext uri="{FF2B5EF4-FFF2-40B4-BE49-F238E27FC236}">
              <a16:creationId xmlns:a16="http://schemas.microsoft.com/office/drawing/2014/main" id="{DEAB97B7-6F0C-4987-ADE0-E82C6210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724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981</xdr:row>
      <xdr:rowOff>0</xdr:rowOff>
    </xdr:from>
    <xdr:to>
      <xdr:col>0</xdr:col>
      <xdr:colOff>533400</xdr:colOff>
      <xdr:row>1280</xdr:row>
      <xdr:rowOff>19050</xdr:rowOff>
    </xdr:to>
    <xdr:pic>
      <xdr:nvPicPr>
        <xdr:cNvPr id="835" name="Imagem 834" descr="Hawlucha icon">
          <a:extLst>
            <a:ext uri="{FF2B5EF4-FFF2-40B4-BE49-F238E27FC236}">
              <a16:creationId xmlns:a16="http://schemas.microsoft.com/office/drawing/2014/main" id="{20E57B9A-198A-4AB2-9E4A-3394ECC45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115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533400</xdr:colOff>
      <xdr:row>1280</xdr:row>
      <xdr:rowOff>19050</xdr:rowOff>
    </xdr:to>
    <xdr:pic>
      <xdr:nvPicPr>
        <xdr:cNvPr id="836" name="Imagem 835" descr="Dedenne icon">
          <a:extLst>
            <a:ext uri="{FF2B5EF4-FFF2-40B4-BE49-F238E27FC236}">
              <a16:creationId xmlns:a16="http://schemas.microsoft.com/office/drawing/2014/main" id="{0155AABA-27D1-4403-9F0D-2ECB76679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05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533400</xdr:colOff>
      <xdr:row>1280</xdr:row>
      <xdr:rowOff>19050</xdr:rowOff>
    </xdr:to>
    <xdr:pic>
      <xdr:nvPicPr>
        <xdr:cNvPr id="837" name="Imagem 836" descr="Carbink icon">
          <a:extLst>
            <a:ext uri="{FF2B5EF4-FFF2-40B4-BE49-F238E27FC236}">
              <a16:creationId xmlns:a16="http://schemas.microsoft.com/office/drawing/2014/main" id="{94B4A7F6-119E-494E-93B8-266EA160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896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533400</xdr:colOff>
      <xdr:row>1280</xdr:row>
      <xdr:rowOff>19050</xdr:rowOff>
    </xdr:to>
    <xdr:pic>
      <xdr:nvPicPr>
        <xdr:cNvPr id="838" name="Imagem 837" descr="Goomy icon">
          <a:extLst>
            <a:ext uri="{FF2B5EF4-FFF2-40B4-BE49-F238E27FC236}">
              <a16:creationId xmlns:a16="http://schemas.microsoft.com/office/drawing/2014/main" id="{A9D0691E-9F50-4C16-BFF5-F17548928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34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533400</xdr:colOff>
      <xdr:row>1280</xdr:row>
      <xdr:rowOff>19050</xdr:rowOff>
    </xdr:to>
    <xdr:pic>
      <xdr:nvPicPr>
        <xdr:cNvPr id="839" name="Imagem 838" descr="Sliggoo icon">
          <a:extLst>
            <a:ext uri="{FF2B5EF4-FFF2-40B4-BE49-F238E27FC236}">
              <a16:creationId xmlns:a16="http://schemas.microsoft.com/office/drawing/2014/main" id="{96C3C9F0-7759-4A7B-B6DB-80712C48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72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9525</xdr:colOff>
      <xdr:row>1278</xdr:row>
      <xdr:rowOff>9525</xdr:rowOff>
    </xdr:to>
    <xdr:pic>
      <xdr:nvPicPr>
        <xdr:cNvPr id="840" name="Imagem 839" descr="Sliggoo (Hisuian Sliggoo) icon">
          <a:extLst>
            <a:ext uri="{FF2B5EF4-FFF2-40B4-BE49-F238E27FC236}">
              <a16:creationId xmlns:a16="http://schemas.microsoft.com/office/drawing/2014/main" id="{D4C81E45-0832-4AC0-9112-8C9DB503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10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533400</xdr:colOff>
      <xdr:row>1280</xdr:row>
      <xdr:rowOff>19050</xdr:rowOff>
    </xdr:to>
    <xdr:pic>
      <xdr:nvPicPr>
        <xdr:cNvPr id="841" name="Imagem 840" descr="Goodra icon">
          <a:extLst>
            <a:ext uri="{FF2B5EF4-FFF2-40B4-BE49-F238E27FC236}">
              <a16:creationId xmlns:a16="http://schemas.microsoft.com/office/drawing/2014/main" id="{2D9EAB68-DA29-4EAF-8C05-A2BED369F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058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9525</xdr:colOff>
      <xdr:row>1278</xdr:row>
      <xdr:rowOff>9525</xdr:rowOff>
    </xdr:to>
    <xdr:pic>
      <xdr:nvPicPr>
        <xdr:cNvPr id="842" name="Imagem 841" descr="Goodra (Hisuian Goodra) icon">
          <a:extLst>
            <a:ext uri="{FF2B5EF4-FFF2-40B4-BE49-F238E27FC236}">
              <a16:creationId xmlns:a16="http://schemas.microsoft.com/office/drawing/2014/main" id="{D4F96C0F-1634-409E-9CF8-48D7DE599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29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533400</xdr:colOff>
      <xdr:row>1280</xdr:row>
      <xdr:rowOff>19050</xdr:rowOff>
    </xdr:to>
    <xdr:pic>
      <xdr:nvPicPr>
        <xdr:cNvPr id="843" name="Imagem 842" descr="Klefki icon">
          <a:extLst>
            <a:ext uri="{FF2B5EF4-FFF2-40B4-BE49-F238E27FC236}">
              <a16:creationId xmlns:a16="http://schemas.microsoft.com/office/drawing/2014/main" id="{96F56C21-EB64-4C78-9717-A2EAD6B74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44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533400</xdr:colOff>
      <xdr:row>1280</xdr:row>
      <xdr:rowOff>19050</xdr:rowOff>
    </xdr:to>
    <xdr:pic>
      <xdr:nvPicPr>
        <xdr:cNvPr id="844" name="Imagem 843" descr="Phantump icon">
          <a:extLst>
            <a:ext uri="{FF2B5EF4-FFF2-40B4-BE49-F238E27FC236}">
              <a16:creationId xmlns:a16="http://schemas.microsoft.com/office/drawing/2014/main" id="{3F76E7C7-9CFC-4FE2-8634-004FA6FC9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982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0</xdr:col>
      <xdr:colOff>533400</xdr:colOff>
      <xdr:row>1280</xdr:row>
      <xdr:rowOff>19050</xdr:rowOff>
    </xdr:to>
    <xdr:pic>
      <xdr:nvPicPr>
        <xdr:cNvPr id="845" name="Imagem 844" descr="Trevenant icon">
          <a:extLst>
            <a:ext uri="{FF2B5EF4-FFF2-40B4-BE49-F238E27FC236}">
              <a16:creationId xmlns:a16="http://schemas.microsoft.com/office/drawing/2014/main" id="{11B0CB6B-D927-439C-A3D0-6F9ED06E6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372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533400</xdr:colOff>
      <xdr:row>1280</xdr:row>
      <xdr:rowOff>19050</xdr:rowOff>
    </xdr:to>
    <xdr:pic>
      <xdr:nvPicPr>
        <xdr:cNvPr id="846" name="Imagem 845" descr="Pumpkaboo (Average Size) icon">
          <a:extLst>
            <a:ext uri="{FF2B5EF4-FFF2-40B4-BE49-F238E27FC236}">
              <a16:creationId xmlns:a16="http://schemas.microsoft.com/office/drawing/2014/main" id="{C0B9D02A-CB3D-47A5-A8AA-7D90A2BF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63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533400</xdr:colOff>
      <xdr:row>1280</xdr:row>
      <xdr:rowOff>19050</xdr:rowOff>
    </xdr:to>
    <xdr:pic>
      <xdr:nvPicPr>
        <xdr:cNvPr id="847" name="Imagem 846" descr="Pumpkaboo (Small Size) icon">
          <a:extLst>
            <a:ext uri="{FF2B5EF4-FFF2-40B4-BE49-F238E27FC236}">
              <a16:creationId xmlns:a16="http://schemas.microsoft.com/office/drawing/2014/main" id="{CAB394BD-995B-47D6-AEFC-99E1A94C4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401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533400</xdr:colOff>
      <xdr:row>1280</xdr:row>
      <xdr:rowOff>19050</xdr:rowOff>
    </xdr:to>
    <xdr:pic>
      <xdr:nvPicPr>
        <xdr:cNvPr id="848" name="Imagem 847" descr="Pumpkaboo (Large Size) icon">
          <a:extLst>
            <a:ext uri="{FF2B5EF4-FFF2-40B4-BE49-F238E27FC236}">
              <a16:creationId xmlns:a16="http://schemas.microsoft.com/office/drawing/2014/main" id="{A3B5D548-9B81-4D3F-8301-99B4B1E9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82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533400</xdr:colOff>
      <xdr:row>1280</xdr:row>
      <xdr:rowOff>19050</xdr:rowOff>
    </xdr:to>
    <xdr:pic>
      <xdr:nvPicPr>
        <xdr:cNvPr id="849" name="Imagem 848" descr="Pumpkaboo (Super Size) icon">
          <a:extLst>
            <a:ext uri="{FF2B5EF4-FFF2-40B4-BE49-F238E27FC236}">
              <a16:creationId xmlns:a16="http://schemas.microsoft.com/office/drawing/2014/main" id="{C5A671B8-8FCB-42D2-8916-B815E27F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620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533400</xdr:colOff>
      <xdr:row>1280</xdr:row>
      <xdr:rowOff>19050</xdr:rowOff>
    </xdr:to>
    <xdr:pic>
      <xdr:nvPicPr>
        <xdr:cNvPr id="850" name="Imagem 849" descr="Gourgeist (Average Size) icon">
          <a:extLst>
            <a:ext uri="{FF2B5EF4-FFF2-40B4-BE49-F238E27FC236}">
              <a16:creationId xmlns:a16="http://schemas.microsoft.com/office/drawing/2014/main" id="{8BFD1FB2-178D-4475-A6AA-22AE3056F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58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533400</xdr:colOff>
      <xdr:row>1280</xdr:row>
      <xdr:rowOff>19050</xdr:rowOff>
    </xdr:to>
    <xdr:pic>
      <xdr:nvPicPr>
        <xdr:cNvPr id="851" name="Imagem 850" descr="Gourgeist (Small Size) icon">
          <a:extLst>
            <a:ext uri="{FF2B5EF4-FFF2-40B4-BE49-F238E27FC236}">
              <a16:creationId xmlns:a16="http://schemas.microsoft.com/office/drawing/2014/main" id="{2683D491-583B-466F-8E17-9B664C585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897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533400</xdr:colOff>
      <xdr:row>1280</xdr:row>
      <xdr:rowOff>19050</xdr:rowOff>
    </xdr:to>
    <xdr:pic>
      <xdr:nvPicPr>
        <xdr:cNvPr id="852" name="Imagem 851" descr="Gourgeist (Large Size) icon">
          <a:extLst>
            <a:ext uri="{FF2B5EF4-FFF2-40B4-BE49-F238E27FC236}">
              <a16:creationId xmlns:a16="http://schemas.microsoft.com/office/drawing/2014/main" id="{7BCEF7D6-3C8F-4E98-9FC6-C5209FD45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78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533400</xdr:colOff>
      <xdr:row>1280</xdr:row>
      <xdr:rowOff>19050</xdr:rowOff>
    </xdr:to>
    <xdr:pic>
      <xdr:nvPicPr>
        <xdr:cNvPr id="853" name="Imagem 852" descr="Gourgeist (Super Size) icon">
          <a:extLst>
            <a:ext uri="{FF2B5EF4-FFF2-40B4-BE49-F238E27FC236}">
              <a16:creationId xmlns:a16="http://schemas.microsoft.com/office/drawing/2014/main" id="{9086EA53-15F2-493E-834A-393BFDEDF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16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533400</xdr:colOff>
      <xdr:row>1280</xdr:row>
      <xdr:rowOff>19050</xdr:rowOff>
    </xdr:to>
    <xdr:pic>
      <xdr:nvPicPr>
        <xdr:cNvPr id="854" name="Imagem 853" descr="Bergmite icon">
          <a:extLst>
            <a:ext uri="{FF2B5EF4-FFF2-40B4-BE49-F238E27FC236}">
              <a16:creationId xmlns:a16="http://schemas.microsoft.com/office/drawing/2014/main" id="{3F0295B2-6F03-4EED-94F5-DF239F7ED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754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533400</xdr:colOff>
      <xdr:row>1280</xdr:row>
      <xdr:rowOff>19050</xdr:rowOff>
    </xdr:to>
    <xdr:pic>
      <xdr:nvPicPr>
        <xdr:cNvPr id="855" name="Imagem 854" descr="Avalugg icon">
          <a:extLst>
            <a:ext uri="{FF2B5EF4-FFF2-40B4-BE49-F238E27FC236}">
              <a16:creationId xmlns:a16="http://schemas.microsoft.com/office/drawing/2014/main" id="{D8045401-F03C-4CFA-8D6D-C2C1A2A7C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44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9525</xdr:colOff>
      <xdr:row>1278</xdr:row>
      <xdr:rowOff>9525</xdr:rowOff>
    </xdr:to>
    <xdr:pic>
      <xdr:nvPicPr>
        <xdr:cNvPr id="856" name="Imagem 855" descr="Avalugg (Hisuian Avalugg) icon">
          <a:extLst>
            <a:ext uri="{FF2B5EF4-FFF2-40B4-BE49-F238E27FC236}">
              <a16:creationId xmlns:a16="http://schemas.microsoft.com/office/drawing/2014/main" id="{8904AD66-04FA-423C-8B74-36F9D10A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3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533400</xdr:colOff>
      <xdr:row>1280</xdr:row>
      <xdr:rowOff>19050</xdr:rowOff>
    </xdr:to>
    <xdr:pic>
      <xdr:nvPicPr>
        <xdr:cNvPr id="857" name="Imagem 856" descr="Noibat icon">
          <a:extLst>
            <a:ext uri="{FF2B5EF4-FFF2-40B4-BE49-F238E27FC236}">
              <a16:creationId xmlns:a16="http://schemas.microsoft.com/office/drawing/2014/main" id="{3F68E4A7-F4F7-4286-8B49-DCD2AFE01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173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533400</xdr:colOff>
      <xdr:row>1280</xdr:row>
      <xdr:rowOff>19050</xdr:rowOff>
    </xdr:to>
    <xdr:pic>
      <xdr:nvPicPr>
        <xdr:cNvPr id="858" name="Imagem 857" descr="Noivern icon">
          <a:extLst>
            <a:ext uri="{FF2B5EF4-FFF2-40B4-BE49-F238E27FC236}">
              <a16:creationId xmlns:a16="http://schemas.microsoft.com/office/drawing/2014/main" id="{A95150C4-CBB5-4AF1-8B36-FC48470C4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411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533400</xdr:colOff>
      <xdr:row>1280</xdr:row>
      <xdr:rowOff>19050</xdr:rowOff>
    </xdr:to>
    <xdr:pic>
      <xdr:nvPicPr>
        <xdr:cNvPr id="859" name="Imagem 858" descr="Xerneas icon">
          <a:extLst>
            <a:ext uri="{FF2B5EF4-FFF2-40B4-BE49-F238E27FC236}">
              <a16:creationId xmlns:a16="http://schemas.microsoft.com/office/drawing/2014/main" id="{B5F01397-0B1C-4478-A611-92404AA7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02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533400</xdr:colOff>
      <xdr:row>1280</xdr:row>
      <xdr:rowOff>19050</xdr:rowOff>
    </xdr:to>
    <xdr:pic>
      <xdr:nvPicPr>
        <xdr:cNvPr id="860" name="Imagem 859" descr="Yveltal icon">
          <a:extLst>
            <a:ext uri="{FF2B5EF4-FFF2-40B4-BE49-F238E27FC236}">
              <a16:creationId xmlns:a16="http://schemas.microsoft.com/office/drawing/2014/main" id="{743E3666-9CEF-4A60-A7EE-88D1612A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192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533400</xdr:colOff>
      <xdr:row>1280</xdr:row>
      <xdr:rowOff>19050</xdr:rowOff>
    </xdr:to>
    <xdr:pic>
      <xdr:nvPicPr>
        <xdr:cNvPr id="861" name="Imagem 860" descr="Zygarde (50% Forme) icon">
          <a:extLst>
            <a:ext uri="{FF2B5EF4-FFF2-40B4-BE49-F238E27FC236}">
              <a16:creationId xmlns:a16="http://schemas.microsoft.com/office/drawing/2014/main" id="{6B8495FA-BE05-44C5-B069-20CA5722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430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533400</xdr:colOff>
      <xdr:row>1280</xdr:row>
      <xdr:rowOff>19050</xdr:rowOff>
    </xdr:to>
    <xdr:pic>
      <xdr:nvPicPr>
        <xdr:cNvPr id="862" name="Imagem 861" descr="Zygarde (10% Forme) icon">
          <a:extLst>
            <a:ext uri="{FF2B5EF4-FFF2-40B4-BE49-F238E27FC236}">
              <a16:creationId xmlns:a16="http://schemas.microsoft.com/office/drawing/2014/main" id="{1BA142FE-853E-48CD-9491-CBB6A43B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069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533400</xdr:colOff>
      <xdr:row>1280</xdr:row>
      <xdr:rowOff>19050</xdr:rowOff>
    </xdr:to>
    <xdr:pic>
      <xdr:nvPicPr>
        <xdr:cNvPr id="863" name="Imagem 862" descr="Zygarde (Complete Forme) icon">
          <a:extLst>
            <a:ext uri="{FF2B5EF4-FFF2-40B4-BE49-F238E27FC236}">
              <a16:creationId xmlns:a16="http://schemas.microsoft.com/office/drawing/2014/main" id="{F8B7809C-BC99-47FD-8824-F892A8EC5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707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533400</xdr:colOff>
      <xdr:row>1280</xdr:row>
      <xdr:rowOff>19050</xdr:rowOff>
    </xdr:to>
    <xdr:pic>
      <xdr:nvPicPr>
        <xdr:cNvPr id="864" name="Imagem 863" descr="Diancie icon">
          <a:extLst>
            <a:ext uri="{FF2B5EF4-FFF2-40B4-BE49-F238E27FC236}">
              <a16:creationId xmlns:a16="http://schemas.microsoft.com/office/drawing/2014/main" id="{35AADA58-D403-49C2-9BFD-7F4973DEA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45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533400</xdr:colOff>
      <xdr:row>1280</xdr:row>
      <xdr:rowOff>19050</xdr:rowOff>
    </xdr:to>
    <xdr:pic>
      <xdr:nvPicPr>
        <xdr:cNvPr id="865" name="Imagem 864" descr="Mega Diancie icon">
          <a:extLst>
            <a:ext uri="{FF2B5EF4-FFF2-40B4-BE49-F238E27FC236}">
              <a16:creationId xmlns:a16="http://schemas.microsoft.com/office/drawing/2014/main" id="{40781C91-C425-495D-AD8A-EA5660E0D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83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533400</xdr:colOff>
      <xdr:row>1280</xdr:row>
      <xdr:rowOff>19050</xdr:rowOff>
    </xdr:to>
    <xdr:pic>
      <xdr:nvPicPr>
        <xdr:cNvPr id="866" name="Imagem 865" descr="Hoopa (Hoopa Confined) icon">
          <a:extLst>
            <a:ext uri="{FF2B5EF4-FFF2-40B4-BE49-F238E27FC236}">
              <a16:creationId xmlns:a16="http://schemas.microsoft.com/office/drawing/2014/main" id="{A973FD82-E25F-4EBC-94BD-B3E35E3BE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031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533400</xdr:colOff>
      <xdr:row>1280</xdr:row>
      <xdr:rowOff>19050</xdr:rowOff>
    </xdr:to>
    <xdr:pic>
      <xdr:nvPicPr>
        <xdr:cNvPr id="867" name="Imagem 866" descr="Hoopa (Hoopa Unbound) icon">
          <a:extLst>
            <a:ext uri="{FF2B5EF4-FFF2-40B4-BE49-F238E27FC236}">
              <a16:creationId xmlns:a16="http://schemas.microsoft.com/office/drawing/2014/main" id="{7DF95389-1362-4728-B5B7-4A7409BA6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478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533400</xdr:colOff>
      <xdr:row>1280</xdr:row>
      <xdr:rowOff>19050</xdr:rowOff>
    </xdr:to>
    <xdr:pic>
      <xdr:nvPicPr>
        <xdr:cNvPr id="868" name="Imagem 867" descr="Volcanion icon">
          <a:extLst>
            <a:ext uri="{FF2B5EF4-FFF2-40B4-BE49-F238E27FC236}">
              <a16:creationId xmlns:a16="http://schemas.microsoft.com/office/drawing/2014/main" id="{0E945F41-7EF4-4F30-ACE1-E7CABB28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926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533400</xdr:colOff>
      <xdr:row>1280</xdr:row>
      <xdr:rowOff>19050</xdr:rowOff>
    </xdr:to>
    <xdr:pic>
      <xdr:nvPicPr>
        <xdr:cNvPr id="869" name="Imagem 868" descr="Rowlet icon">
          <a:extLst>
            <a:ext uri="{FF2B5EF4-FFF2-40B4-BE49-F238E27FC236}">
              <a16:creationId xmlns:a16="http://schemas.microsoft.com/office/drawing/2014/main" id="{08443E2E-4F80-4963-A236-D22DA25B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17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533400</xdr:colOff>
      <xdr:row>1280</xdr:row>
      <xdr:rowOff>19050</xdr:rowOff>
    </xdr:to>
    <xdr:pic>
      <xdr:nvPicPr>
        <xdr:cNvPr id="870" name="Imagem 869" descr="Dartrix icon">
          <a:extLst>
            <a:ext uri="{FF2B5EF4-FFF2-40B4-BE49-F238E27FC236}">
              <a16:creationId xmlns:a16="http://schemas.microsoft.com/office/drawing/2014/main" id="{63B0E83B-8AB2-4DBA-97DE-91A19977A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555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533400</xdr:colOff>
      <xdr:row>1280</xdr:row>
      <xdr:rowOff>19050</xdr:rowOff>
    </xdr:to>
    <xdr:pic>
      <xdr:nvPicPr>
        <xdr:cNvPr id="871" name="Imagem 870">
          <a:extLst>
            <a:ext uri="{FF2B5EF4-FFF2-40B4-BE49-F238E27FC236}">
              <a16:creationId xmlns:a16="http://schemas.microsoft.com/office/drawing/2014/main" id="{C6D15A3C-B8FE-4EE7-A5CB-96525BEB8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793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9525</xdr:colOff>
      <xdr:row>1278</xdr:row>
      <xdr:rowOff>9525</xdr:rowOff>
    </xdr:to>
    <xdr:pic>
      <xdr:nvPicPr>
        <xdr:cNvPr id="872" name="Imagem 871">
          <a:extLst>
            <a:ext uri="{FF2B5EF4-FFF2-40B4-BE49-F238E27FC236}">
              <a16:creationId xmlns:a16="http://schemas.microsoft.com/office/drawing/2014/main" id="{D503785C-C325-4C80-820A-602639145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18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533400</xdr:colOff>
      <xdr:row>1280</xdr:row>
      <xdr:rowOff>19050</xdr:rowOff>
    </xdr:to>
    <xdr:pic>
      <xdr:nvPicPr>
        <xdr:cNvPr id="873" name="Imagem 872" descr="Litten icon">
          <a:extLst>
            <a:ext uri="{FF2B5EF4-FFF2-40B4-BE49-F238E27FC236}">
              <a16:creationId xmlns:a16="http://schemas.microsoft.com/office/drawing/2014/main" id="{2C6A906C-8667-45AF-86DD-11AB05AC2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945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533400</xdr:colOff>
      <xdr:row>1280</xdr:row>
      <xdr:rowOff>19050</xdr:rowOff>
    </xdr:to>
    <xdr:pic>
      <xdr:nvPicPr>
        <xdr:cNvPr id="874" name="Imagem 873" descr="Torracat icon">
          <a:extLst>
            <a:ext uri="{FF2B5EF4-FFF2-40B4-BE49-F238E27FC236}">
              <a16:creationId xmlns:a16="http://schemas.microsoft.com/office/drawing/2014/main" id="{6984D980-C1A8-4BB8-B6C3-6E6028A4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533400</xdr:colOff>
      <xdr:row>1280</xdr:row>
      <xdr:rowOff>19050</xdr:rowOff>
    </xdr:to>
    <xdr:pic>
      <xdr:nvPicPr>
        <xdr:cNvPr id="875" name="Imagem 874" descr="Incineroar icon">
          <a:extLst>
            <a:ext uri="{FF2B5EF4-FFF2-40B4-BE49-F238E27FC236}">
              <a16:creationId xmlns:a16="http://schemas.microsoft.com/office/drawing/2014/main" id="{C2085BC4-9BF8-43DF-8991-089F1864B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74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533400</xdr:colOff>
      <xdr:row>1280</xdr:row>
      <xdr:rowOff>19050</xdr:rowOff>
    </xdr:to>
    <xdr:pic>
      <xdr:nvPicPr>
        <xdr:cNvPr id="876" name="Imagem 875" descr="Popplio icon">
          <a:extLst>
            <a:ext uri="{FF2B5EF4-FFF2-40B4-BE49-F238E27FC236}">
              <a16:creationId xmlns:a16="http://schemas.microsoft.com/office/drawing/2014/main" id="{8149C4C3-E7B1-42F7-8AB0-4A7FA045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965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533400</xdr:colOff>
      <xdr:row>1280</xdr:row>
      <xdr:rowOff>19050</xdr:rowOff>
    </xdr:to>
    <xdr:pic>
      <xdr:nvPicPr>
        <xdr:cNvPr id="877" name="Imagem 876" descr="Brionne icon">
          <a:extLst>
            <a:ext uri="{FF2B5EF4-FFF2-40B4-BE49-F238E27FC236}">
              <a16:creationId xmlns:a16="http://schemas.microsoft.com/office/drawing/2014/main" id="{13CB7886-1B2E-4CC7-A625-B5F3C5B7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3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533400</xdr:colOff>
      <xdr:row>1280</xdr:row>
      <xdr:rowOff>19050</xdr:rowOff>
    </xdr:to>
    <xdr:pic>
      <xdr:nvPicPr>
        <xdr:cNvPr id="878" name="Imagem 877" descr="Primarina icon">
          <a:extLst>
            <a:ext uri="{FF2B5EF4-FFF2-40B4-BE49-F238E27FC236}">
              <a16:creationId xmlns:a16="http://schemas.microsoft.com/office/drawing/2014/main" id="{A7F50B10-2260-4F9C-8412-9A276C99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93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533400</xdr:colOff>
      <xdr:row>1280</xdr:row>
      <xdr:rowOff>19050</xdr:rowOff>
    </xdr:to>
    <xdr:pic>
      <xdr:nvPicPr>
        <xdr:cNvPr id="879" name="Imagem 878" descr="Pikipek icon">
          <a:extLst>
            <a:ext uri="{FF2B5EF4-FFF2-40B4-BE49-F238E27FC236}">
              <a16:creationId xmlns:a16="http://schemas.microsoft.com/office/drawing/2014/main" id="{6E4C0369-9AF2-4082-BD8C-9B6573BE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984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533400</xdr:colOff>
      <xdr:row>1280</xdr:row>
      <xdr:rowOff>19050</xdr:rowOff>
    </xdr:to>
    <xdr:pic>
      <xdr:nvPicPr>
        <xdr:cNvPr id="880" name="Imagem 879" descr="Trumbeak icon">
          <a:extLst>
            <a:ext uri="{FF2B5EF4-FFF2-40B4-BE49-F238E27FC236}">
              <a16:creationId xmlns:a16="http://schemas.microsoft.com/office/drawing/2014/main" id="{590E40D0-697E-41B3-9712-971B48F7B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22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533400</xdr:colOff>
      <xdr:row>1280</xdr:row>
      <xdr:rowOff>19050</xdr:rowOff>
    </xdr:to>
    <xdr:pic>
      <xdr:nvPicPr>
        <xdr:cNvPr id="881" name="Imagem 880" descr="Toucannon icon">
          <a:extLst>
            <a:ext uri="{FF2B5EF4-FFF2-40B4-BE49-F238E27FC236}">
              <a16:creationId xmlns:a16="http://schemas.microsoft.com/office/drawing/2014/main" id="{ADDB4AFA-7A71-4BD4-86E5-1B253FD6A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12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533400</xdr:colOff>
      <xdr:row>1280</xdr:row>
      <xdr:rowOff>19050</xdr:rowOff>
    </xdr:to>
    <xdr:pic>
      <xdr:nvPicPr>
        <xdr:cNvPr id="882" name="Imagem 881" descr="Yungoos icon">
          <a:extLst>
            <a:ext uri="{FF2B5EF4-FFF2-40B4-BE49-F238E27FC236}">
              <a16:creationId xmlns:a16="http://schemas.microsoft.com/office/drawing/2014/main" id="{0816B113-A179-4153-B078-8AA77100C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003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533400</xdr:colOff>
      <xdr:row>1280</xdr:row>
      <xdr:rowOff>19050</xdr:rowOff>
    </xdr:to>
    <xdr:pic>
      <xdr:nvPicPr>
        <xdr:cNvPr id="883" name="Imagem 882" descr="Gumshoos icon">
          <a:extLst>
            <a:ext uri="{FF2B5EF4-FFF2-40B4-BE49-F238E27FC236}">
              <a16:creationId xmlns:a16="http://schemas.microsoft.com/office/drawing/2014/main" id="{72740F33-7D94-467B-8A23-8C79C863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93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533400</xdr:colOff>
      <xdr:row>1280</xdr:row>
      <xdr:rowOff>19050</xdr:rowOff>
    </xdr:to>
    <xdr:pic>
      <xdr:nvPicPr>
        <xdr:cNvPr id="884" name="Imagem 883" descr="Grubbin icon">
          <a:extLst>
            <a:ext uri="{FF2B5EF4-FFF2-40B4-BE49-F238E27FC236}">
              <a16:creationId xmlns:a16="http://schemas.microsoft.com/office/drawing/2014/main" id="{0268710C-6D88-4B03-9C09-95084ACB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784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533400</xdr:colOff>
      <xdr:row>1280</xdr:row>
      <xdr:rowOff>19050</xdr:rowOff>
    </xdr:to>
    <xdr:pic>
      <xdr:nvPicPr>
        <xdr:cNvPr id="885" name="Imagem 884" descr="Charjabug icon">
          <a:extLst>
            <a:ext uri="{FF2B5EF4-FFF2-40B4-BE49-F238E27FC236}">
              <a16:creationId xmlns:a16="http://schemas.microsoft.com/office/drawing/2014/main" id="{4445C4D3-A800-4F3C-B2D1-7A3E9B72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174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0</xdr:col>
      <xdr:colOff>533400</xdr:colOff>
      <xdr:row>1280</xdr:row>
      <xdr:rowOff>19050</xdr:rowOff>
    </xdr:to>
    <xdr:pic>
      <xdr:nvPicPr>
        <xdr:cNvPr id="886" name="Imagem 885" descr="Vikavolt icon">
          <a:extLst>
            <a:ext uri="{FF2B5EF4-FFF2-40B4-BE49-F238E27FC236}">
              <a16:creationId xmlns:a16="http://schemas.microsoft.com/office/drawing/2014/main" id="{2AEDA56C-A521-4FA0-8003-66F2FE5F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565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533400</xdr:colOff>
      <xdr:row>1280</xdr:row>
      <xdr:rowOff>19050</xdr:rowOff>
    </xdr:to>
    <xdr:pic>
      <xdr:nvPicPr>
        <xdr:cNvPr id="887" name="Imagem 886" descr="Crabrawler icon">
          <a:extLst>
            <a:ext uri="{FF2B5EF4-FFF2-40B4-BE49-F238E27FC236}">
              <a16:creationId xmlns:a16="http://schemas.microsoft.com/office/drawing/2014/main" id="{CA1F8EC4-2797-4887-89F3-F52D0E35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95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533400</xdr:colOff>
      <xdr:row>1280</xdr:row>
      <xdr:rowOff>19050</xdr:rowOff>
    </xdr:to>
    <xdr:pic>
      <xdr:nvPicPr>
        <xdr:cNvPr id="888" name="Imagem 887" descr="Crabominable icon">
          <a:extLst>
            <a:ext uri="{FF2B5EF4-FFF2-40B4-BE49-F238E27FC236}">
              <a16:creationId xmlns:a16="http://schemas.microsoft.com/office/drawing/2014/main" id="{F23D1A04-ABD1-45E1-A838-57184EEFB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46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533400</xdr:colOff>
      <xdr:row>1280</xdr:row>
      <xdr:rowOff>19050</xdr:rowOff>
    </xdr:to>
    <xdr:pic>
      <xdr:nvPicPr>
        <xdr:cNvPr id="889" name="Imagem 888" descr="Oricorio (Baile Style) icon">
          <a:extLst>
            <a:ext uri="{FF2B5EF4-FFF2-40B4-BE49-F238E27FC236}">
              <a16:creationId xmlns:a16="http://schemas.microsoft.com/office/drawing/2014/main" id="{D51B4B88-3532-462D-A9DD-477797544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737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533400</xdr:colOff>
      <xdr:row>1280</xdr:row>
      <xdr:rowOff>19050</xdr:rowOff>
    </xdr:to>
    <xdr:pic>
      <xdr:nvPicPr>
        <xdr:cNvPr id="890" name="Imagem 889" descr="Oricorio (Pom-Pom Style) icon">
          <a:extLst>
            <a:ext uri="{FF2B5EF4-FFF2-40B4-BE49-F238E27FC236}">
              <a16:creationId xmlns:a16="http://schemas.microsoft.com/office/drawing/2014/main" id="{A6A9F4A8-E23C-42DF-BE27-2F00BC214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318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533400</xdr:colOff>
      <xdr:row>1280</xdr:row>
      <xdr:rowOff>19050</xdr:rowOff>
    </xdr:to>
    <xdr:pic>
      <xdr:nvPicPr>
        <xdr:cNvPr id="891" name="Imagem 890" descr="Oricorio (Pa'u Style) icon">
          <a:extLst>
            <a:ext uri="{FF2B5EF4-FFF2-40B4-BE49-F238E27FC236}">
              <a16:creationId xmlns:a16="http://schemas.microsoft.com/office/drawing/2014/main" id="{9FA9DC8C-4B6F-474E-9176-657E75227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56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533400</xdr:colOff>
      <xdr:row>1280</xdr:row>
      <xdr:rowOff>19050</xdr:rowOff>
    </xdr:to>
    <xdr:pic>
      <xdr:nvPicPr>
        <xdr:cNvPr id="892" name="Imagem 891" descr="Oricorio (Sensu Style) icon">
          <a:extLst>
            <a:ext uri="{FF2B5EF4-FFF2-40B4-BE49-F238E27FC236}">
              <a16:creationId xmlns:a16="http://schemas.microsoft.com/office/drawing/2014/main" id="{2176548E-BF81-4EC4-A4E2-2CF98A1C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3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533400</xdr:colOff>
      <xdr:row>1280</xdr:row>
      <xdr:rowOff>19050</xdr:rowOff>
    </xdr:to>
    <xdr:pic>
      <xdr:nvPicPr>
        <xdr:cNvPr id="893" name="Imagem 892" descr="Cutiefly icon">
          <a:extLst>
            <a:ext uri="{FF2B5EF4-FFF2-40B4-BE49-F238E27FC236}">
              <a16:creationId xmlns:a16="http://schemas.microsoft.com/office/drawing/2014/main" id="{7B53215D-A041-457C-95E1-8226D2FDA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75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533400</xdr:colOff>
      <xdr:row>1280</xdr:row>
      <xdr:rowOff>19050</xdr:rowOff>
    </xdr:to>
    <xdr:pic>
      <xdr:nvPicPr>
        <xdr:cNvPr id="894" name="Imagem 893" descr="Ribombee icon">
          <a:extLst>
            <a:ext uri="{FF2B5EF4-FFF2-40B4-BE49-F238E27FC236}">
              <a16:creationId xmlns:a16="http://schemas.microsoft.com/office/drawing/2014/main" id="{6767A06E-384A-44FA-99D4-66D527950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533400</xdr:colOff>
      <xdr:row>1280</xdr:row>
      <xdr:rowOff>19050</xdr:rowOff>
    </xdr:to>
    <xdr:pic>
      <xdr:nvPicPr>
        <xdr:cNvPr id="895" name="Imagem 894" descr="Rockruff icon">
          <a:extLst>
            <a:ext uri="{FF2B5EF4-FFF2-40B4-BE49-F238E27FC236}">
              <a16:creationId xmlns:a16="http://schemas.microsoft.com/office/drawing/2014/main" id="{1DFAFEC4-E889-4C43-B14C-2BC1B081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95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533400</xdr:colOff>
      <xdr:row>1280</xdr:row>
      <xdr:rowOff>19050</xdr:rowOff>
    </xdr:to>
    <xdr:pic>
      <xdr:nvPicPr>
        <xdr:cNvPr id="896" name="Imagem 895" descr="Rockruff (Own Tempo Rockruff) icon">
          <a:extLst>
            <a:ext uri="{FF2B5EF4-FFF2-40B4-BE49-F238E27FC236}">
              <a16:creationId xmlns:a16="http://schemas.microsoft.com/office/drawing/2014/main" id="{2A58B504-4DE5-47AF-A1A9-68652F1D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47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533400</xdr:colOff>
      <xdr:row>1280</xdr:row>
      <xdr:rowOff>19050</xdr:rowOff>
    </xdr:to>
    <xdr:pic>
      <xdr:nvPicPr>
        <xdr:cNvPr id="897" name="Imagem 896" descr="Lycanroc (Midday Form) icon">
          <a:extLst>
            <a:ext uri="{FF2B5EF4-FFF2-40B4-BE49-F238E27FC236}">
              <a16:creationId xmlns:a16="http://schemas.microsoft.com/office/drawing/2014/main" id="{0725D90A-77E0-4AF5-81C3-9D94970D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09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0</xdr:col>
      <xdr:colOff>533400</xdr:colOff>
      <xdr:row>1280</xdr:row>
      <xdr:rowOff>19050</xdr:rowOff>
    </xdr:to>
    <xdr:pic>
      <xdr:nvPicPr>
        <xdr:cNvPr id="898" name="Imagem 897" descr="Lycanroc (Midnight Form) icon">
          <a:extLst>
            <a:ext uri="{FF2B5EF4-FFF2-40B4-BE49-F238E27FC236}">
              <a16:creationId xmlns:a16="http://schemas.microsoft.com/office/drawing/2014/main" id="{43B992CF-2317-4C5A-B2D8-056ACF0A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747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533400</xdr:colOff>
      <xdr:row>1280</xdr:row>
      <xdr:rowOff>19050</xdr:rowOff>
    </xdr:to>
    <xdr:pic>
      <xdr:nvPicPr>
        <xdr:cNvPr id="899" name="Imagem 898" descr="Lycanroc (Dusk Form) icon">
          <a:extLst>
            <a:ext uri="{FF2B5EF4-FFF2-40B4-BE49-F238E27FC236}">
              <a16:creationId xmlns:a16="http://schemas.microsoft.com/office/drawing/2014/main" id="{F0AF0D78-5413-44DF-845B-F473CB650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85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533400</xdr:colOff>
      <xdr:row>1280</xdr:row>
      <xdr:rowOff>19050</xdr:rowOff>
    </xdr:to>
    <xdr:pic>
      <xdr:nvPicPr>
        <xdr:cNvPr id="900" name="Imagem 899" descr="Wishiwashi (Solo Form) icon">
          <a:extLst>
            <a:ext uri="{FF2B5EF4-FFF2-40B4-BE49-F238E27FC236}">
              <a16:creationId xmlns:a16="http://schemas.microsoft.com/office/drawing/2014/main" id="{74BCBA51-A981-4906-9151-5E3BDF8BE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66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533400</xdr:colOff>
      <xdr:row>1280</xdr:row>
      <xdr:rowOff>19050</xdr:rowOff>
    </xdr:to>
    <xdr:pic>
      <xdr:nvPicPr>
        <xdr:cNvPr id="901" name="Imagem 900" descr="Wishiwashi (School Form) icon">
          <a:extLst>
            <a:ext uri="{FF2B5EF4-FFF2-40B4-BE49-F238E27FC236}">
              <a16:creationId xmlns:a16="http://schemas.microsoft.com/office/drawing/2014/main" id="{FB9E2081-0979-4F07-9EE2-8BC7D11A9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547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533400</xdr:colOff>
      <xdr:row>1280</xdr:row>
      <xdr:rowOff>19050</xdr:rowOff>
    </xdr:to>
    <xdr:pic>
      <xdr:nvPicPr>
        <xdr:cNvPr id="902" name="Imagem 901" descr="Mareanie icon">
          <a:extLst>
            <a:ext uri="{FF2B5EF4-FFF2-40B4-BE49-F238E27FC236}">
              <a16:creationId xmlns:a16="http://schemas.microsoft.com/office/drawing/2014/main" id="{A915EBBF-A248-462B-A0D2-2F952273D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85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533400</xdr:colOff>
      <xdr:row>1280</xdr:row>
      <xdr:rowOff>19050</xdr:rowOff>
    </xdr:to>
    <xdr:pic>
      <xdr:nvPicPr>
        <xdr:cNvPr id="903" name="Imagem 902" descr="Toxapex icon">
          <a:extLst>
            <a:ext uri="{FF2B5EF4-FFF2-40B4-BE49-F238E27FC236}">
              <a16:creationId xmlns:a16="http://schemas.microsoft.com/office/drawing/2014/main" id="{93D27EA8-F2AF-4AB0-B2E1-2C42F6B66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576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533400</xdr:colOff>
      <xdr:row>1280</xdr:row>
      <xdr:rowOff>19050</xdr:rowOff>
    </xdr:to>
    <xdr:pic>
      <xdr:nvPicPr>
        <xdr:cNvPr id="904" name="Imagem 903" descr="Mudbray icon">
          <a:extLst>
            <a:ext uri="{FF2B5EF4-FFF2-40B4-BE49-F238E27FC236}">
              <a16:creationId xmlns:a16="http://schemas.microsoft.com/office/drawing/2014/main" id="{29E27E25-6040-4273-BAE8-CDFBD887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66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533400</xdr:colOff>
      <xdr:row>1280</xdr:row>
      <xdr:rowOff>19050</xdr:rowOff>
    </xdr:to>
    <xdr:pic>
      <xdr:nvPicPr>
        <xdr:cNvPr id="905" name="Imagem 904" descr="Mudsdale icon">
          <a:extLst>
            <a:ext uri="{FF2B5EF4-FFF2-40B4-BE49-F238E27FC236}">
              <a16:creationId xmlns:a16="http://schemas.microsoft.com/office/drawing/2014/main" id="{9B2E4A70-51C3-4259-AAB4-3FEE389AE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357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533400</xdr:colOff>
      <xdr:row>1280</xdr:row>
      <xdr:rowOff>19050</xdr:rowOff>
    </xdr:to>
    <xdr:pic>
      <xdr:nvPicPr>
        <xdr:cNvPr id="906" name="Imagem 905" descr="Dewpider icon">
          <a:extLst>
            <a:ext uri="{FF2B5EF4-FFF2-40B4-BE49-F238E27FC236}">
              <a16:creationId xmlns:a16="http://schemas.microsoft.com/office/drawing/2014/main" id="{7C075C06-A918-40A0-9890-669252CFD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47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533400</xdr:colOff>
      <xdr:row>1280</xdr:row>
      <xdr:rowOff>19050</xdr:rowOff>
    </xdr:to>
    <xdr:pic>
      <xdr:nvPicPr>
        <xdr:cNvPr id="907" name="Imagem 906" descr="Araquanid icon">
          <a:extLst>
            <a:ext uri="{FF2B5EF4-FFF2-40B4-BE49-F238E27FC236}">
              <a16:creationId xmlns:a16="http://schemas.microsoft.com/office/drawing/2014/main" id="{16CF6D7A-4B14-4FB9-9CE0-1228D1193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38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533400</xdr:colOff>
      <xdr:row>1280</xdr:row>
      <xdr:rowOff>19050</xdr:rowOff>
    </xdr:to>
    <xdr:pic>
      <xdr:nvPicPr>
        <xdr:cNvPr id="908" name="Imagem 907" descr="Fomantis icon">
          <a:extLst>
            <a:ext uri="{FF2B5EF4-FFF2-40B4-BE49-F238E27FC236}">
              <a16:creationId xmlns:a16="http://schemas.microsoft.com/office/drawing/2014/main" id="{86FDF0F6-F391-498A-81FF-1DF071C4D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528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533400</xdr:colOff>
      <xdr:row>1280</xdr:row>
      <xdr:rowOff>19050</xdr:rowOff>
    </xdr:to>
    <xdr:pic>
      <xdr:nvPicPr>
        <xdr:cNvPr id="909" name="Imagem 908" descr="Lurantis icon">
          <a:extLst>
            <a:ext uri="{FF2B5EF4-FFF2-40B4-BE49-F238E27FC236}">
              <a16:creationId xmlns:a16="http://schemas.microsoft.com/office/drawing/2014/main" id="{DCC902FA-FCA2-4126-B85C-95A6CBBCB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919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533400</xdr:colOff>
      <xdr:row>1280</xdr:row>
      <xdr:rowOff>19050</xdr:rowOff>
    </xdr:to>
    <xdr:pic>
      <xdr:nvPicPr>
        <xdr:cNvPr id="910" name="Imagem 909" descr="Morelull icon">
          <a:extLst>
            <a:ext uri="{FF2B5EF4-FFF2-40B4-BE49-F238E27FC236}">
              <a16:creationId xmlns:a16="http://schemas.microsoft.com/office/drawing/2014/main" id="{6281A120-7EED-47B5-AF19-3F3F9854F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09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533400</xdr:colOff>
      <xdr:row>1280</xdr:row>
      <xdr:rowOff>19050</xdr:rowOff>
    </xdr:to>
    <xdr:pic>
      <xdr:nvPicPr>
        <xdr:cNvPr id="911" name="Imagem 910" descr="Shiinotic icon">
          <a:extLst>
            <a:ext uri="{FF2B5EF4-FFF2-40B4-BE49-F238E27FC236}">
              <a16:creationId xmlns:a16="http://schemas.microsoft.com/office/drawing/2014/main" id="{01065CBB-41C6-454F-9F40-C6A4D5245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00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533400</xdr:colOff>
      <xdr:row>1280</xdr:row>
      <xdr:rowOff>19050</xdr:rowOff>
    </xdr:to>
    <xdr:pic>
      <xdr:nvPicPr>
        <xdr:cNvPr id="912" name="Imagem 911" descr="Salandit icon">
          <a:extLst>
            <a:ext uri="{FF2B5EF4-FFF2-40B4-BE49-F238E27FC236}">
              <a16:creationId xmlns:a16="http://schemas.microsoft.com/office/drawing/2014/main" id="{B2FD795D-47A6-4A92-9EE9-DFDA1CB44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090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533400</xdr:colOff>
      <xdr:row>1280</xdr:row>
      <xdr:rowOff>19050</xdr:rowOff>
    </xdr:to>
    <xdr:pic>
      <xdr:nvPicPr>
        <xdr:cNvPr id="913" name="Imagem 912" descr="Salazzle icon">
          <a:extLst>
            <a:ext uri="{FF2B5EF4-FFF2-40B4-BE49-F238E27FC236}">
              <a16:creationId xmlns:a16="http://schemas.microsoft.com/office/drawing/2014/main" id="{1E1DEB39-F72C-49BF-BA96-69E6CEF8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481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533400</xdr:colOff>
      <xdr:row>1280</xdr:row>
      <xdr:rowOff>19050</xdr:rowOff>
    </xdr:to>
    <xdr:pic>
      <xdr:nvPicPr>
        <xdr:cNvPr id="914" name="Imagem 913" descr="Stufful icon">
          <a:extLst>
            <a:ext uri="{FF2B5EF4-FFF2-40B4-BE49-F238E27FC236}">
              <a16:creationId xmlns:a16="http://schemas.microsoft.com/office/drawing/2014/main" id="{8035CF01-C0DC-401E-B9A9-7CACFC1C2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871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533400</xdr:colOff>
      <xdr:row>1280</xdr:row>
      <xdr:rowOff>19050</xdr:rowOff>
    </xdr:to>
    <xdr:pic>
      <xdr:nvPicPr>
        <xdr:cNvPr id="915" name="Imagem 914" descr="Bewear icon">
          <a:extLst>
            <a:ext uri="{FF2B5EF4-FFF2-40B4-BE49-F238E27FC236}">
              <a16:creationId xmlns:a16="http://schemas.microsoft.com/office/drawing/2014/main" id="{305587F2-0A90-4F8B-9FF6-A5C783FDF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10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533400</xdr:colOff>
      <xdr:row>1280</xdr:row>
      <xdr:rowOff>19050</xdr:rowOff>
    </xdr:to>
    <xdr:pic>
      <xdr:nvPicPr>
        <xdr:cNvPr id="916" name="Imagem 915" descr="Bounsweet icon">
          <a:extLst>
            <a:ext uri="{FF2B5EF4-FFF2-40B4-BE49-F238E27FC236}">
              <a16:creationId xmlns:a16="http://schemas.microsoft.com/office/drawing/2014/main" id="{325151C4-EFC3-4DF9-B74F-A28C9F630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348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533400</xdr:colOff>
      <xdr:row>1280</xdr:row>
      <xdr:rowOff>19050</xdr:rowOff>
    </xdr:to>
    <xdr:pic>
      <xdr:nvPicPr>
        <xdr:cNvPr id="917" name="Imagem 916" descr="Steenee icon">
          <a:extLst>
            <a:ext uri="{FF2B5EF4-FFF2-40B4-BE49-F238E27FC236}">
              <a16:creationId xmlns:a16="http://schemas.microsoft.com/office/drawing/2014/main" id="{2622A59C-6863-41E2-A93E-57B2C84AD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738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533400</xdr:colOff>
      <xdr:row>1280</xdr:row>
      <xdr:rowOff>19050</xdr:rowOff>
    </xdr:to>
    <xdr:pic>
      <xdr:nvPicPr>
        <xdr:cNvPr id="918" name="Imagem 917" descr="Tsareena icon">
          <a:extLst>
            <a:ext uri="{FF2B5EF4-FFF2-40B4-BE49-F238E27FC236}">
              <a16:creationId xmlns:a16="http://schemas.microsoft.com/office/drawing/2014/main" id="{84DF4702-D2D2-48A0-8680-BBA77594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129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533400</xdr:colOff>
      <xdr:row>1280</xdr:row>
      <xdr:rowOff>19050</xdr:rowOff>
    </xdr:to>
    <xdr:pic>
      <xdr:nvPicPr>
        <xdr:cNvPr id="919" name="Imagem 918" descr="Comfey icon">
          <a:extLst>
            <a:ext uri="{FF2B5EF4-FFF2-40B4-BE49-F238E27FC236}">
              <a16:creationId xmlns:a16="http://schemas.microsoft.com/office/drawing/2014/main" id="{17209FD8-91AC-496F-8CAB-4789502D1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519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533400</xdr:colOff>
      <xdr:row>1280</xdr:row>
      <xdr:rowOff>19050</xdr:rowOff>
    </xdr:to>
    <xdr:pic>
      <xdr:nvPicPr>
        <xdr:cNvPr id="920" name="Imagem 919" descr="Oranguru icon">
          <a:extLst>
            <a:ext uri="{FF2B5EF4-FFF2-40B4-BE49-F238E27FC236}">
              <a16:creationId xmlns:a16="http://schemas.microsoft.com/office/drawing/2014/main" id="{9322BA4C-ADF8-4603-8CFC-D8DCD0DCA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757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533400</xdr:colOff>
      <xdr:row>1280</xdr:row>
      <xdr:rowOff>19050</xdr:rowOff>
    </xdr:to>
    <xdr:pic>
      <xdr:nvPicPr>
        <xdr:cNvPr id="921" name="Imagem 920" descr="Passimian icon">
          <a:extLst>
            <a:ext uri="{FF2B5EF4-FFF2-40B4-BE49-F238E27FC236}">
              <a16:creationId xmlns:a16="http://schemas.microsoft.com/office/drawing/2014/main" id="{497F7DB2-6101-4AEE-944F-019F9EB4E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148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0</xdr:col>
      <xdr:colOff>533400</xdr:colOff>
      <xdr:row>1280</xdr:row>
      <xdr:rowOff>19050</xdr:rowOff>
    </xdr:to>
    <xdr:pic>
      <xdr:nvPicPr>
        <xdr:cNvPr id="922" name="Imagem 921" descr="Wimpod icon">
          <a:extLst>
            <a:ext uri="{FF2B5EF4-FFF2-40B4-BE49-F238E27FC236}">
              <a16:creationId xmlns:a16="http://schemas.microsoft.com/office/drawing/2014/main" id="{039CE299-2125-47B3-862E-2B3C0EB21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38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533400</xdr:colOff>
      <xdr:row>1280</xdr:row>
      <xdr:rowOff>19050</xdr:rowOff>
    </xdr:to>
    <xdr:pic>
      <xdr:nvPicPr>
        <xdr:cNvPr id="923" name="Imagem 922" descr="Golisopod icon">
          <a:extLst>
            <a:ext uri="{FF2B5EF4-FFF2-40B4-BE49-F238E27FC236}">
              <a16:creationId xmlns:a16="http://schemas.microsoft.com/office/drawing/2014/main" id="{BDF46574-A069-451A-93FC-6FE1977F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29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533400</xdr:colOff>
      <xdr:row>1280</xdr:row>
      <xdr:rowOff>19050</xdr:rowOff>
    </xdr:to>
    <xdr:pic>
      <xdr:nvPicPr>
        <xdr:cNvPr id="924" name="Imagem 923" descr="Sandygast icon">
          <a:extLst>
            <a:ext uri="{FF2B5EF4-FFF2-40B4-BE49-F238E27FC236}">
              <a16:creationId xmlns:a16="http://schemas.microsoft.com/office/drawing/2014/main" id="{E2332F58-22BB-4796-A601-47B44F087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319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533400</xdr:colOff>
      <xdr:row>1280</xdr:row>
      <xdr:rowOff>19050</xdr:rowOff>
    </xdr:to>
    <xdr:pic>
      <xdr:nvPicPr>
        <xdr:cNvPr id="925" name="Imagem 924" descr="Palossand icon">
          <a:extLst>
            <a:ext uri="{FF2B5EF4-FFF2-40B4-BE49-F238E27FC236}">
              <a16:creationId xmlns:a16="http://schemas.microsoft.com/office/drawing/2014/main" id="{E9800805-6947-44B6-AF21-EB3508C13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710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533400</xdr:colOff>
      <xdr:row>1280</xdr:row>
      <xdr:rowOff>19050</xdr:rowOff>
    </xdr:to>
    <xdr:pic>
      <xdr:nvPicPr>
        <xdr:cNvPr id="926" name="Imagem 925" descr="Pyukumuku icon">
          <a:extLst>
            <a:ext uri="{FF2B5EF4-FFF2-40B4-BE49-F238E27FC236}">
              <a16:creationId xmlns:a16="http://schemas.microsoft.com/office/drawing/2014/main" id="{921A2308-4AFB-457D-95E7-EA5396D6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01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533400</xdr:colOff>
      <xdr:row>1280</xdr:row>
      <xdr:rowOff>19050</xdr:rowOff>
    </xdr:to>
    <xdr:pic>
      <xdr:nvPicPr>
        <xdr:cNvPr id="927" name="Imagem 926" descr="Type: Null icon">
          <a:extLst>
            <a:ext uri="{FF2B5EF4-FFF2-40B4-BE49-F238E27FC236}">
              <a16:creationId xmlns:a16="http://schemas.microsoft.com/office/drawing/2014/main" id="{7477370B-FDD8-46D7-926E-4FBEBE18B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491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533400</xdr:colOff>
      <xdr:row>1280</xdr:row>
      <xdr:rowOff>19050</xdr:rowOff>
    </xdr:to>
    <xdr:pic>
      <xdr:nvPicPr>
        <xdr:cNvPr id="928" name="Imagem 927" descr="Silvally icon">
          <a:extLst>
            <a:ext uri="{FF2B5EF4-FFF2-40B4-BE49-F238E27FC236}">
              <a16:creationId xmlns:a16="http://schemas.microsoft.com/office/drawing/2014/main" id="{6ECDD987-83B6-4A3F-BF0F-330946C06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882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533400</xdr:colOff>
      <xdr:row>1280</xdr:row>
      <xdr:rowOff>19050</xdr:rowOff>
    </xdr:to>
    <xdr:pic>
      <xdr:nvPicPr>
        <xdr:cNvPr id="929" name="Imagem 928" descr="Minior (Meteor Form) icon">
          <a:extLst>
            <a:ext uri="{FF2B5EF4-FFF2-40B4-BE49-F238E27FC236}">
              <a16:creationId xmlns:a16="http://schemas.microsoft.com/office/drawing/2014/main" id="{7D716B8C-EB22-42C0-8EFB-388AC3E2E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20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533400</xdr:colOff>
      <xdr:row>1280</xdr:row>
      <xdr:rowOff>19050</xdr:rowOff>
    </xdr:to>
    <xdr:pic>
      <xdr:nvPicPr>
        <xdr:cNvPr id="930" name="Imagem 929" descr="Minior (Core Form) icon">
          <a:extLst>
            <a:ext uri="{FF2B5EF4-FFF2-40B4-BE49-F238E27FC236}">
              <a16:creationId xmlns:a16="http://schemas.microsoft.com/office/drawing/2014/main" id="{7B50577A-0512-48DA-AA8A-1ADE3F369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567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533400</xdr:colOff>
      <xdr:row>1280</xdr:row>
      <xdr:rowOff>19050</xdr:rowOff>
    </xdr:to>
    <xdr:pic>
      <xdr:nvPicPr>
        <xdr:cNvPr id="931" name="Imagem 930" descr="Komala icon">
          <a:extLst>
            <a:ext uri="{FF2B5EF4-FFF2-40B4-BE49-F238E27FC236}">
              <a16:creationId xmlns:a16="http://schemas.microsoft.com/office/drawing/2014/main" id="{A2003388-7561-40CF-9A5D-FCC4A3C05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533400</xdr:colOff>
      <xdr:row>1280</xdr:row>
      <xdr:rowOff>19050</xdr:rowOff>
    </xdr:to>
    <xdr:pic>
      <xdr:nvPicPr>
        <xdr:cNvPr id="932" name="Imagem 931" descr="Turtonator icon">
          <a:extLst>
            <a:ext uri="{FF2B5EF4-FFF2-40B4-BE49-F238E27FC236}">
              <a16:creationId xmlns:a16="http://schemas.microsoft.com/office/drawing/2014/main" id="{208179F0-C936-428F-98F3-AF3F8884B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96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533400</xdr:colOff>
      <xdr:row>1280</xdr:row>
      <xdr:rowOff>19050</xdr:rowOff>
    </xdr:to>
    <xdr:pic>
      <xdr:nvPicPr>
        <xdr:cNvPr id="933" name="Imagem 932" descr="Togedemaru icon">
          <a:extLst>
            <a:ext uri="{FF2B5EF4-FFF2-40B4-BE49-F238E27FC236}">
              <a16:creationId xmlns:a16="http://schemas.microsoft.com/office/drawing/2014/main" id="{443448EC-1A1C-4401-9888-B4160B70A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87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533400</xdr:colOff>
      <xdr:row>1280</xdr:row>
      <xdr:rowOff>19050</xdr:rowOff>
    </xdr:to>
    <xdr:pic>
      <xdr:nvPicPr>
        <xdr:cNvPr id="934" name="Imagem 933" descr="Mimikyu icon">
          <a:extLst>
            <a:ext uri="{FF2B5EF4-FFF2-40B4-BE49-F238E27FC236}">
              <a16:creationId xmlns:a16="http://schemas.microsoft.com/office/drawing/2014/main" id="{F44423FC-6175-4F88-93B1-C492F619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775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533400</xdr:colOff>
      <xdr:row>1280</xdr:row>
      <xdr:rowOff>19050</xdr:rowOff>
    </xdr:to>
    <xdr:pic>
      <xdr:nvPicPr>
        <xdr:cNvPr id="935" name="Imagem 934" descr="Bruxish icon">
          <a:extLst>
            <a:ext uri="{FF2B5EF4-FFF2-40B4-BE49-F238E27FC236}">
              <a16:creationId xmlns:a16="http://schemas.microsoft.com/office/drawing/2014/main" id="{1B4DA8CD-D947-4CB1-9CB2-AE6198F1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68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533400</xdr:colOff>
      <xdr:row>1280</xdr:row>
      <xdr:rowOff>19050</xdr:rowOff>
    </xdr:to>
    <xdr:pic>
      <xdr:nvPicPr>
        <xdr:cNvPr id="936" name="Imagem 935" descr="Drampa icon">
          <a:extLst>
            <a:ext uri="{FF2B5EF4-FFF2-40B4-BE49-F238E27FC236}">
              <a16:creationId xmlns:a16="http://schemas.microsoft.com/office/drawing/2014/main" id="{EB2272C9-153C-4BD1-A0B1-E20AEE171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606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533400</xdr:colOff>
      <xdr:row>1280</xdr:row>
      <xdr:rowOff>19050</xdr:rowOff>
    </xdr:to>
    <xdr:pic>
      <xdr:nvPicPr>
        <xdr:cNvPr id="937" name="Imagem 936" descr="Dhelmise icon">
          <a:extLst>
            <a:ext uri="{FF2B5EF4-FFF2-40B4-BE49-F238E27FC236}">
              <a16:creationId xmlns:a16="http://schemas.microsoft.com/office/drawing/2014/main" id="{5AA13E14-F97A-4ACD-9789-442B14193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44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533400</xdr:colOff>
      <xdr:row>1280</xdr:row>
      <xdr:rowOff>19050</xdr:rowOff>
    </xdr:to>
    <xdr:pic>
      <xdr:nvPicPr>
        <xdr:cNvPr id="938" name="Imagem 937" descr="Jangmo-o icon">
          <a:extLst>
            <a:ext uri="{FF2B5EF4-FFF2-40B4-BE49-F238E27FC236}">
              <a16:creationId xmlns:a16="http://schemas.microsoft.com/office/drawing/2014/main" id="{81DA7DF8-2D48-41FE-AA14-CCD9005D7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234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533400</xdr:colOff>
      <xdr:row>1280</xdr:row>
      <xdr:rowOff>19050</xdr:rowOff>
    </xdr:to>
    <xdr:pic>
      <xdr:nvPicPr>
        <xdr:cNvPr id="939" name="Imagem 938" descr="Hakamo-o icon">
          <a:extLst>
            <a:ext uri="{FF2B5EF4-FFF2-40B4-BE49-F238E27FC236}">
              <a16:creationId xmlns:a16="http://schemas.microsoft.com/office/drawing/2014/main" id="{F8A1EEC5-29EC-4ED7-91D0-19596667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25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0</xdr:col>
      <xdr:colOff>533400</xdr:colOff>
      <xdr:row>1280</xdr:row>
      <xdr:rowOff>19050</xdr:rowOff>
    </xdr:to>
    <xdr:pic>
      <xdr:nvPicPr>
        <xdr:cNvPr id="940" name="Imagem 939" descr="Kommo-o icon">
          <a:extLst>
            <a:ext uri="{FF2B5EF4-FFF2-40B4-BE49-F238E27FC236}">
              <a16:creationId xmlns:a16="http://schemas.microsoft.com/office/drawing/2014/main" id="{FC142117-A29D-4FA1-8660-6382E931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015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533400</xdr:colOff>
      <xdr:row>1280</xdr:row>
      <xdr:rowOff>19050</xdr:rowOff>
    </xdr:to>
    <xdr:pic>
      <xdr:nvPicPr>
        <xdr:cNvPr id="941" name="Imagem 940" descr="Tapu Koko icon">
          <a:extLst>
            <a:ext uri="{FF2B5EF4-FFF2-40B4-BE49-F238E27FC236}">
              <a16:creationId xmlns:a16="http://schemas.microsoft.com/office/drawing/2014/main" id="{CCAC31B5-3BAC-4EF0-A8EC-5CA7EAE11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406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533400</xdr:colOff>
      <xdr:row>1280</xdr:row>
      <xdr:rowOff>19050</xdr:rowOff>
    </xdr:to>
    <xdr:pic>
      <xdr:nvPicPr>
        <xdr:cNvPr id="942" name="Imagem 941" descr="Tapu Lele icon">
          <a:extLst>
            <a:ext uri="{FF2B5EF4-FFF2-40B4-BE49-F238E27FC236}">
              <a16:creationId xmlns:a16="http://schemas.microsoft.com/office/drawing/2014/main" id="{A1AFD552-E63D-42F2-A85C-A88D425AE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796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533400</xdr:colOff>
      <xdr:row>1280</xdr:row>
      <xdr:rowOff>19050</xdr:rowOff>
    </xdr:to>
    <xdr:pic>
      <xdr:nvPicPr>
        <xdr:cNvPr id="943" name="Imagem 942" descr="Tapu Bulu icon">
          <a:extLst>
            <a:ext uri="{FF2B5EF4-FFF2-40B4-BE49-F238E27FC236}">
              <a16:creationId xmlns:a16="http://schemas.microsoft.com/office/drawing/2014/main" id="{99E3C885-D490-4354-A781-1B2ECAAD6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187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533400</xdr:colOff>
      <xdr:row>1280</xdr:row>
      <xdr:rowOff>19050</xdr:rowOff>
    </xdr:to>
    <xdr:pic>
      <xdr:nvPicPr>
        <xdr:cNvPr id="944" name="Imagem 943" descr="Tapu Fini icon">
          <a:extLst>
            <a:ext uri="{FF2B5EF4-FFF2-40B4-BE49-F238E27FC236}">
              <a16:creationId xmlns:a16="http://schemas.microsoft.com/office/drawing/2014/main" id="{BDD96BC8-E739-4FD7-ADE5-81C32893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578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533400</xdr:colOff>
      <xdr:row>1280</xdr:row>
      <xdr:rowOff>19050</xdr:rowOff>
    </xdr:to>
    <xdr:pic>
      <xdr:nvPicPr>
        <xdr:cNvPr id="945" name="Imagem 944" descr="Cosmog icon">
          <a:extLst>
            <a:ext uri="{FF2B5EF4-FFF2-40B4-BE49-F238E27FC236}">
              <a16:creationId xmlns:a16="http://schemas.microsoft.com/office/drawing/2014/main" id="{D0CE5E96-0396-4E39-AC99-B92CA82AF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68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533400</xdr:colOff>
      <xdr:row>1280</xdr:row>
      <xdr:rowOff>19050</xdr:rowOff>
    </xdr:to>
    <xdr:pic>
      <xdr:nvPicPr>
        <xdr:cNvPr id="946" name="Imagem 945" descr="Cosmoem icon">
          <a:extLst>
            <a:ext uri="{FF2B5EF4-FFF2-40B4-BE49-F238E27FC236}">
              <a16:creationId xmlns:a16="http://schemas.microsoft.com/office/drawing/2014/main" id="{0E920065-5101-40FD-B521-9AC751E7B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359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533400</xdr:colOff>
      <xdr:row>1280</xdr:row>
      <xdr:rowOff>19050</xdr:rowOff>
    </xdr:to>
    <xdr:pic>
      <xdr:nvPicPr>
        <xdr:cNvPr id="947" name="Imagem 946" descr="Solgaleo icon">
          <a:extLst>
            <a:ext uri="{FF2B5EF4-FFF2-40B4-BE49-F238E27FC236}">
              <a16:creationId xmlns:a16="http://schemas.microsoft.com/office/drawing/2014/main" id="{3AAC2D08-568D-404D-8158-895F38EC7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49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533400</xdr:colOff>
      <xdr:row>1280</xdr:row>
      <xdr:rowOff>19050</xdr:rowOff>
    </xdr:to>
    <xdr:pic>
      <xdr:nvPicPr>
        <xdr:cNvPr id="948" name="Imagem 947" descr="Lunala icon">
          <a:extLst>
            <a:ext uri="{FF2B5EF4-FFF2-40B4-BE49-F238E27FC236}">
              <a16:creationId xmlns:a16="http://schemas.microsoft.com/office/drawing/2014/main" id="{2D1C3599-DB66-4DA7-A79D-7F758533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140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533400</xdr:colOff>
      <xdr:row>1280</xdr:row>
      <xdr:rowOff>19050</xdr:rowOff>
    </xdr:to>
    <xdr:pic>
      <xdr:nvPicPr>
        <xdr:cNvPr id="949" name="Imagem 948" descr="Nihilego icon">
          <a:extLst>
            <a:ext uri="{FF2B5EF4-FFF2-40B4-BE49-F238E27FC236}">
              <a16:creationId xmlns:a16="http://schemas.microsoft.com/office/drawing/2014/main" id="{16347D6D-E101-4F6B-B520-C73CD7629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533400</xdr:colOff>
      <xdr:row>1280</xdr:row>
      <xdr:rowOff>19050</xdr:rowOff>
    </xdr:to>
    <xdr:pic>
      <xdr:nvPicPr>
        <xdr:cNvPr id="950" name="Imagem 949" descr="Buzzwole icon">
          <a:extLst>
            <a:ext uri="{FF2B5EF4-FFF2-40B4-BE49-F238E27FC236}">
              <a16:creationId xmlns:a16="http://schemas.microsoft.com/office/drawing/2014/main" id="{00D8188D-F48A-403A-8304-07AA9A747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768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533400</xdr:colOff>
      <xdr:row>1280</xdr:row>
      <xdr:rowOff>19050</xdr:rowOff>
    </xdr:to>
    <xdr:pic>
      <xdr:nvPicPr>
        <xdr:cNvPr id="951" name="Imagem 950" descr="Pheromosa icon">
          <a:extLst>
            <a:ext uri="{FF2B5EF4-FFF2-40B4-BE49-F238E27FC236}">
              <a16:creationId xmlns:a16="http://schemas.microsoft.com/office/drawing/2014/main" id="{916EB614-9253-49C2-A32F-93332B5F3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159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533400</xdr:colOff>
      <xdr:row>1280</xdr:row>
      <xdr:rowOff>19050</xdr:rowOff>
    </xdr:to>
    <xdr:pic>
      <xdr:nvPicPr>
        <xdr:cNvPr id="952" name="Imagem 951" descr="Xurkitree icon">
          <a:extLst>
            <a:ext uri="{FF2B5EF4-FFF2-40B4-BE49-F238E27FC236}">
              <a16:creationId xmlns:a16="http://schemas.microsoft.com/office/drawing/2014/main" id="{866D7289-FDEB-43E7-AE5D-DACD3B5BE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549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533400</xdr:colOff>
      <xdr:row>1280</xdr:row>
      <xdr:rowOff>19050</xdr:rowOff>
    </xdr:to>
    <xdr:pic>
      <xdr:nvPicPr>
        <xdr:cNvPr id="953" name="Imagem 952" descr="Celesteela icon">
          <a:extLst>
            <a:ext uri="{FF2B5EF4-FFF2-40B4-BE49-F238E27FC236}">
              <a16:creationId xmlns:a16="http://schemas.microsoft.com/office/drawing/2014/main" id="{1844509E-9966-4280-9262-C6E52B3BF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40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533400</xdr:colOff>
      <xdr:row>1280</xdr:row>
      <xdr:rowOff>19050</xdr:rowOff>
    </xdr:to>
    <xdr:pic>
      <xdr:nvPicPr>
        <xdr:cNvPr id="954" name="Imagem 953" descr="Kartana icon">
          <a:extLst>
            <a:ext uri="{FF2B5EF4-FFF2-40B4-BE49-F238E27FC236}">
              <a16:creationId xmlns:a16="http://schemas.microsoft.com/office/drawing/2014/main" id="{F416B391-4ECE-4B52-B8F6-F46415C5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30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533400</xdr:colOff>
      <xdr:row>1280</xdr:row>
      <xdr:rowOff>19050</xdr:rowOff>
    </xdr:to>
    <xdr:pic>
      <xdr:nvPicPr>
        <xdr:cNvPr id="955" name="Imagem 954" descr="Guzzlord icon">
          <a:extLst>
            <a:ext uri="{FF2B5EF4-FFF2-40B4-BE49-F238E27FC236}">
              <a16:creationId xmlns:a16="http://schemas.microsoft.com/office/drawing/2014/main" id="{317CF5E5-1362-4E03-B073-146956CF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5690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533400</xdr:colOff>
      <xdr:row>1280</xdr:row>
      <xdr:rowOff>19050</xdr:rowOff>
    </xdr:to>
    <xdr:pic>
      <xdr:nvPicPr>
        <xdr:cNvPr id="956" name="Imagem 955" descr="Necrozma icon">
          <a:extLst>
            <a:ext uri="{FF2B5EF4-FFF2-40B4-BE49-F238E27FC236}">
              <a16:creationId xmlns:a16="http://schemas.microsoft.com/office/drawing/2014/main" id="{0C6399A6-6B4B-4A6B-9887-ED85C4F9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9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533400</xdr:colOff>
      <xdr:row>1280</xdr:row>
      <xdr:rowOff>19050</xdr:rowOff>
    </xdr:to>
    <xdr:pic>
      <xdr:nvPicPr>
        <xdr:cNvPr id="957" name="Imagem 956" descr="Necrozma (Dusk Mane Necrozma) icon">
          <a:extLst>
            <a:ext uri="{FF2B5EF4-FFF2-40B4-BE49-F238E27FC236}">
              <a16:creationId xmlns:a16="http://schemas.microsoft.com/office/drawing/2014/main" id="{A2AA0115-23D2-408F-92F0-537C3D382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350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533400</xdr:colOff>
      <xdr:row>1280</xdr:row>
      <xdr:rowOff>19050</xdr:rowOff>
    </xdr:to>
    <xdr:pic>
      <xdr:nvPicPr>
        <xdr:cNvPr id="958" name="Imagem 957" descr="Necrozma (Dawn Wings Necrozma) icon">
          <a:extLst>
            <a:ext uri="{FF2B5EF4-FFF2-40B4-BE49-F238E27FC236}">
              <a16:creationId xmlns:a16="http://schemas.microsoft.com/office/drawing/2014/main" id="{C62A5BA4-C11D-43FD-B4E5-48FF6C059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112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533400</xdr:colOff>
      <xdr:row>1280</xdr:row>
      <xdr:rowOff>19050</xdr:rowOff>
    </xdr:to>
    <xdr:pic>
      <xdr:nvPicPr>
        <xdr:cNvPr id="959" name="Imagem 958" descr="Necrozma (Ultra Necrozma) icon">
          <a:extLst>
            <a:ext uri="{FF2B5EF4-FFF2-40B4-BE49-F238E27FC236}">
              <a16:creationId xmlns:a16="http://schemas.microsoft.com/office/drawing/2014/main" id="{C6D50011-D1FA-4FDB-BBA2-3C44DDCBA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740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533400</xdr:colOff>
      <xdr:row>1280</xdr:row>
      <xdr:rowOff>19050</xdr:rowOff>
    </xdr:to>
    <xdr:pic>
      <xdr:nvPicPr>
        <xdr:cNvPr id="960" name="Imagem 959" descr="Magearna icon">
          <a:extLst>
            <a:ext uri="{FF2B5EF4-FFF2-40B4-BE49-F238E27FC236}">
              <a16:creationId xmlns:a16="http://schemas.microsoft.com/office/drawing/2014/main" id="{2DA492F7-91F7-4A7B-A094-41149BA3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512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533400</xdr:colOff>
      <xdr:row>1280</xdr:row>
      <xdr:rowOff>19050</xdr:rowOff>
    </xdr:to>
    <xdr:pic>
      <xdr:nvPicPr>
        <xdr:cNvPr id="961" name="Imagem 960" descr="Marshadow icon">
          <a:extLst>
            <a:ext uri="{FF2B5EF4-FFF2-40B4-BE49-F238E27FC236}">
              <a16:creationId xmlns:a16="http://schemas.microsoft.com/office/drawing/2014/main" id="{4F06E2B9-503E-4672-8001-6F2CE8E8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02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533400</xdr:colOff>
      <xdr:row>1280</xdr:row>
      <xdr:rowOff>19050</xdr:rowOff>
    </xdr:to>
    <xdr:pic>
      <xdr:nvPicPr>
        <xdr:cNvPr id="962" name="Imagem 961" descr="Poipole icon">
          <a:extLst>
            <a:ext uri="{FF2B5EF4-FFF2-40B4-BE49-F238E27FC236}">
              <a16:creationId xmlns:a16="http://schemas.microsoft.com/office/drawing/2014/main" id="{2B4F3705-D4D8-4EFB-AD29-091AEACB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293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533400</xdr:colOff>
      <xdr:row>1280</xdr:row>
      <xdr:rowOff>19050</xdr:rowOff>
    </xdr:to>
    <xdr:pic>
      <xdr:nvPicPr>
        <xdr:cNvPr id="963" name="Imagem 962" descr="Naganadel icon">
          <a:extLst>
            <a:ext uri="{FF2B5EF4-FFF2-40B4-BE49-F238E27FC236}">
              <a16:creationId xmlns:a16="http://schemas.microsoft.com/office/drawing/2014/main" id="{4BCDB4AA-E25B-493E-A008-CD6EF6F5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531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533400</xdr:colOff>
      <xdr:row>1280</xdr:row>
      <xdr:rowOff>19050</xdr:rowOff>
    </xdr:to>
    <xdr:pic>
      <xdr:nvPicPr>
        <xdr:cNvPr id="964" name="Imagem 963" descr="Stakataka icon">
          <a:extLst>
            <a:ext uri="{FF2B5EF4-FFF2-40B4-BE49-F238E27FC236}">
              <a16:creationId xmlns:a16="http://schemas.microsoft.com/office/drawing/2014/main" id="{B2207C48-CDC7-40B7-85C2-34FDAC43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921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533400</xdr:colOff>
      <xdr:row>1280</xdr:row>
      <xdr:rowOff>19050</xdr:rowOff>
    </xdr:to>
    <xdr:pic>
      <xdr:nvPicPr>
        <xdr:cNvPr id="965" name="Imagem 964" descr="Blacephalon icon">
          <a:extLst>
            <a:ext uri="{FF2B5EF4-FFF2-40B4-BE49-F238E27FC236}">
              <a16:creationId xmlns:a16="http://schemas.microsoft.com/office/drawing/2014/main" id="{AD897810-45A4-46AE-8B53-03CB32C13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312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533400</xdr:colOff>
      <xdr:row>1280</xdr:row>
      <xdr:rowOff>19050</xdr:rowOff>
    </xdr:to>
    <xdr:pic>
      <xdr:nvPicPr>
        <xdr:cNvPr id="966" name="Imagem 965" descr="Zeraora icon">
          <a:extLst>
            <a:ext uri="{FF2B5EF4-FFF2-40B4-BE49-F238E27FC236}">
              <a16:creationId xmlns:a16="http://schemas.microsoft.com/office/drawing/2014/main" id="{48ABD62E-00F2-45BA-9966-4B9C9141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02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533400</xdr:colOff>
      <xdr:row>1280</xdr:row>
      <xdr:rowOff>19050</xdr:rowOff>
    </xdr:to>
    <xdr:pic>
      <xdr:nvPicPr>
        <xdr:cNvPr id="967" name="Imagem 966" descr="Meltan icon">
          <a:extLst>
            <a:ext uri="{FF2B5EF4-FFF2-40B4-BE49-F238E27FC236}">
              <a16:creationId xmlns:a16="http://schemas.microsoft.com/office/drawing/2014/main" id="{1B83C4E1-CA1E-4D05-AB44-B5003CC1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411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533400</xdr:colOff>
      <xdr:row>1280</xdr:row>
      <xdr:rowOff>19050</xdr:rowOff>
    </xdr:to>
    <xdr:pic>
      <xdr:nvPicPr>
        <xdr:cNvPr id="968" name="Imagem 967" descr="Melmetal icon">
          <a:extLst>
            <a:ext uri="{FF2B5EF4-FFF2-40B4-BE49-F238E27FC236}">
              <a16:creationId xmlns:a16="http://schemas.microsoft.com/office/drawing/2014/main" id="{CA7D0E12-4DD9-4E96-A884-B3103F150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79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533400</xdr:colOff>
      <xdr:row>1280</xdr:row>
      <xdr:rowOff>19050</xdr:rowOff>
    </xdr:to>
    <xdr:pic>
      <xdr:nvPicPr>
        <xdr:cNvPr id="969" name="Imagem 968" descr="Grookey icon">
          <a:extLst>
            <a:ext uri="{FF2B5EF4-FFF2-40B4-BE49-F238E27FC236}">
              <a16:creationId xmlns:a16="http://schemas.microsoft.com/office/drawing/2014/main" id="{8B6390A8-D653-414A-99CD-19CFB22BB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69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533400</xdr:colOff>
      <xdr:row>1280</xdr:row>
      <xdr:rowOff>19050</xdr:rowOff>
    </xdr:to>
    <xdr:pic>
      <xdr:nvPicPr>
        <xdr:cNvPr id="970" name="Imagem 969" descr="Thwackey icon">
          <a:extLst>
            <a:ext uri="{FF2B5EF4-FFF2-40B4-BE49-F238E27FC236}">
              <a16:creationId xmlns:a16="http://schemas.microsoft.com/office/drawing/2014/main" id="{AE64CA75-8C75-4A64-B773-7390A6F3C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960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533400</xdr:colOff>
      <xdr:row>1280</xdr:row>
      <xdr:rowOff>19050</xdr:rowOff>
    </xdr:to>
    <xdr:pic>
      <xdr:nvPicPr>
        <xdr:cNvPr id="971" name="Imagem 970" descr="Rillaboom icon">
          <a:extLst>
            <a:ext uri="{FF2B5EF4-FFF2-40B4-BE49-F238E27FC236}">
              <a16:creationId xmlns:a16="http://schemas.microsoft.com/office/drawing/2014/main" id="{8D3EFB10-1715-4A56-AE1B-93E0F5E73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50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533400</xdr:colOff>
      <xdr:row>1280</xdr:row>
      <xdr:rowOff>19050</xdr:rowOff>
    </xdr:to>
    <xdr:pic>
      <xdr:nvPicPr>
        <xdr:cNvPr id="972" name="Imagem 971" descr="Scorbunny icon">
          <a:extLst>
            <a:ext uri="{FF2B5EF4-FFF2-40B4-BE49-F238E27FC236}">
              <a16:creationId xmlns:a16="http://schemas.microsoft.com/office/drawing/2014/main" id="{F4D790E5-5C86-42FF-A2D8-2EE4712D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741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533400</xdr:colOff>
      <xdr:row>1280</xdr:row>
      <xdr:rowOff>19050</xdr:rowOff>
    </xdr:to>
    <xdr:pic>
      <xdr:nvPicPr>
        <xdr:cNvPr id="973" name="Imagem 972" descr="Raboot icon">
          <a:extLst>
            <a:ext uri="{FF2B5EF4-FFF2-40B4-BE49-F238E27FC236}">
              <a16:creationId xmlns:a16="http://schemas.microsoft.com/office/drawing/2014/main" id="{4A9F9B82-E35A-4B8F-A95C-0676B56F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131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1153</xdr:row>
      <xdr:rowOff>0</xdr:rowOff>
    </xdr:from>
    <xdr:to>
      <xdr:col>0</xdr:col>
      <xdr:colOff>533400</xdr:colOff>
      <xdr:row>1280</xdr:row>
      <xdr:rowOff>19050</xdr:rowOff>
    </xdr:to>
    <xdr:pic>
      <xdr:nvPicPr>
        <xdr:cNvPr id="974" name="Imagem 973" descr="Cinderace icon">
          <a:extLst>
            <a:ext uri="{FF2B5EF4-FFF2-40B4-BE49-F238E27FC236}">
              <a16:creationId xmlns:a16="http://schemas.microsoft.com/office/drawing/2014/main" id="{98EE7F5E-CB25-47A3-A92D-38D99653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369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533400</xdr:colOff>
      <xdr:row>1280</xdr:row>
      <xdr:rowOff>19050</xdr:rowOff>
    </xdr:to>
    <xdr:pic>
      <xdr:nvPicPr>
        <xdr:cNvPr id="975" name="Imagem 974" descr="Sobble icon">
          <a:extLst>
            <a:ext uri="{FF2B5EF4-FFF2-40B4-BE49-F238E27FC236}">
              <a16:creationId xmlns:a16="http://schemas.microsoft.com/office/drawing/2014/main" id="{88FD936E-68F6-4A4D-AAC3-C2123CA8A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760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533400</xdr:colOff>
      <xdr:row>1280</xdr:row>
      <xdr:rowOff>19050</xdr:rowOff>
    </xdr:to>
    <xdr:pic>
      <xdr:nvPicPr>
        <xdr:cNvPr id="976" name="Imagem 975" descr="Drizzile icon">
          <a:extLst>
            <a:ext uri="{FF2B5EF4-FFF2-40B4-BE49-F238E27FC236}">
              <a16:creationId xmlns:a16="http://schemas.microsoft.com/office/drawing/2014/main" id="{06AAA54F-B0E4-4E7E-BFE8-3774B6AA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986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533400</xdr:colOff>
      <xdr:row>1280</xdr:row>
      <xdr:rowOff>19050</xdr:rowOff>
    </xdr:to>
    <xdr:pic>
      <xdr:nvPicPr>
        <xdr:cNvPr id="977" name="Imagem 976" descr="Inteleon icon">
          <a:extLst>
            <a:ext uri="{FF2B5EF4-FFF2-40B4-BE49-F238E27FC236}">
              <a16:creationId xmlns:a16="http://schemas.microsoft.com/office/drawing/2014/main" id="{69F9F467-B747-4737-B1A9-118CE31E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236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533400</xdr:colOff>
      <xdr:row>1280</xdr:row>
      <xdr:rowOff>19050</xdr:rowOff>
    </xdr:to>
    <xdr:pic>
      <xdr:nvPicPr>
        <xdr:cNvPr id="978" name="Imagem 977" descr="Skwovet icon">
          <a:extLst>
            <a:ext uri="{FF2B5EF4-FFF2-40B4-BE49-F238E27FC236}">
              <a16:creationId xmlns:a16="http://schemas.microsoft.com/office/drawing/2014/main" id="{ABDCAAF0-D5DE-40CD-B037-A110352C3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6272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533400</xdr:colOff>
      <xdr:row>1280</xdr:row>
      <xdr:rowOff>19050</xdr:rowOff>
    </xdr:to>
    <xdr:pic>
      <xdr:nvPicPr>
        <xdr:cNvPr id="979" name="Imagem 978" descr="Greedent icon">
          <a:extLst>
            <a:ext uri="{FF2B5EF4-FFF2-40B4-BE49-F238E27FC236}">
              <a16:creationId xmlns:a16="http://schemas.microsoft.com/office/drawing/2014/main" id="{1A6392D3-2BDE-46E0-85A3-3B7CBA90C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017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533400</xdr:colOff>
      <xdr:row>1280</xdr:row>
      <xdr:rowOff>19050</xdr:rowOff>
    </xdr:to>
    <xdr:pic>
      <xdr:nvPicPr>
        <xdr:cNvPr id="980" name="Imagem 979" descr="Rookidee icon">
          <a:extLst>
            <a:ext uri="{FF2B5EF4-FFF2-40B4-BE49-F238E27FC236}">
              <a16:creationId xmlns:a16="http://schemas.microsoft.com/office/drawing/2014/main" id="{80FC343A-528B-4D93-932F-6D60F95F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083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533400</xdr:colOff>
      <xdr:row>1280</xdr:row>
      <xdr:rowOff>19050</xdr:rowOff>
    </xdr:to>
    <xdr:pic>
      <xdr:nvPicPr>
        <xdr:cNvPr id="981" name="Imagem 980" descr="Corvisquire icon">
          <a:extLst>
            <a:ext uri="{FF2B5EF4-FFF2-40B4-BE49-F238E27FC236}">
              <a16:creationId xmlns:a16="http://schemas.microsoft.com/office/drawing/2014/main" id="{73817EA8-D104-4F9C-B5E3-9808A405D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7988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533400</xdr:colOff>
      <xdr:row>1280</xdr:row>
      <xdr:rowOff>19050</xdr:rowOff>
    </xdr:to>
    <xdr:pic>
      <xdr:nvPicPr>
        <xdr:cNvPr id="982" name="Imagem 981" descr="Corviknight icon">
          <a:extLst>
            <a:ext uri="{FF2B5EF4-FFF2-40B4-BE49-F238E27FC236}">
              <a16:creationId xmlns:a16="http://schemas.microsoft.com/office/drawing/2014/main" id="{102BCDFC-F265-47A1-A30A-CF2784B9D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89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533400</xdr:colOff>
      <xdr:row>1280</xdr:row>
      <xdr:rowOff>19050</xdr:rowOff>
    </xdr:to>
    <xdr:pic>
      <xdr:nvPicPr>
        <xdr:cNvPr id="983" name="Imagem 982" descr="Blipbug icon">
          <a:extLst>
            <a:ext uri="{FF2B5EF4-FFF2-40B4-BE49-F238E27FC236}">
              <a16:creationId xmlns:a16="http://schemas.microsoft.com/office/drawing/2014/main" id="{369D2170-09E3-4E99-B915-D8C32088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579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533400</xdr:colOff>
      <xdr:row>1280</xdr:row>
      <xdr:rowOff>19050</xdr:rowOff>
    </xdr:to>
    <xdr:pic>
      <xdr:nvPicPr>
        <xdr:cNvPr id="984" name="Imagem 983" descr="Dottler icon">
          <a:extLst>
            <a:ext uri="{FF2B5EF4-FFF2-40B4-BE49-F238E27FC236}">
              <a16:creationId xmlns:a16="http://schemas.microsoft.com/office/drawing/2014/main" id="{A03352D6-3063-4B47-A47B-C38B8B578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18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533400</xdr:colOff>
      <xdr:row>1280</xdr:row>
      <xdr:rowOff>19050</xdr:rowOff>
    </xdr:to>
    <xdr:pic>
      <xdr:nvPicPr>
        <xdr:cNvPr id="985" name="Imagem 984" descr="Orbeetle icon">
          <a:extLst>
            <a:ext uri="{FF2B5EF4-FFF2-40B4-BE49-F238E27FC236}">
              <a16:creationId xmlns:a16="http://schemas.microsoft.com/office/drawing/2014/main" id="{BCAA2212-ACE6-4283-A4D5-BA1748365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56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533400</xdr:colOff>
      <xdr:row>1280</xdr:row>
      <xdr:rowOff>19050</xdr:rowOff>
    </xdr:to>
    <xdr:pic>
      <xdr:nvPicPr>
        <xdr:cNvPr id="986" name="Imagem 985" descr="Nickit icon">
          <a:extLst>
            <a:ext uri="{FF2B5EF4-FFF2-40B4-BE49-F238E27FC236}">
              <a16:creationId xmlns:a16="http://schemas.microsoft.com/office/drawing/2014/main" id="{58566773-13D2-46FA-9FCF-493AF51D2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446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533400</xdr:colOff>
      <xdr:row>1280</xdr:row>
      <xdr:rowOff>19050</xdr:rowOff>
    </xdr:to>
    <xdr:pic>
      <xdr:nvPicPr>
        <xdr:cNvPr id="987" name="Imagem 986" descr="Thievul icon">
          <a:extLst>
            <a:ext uri="{FF2B5EF4-FFF2-40B4-BE49-F238E27FC236}">
              <a16:creationId xmlns:a16="http://schemas.microsoft.com/office/drawing/2014/main" id="{B822F839-2667-45F6-931B-E51022B1F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6848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0</xdr:col>
      <xdr:colOff>533400</xdr:colOff>
      <xdr:row>1280</xdr:row>
      <xdr:rowOff>19050</xdr:rowOff>
    </xdr:to>
    <xdr:pic>
      <xdr:nvPicPr>
        <xdr:cNvPr id="988" name="Imagem 987" descr="Gossifleur icon">
          <a:extLst>
            <a:ext uri="{FF2B5EF4-FFF2-40B4-BE49-F238E27FC236}">
              <a16:creationId xmlns:a16="http://schemas.microsoft.com/office/drawing/2014/main" id="{18562C14-33D1-485D-88C6-2866C9641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922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533400</xdr:colOff>
      <xdr:row>1280</xdr:row>
      <xdr:rowOff>19050</xdr:rowOff>
    </xdr:to>
    <xdr:pic>
      <xdr:nvPicPr>
        <xdr:cNvPr id="989" name="Imagem 988" descr="Eldegoss icon">
          <a:extLst>
            <a:ext uri="{FF2B5EF4-FFF2-40B4-BE49-F238E27FC236}">
              <a16:creationId xmlns:a16="http://schemas.microsoft.com/office/drawing/2014/main" id="{AF92F96B-D263-429C-AFA0-23DC20DA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313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533400</xdr:colOff>
      <xdr:row>1280</xdr:row>
      <xdr:rowOff>19050</xdr:rowOff>
    </xdr:to>
    <xdr:pic>
      <xdr:nvPicPr>
        <xdr:cNvPr id="990" name="Imagem 989" descr="Wooloo icon">
          <a:extLst>
            <a:ext uri="{FF2B5EF4-FFF2-40B4-BE49-F238E27FC236}">
              <a16:creationId xmlns:a16="http://schemas.microsoft.com/office/drawing/2014/main" id="{D87D9E0A-EA2D-4492-B6FC-D49503F3F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703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533400</xdr:colOff>
      <xdr:row>1280</xdr:row>
      <xdr:rowOff>19050</xdr:rowOff>
    </xdr:to>
    <xdr:pic>
      <xdr:nvPicPr>
        <xdr:cNvPr id="991" name="Imagem 990" descr="Dubwool icon">
          <a:extLst>
            <a:ext uri="{FF2B5EF4-FFF2-40B4-BE49-F238E27FC236}">
              <a16:creationId xmlns:a16="http://schemas.microsoft.com/office/drawing/2014/main" id="{2F70B498-E934-49B7-A55B-7714C17B6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094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533400</xdr:colOff>
      <xdr:row>1280</xdr:row>
      <xdr:rowOff>19050</xdr:rowOff>
    </xdr:to>
    <xdr:pic>
      <xdr:nvPicPr>
        <xdr:cNvPr id="992" name="Imagem 991" descr="Chewtle icon">
          <a:extLst>
            <a:ext uri="{FF2B5EF4-FFF2-40B4-BE49-F238E27FC236}">
              <a16:creationId xmlns:a16="http://schemas.microsoft.com/office/drawing/2014/main" id="{728BE28D-B9D3-47C2-94F7-73C0F7A88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485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533400</xdr:colOff>
      <xdr:row>1280</xdr:row>
      <xdr:rowOff>19050</xdr:rowOff>
    </xdr:to>
    <xdr:pic>
      <xdr:nvPicPr>
        <xdr:cNvPr id="993" name="Imagem 992" descr="Drednaw icon">
          <a:extLst>
            <a:ext uri="{FF2B5EF4-FFF2-40B4-BE49-F238E27FC236}">
              <a16:creationId xmlns:a16="http://schemas.microsoft.com/office/drawing/2014/main" id="{A81061C5-E65E-4CAE-83DD-FFDF5EB92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875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533400</xdr:colOff>
      <xdr:row>1280</xdr:row>
      <xdr:rowOff>19050</xdr:rowOff>
    </xdr:to>
    <xdr:pic>
      <xdr:nvPicPr>
        <xdr:cNvPr id="994" name="Imagem 993" descr="Yamper icon">
          <a:extLst>
            <a:ext uri="{FF2B5EF4-FFF2-40B4-BE49-F238E27FC236}">
              <a16:creationId xmlns:a16="http://schemas.microsoft.com/office/drawing/2014/main" id="{8B9595DF-26B7-45C9-A47D-EDBDB704A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66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533400</xdr:colOff>
      <xdr:row>1280</xdr:row>
      <xdr:rowOff>19050</xdr:rowOff>
    </xdr:to>
    <xdr:pic>
      <xdr:nvPicPr>
        <xdr:cNvPr id="995" name="Imagem 994" descr="Boltund icon">
          <a:extLst>
            <a:ext uri="{FF2B5EF4-FFF2-40B4-BE49-F238E27FC236}">
              <a16:creationId xmlns:a16="http://schemas.microsoft.com/office/drawing/2014/main" id="{80A399A2-CC85-46BD-8201-C5D8B1685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504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533400</xdr:colOff>
      <xdr:row>1280</xdr:row>
      <xdr:rowOff>19050</xdr:rowOff>
    </xdr:to>
    <xdr:pic>
      <xdr:nvPicPr>
        <xdr:cNvPr id="996" name="Imagem 995" descr="Rolycoly icon">
          <a:extLst>
            <a:ext uri="{FF2B5EF4-FFF2-40B4-BE49-F238E27FC236}">
              <a16:creationId xmlns:a16="http://schemas.microsoft.com/office/drawing/2014/main" id="{FC1CF143-C3EA-4E62-A4FD-00E57551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894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533400</xdr:colOff>
      <xdr:row>1280</xdr:row>
      <xdr:rowOff>19050</xdr:rowOff>
    </xdr:to>
    <xdr:pic>
      <xdr:nvPicPr>
        <xdr:cNvPr id="997" name="Imagem 996" descr="Carkol icon">
          <a:extLst>
            <a:ext uri="{FF2B5EF4-FFF2-40B4-BE49-F238E27FC236}">
              <a16:creationId xmlns:a16="http://schemas.microsoft.com/office/drawing/2014/main" id="{013ACDE7-88B1-4893-B47B-0F234641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285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533400</xdr:colOff>
      <xdr:row>1280</xdr:row>
      <xdr:rowOff>19050</xdr:rowOff>
    </xdr:to>
    <xdr:pic>
      <xdr:nvPicPr>
        <xdr:cNvPr id="998" name="Imagem 997" descr="Coalossal icon">
          <a:extLst>
            <a:ext uri="{FF2B5EF4-FFF2-40B4-BE49-F238E27FC236}">
              <a16:creationId xmlns:a16="http://schemas.microsoft.com/office/drawing/2014/main" id="{F7DBFEF6-BBF8-4233-A84C-AFF0C9E2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233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533400</xdr:colOff>
      <xdr:row>1280</xdr:row>
      <xdr:rowOff>19050</xdr:rowOff>
    </xdr:to>
    <xdr:pic>
      <xdr:nvPicPr>
        <xdr:cNvPr id="999" name="Imagem 998" descr="Applin icon">
          <a:extLst>
            <a:ext uri="{FF2B5EF4-FFF2-40B4-BE49-F238E27FC236}">
              <a16:creationId xmlns:a16="http://schemas.microsoft.com/office/drawing/2014/main" id="{085373FA-EBF2-4F1B-B511-44B865346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913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533400</xdr:colOff>
      <xdr:row>1280</xdr:row>
      <xdr:rowOff>19050</xdr:rowOff>
    </xdr:to>
    <xdr:pic>
      <xdr:nvPicPr>
        <xdr:cNvPr id="1000" name="Imagem 999" descr="Flapple icon">
          <a:extLst>
            <a:ext uri="{FF2B5EF4-FFF2-40B4-BE49-F238E27FC236}">
              <a16:creationId xmlns:a16="http://schemas.microsoft.com/office/drawing/2014/main" id="{58D12F68-3131-42DA-B6C6-C3EDE6FA6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152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533400</xdr:colOff>
      <xdr:row>1280</xdr:row>
      <xdr:rowOff>19050</xdr:rowOff>
    </xdr:to>
    <xdr:pic>
      <xdr:nvPicPr>
        <xdr:cNvPr id="1001" name="Imagem 1000" descr="Appletun icon">
          <a:extLst>
            <a:ext uri="{FF2B5EF4-FFF2-40B4-BE49-F238E27FC236}">
              <a16:creationId xmlns:a16="http://schemas.microsoft.com/office/drawing/2014/main" id="{4A1C2126-0A66-47FA-A46A-1B3CDF45D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3901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533400</xdr:colOff>
      <xdr:row>1280</xdr:row>
      <xdr:rowOff>19050</xdr:rowOff>
    </xdr:to>
    <xdr:pic>
      <xdr:nvPicPr>
        <xdr:cNvPr id="1002" name="Imagem 1001" descr="Silicobra icon">
          <a:extLst>
            <a:ext uri="{FF2B5EF4-FFF2-40B4-BE49-F238E27FC236}">
              <a16:creationId xmlns:a16="http://schemas.microsoft.com/office/drawing/2014/main" id="{EE64FFDF-4D69-4FB0-8A12-4E87957DC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7806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533400</xdr:colOff>
      <xdr:row>1280</xdr:row>
      <xdr:rowOff>19050</xdr:rowOff>
    </xdr:to>
    <xdr:pic>
      <xdr:nvPicPr>
        <xdr:cNvPr id="1003" name="Imagem 1002" descr="Sandaconda icon">
          <a:extLst>
            <a:ext uri="{FF2B5EF4-FFF2-40B4-BE49-F238E27FC236}">
              <a16:creationId xmlns:a16="http://schemas.microsoft.com/office/drawing/2014/main" id="{B92DC3DA-1DB0-425A-9F1D-EF57F41F3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1712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533400</xdr:colOff>
      <xdr:row>1280</xdr:row>
      <xdr:rowOff>19050</xdr:rowOff>
    </xdr:to>
    <xdr:pic>
      <xdr:nvPicPr>
        <xdr:cNvPr id="1004" name="Imagem 1003" descr="Cramorant icon">
          <a:extLst>
            <a:ext uri="{FF2B5EF4-FFF2-40B4-BE49-F238E27FC236}">
              <a16:creationId xmlns:a16="http://schemas.microsoft.com/office/drawing/2014/main" id="{4D92A63B-7937-41BC-B012-8C042298C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561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533400</xdr:colOff>
      <xdr:row>1280</xdr:row>
      <xdr:rowOff>19050</xdr:rowOff>
    </xdr:to>
    <xdr:pic>
      <xdr:nvPicPr>
        <xdr:cNvPr id="1005" name="Imagem 1004" descr="Arrokuda icon">
          <a:extLst>
            <a:ext uri="{FF2B5EF4-FFF2-40B4-BE49-F238E27FC236}">
              <a16:creationId xmlns:a16="http://schemas.microsoft.com/office/drawing/2014/main" id="{960BCAF8-5820-40F6-BE57-CEBAE4841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952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533400</xdr:colOff>
      <xdr:row>1280</xdr:row>
      <xdr:rowOff>19050</xdr:rowOff>
    </xdr:to>
    <xdr:pic>
      <xdr:nvPicPr>
        <xdr:cNvPr id="1006" name="Imagem 1005" descr="Barraskewda icon">
          <a:extLst>
            <a:ext uri="{FF2B5EF4-FFF2-40B4-BE49-F238E27FC236}">
              <a16:creationId xmlns:a16="http://schemas.microsoft.com/office/drawing/2014/main" id="{6D38FDD3-CBA8-47A8-A77E-5EE399FCA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42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1186</xdr:row>
      <xdr:rowOff>0</xdr:rowOff>
    </xdr:from>
    <xdr:to>
      <xdr:col>0</xdr:col>
      <xdr:colOff>533400</xdr:colOff>
      <xdr:row>1280</xdr:row>
      <xdr:rowOff>19050</xdr:rowOff>
    </xdr:to>
    <xdr:pic>
      <xdr:nvPicPr>
        <xdr:cNvPr id="1007" name="Imagem 1006" descr="Toxel icon">
          <a:extLst>
            <a:ext uri="{FF2B5EF4-FFF2-40B4-BE49-F238E27FC236}">
              <a16:creationId xmlns:a16="http://schemas.microsoft.com/office/drawing/2014/main" id="{2808B29B-D558-4C30-8008-A7003AA54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733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533400</xdr:colOff>
      <xdr:row>1280</xdr:row>
      <xdr:rowOff>19050</xdr:rowOff>
    </xdr:to>
    <xdr:pic>
      <xdr:nvPicPr>
        <xdr:cNvPr id="1008" name="Imagem 1007" descr="Toxtricity (Low Key Form) icon">
          <a:extLst>
            <a:ext uri="{FF2B5EF4-FFF2-40B4-BE49-F238E27FC236}">
              <a16:creationId xmlns:a16="http://schemas.microsoft.com/office/drawing/2014/main" id="{9280DD6E-7E6A-4AB7-9C84-C94703CBD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714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533400</xdr:colOff>
      <xdr:row>1280</xdr:row>
      <xdr:rowOff>19050</xdr:rowOff>
    </xdr:to>
    <xdr:pic>
      <xdr:nvPicPr>
        <xdr:cNvPr id="1009" name="Imagem 1008" descr="Toxtricity (Amped Form) icon">
          <a:extLst>
            <a:ext uri="{FF2B5EF4-FFF2-40B4-BE49-F238E27FC236}">
              <a16:creationId xmlns:a16="http://schemas.microsoft.com/office/drawing/2014/main" id="{EB82684D-9761-4FE6-919B-094A2A133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609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533400</xdr:colOff>
      <xdr:row>1280</xdr:row>
      <xdr:rowOff>19050</xdr:rowOff>
    </xdr:to>
    <xdr:pic>
      <xdr:nvPicPr>
        <xdr:cNvPr id="1010" name="Imagem 1009" descr="Sizzlipede icon">
          <a:extLst>
            <a:ext uri="{FF2B5EF4-FFF2-40B4-BE49-F238E27FC236}">
              <a16:creationId xmlns:a16="http://schemas.microsoft.com/office/drawing/2014/main" id="{AEBEE89B-0355-42E8-B2A0-EA9FC2815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47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0</xdr:col>
      <xdr:colOff>533400</xdr:colOff>
      <xdr:row>1280</xdr:row>
      <xdr:rowOff>19050</xdr:rowOff>
    </xdr:to>
    <xdr:pic>
      <xdr:nvPicPr>
        <xdr:cNvPr id="1011" name="Imagem 1010" descr="Centiskorch icon">
          <a:extLst>
            <a:ext uri="{FF2B5EF4-FFF2-40B4-BE49-F238E27FC236}">
              <a16:creationId xmlns:a16="http://schemas.microsoft.com/office/drawing/2014/main" id="{A7A0947C-CA02-47DF-BE99-FDFB5663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638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533400</xdr:colOff>
      <xdr:row>1280</xdr:row>
      <xdr:rowOff>19050</xdr:rowOff>
    </xdr:to>
    <xdr:pic>
      <xdr:nvPicPr>
        <xdr:cNvPr id="1012" name="Imagem 1011" descr="Clobbopus icon">
          <a:extLst>
            <a:ext uri="{FF2B5EF4-FFF2-40B4-BE49-F238E27FC236}">
              <a16:creationId xmlns:a16="http://schemas.microsoft.com/office/drawing/2014/main" id="{BB16A2EA-4F34-408B-9470-BC7B0EE98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28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533400</xdr:colOff>
      <xdr:row>1280</xdr:row>
      <xdr:rowOff>19050</xdr:rowOff>
    </xdr:to>
    <xdr:pic>
      <xdr:nvPicPr>
        <xdr:cNvPr id="1013" name="Imagem 1012" descr="Grapploct icon">
          <a:extLst>
            <a:ext uri="{FF2B5EF4-FFF2-40B4-BE49-F238E27FC236}">
              <a16:creationId xmlns:a16="http://schemas.microsoft.com/office/drawing/2014/main" id="{CC4F84AD-75A8-4994-9D43-90D2622C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419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533400</xdr:colOff>
      <xdr:row>1280</xdr:row>
      <xdr:rowOff>19050</xdr:rowOff>
    </xdr:to>
    <xdr:pic>
      <xdr:nvPicPr>
        <xdr:cNvPr id="1014" name="Imagem 1013" descr="Sinistea icon">
          <a:extLst>
            <a:ext uri="{FF2B5EF4-FFF2-40B4-BE49-F238E27FC236}">
              <a16:creationId xmlns:a16="http://schemas.microsoft.com/office/drawing/2014/main" id="{173ABBBD-C7AB-4753-9FF6-39CD815CD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809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533400</xdr:colOff>
      <xdr:row>1280</xdr:row>
      <xdr:rowOff>19050</xdr:rowOff>
    </xdr:to>
    <xdr:pic>
      <xdr:nvPicPr>
        <xdr:cNvPr id="1015" name="Imagem 1014" descr="Polteageist icon">
          <a:extLst>
            <a:ext uri="{FF2B5EF4-FFF2-40B4-BE49-F238E27FC236}">
              <a16:creationId xmlns:a16="http://schemas.microsoft.com/office/drawing/2014/main" id="{34796130-EB23-4F7F-A4BD-7D11C3FD0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200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533400</xdr:colOff>
      <xdr:row>1280</xdr:row>
      <xdr:rowOff>19050</xdr:rowOff>
    </xdr:to>
    <xdr:pic>
      <xdr:nvPicPr>
        <xdr:cNvPr id="1016" name="Imagem 1015" descr="Hatenna icon">
          <a:extLst>
            <a:ext uri="{FF2B5EF4-FFF2-40B4-BE49-F238E27FC236}">
              <a16:creationId xmlns:a16="http://schemas.microsoft.com/office/drawing/2014/main" id="{4D945885-CEEC-4E57-AEDA-90E76B2B5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909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1198</xdr:row>
      <xdr:rowOff>0</xdr:rowOff>
    </xdr:from>
    <xdr:to>
      <xdr:col>0</xdr:col>
      <xdr:colOff>533400</xdr:colOff>
      <xdr:row>1280</xdr:row>
      <xdr:rowOff>19050</xdr:rowOff>
    </xdr:to>
    <xdr:pic>
      <xdr:nvPicPr>
        <xdr:cNvPr id="1017" name="Imagem 1016" descr="Hattrem icon">
          <a:extLst>
            <a:ext uri="{FF2B5EF4-FFF2-40B4-BE49-F238E27FC236}">
              <a16:creationId xmlns:a16="http://schemas.microsoft.com/office/drawing/2014/main" id="{3CF7012D-525E-429E-8916-6B4AF38B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9814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533400</xdr:colOff>
      <xdr:row>1280</xdr:row>
      <xdr:rowOff>19050</xdr:rowOff>
    </xdr:to>
    <xdr:pic>
      <xdr:nvPicPr>
        <xdr:cNvPr id="1018" name="Imagem 1017" descr="Hatterene icon">
          <a:extLst>
            <a:ext uri="{FF2B5EF4-FFF2-40B4-BE49-F238E27FC236}">
              <a16:creationId xmlns:a16="http://schemas.microsoft.com/office/drawing/2014/main" id="{6B02BC94-4419-4ACF-835E-5A7F4C7D9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3719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1200</xdr:row>
      <xdr:rowOff>0</xdr:rowOff>
    </xdr:from>
    <xdr:to>
      <xdr:col>0</xdr:col>
      <xdr:colOff>533400</xdr:colOff>
      <xdr:row>1280</xdr:row>
      <xdr:rowOff>19050</xdr:rowOff>
    </xdr:to>
    <xdr:pic>
      <xdr:nvPicPr>
        <xdr:cNvPr id="1019" name="Imagem 1018" descr="Impidimp icon">
          <a:extLst>
            <a:ext uri="{FF2B5EF4-FFF2-40B4-BE49-F238E27FC236}">
              <a16:creationId xmlns:a16="http://schemas.microsoft.com/office/drawing/2014/main" id="{A75058D2-7FA3-498D-8F28-10722E86A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533400</xdr:colOff>
      <xdr:row>1280</xdr:row>
      <xdr:rowOff>19050</xdr:rowOff>
    </xdr:to>
    <xdr:pic>
      <xdr:nvPicPr>
        <xdr:cNvPr id="1020" name="Imagem 1019" descr="Morgrem icon">
          <a:extLst>
            <a:ext uri="{FF2B5EF4-FFF2-40B4-BE49-F238E27FC236}">
              <a16:creationId xmlns:a16="http://schemas.microsoft.com/office/drawing/2014/main" id="{EE8510F7-5B42-468D-85EE-C4F31A97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153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533400</xdr:colOff>
      <xdr:row>1280</xdr:row>
      <xdr:rowOff>19050</xdr:rowOff>
    </xdr:to>
    <xdr:pic>
      <xdr:nvPicPr>
        <xdr:cNvPr id="1021" name="Imagem 1020" descr="Grimmsnarl icon">
          <a:extLst>
            <a:ext uri="{FF2B5EF4-FFF2-40B4-BE49-F238E27FC236}">
              <a16:creationId xmlns:a16="http://schemas.microsoft.com/office/drawing/2014/main" id="{D20AD623-FF0E-413A-A7DE-AB0DF903E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43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533400</xdr:colOff>
      <xdr:row>1280</xdr:row>
      <xdr:rowOff>19050</xdr:rowOff>
    </xdr:to>
    <xdr:pic>
      <xdr:nvPicPr>
        <xdr:cNvPr id="1022" name="Imagem 1021" descr="Obstagoon icon">
          <a:extLst>
            <a:ext uri="{FF2B5EF4-FFF2-40B4-BE49-F238E27FC236}">
              <a16:creationId xmlns:a16="http://schemas.microsoft.com/office/drawing/2014/main" id="{1E4BD99F-FB98-46C4-83CA-EADB5E443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934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533400</xdr:colOff>
      <xdr:row>1280</xdr:row>
      <xdr:rowOff>19050</xdr:rowOff>
    </xdr:to>
    <xdr:pic>
      <xdr:nvPicPr>
        <xdr:cNvPr id="1023" name="Imagem 1022" descr="Perrserker icon">
          <a:extLst>
            <a:ext uri="{FF2B5EF4-FFF2-40B4-BE49-F238E27FC236}">
              <a16:creationId xmlns:a16="http://schemas.microsoft.com/office/drawing/2014/main" id="{49E73C01-CCE4-4E9F-95DE-61A643D6F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24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533400</xdr:colOff>
      <xdr:row>1280</xdr:row>
      <xdr:rowOff>19050</xdr:rowOff>
    </xdr:to>
    <xdr:pic>
      <xdr:nvPicPr>
        <xdr:cNvPr id="1024" name="Imagem 1023" descr="Cursola icon">
          <a:extLst>
            <a:ext uri="{FF2B5EF4-FFF2-40B4-BE49-F238E27FC236}">
              <a16:creationId xmlns:a16="http://schemas.microsoft.com/office/drawing/2014/main" id="{98E77EFB-1E2B-4D81-B9A8-5EAEFED79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15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533400</xdr:colOff>
      <xdr:row>1280</xdr:row>
      <xdr:rowOff>19050</xdr:rowOff>
    </xdr:to>
    <xdr:pic>
      <xdr:nvPicPr>
        <xdr:cNvPr id="1025" name="Imagem 1024" descr="Sirfetch'd icon">
          <a:extLst>
            <a:ext uri="{FF2B5EF4-FFF2-40B4-BE49-F238E27FC236}">
              <a16:creationId xmlns:a16="http://schemas.microsoft.com/office/drawing/2014/main" id="{84B32BF6-6E9B-42FB-9A2A-50E11ECF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953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533400</xdr:colOff>
      <xdr:row>1280</xdr:row>
      <xdr:rowOff>19050</xdr:rowOff>
    </xdr:to>
    <xdr:pic>
      <xdr:nvPicPr>
        <xdr:cNvPr id="1026" name="Imagem 1025" descr="Mr. Rime icon">
          <a:extLst>
            <a:ext uri="{FF2B5EF4-FFF2-40B4-BE49-F238E27FC236}">
              <a16:creationId xmlns:a16="http://schemas.microsoft.com/office/drawing/2014/main" id="{54F6AB61-6837-4622-B4D7-008BF5811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343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533400</xdr:colOff>
      <xdr:row>1280</xdr:row>
      <xdr:rowOff>19050</xdr:rowOff>
    </xdr:to>
    <xdr:pic>
      <xdr:nvPicPr>
        <xdr:cNvPr id="1027" name="Imagem 1026" descr="Runerigus icon">
          <a:extLst>
            <a:ext uri="{FF2B5EF4-FFF2-40B4-BE49-F238E27FC236}">
              <a16:creationId xmlns:a16="http://schemas.microsoft.com/office/drawing/2014/main" id="{9E5E7A75-FFC1-40D4-809A-334096788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734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533400</xdr:colOff>
      <xdr:row>1280</xdr:row>
      <xdr:rowOff>19050</xdr:rowOff>
    </xdr:to>
    <xdr:pic>
      <xdr:nvPicPr>
        <xdr:cNvPr id="1028" name="Imagem 1027" descr="Milcery icon">
          <a:extLst>
            <a:ext uri="{FF2B5EF4-FFF2-40B4-BE49-F238E27FC236}">
              <a16:creationId xmlns:a16="http://schemas.microsoft.com/office/drawing/2014/main" id="{BEDEB0A8-6506-4AF1-BB20-760599EBE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124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533400</xdr:colOff>
      <xdr:row>1280</xdr:row>
      <xdr:rowOff>19050</xdr:rowOff>
    </xdr:to>
    <xdr:pic>
      <xdr:nvPicPr>
        <xdr:cNvPr id="1029" name="Imagem 1028" descr="Alcremie icon">
          <a:extLst>
            <a:ext uri="{FF2B5EF4-FFF2-40B4-BE49-F238E27FC236}">
              <a16:creationId xmlns:a16="http://schemas.microsoft.com/office/drawing/2014/main" id="{A9A398CC-7485-4023-8D64-38C7BE2AD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3629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533400</xdr:colOff>
      <xdr:row>1280</xdr:row>
      <xdr:rowOff>19050</xdr:rowOff>
    </xdr:to>
    <xdr:pic>
      <xdr:nvPicPr>
        <xdr:cNvPr id="1030" name="Imagem 1029" descr="Falinks icon">
          <a:extLst>
            <a:ext uri="{FF2B5EF4-FFF2-40B4-BE49-F238E27FC236}">
              <a16:creationId xmlns:a16="http://schemas.microsoft.com/office/drawing/2014/main" id="{A2AE1B9A-5D8E-4C69-8D4C-B6E0B408C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7534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1212</xdr:row>
      <xdr:rowOff>0</xdr:rowOff>
    </xdr:from>
    <xdr:to>
      <xdr:col>0</xdr:col>
      <xdr:colOff>533400</xdr:colOff>
      <xdr:row>1280</xdr:row>
      <xdr:rowOff>19050</xdr:rowOff>
    </xdr:to>
    <xdr:pic>
      <xdr:nvPicPr>
        <xdr:cNvPr id="1031" name="Imagem 1030" descr="Pincurchin icon">
          <a:extLst>
            <a:ext uri="{FF2B5EF4-FFF2-40B4-BE49-F238E27FC236}">
              <a16:creationId xmlns:a16="http://schemas.microsoft.com/office/drawing/2014/main" id="{2AD7401A-890A-43BF-999C-97B9E14B7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991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533400</xdr:colOff>
      <xdr:row>1280</xdr:row>
      <xdr:rowOff>19050</xdr:rowOff>
    </xdr:to>
    <xdr:pic>
      <xdr:nvPicPr>
        <xdr:cNvPr id="1032" name="Imagem 1031" descr="Snom icon">
          <a:extLst>
            <a:ext uri="{FF2B5EF4-FFF2-40B4-BE49-F238E27FC236}">
              <a16:creationId xmlns:a16="http://schemas.microsoft.com/office/drawing/2014/main" id="{B243D404-DF3D-4C28-B81C-B7D04780D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382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1214</xdr:row>
      <xdr:rowOff>0</xdr:rowOff>
    </xdr:from>
    <xdr:to>
      <xdr:col>0</xdr:col>
      <xdr:colOff>533400</xdr:colOff>
      <xdr:row>1280</xdr:row>
      <xdr:rowOff>19050</xdr:rowOff>
    </xdr:to>
    <xdr:pic>
      <xdr:nvPicPr>
        <xdr:cNvPr id="1033" name="Imagem 1032" descr="Frosmoth icon">
          <a:extLst>
            <a:ext uri="{FF2B5EF4-FFF2-40B4-BE49-F238E27FC236}">
              <a16:creationId xmlns:a16="http://schemas.microsoft.com/office/drawing/2014/main" id="{06F5D502-2BEF-428C-AF52-3C50E3F84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6202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533400</xdr:colOff>
      <xdr:row>1280</xdr:row>
      <xdr:rowOff>19050</xdr:rowOff>
    </xdr:to>
    <xdr:pic>
      <xdr:nvPicPr>
        <xdr:cNvPr id="1034" name="Imagem 1033" descr="Stonjourner icon">
          <a:extLst>
            <a:ext uri="{FF2B5EF4-FFF2-40B4-BE49-F238E27FC236}">
              <a16:creationId xmlns:a16="http://schemas.microsoft.com/office/drawing/2014/main" id="{F4B24E2E-4FD6-4BD9-B726-7FC56633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0107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1216</xdr:row>
      <xdr:rowOff>0</xdr:rowOff>
    </xdr:from>
    <xdr:to>
      <xdr:col>0</xdr:col>
      <xdr:colOff>533400</xdr:colOff>
      <xdr:row>1280</xdr:row>
      <xdr:rowOff>19050</xdr:rowOff>
    </xdr:to>
    <xdr:pic>
      <xdr:nvPicPr>
        <xdr:cNvPr id="1035" name="Imagem 1034" descr="Eiscue (Ice Face) icon">
          <a:extLst>
            <a:ext uri="{FF2B5EF4-FFF2-40B4-BE49-F238E27FC236}">
              <a16:creationId xmlns:a16="http://schemas.microsoft.com/office/drawing/2014/main" id="{89A0E3EE-916F-4E3C-99C8-8ADB117A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401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1218</xdr:row>
      <xdr:rowOff>0</xdr:rowOff>
    </xdr:from>
    <xdr:to>
      <xdr:col>0</xdr:col>
      <xdr:colOff>533400</xdr:colOff>
      <xdr:row>1280</xdr:row>
      <xdr:rowOff>19050</xdr:rowOff>
    </xdr:to>
    <xdr:pic>
      <xdr:nvPicPr>
        <xdr:cNvPr id="1036" name="Imagem 1035" descr="Eiscue (Noice Face) icon">
          <a:extLst>
            <a:ext uri="{FF2B5EF4-FFF2-40B4-BE49-F238E27FC236}">
              <a16:creationId xmlns:a16="http://schemas.microsoft.com/office/drawing/2014/main" id="{E33BB726-A576-4650-BCE0-549125221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791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533400</xdr:colOff>
      <xdr:row>1280</xdr:row>
      <xdr:rowOff>19050</xdr:rowOff>
    </xdr:to>
    <xdr:pic>
      <xdr:nvPicPr>
        <xdr:cNvPr id="1037" name="Imagem 1036" descr="Indeedee (Male) icon">
          <a:extLst>
            <a:ext uri="{FF2B5EF4-FFF2-40B4-BE49-F238E27FC236}">
              <a16:creationId xmlns:a16="http://schemas.microsoft.com/office/drawing/2014/main" id="{57A68D79-1FDA-4C08-89FB-72FABEAB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395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0</xdr:rowOff>
    </xdr:from>
    <xdr:to>
      <xdr:col>0</xdr:col>
      <xdr:colOff>533400</xdr:colOff>
      <xdr:row>1280</xdr:row>
      <xdr:rowOff>19050</xdr:rowOff>
    </xdr:to>
    <xdr:pic>
      <xdr:nvPicPr>
        <xdr:cNvPr id="1038" name="Imagem 1037" descr="Indeedee (Female) icon">
          <a:extLst>
            <a:ext uri="{FF2B5EF4-FFF2-40B4-BE49-F238E27FC236}">
              <a16:creationId xmlns:a16="http://schemas.microsoft.com/office/drawing/2014/main" id="{C24211CD-D10E-4299-926F-19064400B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820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533400</xdr:colOff>
      <xdr:row>1280</xdr:row>
      <xdr:rowOff>19050</xdr:rowOff>
    </xdr:to>
    <xdr:pic>
      <xdr:nvPicPr>
        <xdr:cNvPr id="1039" name="Imagem 1038" descr="Morpeko (Full Belly Mode) icon">
          <a:extLst>
            <a:ext uri="{FF2B5EF4-FFF2-40B4-BE49-F238E27FC236}">
              <a16:creationId xmlns:a16="http://schemas.microsoft.com/office/drawing/2014/main" id="{068860B1-FD37-468A-983A-31345FD67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401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533400</xdr:colOff>
      <xdr:row>1280</xdr:row>
      <xdr:rowOff>19050</xdr:rowOff>
    </xdr:to>
    <xdr:pic>
      <xdr:nvPicPr>
        <xdr:cNvPr id="1040" name="Imagem 1039" descr="Morpeko (Hangry Mode) icon">
          <a:extLst>
            <a:ext uri="{FF2B5EF4-FFF2-40B4-BE49-F238E27FC236}">
              <a16:creationId xmlns:a16="http://schemas.microsoft.com/office/drawing/2014/main" id="{4E486049-060D-4253-80F5-C6CBB89B6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0397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1228</xdr:row>
      <xdr:rowOff>0</xdr:rowOff>
    </xdr:from>
    <xdr:to>
      <xdr:col>0</xdr:col>
      <xdr:colOff>533400</xdr:colOff>
      <xdr:row>1280</xdr:row>
      <xdr:rowOff>19050</xdr:rowOff>
    </xdr:to>
    <xdr:pic>
      <xdr:nvPicPr>
        <xdr:cNvPr id="1041" name="Imagem 1040" descr="Cufant icon">
          <a:extLst>
            <a:ext uri="{FF2B5EF4-FFF2-40B4-BE49-F238E27FC236}">
              <a16:creationId xmlns:a16="http://schemas.microsoft.com/office/drawing/2014/main" id="{6130A595-1779-4C5C-9341-362D83DB0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6779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533400</xdr:colOff>
      <xdr:row>1280</xdr:row>
      <xdr:rowOff>19050</xdr:rowOff>
    </xdr:to>
    <xdr:pic>
      <xdr:nvPicPr>
        <xdr:cNvPr id="1042" name="Imagem 1041" descr="Copperajah icon">
          <a:extLst>
            <a:ext uri="{FF2B5EF4-FFF2-40B4-BE49-F238E27FC236}">
              <a16:creationId xmlns:a16="http://schemas.microsoft.com/office/drawing/2014/main" id="{369E47FE-632A-4BC6-9994-5876009F5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91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1230</xdr:row>
      <xdr:rowOff>0</xdr:rowOff>
    </xdr:from>
    <xdr:to>
      <xdr:col>0</xdr:col>
      <xdr:colOff>533400</xdr:colOff>
      <xdr:row>1280</xdr:row>
      <xdr:rowOff>19050</xdr:rowOff>
    </xdr:to>
    <xdr:pic>
      <xdr:nvPicPr>
        <xdr:cNvPr id="1043" name="Imagem 1042" descr="Dracozolt icon">
          <a:extLst>
            <a:ext uri="{FF2B5EF4-FFF2-40B4-BE49-F238E27FC236}">
              <a16:creationId xmlns:a16="http://schemas.microsoft.com/office/drawing/2014/main" id="{0F018503-074A-4E79-B58B-A1A0134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3065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533400</xdr:colOff>
      <xdr:row>1280</xdr:row>
      <xdr:rowOff>19050</xdr:rowOff>
    </xdr:to>
    <xdr:pic>
      <xdr:nvPicPr>
        <xdr:cNvPr id="1044" name="Imagem 1043" descr="Arctozolt icon">
          <a:extLst>
            <a:ext uri="{FF2B5EF4-FFF2-40B4-BE49-F238E27FC236}">
              <a16:creationId xmlns:a16="http://schemas.microsoft.com/office/drawing/2014/main" id="{188155D5-0F37-4385-8C55-B001D5F24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6970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533400</xdr:colOff>
      <xdr:row>1280</xdr:row>
      <xdr:rowOff>19050</xdr:rowOff>
    </xdr:to>
    <xdr:pic>
      <xdr:nvPicPr>
        <xdr:cNvPr id="1045" name="Imagem 1044" descr="Dracovish icon">
          <a:extLst>
            <a:ext uri="{FF2B5EF4-FFF2-40B4-BE49-F238E27FC236}">
              <a16:creationId xmlns:a16="http://schemas.microsoft.com/office/drawing/2014/main" id="{49FD62A5-ECE5-43DE-9134-EF4EC3AD2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0876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533400</xdr:colOff>
      <xdr:row>1280</xdr:row>
      <xdr:rowOff>19050</xdr:rowOff>
    </xdr:to>
    <xdr:pic>
      <xdr:nvPicPr>
        <xdr:cNvPr id="1046" name="Imagem 1045" descr="Arctovish icon">
          <a:extLst>
            <a:ext uri="{FF2B5EF4-FFF2-40B4-BE49-F238E27FC236}">
              <a16:creationId xmlns:a16="http://schemas.microsoft.com/office/drawing/2014/main" id="{34B11B75-9103-4D23-96E2-F776ACF98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4781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533400</xdr:colOff>
      <xdr:row>1280</xdr:row>
      <xdr:rowOff>19050</xdr:rowOff>
    </xdr:to>
    <xdr:pic>
      <xdr:nvPicPr>
        <xdr:cNvPr id="1047" name="Imagem 1046" descr="Duraludon icon">
          <a:extLst>
            <a:ext uri="{FF2B5EF4-FFF2-40B4-BE49-F238E27FC236}">
              <a16:creationId xmlns:a16="http://schemas.microsoft.com/office/drawing/2014/main" id="{3216F65A-B495-4A23-B626-8D22A7988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68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533400</xdr:colOff>
      <xdr:row>1280</xdr:row>
      <xdr:rowOff>19050</xdr:rowOff>
    </xdr:to>
    <xdr:pic>
      <xdr:nvPicPr>
        <xdr:cNvPr id="1048" name="Imagem 1047" descr="Dreepy icon">
          <a:extLst>
            <a:ext uri="{FF2B5EF4-FFF2-40B4-BE49-F238E27FC236}">
              <a16:creationId xmlns:a16="http://schemas.microsoft.com/office/drawing/2014/main" id="{DC8F9E2B-CE93-4776-8099-30B1EA23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259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1236</xdr:row>
      <xdr:rowOff>0</xdr:rowOff>
    </xdr:from>
    <xdr:to>
      <xdr:col>0</xdr:col>
      <xdr:colOff>533400</xdr:colOff>
      <xdr:row>1280</xdr:row>
      <xdr:rowOff>19050</xdr:rowOff>
    </xdr:to>
    <xdr:pic>
      <xdr:nvPicPr>
        <xdr:cNvPr id="1049" name="Imagem 1048" descr="Drakloak icon">
          <a:extLst>
            <a:ext uri="{FF2B5EF4-FFF2-40B4-BE49-F238E27FC236}">
              <a16:creationId xmlns:a16="http://schemas.microsoft.com/office/drawing/2014/main" id="{6C3EE8AD-2C01-4B22-BC35-4FB543866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973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533400</xdr:colOff>
      <xdr:row>1280</xdr:row>
      <xdr:rowOff>19050</xdr:rowOff>
    </xdr:to>
    <xdr:pic>
      <xdr:nvPicPr>
        <xdr:cNvPr id="1050" name="Imagem 1049" descr="Dragapult icon">
          <a:extLst>
            <a:ext uri="{FF2B5EF4-FFF2-40B4-BE49-F238E27FC236}">
              <a16:creationId xmlns:a16="http://schemas.microsoft.com/office/drawing/2014/main" id="{B19A7138-B531-4A8F-B867-B828B517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8878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533400</xdr:colOff>
      <xdr:row>1280</xdr:row>
      <xdr:rowOff>19050</xdr:rowOff>
    </xdr:to>
    <xdr:pic>
      <xdr:nvPicPr>
        <xdr:cNvPr id="1051" name="Imagem 1050" descr="Zacian (Crowned Sword) icon">
          <a:extLst>
            <a:ext uri="{FF2B5EF4-FFF2-40B4-BE49-F238E27FC236}">
              <a16:creationId xmlns:a16="http://schemas.microsoft.com/office/drawing/2014/main" id="{89332184-F732-4B63-AF81-3B9C42533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783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533400</xdr:colOff>
      <xdr:row>1280</xdr:row>
      <xdr:rowOff>19050</xdr:rowOff>
    </xdr:to>
    <xdr:pic>
      <xdr:nvPicPr>
        <xdr:cNvPr id="1052" name="Imagem 1051" descr="Zacian (Hero of Many Battles) icon">
          <a:extLst>
            <a:ext uri="{FF2B5EF4-FFF2-40B4-BE49-F238E27FC236}">
              <a16:creationId xmlns:a16="http://schemas.microsoft.com/office/drawing/2014/main" id="{DAF022B5-4FD1-4E3B-AE6D-E4035EE8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7260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533400</xdr:colOff>
      <xdr:row>1280</xdr:row>
      <xdr:rowOff>19050</xdr:rowOff>
    </xdr:to>
    <xdr:pic>
      <xdr:nvPicPr>
        <xdr:cNvPr id="1053" name="Imagem 1052" descr="Zamazenta (Crowned Shield) icon">
          <a:extLst>
            <a:ext uri="{FF2B5EF4-FFF2-40B4-BE49-F238E27FC236}">
              <a16:creationId xmlns:a16="http://schemas.microsoft.com/office/drawing/2014/main" id="{9F485B4F-F049-4A8D-B37D-EF3F3A9E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975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533400</xdr:colOff>
      <xdr:row>1280</xdr:row>
      <xdr:rowOff>19050</xdr:rowOff>
    </xdr:to>
    <xdr:pic>
      <xdr:nvPicPr>
        <xdr:cNvPr id="1054" name="Imagem 1053" descr="Zamazenta (Hero of Many Battles) icon">
          <a:extLst>
            <a:ext uri="{FF2B5EF4-FFF2-40B4-BE49-F238E27FC236}">
              <a16:creationId xmlns:a16="http://schemas.microsoft.com/office/drawing/2014/main" id="{3AB40F91-785F-49B2-975A-3CEE4B29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35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1246</xdr:row>
      <xdr:rowOff>0</xdr:rowOff>
    </xdr:from>
    <xdr:to>
      <xdr:col>0</xdr:col>
      <xdr:colOff>533400</xdr:colOff>
      <xdr:row>1280</xdr:row>
      <xdr:rowOff>19050</xdr:rowOff>
    </xdr:to>
    <xdr:pic>
      <xdr:nvPicPr>
        <xdr:cNvPr id="1055" name="Imagem 1054" descr="Eternatus icon">
          <a:extLst>
            <a:ext uri="{FF2B5EF4-FFF2-40B4-BE49-F238E27FC236}">
              <a16:creationId xmlns:a16="http://schemas.microsoft.com/office/drawing/2014/main" id="{E2B0477B-8952-437A-A386-229765628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697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533400</xdr:colOff>
      <xdr:row>1280</xdr:row>
      <xdr:rowOff>19050</xdr:rowOff>
    </xdr:to>
    <xdr:pic>
      <xdr:nvPicPr>
        <xdr:cNvPr id="1056" name="Imagem 1055" descr="Eternatus (Eternamax) icon">
          <a:extLst>
            <a:ext uri="{FF2B5EF4-FFF2-40B4-BE49-F238E27FC236}">
              <a16:creationId xmlns:a16="http://schemas.microsoft.com/office/drawing/2014/main" id="{9A0DD710-66E4-4493-8910-0A06BB0D3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88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495300</xdr:colOff>
      <xdr:row>1280</xdr:row>
      <xdr:rowOff>19050</xdr:rowOff>
    </xdr:to>
    <xdr:pic>
      <xdr:nvPicPr>
        <xdr:cNvPr id="1057" name="Imagem 1056" descr="Kubfu icon">
          <a:extLst>
            <a:ext uri="{FF2B5EF4-FFF2-40B4-BE49-F238E27FC236}">
              <a16:creationId xmlns:a16="http://schemas.microsoft.com/office/drawing/2014/main" id="{11C00882-C03B-4E30-84C4-C83BD7B51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26400"/>
          <a:ext cx="495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1250</xdr:row>
      <xdr:rowOff>0</xdr:rowOff>
    </xdr:from>
    <xdr:to>
      <xdr:col>0</xdr:col>
      <xdr:colOff>495300</xdr:colOff>
      <xdr:row>1280</xdr:row>
      <xdr:rowOff>19050</xdr:rowOff>
    </xdr:to>
    <xdr:pic>
      <xdr:nvPicPr>
        <xdr:cNvPr id="1058" name="Imagem 1057" descr="Urshifu (Single Strike Style) icon">
          <a:extLst>
            <a:ext uri="{FF2B5EF4-FFF2-40B4-BE49-F238E27FC236}">
              <a16:creationId xmlns:a16="http://schemas.microsoft.com/office/drawing/2014/main" id="{73BA93E8-A1C6-4C44-8693-1837EF7E2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64525"/>
          <a:ext cx="495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0</xdr:col>
      <xdr:colOff>495300</xdr:colOff>
      <xdr:row>1280</xdr:row>
      <xdr:rowOff>19050</xdr:rowOff>
    </xdr:to>
    <xdr:pic>
      <xdr:nvPicPr>
        <xdr:cNvPr id="1059" name="Imagem 1058" descr="Urshifu (Rapid Strike Style) icon">
          <a:extLst>
            <a:ext uri="{FF2B5EF4-FFF2-40B4-BE49-F238E27FC236}">
              <a16:creationId xmlns:a16="http://schemas.microsoft.com/office/drawing/2014/main" id="{7B45A10F-78C7-48D5-AB4F-C39BBD885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536025"/>
          <a:ext cx="495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495300</xdr:colOff>
      <xdr:row>1280</xdr:row>
      <xdr:rowOff>19050</xdr:rowOff>
    </xdr:to>
    <xdr:pic>
      <xdr:nvPicPr>
        <xdr:cNvPr id="1060" name="Imagem 1059" descr="Zarude icon">
          <a:extLst>
            <a:ext uri="{FF2B5EF4-FFF2-40B4-BE49-F238E27FC236}">
              <a16:creationId xmlns:a16="http://schemas.microsoft.com/office/drawing/2014/main" id="{64D0CCD1-9BD8-4E11-8255-D7739FECD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07525"/>
          <a:ext cx="495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533400</xdr:colOff>
      <xdr:row>1280</xdr:row>
      <xdr:rowOff>19050</xdr:rowOff>
    </xdr:to>
    <xdr:pic>
      <xdr:nvPicPr>
        <xdr:cNvPr id="1061" name="Imagem 1060" descr="Regieleki icon">
          <a:extLst>
            <a:ext uri="{FF2B5EF4-FFF2-40B4-BE49-F238E27FC236}">
              <a16:creationId xmlns:a16="http://schemas.microsoft.com/office/drawing/2014/main" id="{70C8B39C-1505-4C5A-B701-0306F7E2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3456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533400</xdr:colOff>
      <xdr:row>1280</xdr:row>
      <xdr:rowOff>19050</xdr:rowOff>
    </xdr:to>
    <xdr:pic>
      <xdr:nvPicPr>
        <xdr:cNvPr id="1062" name="Imagem 1061" descr="Regidrago icon">
          <a:extLst>
            <a:ext uri="{FF2B5EF4-FFF2-40B4-BE49-F238E27FC236}">
              <a16:creationId xmlns:a16="http://schemas.microsoft.com/office/drawing/2014/main" id="{2167B52E-255C-4544-8338-103C6CE4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7361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0</xdr:col>
      <xdr:colOff>533400</xdr:colOff>
      <xdr:row>1280</xdr:row>
      <xdr:rowOff>19050</xdr:rowOff>
    </xdr:to>
    <xdr:pic>
      <xdr:nvPicPr>
        <xdr:cNvPr id="1063" name="Imagem 1062" descr="Glastrier icon">
          <a:extLst>
            <a:ext uri="{FF2B5EF4-FFF2-40B4-BE49-F238E27FC236}">
              <a16:creationId xmlns:a16="http://schemas.microsoft.com/office/drawing/2014/main" id="{FDC2D24A-5F83-4251-9AFA-020BE74CC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267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1258</xdr:row>
      <xdr:rowOff>0</xdr:rowOff>
    </xdr:from>
    <xdr:to>
      <xdr:col>0</xdr:col>
      <xdr:colOff>533400</xdr:colOff>
      <xdr:row>1280</xdr:row>
      <xdr:rowOff>19050</xdr:rowOff>
    </xdr:to>
    <xdr:pic>
      <xdr:nvPicPr>
        <xdr:cNvPr id="1064" name="Imagem 1063" descr="Spectrier icon">
          <a:extLst>
            <a:ext uri="{FF2B5EF4-FFF2-40B4-BE49-F238E27FC236}">
              <a16:creationId xmlns:a16="http://schemas.microsoft.com/office/drawing/2014/main" id="{D468BE82-0346-45F0-9F5E-7C732498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51722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533400</xdr:colOff>
      <xdr:row>1280</xdr:row>
      <xdr:rowOff>19050</xdr:rowOff>
    </xdr:to>
    <xdr:pic>
      <xdr:nvPicPr>
        <xdr:cNvPr id="1065" name="Imagem 1064" descr="Calyrex icon">
          <a:extLst>
            <a:ext uri="{FF2B5EF4-FFF2-40B4-BE49-F238E27FC236}">
              <a16:creationId xmlns:a16="http://schemas.microsoft.com/office/drawing/2014/main" id="{2698FB00-88A9-4276-B6B3-B2E582CF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90775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533400</xdr:colOff>
      <xdr:row>1280</xdr:row>
      <xdr:rowOff>19050</xdr:rowOff>
    </xdr:to>
    <xdr:pic>
      <xdr:nvPicPr>
        <xdr:cNvPr id="1066" name="Imagem 1065" descr="Calyrex (Ice Rider) icon">
          <a:extLst>
            <a:ext uri="{FF2B5EF4-FFF2-40B4-BE49-F238E27FC236}">
              <a16:creationId xmlns:a16="http://schemas.microsoft.com/office/drawing/2014/main" id="{8F8C084D-FC8C-4BF3-BBC2-6B21A7BCC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145875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533400</xdr:colOff>
      <xdr:row>1280</xdr:row>
      <xdr:rowOff>19050</xdr:rowOff>
    </xdr:to>
    <xdr:pic>
      <xdr:nvPicPr>
        <xdr:cNvPr id="1067" name="Imagem 1066" descr="Calyrex (Shadow Rider) icon">
          <a:extLst>
            <a:ext uri="{FF2B5EF4-FFF2-40B4-BE49-F238E27FC236}">
              <a16:creationId xmlns:a16="http://schemas.microsoft.com/office/drawing/2014/main" id="{D587DDDC-CF61-427A-B984-0F935BD50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536400"/>
          <a:ext cx="5334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1264</xdr:row>
      <xdr:rowOff>0</xdr:rowOff>
    </xdr:from>
    <xdr:to>
      <xdr:col>0</xdr:col>
      <xdr:colOff>9525</xdr:colOff>
      <xdr:row>1278</xdr:row>
      <xdr:rowOff>9525</xdr:rowOff>
    </xdr:to>
    <xdr:pic>
      <xdr:nvPicPr>
        <xdr:cNvPr id="1068" name="Imagem 1067" descr="Wyrdeer icon">
          <a:extLst>
            <a:ext uri="{FF2B5EF4-FFF2-40B4-BE49-F238E27FC236}">
              <a16:creationId xmlns:a16="http://schemas.microsoft.com/office/drawing/2014/main" id="{4623DD8E-C4BC-4760-968F-E51BC857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8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9525</xdr:colOff>
      <xdr:row>1278</xdr:row>
      <xdr:rowOff>9525</xdr:rowOff>
    </xdr:to>
    <xdr:pic>
      <xdr:nvPicPr>
        <xdr:cNvPr id="1069" name="Imagem 1068" descr="Kleavor icon">
          <a:extLst>
            <a:ext uri="{FF2B5EF4-FFF2-40B4-BE49-F238E27FC236}">
              <a16:creationId xmlns:a16="http://schemas.microsoft.com/office/drawing/2014/main" id="{7F560E88-4DD9-4E54-A143-DE7223CFD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37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9525</xdr:colOff>
      <xdr:row>1278</xdr:row>
      <xdr:rowOff>9525</xdr:rowOff>
    </xdr:to>
    <xdr:pic>
      <xdr:nvPicPr>
        <xdr:cNvPr id="1070" name="Imagem 1069" descr="Ursaluna icon">
          <a:extLst>
            <a:ext uri="{FF2B5EF4-FFF2-40B4-BE49-F238E27FC236}">
              <a16:creationId xmlns:a16="http://schemas.microsoft.com/office/drawing/2014/main" id="{CCF78D52-F977-41C3-AB68-F89BEB607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12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9525</xdr:colOff>
      <xdr:row>1278</xdr:row>
      <xdr:rowOff>9525</xdr:rowOff>
    </xdr:to>
    <xdr:pic>
      <xdr:nvPicPr>
        <xdr:cNvPr id="1071" name="Imagem 1070" descr="Basculegion (Male) icon">
          <a:extLst>
            <a:ext uri="{FF2B5EF4-FFF2-40B4-BE49-F238E27FC236}">
              <a16:creationId xmlns:a16="http://schemas.microsoft.com/office/drawing/2014/main" id="{CB7C6C57-5E7C-49AD-A8F4-1D4391C3A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003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9525</xdr:colOff>
      <xdr:row>1278</xdr:row>
      <xdr:rowOff>9525</xdr:rowOff>
    </xdr:to>
    <xdr:pic>
      <xdr:nvPicPr>
        <xdr:cNvPr id="1072" name="Imagem 1071" descr="Basculegion (Female) icon">
          <a:extLst>
            <a:ext uri="{FF2B5EF4-FFF2-40B4-BE49-F238E27FC236}">
              <a16:creationId xmlns:a16="http://schemas.microsoft.com/office/drawing/2014/main" id="{29815A8C-1DF3-4827-85DA-56C39B5FD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58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9525</xdr:colOff>
      <xdr:row>1278</xdr:row>
      <xdr:rowOff>9525</xdr:rowOff>
    </xdr:to>
    <xdr:pic>
      <xdr:nvPicPr>
        <xdr:cNvPr id="1073" name="Imagem 1072" descr="Sneasler icon">
          <a:extLst>
            <a:ext uri="{FF2B5EF4-FFF2-40B4-BE49-F238E27FC236}">
              <a16:creationId xmlns:a16="http://schemas.microsoft.com/office/drawing/2014/main" id="{1358762B-6686-4E83-A819-9F2CC120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165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9525</xdr:colOff>
      <xdr:row>1278</xdr:row>
      <xdr:rowOff>9525</xdr:rowOff>
    </xdr:to>
    <xdr:pic>
      <xdr:nvPicPr>
        <xdr:cNvPr id="1074" name="Imagem 1073" descr="Overqwil icon">
          <a:extLst>
            <a:ext uri="{FF2B5EF4-FFF2-40B4-BE49-F238E27FC236}">
              <a16:creationId xmlns:a16="http://schemas.microsoft.com/office/drawing/2014/main" id="{7BD5786B-5801-4F11-A013-EFB2A25A6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5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0</xdr:col>
      <xdr:colOff>9525</xdr:colOff>
      <xdr:row>1278</xdr:row>
      <xdr:rowOff>9525</xdr:rowOff>
    </xdr:to>
    <xdr:pic>
      <xdr:nvPicPr>
        <xdr:cNvPr id="1075" name="Imagem 1074" descr="Enamorus (Incarnate Forme) icon">
          <a:extLst>
            <a:ext uri="{FF2B5EF4-FFF2-40B4-BE49-F238E27FC236}">
              <a16:creationId xmlns:a16="http://schemas.microsoft.com/office/drawing/2014/main" id="{361EDFDF-2E4F-421D-B119-5975297A1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9525</xdr:colOff>
      <xdr:row>1278</xdr:row>
      <xdr:rowOff>9525</xdr:rowOff>
    </xdr:to>
    <xdr:pic>
      <xdr:nvPicPr>
        <xdr:cNvPr id="1076" name="Imagem 1075" descr="Enamorus (Therian Forme) icon">
          <a:extLst>
            <a:ext uri="{FF2B5EF4-FFF2-40B4-BE49-F238E27FC236}">
              <a16:creationId xmlns:a16="http://schemas.microsoft.com/office/drawing/2014/main" id="{B9F127C1-2A0C-4004-9BC3-6E1BEF351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8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9525</xdr:colOff>
      <xdr:row>1278</xdr:row>
      <xdr:rowOff>9525</xdr:rowOff>
    </xdr:to>
    <xdr:pic>
      <xdr:nvPicPr>
        <xdr:cNvPr id="1077" name="Imagem 1076" descr="Sprigatito icon">
          <a:extLst>
            <a:ext uri="{FF2B5EF4-FFF2-40B4-BE49-F238E27FC236}">
              <a16:creationId xmlns:a16="http://schemas.microsoft.com/office/drawing/2014/main" id="{3C17926D-D0D1-4889-8F5A-87B0208D5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222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0C1F34-6675-4012-8BE6-81D53F1F4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266700</xdr:colOff>
      <xdr:row>1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2F0D75-60A7-4346-A480-E6CDA3162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79EA7C9-0EAD-4480-A93A-2D986AC6F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0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266700</xdr:colOff>
      <xdr:row>2</xdr:row>
      <xdr:rowOff>133350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B8A6B72-B24B-494F-94A5-A3FF73384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430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B18E316-E856-4933-8642-CF002FC4A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2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266700</xdr:colOff>
      <xdr:row>3</xdr:row>
      <xdr:rowOff>133350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72A09FA-CD60-4CE2-8B9B-7BDA3811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527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114300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819B258-9EAC-4A92-BBE5-B265E5BC6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91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266700</xdr:colOff>
      <xdr:row>4</xdr:row>
      <xdr:rowOff>133350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6706C01-A6F3-46EA-97A4-8E7FB1632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9278A4C-8604-451D-A064-BDB6F1146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054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266700</xdr:colOff>
      <xdr:row>5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E373FA1-3725-4D30-9A4C-94907625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054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114300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2B64E2D-5F2F-45ED-8003-B3DBFA2D3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8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266700</xdr:colOff>
      <xdr:row>6</xdr:row>
      <xdr:rowOff>133350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115CA6C9-41F6-4FDF-8CEE-E8AF8422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485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114300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859580B-F48F-41A7-8965-C831245D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24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266700</xdr:colOff>
      <xdr:row>7</xdr:row>
      <xdr:rowOff>133350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7EB5728-1D80-49AE-93CF-3222D92D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248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114300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828798A-E2B4-41C3-9155-C924DA937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4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266700</xdr:colOff>
      <xdr:row>8</xdr:row>
      <xdr:rowOff>133350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FB7EE63-DDC0-4F5C-AFF0-6709F75C7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345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114300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ED16D52C-6D57-4F71-B871-6D2A28EA3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109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266700</xdr:colOff>
      <xdr:row>9</xdr:row>
      <xdr:rowOff>133350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573B25E-9D01-43E2-AE08-440C1247B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109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114300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98E845D-574B-48AE-B188-9A834DA1C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87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266700</xdr:colOff>
      <xdr:row>10</xdr:row>
      <xdr:rowOff>133350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B943E7C-01EB-4369-8F85-DE021610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6873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114300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0057C25-92F5-4EFD-898C-562A6998A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30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266700</xdr:colOff>
      <xdr:row>11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324B524-04B2-4D1A-BB91-49A089A7D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303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114300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383A977C-5061-4D46-8D2E-718B0687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06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266700</xdr:colOff>
      <xdr:row>12</xdr:row>
      <xdr:rowOff>133350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13517FE-C6A1-4CEC-A3D6-013FAA46E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9067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114300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51C0B064-EEA5-4DCC-A41A-6EA11978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83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266700</xdr:colOff>
      <xdr:row>13</xdr:row>
      <xdr:rowOff>133350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E3C9071E-90A7-4352-A40B-BA64B930B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831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114300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9098F610-9EAD-4EDF-9766-86DB93308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929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266700</xdr:colOff>
      <xdr:row>14</xdr:row>
      <xdr:rowOff>133350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A1555697-661B-4AC1-9F1E-7B2CEB8E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3929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114300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2D79E91-2AAF-4F64-B023-9E8F9A73D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02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266700</xdr:colOff>
      <xdr:row>15</xdr:row>
      <xdr:rowOff>133350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102AB79-1CB3-4290-A693-53937041D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0026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114300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C521D811-7256-4BD6-A0B8-34C68CB4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12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266700</xdr:colOff>
      <xdr:row>16</xdr:row>
      <xdr:rowOff>133350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C4FDB7D2-C358-48C1-AD9E-8ADFF65DE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2123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114300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8FA2B417-ECE5-41BB-8387-13F1672EF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88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266700</xdr:colOff>
      <xdr:row>17</xdr:row>
      <xdr:rowOff>133350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6742AFF3-09BE-4188-A57E-85E46805A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2886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114300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CF9AB3E-AFD1-4529-84FF-10EDAAFA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98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266700</xdr:colOff>
      <xdr:row>18</xdr:row>
      <xdr:rowOff>133350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2E9B168A-5640-497F-9963-CF2FA138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4983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114300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0357E422-94EE-419F-9907-0FB2290CF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08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266700</xdr:colOff>
      <xdr:row>19</xdr:row>
      <xdr:rowOff>133350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8DC5DA0C-FCF1-4F42-8871-34C818CCC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1080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114300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9B9F0226-F625-46EC-8222-F42A669C9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717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266700</xdr:colOff>
      <xdr:row>20</xdr:row>
      <xdr:rowOff>133350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28DD94F-7478-4CD0-8121-3FBAC2234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7177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114300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4B0B1C17-423F-458C-9991-A7118F241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927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266700</xdr:colOff>
      <xdr:row>21</xdr:row>
      <xdr:rowOff>133350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B77E2805-8E09-48C7-AD92-44A8C9F29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9274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114300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5FB2C31C-566F-470A-AE9C-27F6EC0D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803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266700</xdr:colOff>
      <xdr:row>22</xdr:row>
      <xdr:rowOff>133350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F16416E-FAAC-491E-ACFD-03739FEAB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8038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114300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6BD2A57-BFE4-4706-8768-F1967030D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13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266700</xdr:colOff>
      <xdr:row>23</xdr:row>
      <xdr:rowOff>133350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52D78330-5134-4DA8-836F-C67E2249B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4135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114300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9CD85505-7142-475E-BD5E-ADF0AD93E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90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266700</xdr:colOff>
      <xdr:row>24</xdr:row>
      <xdr:rowOff>133350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2E7BF45-7C83-4DEB-AA81-EA6D76C95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2900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114300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1BAD114B-45B4-4400-9254-8155069E8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33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266700</xdr:colOff>
      <xdr:row>25</xdr:row>
      <xdr:rowOff>133350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506256E9-8023-4A8A-A86D-CCAF72C4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4331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114300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4D05FE3-3F36-48BB-BCF1-A93C4C05A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762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266700</xdr:colOff>
      <xdr:row>26</xdr:row>
      <xdr:rowOff>133350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C943F76-73C9-49EC-AFC7-DEFDD4686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762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114300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A5E25765-D356-4657-84B7-236098C86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85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266700</xdr:colOff>
      <xdr:row>27</xdr:row>
      <xdr:rowOff>133350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516634E6-8931-407B-8B83-E8E96440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1859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28</xdr:row>
      <xdr:rowOff>114300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85B448E2-B7B4-4E49-A8A5-5137C644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29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266700</xdr:colOff>
      <xdr:row>28</xdr:row>
      <xdr:rowOff>133350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BD34B98-4A34-4C9F-A3D2-856388B36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114300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35ADDCED-F839-48B7-8F4B-9AEEA0869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138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266700</xdr:colOff>
      <xdr:row>29</xdr:row>
      <xdr:rowOff>133350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1FC44E49-DF6E-4858-A835-2C1B62EBA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1387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114300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D9601BC-247A-438F-A210-512D35ECF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8818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266700</xdr:colOff>
      <xdr:row>30</xdr:row>
      <xdr:rowOff>133350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8BBA4EE1-A826-4993-862B-6ADE8E10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8818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114300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228BC1D4-828C-4806-849A-7ECDB4B0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91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266700</xdr:colOff>
      <xdr:row>31</xdr:row>
      <xdr:rowOff>133350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7403007B-B78E-4D1B-8EF1-AB49650A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8915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114300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3A1220-F22D-4545-8D6A-2745890A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234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266700</xdr:colOff>
      <xdr:row>32</xdr:row>
      <xdr:rowOff>133350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F8E94678-8E1C-48DF-96D6-A49FA715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2346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114300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2750DD61-7E90-4E80-9894-3C7AB7C5F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77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266700</xdr:colOff>
      <xdr:row>33</xdr:row>
      <xdr:rowOff>133350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E1030FFC-F8C8-4C9A-BA36-D8BB54093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776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114300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F60DC77-ECEB-4BC2-B6D8-02CAF237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987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266700</xdr:colOff>
      <xdr:row>34</xdr:row>
      <xdr:rowOff>133350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F7F23191-4522-4C40-ADC4-8FA35D64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9874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114300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F3C253F2-0448-4803-82E3-7E1CE06F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130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266700</xdr:colOff>
      <xdr:row>35</xdr:row>
      <xdr:rowOff>133350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7F539398-4AEB-4DB4-A6BF-C43C615EF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305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114300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E31FBF5D-8900-424F-B8FA-CD439F65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07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266700</xdr:colOff>
      <xdr:row>36</xdr:row>
      <xdr:rowOff>133350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FC5C97E9-9CC0-47A7-AEC2-EB3EB7B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114300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53DE595-4406-45A1-B48D-E71EA1CE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616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266700</xdr:colOff>
      <xdr:row>37</xdr:row>
      <xdr:rowOff>133350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2F695B3E-8A2B-4B46-919C-26AF9DAA6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6167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38</xdr:row>
      <xdr:rowOff>114300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1E3FE1D7-2AAA-4126-8BEF-7C4B5F9D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8264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266700</xdr:colOff>
      <xdr:row>38</xdr:row>
      <xdr:rowOff>133350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3927A643-F5B8-45C7-8986-C9429A55C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8264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39</xdr:row>
      <xdr:rowOff>114300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B1FA2875-2F77-4CF4-9AFE-467FD3420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95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266700</xdr:colOff>
      <xdr:row>39</xdr:row>
      <xdr:rowOff>133350</xdr:rowOff>
    </xdr:to>
    <xdr:pic>
      <xdr:nvPicPr>
        <xdr:cNvPr id="79" name="Imagem 78">
          <a:extLst>
            <a:ext uri="{FF2B5EF4-FFF2-40B4-BE49-F238E27FC236}">
              <a16:creationId xmlns:a16="http://schemas.microsoft.com/office/drawing/2014/main" id="{9B477478-364C-4ED7-9F38-A289D93A2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9695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40</xdr:row>
      <xdr:rowOff>114300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6BD9363A-E5E9-4CF1-A85D-DB3F0FBB0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912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266700</xdr:colOff>
      <xdr:row>40</xdr:row>
      <xdr:rowOff>133350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C18FBD52-1B7B-4591-A0DB-3E66B30C6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41</xdr:row>
      <xdr:rowOff>114300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B0C41CA2-159D-4093-99FC-8D063BA9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22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266700</xdr:colOff>
      <xdr:row>41</xdr:row>
      <xdr:rowOff>133350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15AFEAC7-1EF9-402A-B843-387315EE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5222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114300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5FD3CA68-102C-4524-9AC7-F2C507AB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652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266700</xdr:colOff>
      <xdr:row>42</xdr:row>
      <xdr:rowOff>133350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137362BD-9359-4BCF-88C9-862E99913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8652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43</xdr:row>
      <xdr:rowOff>114300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1B70660A-60FC-41E3-BA1A-FDCFEAFDA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41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266700</xdr:colOff>
      <xdr:row>43</xdr:row>
      <xdr:rowOff>133350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3AF33D8C-8F6A-4FBE-9CF0-133A1683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9415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114300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488C62FD-A439-4272-ABC0-EE927D1D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684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266700</xdr:colOff>
      <xdr:row>44</xdr:row>
      <xdr:rowOff>133350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8F2343E6-E838-4098-A8F8-8F5FE6B0C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846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114300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CF62A456-98AC-414F-A582-F88EA70DD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427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266700</xdr:colOff>
      <xdr:row>45</xdr:row>
      <xdr:rowOff>133350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AA4EC3DA-5D61-4257-B00F-08E893DD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4277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114300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9732F79F-DF33-4438-A37C-9655D654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037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266700</xdr:colOff>
      <xdr:row>46</xdr:row>
      <xdr:rowOff>133350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0312B47D-DC8E-4106-A7F0-FEECF401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0374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114300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9F985585-D4FE-4180-9280-45B51405B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247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266700</xdr:colOff>
      <xdr:row>47</xdr:row>
      <xdr:rowOff>133350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FF7D5995-FCDC-492D-A261-8AEE405D3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471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114300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21372279-198F-489A-A260-976188B8B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4568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266700</xdr:colOff>
      <xdr:row>48</xdr:row>
      <xdr:rowOff>133350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A0E5DF52-F6F3-404A-851A-F8AD4AA8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4568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114300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2F185A9F-D3CF-466F-82B3-B031DF0C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799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266700</xdr:colOff>
      <xdr:row>49</xdr:row>
      <xdr:rowOff>133350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45B2580B-8979-401A-93C1-CC1AFBA3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7998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50</xdr:row>
      <xdr:rowOff>114300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C91F3C3E-D9EC-4DEF-A1C3-291E742E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809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266700</xdr:colOff>
      <xdr:row>50</xdr:row>
      <xdr:rowOff>133350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5DF6247F-2289-472C-BCFD-48B44F0B3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8096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51</xdr:row>
      <xdr:rowOff>114300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BF137828-8A4B-46B6-B134-352E14142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285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266700</xdr:colOff>
      <xdr:row>51</xdr:row>
      <xdr:rowOff>133350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9ABCD8B1-CD08-4FCB-A715-1759BD16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2859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52</xdr:row>
      <xdr:rowOff>114300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9C114F41-0123-4399-9950-3A9D5C30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362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266700</xdr:colOff>
      <xdr:row>52</xdr:row>
      <xdr:rowOff>133350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5520CC6F-1AF4-42F9-8893-B60A49AE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3623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114300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D5374ED4-3E4C-4A41-B224-204513867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38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266700</xdr:colOff>
      <xdr:row>53</xdr:row>
      <xdr:rowOff>133350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DB042389-F00D-4BF7-8E20-9F8D3367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4386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54</xdr:row>
      <xdr:rowOff>114300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D4F808BE-3B0C-4C54-89F2-35459B477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3150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266700</xdr:colOff>
      <xdr:row>54</xdr:row>
      <xdr:rowOff>133350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896E72FB-56EF-4E20-A9E6-AF6442C1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3150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55</xdr:row>
      <xdr:rowOff>114300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E40E7421-DC6C-4434-B886-0922063AD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058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266700</xdr:colOff>
      <xdr:row>55</xdr:row>
      <xdr:rowOff>133350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77AB9801-24F2-4D66-98D2-637647A44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0581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114300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F3E03B6A-1BE8-4687-B415-7A2515636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34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266700</xdr:colOff>
      <xdr:row>56</xdr:row>
      <xdr:rowOff>133350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D9130D62-FD06-49D0-B8D9-94EF9E324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345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304800</xdr:colOff>
      <xdr:row>57</xdr:row>
      <xdr:rowOff>114300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BE69CCCD-83E8-4E01-A02A-585F97EF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8775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266700</xdr:colOff>
      <xdr:row>57</xdr:row>
      <xdr:rowOff>133350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26D24113-CC16-4D1A-B78B-701F1FB65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68775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58</xdr:row>
      <xdr:rowOff>114300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891E0ED7-270D-492C-847D-1CD28445F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620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266700</xdr:colOff>
      <xdr:row>58</xdr:row>
      <xdr:rowOff>133350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A039AD2A-3F3F-477D-A4E5-638E4A82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86206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304800</xdr:colOff>
      <xdr:row>59</xdr:row>
      <xdr:rowOff>114300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F35218D3-1076-4559-BF5E-31E3ADBC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30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266700</xdr:colOff>
      <xdr:row>59</xdr:row>
      <xdr:rowOff>133350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946FAB2C-CC9A-4140-81F9-265275C9B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06303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304800</xdr:colOff>
      <xdr:row>60</xdr:row>
      <xdr:rowOff>114300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42B591D4-CE3B-4EC2-82E0-5423E77D2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73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266700</xdr:colOff>
      <xdr:row>60</xdr:row>
      <xdr:rowOff>133350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32A41A0-636A-4BF9-B010-0FC0FD6D4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3734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61</xdr:row>
      <xdr:rowOff>114300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710D481A-7289-43E9-9620-16744FE9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249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266700</xdr:colOff>
      <xdr:row>61</xdr:row>
      <xdr:rowOff>133350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884242CA-4783-47B1-A154-5F2D76DBE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2498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62</xdr:row>
      <xdr:rowOff>114300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8477E4F6-C157-4270-A0C8-6CDD3850E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992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266700</xdr:colOff>
      <xdr:row>62</xdr:row>
      <xdr:rowOff>133350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9318C3F5-2B83-42C7-B017-39E194EE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9929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304800</xdr:colOff>
      <xdr:row>63</xdr:row>
      <xdr:rowOff>114300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B5CDA7AB-8C96-4C36-9568-8B0A44E47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736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266700</xdr:colOff>
      <xdr:row>63</xdr:row>
      <xdr:rowOff>133350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59964A0A-57E0-43BC-86EA-1F501CADB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7360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64</xdr:row>
      <xdr:rowOff>114300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B863A5D0-B3BF-4EA1-B8C1-FF13FB8F3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545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266700</xdr:colOff>
      <xdr:row>64</xdr:row>
      <xdr:rowOff>133350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F685F27A-A2AE-4E2C-BC3A-1E24A748A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5456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65</xdr:row>
      <xdr:rowOff>114300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9F3606D5-68DC-4EBE-8656-EB639B7D7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422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266700</xdr:colOff>
      <xdr:row>65</xdr:row>
      <xdr:rowOff>133350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346CC2F0-7349-4BA1-97F0-A55F0C7F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4220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66</xdr:row>
      <xdr:rowOff>114300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F5C4E849-90FE-4CBA-834C-E5D700A45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1651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266700</xdr:colOff>
      <xdr:row>66</xdr:row>
      <xdr:rowOff>133350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C0350208-37DB-4E4E-A2B3-B8B8C9224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1651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67</xdr:row>
      <xdr:rowOff>114300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A2B87F60-A1C7-4B75-8D53-9C04BFC5D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774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266700</xdr:colOff>
      <xdr:row>67</xdr:row>
      <xdr:rowOff>133350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8BADB36A-6A1F-45C1-A274-38206A10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37748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304800</xdr:colOff>
      <xdr:row>68</xdr:row>
      <xdr:rowOff>114300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7298264E-7D3C-45D4-BB9B-E99AEE994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384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266700</xdr:colOff>
      <xdr:row>68</xdr:row>
      <xdr:rowOff>133350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31FE6E22-00ED-4C1E-8097-2FD6F70A7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3846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69</xdr:row>
      <xdr:rowOff>114300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2E3E96B9-FD97-496A-A7F5-00BA111B9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9943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266700</xdr:colOff>
      <xdr:row>69</xdr:row>
      <xdr:rowOff>133350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6804B151-C05E-4843-AC46-443B3D81C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9943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70</xdr:row>
      <xdr:rowOff>114300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2BEFEA77-A69B-4D5E-B4C5-C8727C9C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7374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266700</xdr:colOff>
      <xdr:row>70</xdr:row>
      <xdr:rowOff>133350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2B4544CE-15AE-4717-BE28-BAD5E07FF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7374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71</xdr:row>
      <xdr:rowOff>114300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058EA657-8D63-4042-9AF4-7F5E84DF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804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266700</xdr:colOff>
      <xdr:row>71</xdr:row>
      <xdr:rowOff>133350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6ACB7897-88F5-46AC-90A5-854D97A6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4804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72</xdr:row>
      <xdr:rowOff>114300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F1B4A16F-3044-45C0-BA12-D0E99B2A2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0902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266700</xdr:colOff>
      <xdr:row>72</xdr:row>
      <xdr:rowOff>133350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55E63FA5-B62F-48FE-9A49-D5A5FBA0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0902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73</xdr:row>
      <xdr:rowOff>114300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77C7DF47-ED0B-42D7-B7E2-3D8C92688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8332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266700</xdr:colOff>
      <xdr:row>73</xdr:row>
      <xdr:rowOff>133350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B7E5B2D6-6A67-4D3E-9C3C-262E91BA9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8332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74</xdr:row>
      <xdr:rowOff>114300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C830C1B3-91CF-436A-9963-CB24AE74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443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266700</xdr:colOff>
      <xdr:row>74</xdr:row>
      <xdr:rowOff>133350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21539868-0C69-4D82-AB27-2D3C5D14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54430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75</xdr:row>
      <xdr:rowOff>114300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46366898-FAB2-4D0C-9810-6DA978646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319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266700</xdr:colOff>
      <xdr:row>75</xdr:row>
      <xdr:rowOff>133350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EE73A91A-AC3C-40F7-9EC4-B2AE6AFF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3194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76</xdr:row>
      <xdr:rowOff>114300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4D165B8A-A134-4454-ADDA-E1758FED7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195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266700</xdr:colOff>
      <xdr:row>76</xdr:row>
      <xdr:rowOff>133350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91DC4982-2863-49BF-93A9-9901334E1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1958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77</xdr:row>
      <xdr:rowOff>114300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79A8BE2F-4390-46AF-9A69-F0F880CBF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9389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266700</xdr:colOff>
      <xdr:row>77</xdr:row>
      <xdr:rowOff>133350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F3A5CF09-03D4-4F6E-B5C9-ADA8ED68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09389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78</xdr:row>
      <xdr:rowOff>114300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829B3A45-24FA-48F7-B045-66B61368C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682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266700</xdr:colOff>
      <xdr:row>78</xdr:row>
      <xdr:rowOff>133350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88620EA2-52BE-4589-B5DA-1C764024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26820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304800</xdr:colOff>
      <xdr:row>79</xdr:row>
      <xdr:rowOff>114300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EDFB7C9B-FC09-4B5F-BF00-559322720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291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266700</xdr:colOff>
      <xdr:row>79</xdr:row>
      <xdr:rowOff>133350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4214F742-2BAD-49DA-AB23-3AB81BAB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42917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80</xdr:row>
      <xdr:rowOff>114300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78DE066E-1FC5-42FE-8F6F-20B8B8D0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1681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266700</xdr:colOff>
      <xdr:row>80</xdr:row>
      <xdr:rowOff>133350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EA010925-7BCB-44E2-AB10-645F40136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61681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81</xdr:row>
      <xdr:rowOff>114300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2622EC71-1298-41A8-9DD8-542F7205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1779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266700</xdr:colOff>
      <xdr:row>81</xdr:row>
      <xdr:rowOff>133350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3E8B7275-976C-45A2-8285-3AEC54819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81779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82</xdr:row>
      <xdr:rowOff>114300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96F2EB30-91D2-4FC7-95A6-1787E68B2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921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266700</xdr:colOff>
      <xdr:row>82</xdr:row>
      <xdr:rowOff>133350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A3DAE2E8-B38C-4E58-B6EB-DF5D6FD2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9210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83</xdr:row>
      <xdr:rowOff>114300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836E6991-5310-40A4-A533-6FFCE28C7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307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266700</xdr:colOff>
      <xdr:row>83</xdr:row>
      <xdr:rowOff>133350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9090ABDB-7F58-4024-AC3A-C1FF3DD0C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9307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84</xdr:row>
      <xdr:rowOff>114300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8DC45BE9-45AA-4FF6-BE21-94A0B3B4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673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266700</xdr:colOff>
      <xdr:row>84</xdr:row>
      <xdr:rowOff>133350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9CC77191-728C-43B2-B14D-DC22C2AD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36738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85</xdr:row>
      <xdr:rowOff>114300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44BA1DA6-3ABC-48DD-B275-EB110A632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83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266700</xdr:colOff>
      <xdr:row>85</xdr:row>
      <xdr:rowOff>133350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5E9E9373-4305-432E-B74E-8FDF2D82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52835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86</xdr:row>
      <xdr:rowOff>114300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0698E96F-ADA6-4A6A-AEE8-804FE75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893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266700</xdr:colOff>
      <xdr:row>86</xdr:row>
      <xdr:rowOff>133350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33BC1304-2A9D-42F8-8F5E-1B3B151E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8933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87</xdr:row>
      <xdr:rowOff>114300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E1F8FB99-CD0A-418C-8A9D-2C6BC9D1B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636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266700</xdr:colOff>
      <xdr:row>87</xdr:row>
      <xdr:rowOff>133350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848F446A-6775-4D23-B358-75F4ECB3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363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88</xdr:row>
      <xdr:rowOff>114300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2DDDCA22-5DD1-49E3-82A6-D9D78EADD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5128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266700</xdr:colOff>
      <xdr:row>88</xdr:row>
      <xdr:rowOff>133350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15BBC164-A777-45D8-ABCD-A6B634E38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05128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89</xdr:row>
      <xdr:rowOff>114300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17242275-2315-425A-BBA1-80D83086E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522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266700</xdr:colOff>
      <xdr:row>89</xdr:row>
      <xdr:rowOff>133350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FAF03FA8-2C1A-4F3B-AE89-3C03A0A29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25225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90</xdr:row>
      <xdr:rowOff>114300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8B5BB312-41EB-4D8F-8055-71681B773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065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266700</xdr:colOff>
      <xdr:row>90</xdr:row>
      <xdr:rowOff>133350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987D940F-C3E9-4D8A-9780-7E63917B5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50657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91</xdr:row>
      <xdr:rowOff>114300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26689224-9CD9-415A-AAB4-2237950D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42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266700</xdr:colOff>
      <xdr:row>91</xdr:row>
      <xdr:rowOff>133350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6EB619BD-FB55-47BB-ABE3-6862041E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73422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92</xdr:row>
      <xdr:rowOff>114300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CD5457B7-A489-4C8B-B3B3-5544BD15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618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266700</xdr:colOff>
      <xdr:row>92</xdr:row>
      <xdr:rowOff>133350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50188519-5786-4A5A-BBA8-794E3FD3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96187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93</xdr:row>
      <xdr:rowOff>114300</xdr:rowOff>
    </xdr:to>
    <xdr:pic>
      <xdr:nvPicPr>
        <xdr:cNvPr id="186" name="Imagem 185">
          <a:extLst>
            <a:ext uri="{FF2B5EF4-FFF2-40B4-BE49-F238E27FC236}">
              <a16:creationId xmlns:a16="http://schemas.microsoft.com/office/drawing/2014/main" id="{AE6B52B7-CCB8-4FDD-990E-BDDEF646B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761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266700</xdr:colOff>
      <xdr:row>93</xdr:row>
      <xdr:rowOff>133350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E79F45F0-24F9-4898-B3FC-A10AE86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7618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94</xdr:row>
      <xdr:rowOff>114300</xdr:rowOff>
    </xdr:to>
    <xdr:pic>
      <xdr:nvPicPr>
        <xdr:cNvPr id="188" name="Imagem 187">
          <a:extLst>
            <a:ext uri="{FF2B5EF4-FFF2-40B4-BE49-F238E27FC236}">
              <a16:creationId xmlns:a16="http://schemas.microsoft.com/office/drawing/2014/main" id="{F256F17C-A1B1-413C-A6CF-AB8B4D000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71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266700</xdr:colOff>
      <xdr:row>94</xdr:row>
      <xdr:rowOff>133350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0C4FF8E0-42C1-4138-BAFB-D379A015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3715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95</xdr:row>
      <xdr:rowOff>114300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D759BA79-1CEF-44BC-93CD-7CC7D1E96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3813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266700</xdr:colOff>
      <xdr:row>95</xdr:row>
      <xdr:rowOff>133350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0705A94D-DCC9-49F1-9F5A-2C376820F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53813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96</xdr:row>
      <xdr:rowOff>114300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8A241D3E-F09F-427F-81B6-F353499B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1244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266700</xdr:colOff>
      <xdr:row>96</xdr:row>
      <xdr:rowOff>133350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7C011647-1216-410C-8022-79DD9CAB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71244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304800</xdr:colOff>
      <xdr:row>97</xdr:row>
      <xdr:rowOff>114300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FDDA2C7A-2645-42F6-99F9-DE3E9332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734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266700</xdr:colOff>
      <xdr:row>97</xdr:row>
      <xdr:rowOff>133350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6B28D530-C618-4FD4-9075-36BE13F37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73412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98</xdr:row>
      <xdr:rowOff>114300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1EEAE016-4C4F-4C01-BCFC-9A3080B1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9438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266700</xdr:colOff>
      <xdr:row>98</xdr:row>
      <xdr:rowOff>133350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54FF10BD-A004-4A11-8AD3-8D3600FC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99438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304800</xdr:colOff>
      <xdr:row>99</xdr:row>
      <xdr:rowOff>114300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C16AB595-8DB6-4BB7-856E-0F4E45B65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420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266700</xdr:colOff>
      <xdr:row>99</xdr:row>
      <xdr:rowOff>133350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FD8331C3-7AA6-486E-97B2-7C664AB81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14201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100</xdr:row>
      <xdr:rowOff>114300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D2080D04-7C4F-40B0-AFD9-6D27DBCD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296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266700</xdr:colOff>
      <xdr:row>100</xdr:row>
      <xdr:rowOff>133350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09AA9BC0-4F58-49DC-8BED-D97D9725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32966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285750</xdr:colOff>
      <xdr:row>4</xdr:row>
      <xdr:rowOff>0</xdr:rowOff>
    </xdr:to>
    <xdr:pic>
      <xdr:nvPicPr>
        <xdr:cNvPr id="2" name="Imagem 1" descr="Physical">
          <a:extLst>
            <a:ext uri="{FF2B5EF4-FFF2-40B4-BE49-F238E27FC236}">
              <a16:creationId xmlns:a16="http://schemas.microsoft.com/office/drawing/2014/main" id="{F3BE3B30-F7C6-40C2-A3B4-DBD7F51D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77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285750</xdr:colOff>
      <xdr:row>5</xdr:row>
      <xdr:rowOff>0</xdr:rowOff>
    </xdr:to>
    <xdr:pic>
      <xdr:nvPicPr>
        <xdr:cNvPr id="3" name="Imagem 2" descr="Physical">
          <a:extLst>
            <a:ext uri="{FF2B5EF4-FFF2-40B4-BE49-F238E27FC236}">
              <a16:creationId xmlns:a16="http://schemas.microsoft.com/office/drawing/2014/main" id="{76C2C052-EC7C-425E-9314-AE7B0CAC4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14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285750</xdr:colOff>
      <xdr:row>6</xdr:row>
      <xdr:rowOff>0</xdr:rowOff>
    </xdr:to>
    <xdr:pic>
      <xdr:nvPicPr>
        <xdr:cNvPr id="4" name="Imagem 3" descr="Special">
          <a:extLst>
            <a:ext uri="{FF2B5EF4-FFF2-40B4-BE49-F238E27FC236}">
              <a16:creationId xmlns:a16="http://schemas.microsoft.com/office/drawing/2014/main" id="{5C7414C9-D696-44D0-B3EA-F4DE9C4B9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05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285750</xdr:colOff>
      <xdr:row>7</xdr:row>
      <xdr:rowOff>0</xdr:rowOff>
    </xdr:to>
    <xdr:pic>
      <xdr:nvPicPr>
        <xdr:cNvPr id="5" name="Imagem 4" descr="Status">
          <a:extLst>
            <a:ext uri="{FF2B5EF4-FFF2-40B4-BE49-F238E27FC236}">
              <a16:creationId xmlns:a16="http://schemas.microsoft.com/office/drawing/2014/main" id="{6B104EC0-1E9E-4555-BF45-5E4603F4E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48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285750</xdr:colOff>
      <xdr:row>8</xdr:row>
      <xdr:rowOff>0</xdr:rowOff>
    </xdr:to>
    <xdr:pic>
      <xdr:nvPicPr>
        <xdr:cNvPr id="6" name="Imagem 5" descr="Status">
          <a:extLst>
            <a:ext uri="{FF2B5EF4-FFF2-40B4-BE49-F238E27FC236}">
              <a16:creationId xmlns:a16="http://schemas.microsoft.com/office/drawing/2014/main" id="{64676D04-E0D9-4217-845F-52EEFA804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91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285750</xdr:colOff>
      <xdr:row>9</xdr:row>
      <xdr:rowOff>0</xdr:rowOff>
    </xdr:to>
    <xdr:pic>
      <xdr:nvPicPr>
        <xdr:cNvPr id="7" name="Imagem 6" descr="Status">
          <a:extLst>
            <a:ext uri="{FF2B5EF4-FFF2-40B4-BE49-F238E27FC236}">
              <a16:creationId xmlns:a16="http://schemas.microsoft.com/office/drawing/2014/main" id="{4608A9B3-2F3A-410F-A440-4F86B0D0D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81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285750</xdr:colOff>
      <xdr:row>10</xdr:row>
      <xdr:rowOff>0</xdr:rowOff>
    </xdr:to>
    <xdr:pic>
      <xdr:nvPicPr>
        <xdr:cNvPr id="8" name="Imagem 7" descr="Status">
          <a:extLst>
            <a:ext uri="{FF2B5EF4-FFF2-40B4-BE49-F238E27FC236}">
              <a16:creationId xmlns:a16="http://schemas.microsoft.com/office/drawing/2014/main" id="{EC1154A7-661F-4E56-8800-71358A71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248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285750</xdr:colOff>
      <xdr:row>11</xdr:row>
      <xdr:rowOff>0</xdr:rowOff>
    </xdr:to>
    <xdr:pic>
      <xdr:nvPicPr>
        <xdr:cNvPr id="9" name="Imagem 8" descr="Status">
          <a:extLst>
            <a:ext uri="{FF2B5EF4-FFF2-40B4-BE49-F238E27FC236}">
              <a16:creationId xmlns:a16="http://schemas.microsoft.com/office/drawing/2014/main" id="{A3BE267D-632C-4E1C-8B89-261692926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15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285750</xdr:colOff>
      <xdr:row>12</xdr:row>
      <xdr:rowOff>0</xdr:rowOff>
    </xdr:to>
    <xdr:pic>
      <xdr:nvPicPr>
        <xdr:cNvPr id="10" name="Imagem 9" descr="Physical">
          <a:extLst>
            <a:ext uri="{FF2B5EF4-FFF2-40B4-BE49-F238E27FC236}">
              <a16:creationId xmlns:a16="http://schemas.microsoft.com/office/drawing/2014/main" id="{B6286A20-3CA7-4B5E-9BA6-E3DA875CF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679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285750</xdr:colOff>
      <xdr:row>13</xdr:row>
      <xdr:rowOff>0</xdr:rowOff>
    </xdr:to>
    <xdr:pic>
      <xdr:nvPicPr>
        <xdr:cNvPr id="11" name="Imagem 10" descr="Special">
          <a:extLst>
            <a:ext uri="{FF2B5EF4-FFF2-40B4-BE49-F238E27FC236}">
              <a16:creationId xmlns:a16="http://schemas.microsoft.com/office/drawing/2014/main" id="{FA4CB6E9-2DA5-464B-B15C-CF00811EE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58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285750</xdr:colOff>
      <xdr:row>13</xdr:row>
      <xdr:rowOff>190500</xdr:rowOff>
    </xdr:to>
    <xdr:pic>
      <xdr:nvPicPr>
        <xdr:cNvPr id="12" name="Imagem 11" descr="Status">
          <a:extLst>
            <a:ext uri="{FF2B5EF4-FFF2-40B4-BE49-F238E27FC236}">
              <a16:creationId xmlns:a16="http://schemas.microsoft.com/office/drawing/2014/main" id="{F58D9847-0AED-4ACB-B345-8512DF10A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254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285750</xdr:colOff>
      <xdr:row>14</xdr:row>
      <xdr:rowOff>190500</xdr:rowOff>
    </xdr:to>
    <xdr:pic>
      <xdr:nvPicPr>
        <xdr:cNvPr id="13" name="Imagem 12" descr="Status">
          <a:extLst>
            <a:ext uri="{FF2B5EF4-FFF2-40B4-BE49-F238E27FC236}">
              <a16:creationId xmlns:a16="http://schemas.microsoft.com/office/drawing/2014/main" id="{F583765D-700E-4B06-A54B-8A81BC4D2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9924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285750</xdr:colOff>
      <xdr:row>15</xdr:row>
      <xdr:rowOff>190500</xdr:rowOff>
    </xdr:to>
    <xdr:pic>
      <xdr:nvPicPr>
        <xdr:cNvPr id="14" name="Imagem 13" descr="Special">
          <a:extLst>
            <a:ext uri="{FF2B5EF4-FFF2-40B4-BE49-F238E27FC236}">
              <a16:creationId xmlns:a16="http://schemas.microsoft.com/office/drawing/2014/main" id="{C36F0758-A1A8-46B3-9883-26DCCCC03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260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285750</xdr:colOff>
      <xdr:row>16</xdr:row>
      <xdr:rowOff>190500</xdr:rowOff>
    </xdr:to>
    <xdr:pic>
      <xdr:nvPicPr>
        <xdr:cNvPr id="15" name="Imagem 14" descr="Special">
          <a:extLst>
            <a:ext uri="{FF2B5EF4-FFF2-40B4-BE49-F238E27FC236}">
              <a16:creationId xmlns:a16="http://schemas.microsoft.com/office/drawing/2014/main" id="{12161578-8FFD-4A1E-A7CC-D43020AE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83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285750</xdr:colOff>
      <xdr:row>17</xdr:row>
      <xdr:rowOff>190500</xdr:rowOff>
    </xdr:to>
    <xdr:pic>
      <xdr:nvPicPr>
        <xdr:cNvPr id="16" name="Imagem 15" descr="Special">
          <a:extLst>
            <a:ext uri="{FF2B5EF4-FFF2-40B4-BE49-F238E27FC236}">
              <a16:creationId xmlns:a16="http://schemas.microsoft.com/office/drawing/2014/main" id="{C8F25A00-E5DD-46D2-A586-0509041F7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1170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285750</xdr:colOff>
      <xdr:row>18</xdr:row>
      <xdr:rowOff>190500</xdr:rowOff>
    </xdr:to>
    <xdr:pic>
      <xdr:nvPicPr>
        <xdr:cNvPr id="17" name="Imagem 16" descr="Status">
          <a:extLst>
            <a:ext uri="{FF2B5EF4-FFF2-40B4-BE49-F238E27FC236}">
              <a16:creationId xmlns:a16="http://schemas.microsoft.com/office/drawing/2014/main" id="{1BA13968-3BF2-4BDC-ABA6-D8F70F0AB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6505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285750</xdr:colOff>
      <xdr:row>19</xdr:row>
      <xdr:rowOff>190500</xdr:rowOff>
    </xdr:to>
    <xdr:pic>
      <xdr:nvPicPr>
        <xdr:cNvPr id="18" name="Imagem 17" descr="Status">
          <a:extLst>
            <a:ext uri="{FF2B5EF4-FFF2-40B4-BE49-F238E27FC236}">
              <a16:creationId xmlns:a16="http://schemas.microsoft.com/office/drawing/2014/main" id="{124E78F4-FBD6-4C6C-B9C8-C22E2AC7B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184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285750</xdr:colOff>
      <xdr:row>20</xdr:row>
      <xdr:rowOff>190500</xdr:rowOff>
    </xdr:to>
    <xdr:pic>
      <xdr:nvPicPr>
        <xdr:cNvPr id="19" name="Imagem 18" descr="Status">
          <a:extLst>
            <a:ext uri="{FF2B5EF4-FFF2-40B4-BE49-F238E27FC236}">
              <a16:creationId xmlns:a16="http://schemas.microsoft.com/office/drawing/2014/main" id="{47063D8F-C7E0-4D04-AFE2-66FB39D6F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7176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285750</xdr:colOff>
      <xdr:row>21</xdr:row>
      <xdr:rowOff>190500</xdr:rowOff>
    </xdr:to>
    <xdr:pic>
      <xdr:nvPicPr>
        <xdr:cNvPr id="20" name="Imagem 19" descr="Special">
          <a:extLst>
            <a:ext uri="{FF2B5EF4-FFF2-40B4-BE49-F238E27FC236}">
              <a16:creationId xmlns:a16="http://schemas.microsoft.com/office/drawing/2014/main" id="{820A0D45-5BAD-4042-8610-B54983E7D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489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285750</xdr:colOff>
      <xdr:row>22</xdr:row>
      <xdr:rowOff>190500</xdr:rowOff>
    </xdr:to>
    <xdr:pic>
      <xdr:nvPicPr>
        <xdr:cNvPr id="21" name="Imagem 20" descr="Status">
          <a:extLst>
            <a:ext uri="{FF2B5EF4-FFF2-40B4-BE49-F238E27FC236}">
              <a16:creationId xmlns:a16="http://schemas.microsoft.com/office/drawing/2014/main" id="{D8395E5F-4218-4935-AE73-90E426A5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594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285750</xdr:colOff>
      <xdr:row>23</xdr:row>
      <xdr:rowOff>190500</xdr:rowOff>
    </xdr:to>
    <xdr:pic>
      <xdr:nvPicPr>
        <xdr:cNvPr id="22" name="Imagem 21" descr="Physical">
          <a:extLst>
            <a:ext uri="{FF2B5EF4-FFF2-40B4-BE49-F238E27FC236}">
              <a16:creationId xmlns:a16="http://schemas.microsoft.com/office/drawing/2014/main" id="{13D8F905-D6D9-4139-AF86-34457A7BA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127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285750</xdr:colOff>
      <xdr:row>24</xdr:row>
      <xdr:rowOff>190500</xdr:rowOff>
    </xdr:to>
    <xdr:pic>
      <xdr:nvPicPr>
        <xdr:cNvPr id="23" name="Imagem 22" descr="Special">
          <a:extLst>
            <a:ext uri="{FF2B5EF4-FFF2-40B4-BE49-F238E27FC236}">
              <a16:creationId xmlns:a16="http://schemas.microsoft.com/office/drawing/2014/main" id="{FC034938-C3EB-4F8C-80B0-ABE6CE3B3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232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285750</xdr:colOff>
      <xdr:row>25</xdr:row>
      <xdr:rowOff>190500</xdr:rowOff>
    </xdr:to>
    <xdr:pic>
      <xdr:nvPicPr>
        <xdr:cNvPr id="24" name="Imagem 23" descr="Physical">
          <a:extLst>
            <a:ext uri="{FF2B5EF4-FFF2-40B4-BE49-F238E27FC236}">
              <a16:creationId xmlns:a16="http://schemas.microsoft.com/office/drawing/2014/main" id="{F6D4A7C6-3713-485F-A652-9C88D9E20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623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285750</xdr:colOff>
      <xdr:row>26</xdr:row>
      <xdr:rowOff>190500</xdr:rowOff>
    </xdr:to>
    <xdr:pic>
      <xdr:nvPicPr>
        <xdr:cNvPr id="25" name="Imagem 24" descr="Special">
          <a:extLst>
            <a:ext uri="{FF2B5EF4-FFF2-40B4-BE49-F238E27FC236}">
              <a16:creationId xmlns:a16="http://schemas.microsoft.com/office/drawing/2014/main" id="{82D8DC2A-77A5-4619-BFDB-15111D5CD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13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285750</xdr:colOff>
      <xdr:row>27</xdr:row>
      <xdr:rowOff>190500</xdr:rowOff>
    </xdr:to>
    <xdr:pic>
      <xdr:nvPicPr>
        <xdr:cNvPr id="26" name="Imagem 25" descr="Special">
          <a:extLst>
            <a:ext uri="{FF2B5EF4-FFF2-40B4-BE49-F238E27FC236}">
              <a16:creationId xmlns:a16="http://schemas.microsoft.com/office/drawing/2014/main" id="{E9141097-04C8-4AFD-BEE2-CDD92072F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452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285750</xdr:colOff>
      <xdr:row>28</xdr:row>
      <xdr:rowOff>190500</xdr:rowOff>
    </xdr:to>
    <xdr:pic>
      <xdr:nvPicPr>
        <xdr:cNvPr id="27" name="Imagem 26" descr="Physical">
          <a:extLst>
            <a:ext uri="{FF2B5EF4-FFF2-40B4-BE49-F238E27FC236}">
              <a16:creationId xmlns:a16="http://schemas.microsoft.com/office/drawing/2014/main" id="{33CA2487-2C5E-42A7-9F96-6295749E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985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285750</xdr:colOff>
      <xdr:row>29</xdr:row>
      <xdr:rowOff>190500</xdr:rowOff>
    </xdr:to>
    <xdr:pic>
      <xdr:nvPicPr>
        <xdr:cNvPr id="28" name="Imagem 27" descr="Physical">
          <a:extLst>
            <a:ext uri="{FF2B5EF4-FFF2-40B4-BE49-F238E27FC236}">
              <a16:creationId xmlns:a16="http://schemas.microsoft.com/office/drawing/2014/main" id="{B3930D4C-6DC5-4E53-BD5F-2FAD744E6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805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285750</xdr:colOff>
      <xdr:row>30</xdr:row>
      <xdr:rowOff>190500</xdr:rowOff>
    </xdr:to>
    <xdr:pic>
      <xdr:nvPicPr>
        <xdr:cNvPr id="29" name="Imagem 28" descr="Physical">
          <a:extLst>
            <a:ext uri="{FF2B5EF4-FFF2-40B4-BE49-F238E27FC236}">
              <a16:creationId xmlns:a16="http://schemas.microsoft.com/office/drawing/2014/main" id="{7ABD5B44-F2E9-444D-94BD-F66CBBB83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2438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285750</xdr:colOff>
      <xdr:row>31</xdr:row>
      <xdr:rowOff>190500</xdr:rowOff>
    </xdr:to>
    <xdr:pic>
      <xdr:nvPicPr>
        <xdr:cNvPr id="30" name="Imagem 29" descr="Special">
          <a:extLst>
            <a:ext uri="{FF2B5EF4-FFF2-40B4-BE49-F238E27FC236}">
              <a16:creationId xmlns:a16="http://schemas.microsoft.com/office/drawing/2014/main" id="{6E680280-B06F-4155-8E77-28969192C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634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285750</xdr:colOff>
      <xdr:row>32</xdr:row>
      <xdr:rowOff>190500</xdr:rowOff>
    </xdr:to>
    <xdr:pic>
      <xdr:nvPicPr>
        <xdr:cNvPr id="31" name="Imagem 30" descr="Special">
          <a:extLst>
            <a:ext uri="{FF2B5EF4-FFF2-40B4-BE49-F238E27FC236}">
              <a16:creationId xmlns:a16="http://schemas.microsoft.com/office/drawing/2014/main" id="{2C667F02-479F-46AD-8FF4-39348A1D4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9299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285750</xdr:colOff>
      <xdr:row>33</xdr:row>
      <xdr:rowOff>190500</xdr:rowOff>
    </xdr:to>
    <xdr:pic>
      <xdr:nvPicPr>
        <xdr:cNvPr id="32" name="Imagem 31" descr="Physical">
          <a:extLst>
            <a:ext uri="{FF2B5EF4-FFF2-40B4-BE49-F238E27FC236}">
              <a16:creationId xmlns:a16="http://schemas.microsoft.com/office/drawing/2014/main" id="{5ACD0A2E-6935-493C-9431-BB2CCFD3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109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285750</xdr:colOff>
      <xdr:row>34</xdr:row>
      <xdr:rowOff>190500</xdr:rowOff>
    </xdr:to>
    <xdr:pic>
      <xdr:nvPicPr>
        <xdr:cNvPr id="33" name="Imagem 32" descr="Status">
          <a:extLst>
            <a:ext uri="{FF2B5EF4-FFF2-40B4-BE49-F238E27FC236}">
              <a16:creationId xmlns:a16="http://schemas.microsoft.com/office/drawing/2014/main" id="{846CA4BF-01BD-49A9-8857-B6C136697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1874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285750</xdr:colOff>
      <xdr:row>35</xdr:row>
      <xdr:rowOff>190500</xdr:rowOff>
    </xdr:to>
    <xdr:pic>
      <xdr:nvPicPr>
        <xdr:cNvPr id="34" name="Imagem 33" descr="Status">
          <a:extLst>
            <a:ext uri="{FF2B5EF4-FFF2-40B4-BE49-F238E27FC236}">
              <a16:creationId xmlns:a16="http://schemas.microsoft.com/office/drawing/2014/main" id="{80EA1635-5C04-4922-9FB2-7264214AF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7210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285750</xdr:colOff>
      <xdr:row>36</xdr:row>
      <xdr:rowOff>190500</xdr:rowOff>
    </xdr:to>
    <xdr:pic>
      <xdr:nvPicPr>
        <xdr:cNvPr id="35" name="Imagem 34" descr="Special">
          <a:extLst>
            <a:ext uri="{FF2B5EF4-FFF2-40B4-BE49-F238E27FC236}">
              <a16:creationId xmlns:a16="http://schemas.microsoft.com/office/drawing/2014/main" id="{D64A9231-5B7B-4F1A-951A-4207F880D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254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285750</xdr:colOff>
      <xdr:row>37</xdr:row>
      <xdr:rowOff>190500</xdr:rowOff>
    </xdr:to>
    <xdr:pic>
      <xdr:nvPicPr>
        <xdr:cNvPr id="36" name="Imagem 35" descr="Special">
          <a:extLst>
            <a:ext uri="{FF2B5EF4-FFF2-40B4-BE49-F238E27FC236}">
              <a16:creationId xmlns:a16="http://schemas.microsoft.com/office/drawing/2014/main" id="{CBA213C5-F9DB-4D00-89A4-DB1911181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5975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285750</xdr:colOff>
      <xdr:row>38</xdr:row>
      <xdr:rowOff>190500</xdr:rowOff>
    </xdr:to>
    <xdr:pic>
      <xdr:nvPicPr>
        <xdr:cNvPr id="37" name="Imagem 36" descr="Special">
          <a:extLst>
            <a:ext uri="{FF2B5EF4-FFF2-40B4-BE49-F238E27FC236}">
              <a16:creationId xmlns:a16="http://schemas.microsoft.com/office/drawing/2014/main" id="{3A53EB45-C9C4-448B-ABFD-CDC0896F4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310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285750</xdr:colOff>
      <xdr:row>39</xdr:row>
      <xdr:rowOff>190500</xdr:rowOff>
    </xdr:to>
    <xdr:pic>
      <xdr:nvPicPr>
        <xdr:cNvPr id="38" name="Imagem 37" descr="Status">
          <a:extLst>
            <a:ext uri="{FF2B5EF4-FFF2-40B4-BE49-F238E27FC236}">
              <a16:creationId xmlns:a16="http://schemas.microsoft.com/office/drawing/2014/main" id="{8600BBA4-B1F1-4C36-A15F-E94F53B6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5216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285750</xdr:colOff>
      <xdr:row>40</xdr:row>
      <xdr:rowOff>190500</xdr:rowOff>
    </xdr:to>
    <xdr:pic>
      <xdr:nvPicPr>
        <xdr:cNvPr id="39" name="Imagem 38" descr="Special">
          <a:extLst>
            <a:ext uri="{FF2B5EF4-FFF2-40B4-BE49-F238E27FC236}">
              <a16:creationId xmlns:a16="http://schemas.microsoft.com/office/drawing/2014/main" id="{9E39B75E-3E26-4626-A21C-5C958B3F3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1026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285750</xdr:colOff>
      <xdr:row>41</xdr:row>
      <xdr:rowOff>190500</xdr:rowOff>
    </xdr:to>
    <xdr:pic>
      <xdr:nvPicPr>
        <xdr:cNvPr id="40" name="Imagem 39" descr="Physical">
          <a:extLst>
            <a:ext uri="{FF2B5EF4-FFF2-40B4-BE49-F238E27FC236}">
              <a16:creationId xmlns:a16="http://schemas.microsoft.com/office/drawing/2014/main" id="{2B58EB95-51B4-4CCB-8B58-2D19FCD28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636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285750</xdr:colOff>
      <xdr:row>42</xdr:row>
      <xdr:rowOff>190500</xdr:rowOff>
    </xdr:to>
    <xdr:pic>
      <xdr:nvPicPr>
        <xdr:cNvPr id="41" name="Imagem 40" descr="Physical">
          <a:extLst>
            <a:ext uri="{FF2B5EF4-FFF2-40B4-BE49-F238E27FC236}">
              <a16:creationId xmlns:a16="http://schemas.microsoft.com/office/drawing/2014/main" id="{7F159AB3-77AE-4B6C-9E7C-1BDF2ABE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79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285750</xdr:colOff>
      <xdr:row>43</xdr:row>
      <xdr:rowOff>190500</xdr:rowOff>
    </xdr:to>
    <xdr:pic>
      <xdr:nvPicPr>
        <xdr:cNvPr id="42" name="Imagem 41" descr="Status">
          <a:extLst>
            <a:ext uri="{FF2B5EF4-FFF2-40B4-BE49-F238E27FC236}">
              <a16:creationId xmlns:a16="http://schemas.microsoft.com/office/drawing/2014/main" id="{8F11AABD-EF6F-4A3B-B45E-22AFC9A3C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131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285750</xdr:colOff>
      <xdr:row>44</xdr:row>
      <xdr:rowOff>190500</xdr:rowOff>
    </xdr:to>
    <xdr:pic>
      <xdr:nvPicPr>
        <xdr:cNvPr id="43" name="Imagem 42" descr="Physical">
          <a:extLst>
            <a:ext uri="{FF2B5EF4-FFF2-40B4-BE49-F238E27FC236}">
              <a16:creationId xmlns:a16="http://schemas.microsoft.com/office/drawing/2014/main" id="{FCDC3796-0019-4327-8B14-D5D8C345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522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285750</xdr:colOff>
      <xdr:row>45</xdr:row>
      <xdr:rowOff>190500</xdr:rowOff>
    </xdr:to>
    <xdr:pic>
      <xdr:nvPicPr>
        <xdr:cNvPr id="44" name="Imagem 43" descr="Physical">
          <a:extLst>
            <a:ext uri="{FF2B5EF4-FFF2-40B4-BE49-F238E27FC236}">
              <a16:creationId xmlns:a16="http://schemas.microsoft.com/office/drawing/2014/main" id="{984D5184-4794-4C6D-9CBF-9C82D247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865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285750</xdr:colOff>
      <xdr:row>46</xdr:row>
      <xdr:rowOff>190500</xdr:rowOff>
    </xdr:to>
    <xdr:pic>
      <xdr:nvPicPr>
        <xdr:cNvPr id="45" name="Imagem 44" descr="Status">
          <a:extLst>
            <a:ext uri="{FF2B5EF4-FFF2-40B4-BE49-F238E27FC236}">
              <a16:creationId xmlns:a16="http://schemas.microsoft.com/office/drawing/2014/main" id="{B8690EF4-59F4-4986-8854-9D3BAA1A4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351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285750</xdr:colOff>
      <xdr:row>47</xdr:row>
      <xdr:rowOff>190500</xdr:rowOff>
    </xdr:to>
    <xdr:pic>
      <xdr:nvPicPr>
        <xdr:cNvPr id="46" name="Imagem 45" descr="Status">
          <a:extLst>
            <a:ext uri="{FF2B5EF4-FFF2-40B4-BE49-F238E27FC236}">
              <a16:creationId xmlns:a16="http://schemas.microsoft.com/office/drawing/2014/main" id="{E6BA8830-CE63-4FAC-A019-219B5AF6E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897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285750</xdr:colOff>
      <xdr:row>48</xdr:row>
      <xdr:rowOff>190500</xdr:rowOff>
    </xdr:to>
    <xdr:pic>
      <xdr:nvPicPr>
        <xdr:cNvPr id="47" name="Imagem 46" descr="Physical">
          <a:extLst>
            <a:ext uri="{FF2B5EF4-FFF2-40B4-BE49-F238E27FC236}">
              <a16:creationId xmlns:a16="http://schemas.microsoft.com/office/drawing/2014/main" id="{AD51D253-DBE9-4808-A697-4FF07B16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970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285750</xdr:colOff>
      <xdr:row>49</xdr:row>
      <xdr:rowOff>190500</xdr:rowOff>
    </xdr:to>
    <xdr:pic>
      <xdr:nvPicPr>
        <xdr:cNvPr id="48" name="Imagem 47" descr="Physical">
          <a:extLst>
            <a:ext uri="{FF2B5EF4-FFF2-40B4-BE49-F238E27FC236}">
              <a16:creationId xmlns:a16="http://schemas.microsoft.com/office/drawing/2014/main" id="{F76F4460-2C9D-41C7-8D99-1432F5D6C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361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285750</xdr:colOff>
      <xdr:row>50</xdr:row>
      <xdr:rowOff>190500</xdr:rowOff>
    </xdr:to>
    <xdr:pic>
      <xdr:nvPicPr>
        <xdr:cNvPr id="49" name="Imagem 48" descr="Status">
          <a:extLst>
            <a:ext uri="{FF2B5EF4-FFF2-40B4-BE49-F238E27FC236}">
              <a16:creationId xmlns:a16="http://schemas.microsoft.com/office/drawing/2014/main" id="{21709C29-AFED-47E7-98E4-A21E012FA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751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285750</xdr:colOff>
      <xdr:row>51</xdr:row>
      <xdr:rowOff>190500</xdr:rowOff>
    </xdr:to>
    <xdr:pic>
      <xdr:nvPicPr>
        <xdr:cNvPr id="50" name="Imagem 49" descr="Status">
          <a:extLst>
            <a:ext uri="{FF2B5EF4-FFF2-40B4-BE49-F238E27FC236}">
              <a16:creationId xmlns:a16="http://schemas.microsoft.com/office/drawing/2014/main" id="{E9C1000F-14DA-4874-8405-021BFC074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523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704850</xdr:colOff>
      <xdr:row>53</xdr:row>
      <xdr:rowOff>38100</xdr:rowOff>
    </xdr:from>
    <xdr:to>
      <xdr:col>3</xdr:col>
      <xdr:colOff>276225</xdr:colOff>
      <xdr:row>54</xdr:row>
      <xdr:rowOff>9525</xdr:rowOff>
    </xdr:to>
    <xdr:pic>
      <xdr:nvPicPr>
        <xdr:cNvPr id="51" name="Imagem 50" descr="Special">
          <a:extLst>
            <a:ext uri="{FF2B5EF4-FFF2-40B4-BE49-F238E27FC236}">
              <a16:creationId xmlns:a16="http://schemas.microsoft.com/office/drawing/2014/main" id="{43A8478B-A9CB-4C9B-AD23-D2C52D1A2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5325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180975</xdr:colOff>
      <xdr:row>347</xdr:row>
      <xdr:rowOff>47625</xdr:rowOff>
    </xdr:from>
    <xdr:to>
      <xdr:col>2</xdr:col>
      <xdr:colOff>466725</xdr:colOff>
      <xdr:row>348</xdr:row>
      <xdr:rowOff>47625</xdr:rowOff>
    </xdr:to>
    <xdr:pic>
      <xdr:nvPicPr>
        <xdr:cNvPr id="52" name="Imagem 51" descr="Special">
          <a:extLst>
            <a:ext uri="{FF2B5EF4-FFF2-40B4-BE49-F238E27FC236}">
              <a16:creationId xmlns:a16="http://schemas.microsoft.com/office/drawing/2014/main" id="{8A15009E-6553-4820-A21D-5B564A70C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742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704850</xdr:colOff>
      <xdr:row>52</xdr:row>
      <xdr:rowOff>19050</xdr:rowOff>
    </xdr:from>
    <xdr:to>
      <xdr:col>3</xdr:col>
      <xdr:colOff>276225</xdr:colOff>
      <xdr:row>52</xdr:row>
      <xdr:rowOff>209550</xdr:rowOff>
    </xdr:to>
    <xdr:pic>
      <xdr:nvPicPr>
        <xdr:cNvPr id="53" name="Imagem 52" descr="Special">
          <a:extLst>
            <a:ext uri="{FF2B5EF4-FFF2-40B4-BE49-F238E27FC236}">
              <a16:creationId xmlns:a16="http://schemas.microsoft.com/office/drawing/2014/main" id="{BE396A79-9B13-409A-88BE-51F4EDB0B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50876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rebii.net/attackdex-swsh/assurance.shtml" TargetMode="External"/><Relationship Id="rId21" Type="http://schemas.openxmlformats.org/officeDocument/2006/relationships/hyperlink" Target="https://www.serebii.net/attackdex-swsh/magicalleaf.shtml" TargetMode="External"/><Relationship Id="rId42" Type="http://schemas.openxmlformats.org/officeDocument/2006/relationships/hyperlink" Target="https://www.serebii.net/pokearth/galar/battletower.shtml" TargetMode="External"/><Relationship Id="rId63" Type="http://schemas.openxmlformats.org/officeDocument/2006/relationships/hyperlink" Target="https://www.serebii.net/attackdex-swsh/attract.shtml" TargetMode="External"/><Relationship Id="rId84" Type="http://schemas.openxmlformats.org/officeDocument/2006/relationships/hyperlink" Target="https://www.serebii.net/pokearth/galar/motostoke.shtml" TargetMode="External"/><Relationship Id="rId138" Type="http://schemas.openxmlformats.org/officeDocument/2006/relationships/hyperlink" Target="https://www.serebii.net/pokearth/galar/hammerlocke.shtml" TargetMode="External"/><Relationship Id="rId159" Type="http://schemas.openxmlformats.org/officeDocument/2006/relationships/hyperlink" Target="https://www.serebii.net/attackdex-swsh/retaliate.shtml" TargetMode="External"/><Relationship Id="rId170" Type="http://schemas.openxmlformats.org/officeDocument/2006/relationships/hyperlink" Target="https://www.serebii.net/pokearth/galar/rollingfields.shtml" TargetMode="External"/><Relationship Id="rId191" Type="http://schemas.openxmlformats.org/officeDocument/2006/relationships/hyperlink" Target="https://www.serebii.net/attackdex-swsh/airslash.shtml" TargetMode="External"/><Relationship Id="rId107" Type="http://schemas.openxmlformats.org/officeDocument/2006/relationships/hyperlink" Target="https://www.serebii.net/attackdex-swsh/mudshot.shtml" TargetMode="External"/><Relationship Id="rId11" Type="http://schemas.openxmlformats.org/officeDocument/2006/relationships/hyperlink" Target="https://www.serebii.net/attackdex-swsh/thunderpunch.shtml" TargetMode="External"/><Relationship Id="rId32" Type="http://schemas.openxmlformats.org/officeDocument/2006/relationships/hyperlink" Target="https://www.serebii.net/pokearth/galar/route6.shtml" TargetMode="External"/><Relationship Id="rId53" Type="http://schemas.openxmlformats.org/officeDocument/2006/relationships/hyperlink" Target="https://www.serebii.net/attackdex-swsh/scaryface.shtml" TargetMode="External"/><Relationship Id="rId74" Type="http://schemas.openxmlformats.org/officeDocument/2006/relationships/hyperlink" Target="https://www.serebii.net/pokearth/galar/hulbury.shtml" TargetMode="External"/><Relationship Id="rId128" Type="http://schemas.openxmlformats.org/officeDocument/2006/relationships/hyperlink" Target="https://www.serebii.net/pokearth/galar/wyndon.shtml" TargetMode="External"/><Relationship Id="rId149" Type="http://schemas.openxmlformats.org/officeDocument/2006/relationships/hyperlink" Target="https://www.serebii.net/attackdex-swsh/venoshock.shtml" TargetMode="External"/><Relationship Id="rId5" Type="http://schemas.openxmlformats.org/officeDocument/2006/relationships/hyperlink" Target="https://www.serebii.net/attackdex-swsh/payday.shtml" TargetMode="External"/><Relationship Id="rId95" Type="http://schemas.openxmlformats.org/officeDocument/2006/relationships/hyperlink" Target="https://www.serebii.net/attackdex-swsh/faketears.shtml" TargetMode="External"/><Relationship Id="rId160" Type="http://schemas.openxmlformats.org/officeDocument/2006/relationships/hyperlink" Target="https://www.serebii.net/pokearth/galar/hulbury.shtml" TargetMode="External"/><Relationship Id="rId181" Type="http://schemas.openxmlformats.org/officeDocument/2006/relationships/hyperlink" Target="https://www.serebii.net/attackdex-swsh/electricterrain.shtml" TargetMode="External"/><Relationship Id="rId22" Type="http://schemas.openxmlformats.org/officeDocument/2006/relationships/hyperlink" Target="https://www.serebii.net/pokearth/galar/turffield.shtml" TargetMode="External"/><Relationship Id="rId43" Type="http://schemas.openxmlformats.org/officeDocument/2006/relationships/hyperlink" Target="https://www.serebii.net/attackdex-swsh/rest.shtml" TargetMode="External"/><Relationship Id="rId64" Type="http://schemas.openxmlformats.org/officeDocument/2006/relationships/hyperlink" Target="https://www.serebii.net/pokearth/galar/route5.shtml" TargetMode="External"/><Relationship Id="rId118" Type="http://schemas.openxmlformats.org/officeDocument/2006/relationships/hyperlink" Target="https://www.serebii.net/pokearth/galar/route7.shtml" TargetMode="External"/><Relationship Id="rId139" Type="http://schemas.openxmlformats.org/officeDocument/2006/relationships/hyperlink" Target="https://www.serebii.net/attackdex-swsh/psychocut.shtml" TargetMode="External"/><Relationship Id="rId85" Type="http://schemas.openxmlformats.org/officeDocument/2006/relationships/hyperlink" Target="https://www.serebii.net/attackdex-swsh/revenge.shtml" TargetMode="External"/><Relationship Id="rId150" Type="http://schemas.openxmlformats.org/officeDocument/2006/relationships/hyperlink" Target="https://www.serebii.net/pokearth/galar/stow-on-side.shtml" TargetMode="External"/><Relationship Id="rId171" Type="http://schemas.openxmlformats.org/officeDocument/2006/relationships/hyperlink" Target="https://www.serebii.net/attackdex-swsh/snarl.shtml" TargetMode="External"/><Relationship Id="rId192" Type="http://schemas.openxmlformats.org/officeDocument/2006/relationships/hyperlink" Target="https://www.serebii.net/pokearth/galar/axew'seye.shtml" TargetMode="External"/><Relationship Id="rId12" Type="http://schemas.openxmlformats.org/officeDocument/2006/relationships/hyperlink" Target="https://www.serebii.net/pokearth/galar/wyndon.shtml" TargetMode="External"/><Relationship Id="rId33" Type="http://schemas.openxmlformats.org/officeDocument/2006/relationships/hyperlink" Target="https://www.serebii.net/attackdex-swsh/screech.shtml" TargetMode="External"/><Relationship Id="rId108" Type="http://schemas.openxmlformats.org/officeDocument/2006/relationships/hyperlink" Target="https://www.serebii.net/pokearth/galar/galarmineno.2.shtml" TargetMode="External"/><Relationship Id="rId129" Type="http://schemas.openxmlformats.org/officeDocument/2006/relationships/hyperlink" Target="https://www.serebii.net/attackdex-swsh/avalanche.shtml" TargetMode="External"/><Relationship Id="rId54" Type="http://schemas.openxmlformats.org/officeDocument/2006/relationships/hyperlink" Target="https://www.serebii.net/pokearth/galar/galarmine.shtml" TargetMode="External"/><Relationship Id="rId75" Type="http://schemas.openxmlformats.org/officeDocument/2006/relationships/hyperlink" Target="https://www.serebii.net/attackdex-swsh/beatup.shtml" TargetMode="External"/><Relationship Id="rId96" Type="http://schemas.openxmlformats.org/officeDocument/2006/relationships/hyperlink" Target="https://www.serebii.net/pokearth/galar/circhester.shtml" TargetMode="External"/><Relationship Id="rId140" Type="http://schemas.openxmlformats.org/officeDocument/2006/relationships/hyperlink" Target="https://www.serebii.net/pokearth/galar/route2.shtml" TargetMode="External"/><Relationship Id="rId161" Type="http://schemas.openxmlformats.org/officeDocument/2006/relationships/hyperlink" Target="https://www.serebii.net/attackdex-swsh/voltswitch.shtml" TargetMode="External"/><Relationship Id="rId182" Type="http://schemas.openxmlformats.org/officeDocument/2006/relationships/hyperlink" Target="https://www.serebii.net/pokearth/galar/hammerlocke.shtml" TargetMode="External"/><Relationship Id="rId6" Type="http://schemas.openxmlformats.org/officeDocument/2006/relationships/hyperlink" Target="https://www.serebii.net/pokearth/galar/motostoke.shtml" TargetMode="External"/><Relationship Id="rId23" Type="http://schemas.openxmlformats.org/officeDocument/2006/relationships/hyperlink" Target="https://www.serebii.net/attackdex-swsh/solarbeam.shtml" TargetMode="External"/><Relationship Id="rId119" Type="http://schemas.openxmlformats.org/officeDocument/2006/relationships/hyperlink" Target="https://www.serebii.net/attackdex-swsh/fling.shtml" TargetMode="External"/><Relationship Id="rId44" Type="http://schemas.openxmlformats.org/officeDocument/2006/relationships/hyperlink" Target="https://www.serebii.net/pokearth/galar/ballonlea.shtml" TargetMode="External"/><Relationship Id="rId65" Type="http://schemas.openxmlformats.org/officeDocument/2006/relationships/hyperlink" Target="https://www.serebii.net/attackdex-swsh/sandstorm.shtml" TargetMode="External"/><Relationship Id="rId86" Type="http://schemas.openxmlformats.org/officeDocument/2006/relationships/hyperlink" Target="https://www.serebii.net/pokearth/galar/stow-on-side.shtml" TargetMode="External"/><Relationship Id="rId130" Type="http://schemas.openxmlformats.org/officeDocument/2006/relationships/hyperlink" Target="https://www.serebii.net/pokearth/galar/route9.shtml" TargetMode="External"/><Relationship Id="rId151" Type="http://schemas.openxmlformats.org/officeDocument/2006/relationships/hyperlink" Target="https://www.serebii.net/attackdex-swsh/lowsweep.shtml" TargetMode="External"/><Relationship Id="rId172" Type="http://schemas.openxmlformats.org/officeDocument/2006/relationships/hyperlink" Target="https://www.serebii.net/pokearth/galar/spikemuth.shtml" TargetMode="External"/><Relationship Id="rId193" Type="http://schemas.openxmlformats.org/officeDocument/2006/relationships/hyperlink" Target="https://www.serebii.net/attackdex-swsh/smartstrike.shtml" TargetMode="External"/><Relationship Id="rId13" Type="http://schemas.openxmlformats.org/officeDocument/2006/relationships/hyperlink" Target="https://www.serebii.net/attackdex-swsh/fly.shtml" TargetMode="External"/><Relationship Id="rId109" Type="http://schemas.openxmlformats.org/officeDocument/2006/relationships/hyperlink" Target="https://www.serebii.net/attackdex-swsh/rockblast.shtml" TargetMode="External"/><Relationship Id="rId34" Type="http://schemas.openxmlformats.org/officeDocument/2006/relationships/hyperlink" Target="https://www.serebii.net/pokearth/galar/circhester.shtml" TargetMode="External"/><Relationship Id="rId55" Type="http://schemas.openxmlformats.org/officeDocument/2006/relationships/hyperlink" Target="https://www.serebii.net/attackdex-swsh/icywind.shtml" TargetMode="External"/><Relationship Id="rId76" Type="http://schemas.openxmlformats.org/officeDocument/2006/relationships/hyperlink" Target="https://www.serebii.net/pokearth/galar/route3.shtml" TargetMode="External"/><Relationship Id="rId97" Type="http://schemas.openxmlformats.org/officeDocument/2006/relationships/hyperlink" Target="https://www.serebii.net/attackdex-swsh/rocktomb.shtml" TargetMode="External"/><Relationship Id="rId120" Type="http://schemas.openxmlformats.org/officeDocument/2006/relationships/hyperlink" Target="https://www.serebii.net/pokearth/galar/battletower.shtml" TargetMode="External"/><Relationship Id="rId141" Type="http://schemas.openxmlformats.org/officeDocument/2006/relationships/hyperlink" Target="https://www.serebii.net/attackdex-swsh/trickroom.shtml" TargetMode="External"/><Relationship Id="rId7" Type="http://schemas.openxmlformats.org/officeDocument/2006/relationships/hyperlink" Target="https://www.serebii.net/attackdex-swsh/firepunch.shtml" TargetMode="External"/><Relationship Id="rId162" Type="http://schemas.openxmlformats.org/officeDocument/2006/relationships/hyperlink" Target="https://www.serebii.net/pokearth/galar/wildarea.shtml" TargetMode="External"/><Relationship Id="rId183" Type="http://schemas.openxmlformats.org/officeDocument/2006/relationships/hyperlink" Target="https://www.serebii.net/attackdex-swsh/psychicterrain.shtml" TargetMode="External"/><Relationship Id="rId2" Type="http://schemas.openxmlformats.org/officeDocument/2006/relationships/hyperlink" Target="https://www.serebii.net/pokearth/galar/hammerlocke.shtml" TargetMode="External"/><Relationship Id="rId29" Type="http://schemas.openxmlformats.org/officeDocument/2006/relationships/hyperlink" Target="https://www.serebii.net/attackdex-swsh/thunderwave.shtml" TargetMode="External"/><Relationship Id="rId24" Type="http://schemas.openxmlformats.org/officeDocument/2006/relationships/hyperlink" Target="https://www.serebii.net/pokearth/galar/turffield.shtml" TargetMode="External"/><Relationship Id="rId40" Type="http://schemas.openxmlformats.org/officeDocument/2006/relationships/hyperlink" Target="https://www.serebii.net/pokearth/galar/motostoke.shtml" TargetMode="External"/><Relationship Id="rId45" Type="http://schemas.openxmlformats.org/officeDocument/2006/relationships/hyperlink" Target="https://www.serebii.net/attackdex-swsh/rockslide.shtml" TargetMode="External"/><Relationship Id="rId66" Type="http://schemas.openxmlformats.org/officeDocument/2006/relationships/hyperlink" Target="https://www.serebii.net/pokearth/galar/hammerlocke.shtml" TargetMode="External"/><Relationship Id="rId87" Type="http://schemas.openxmlformats.org/officeDocument/2006/relationships/hyperlink" Target="https://www.serebii.net/attackdex-swsh/brickbreak.shtml" TargetMode="External"/><Relationship Id="rId110" Type="http://schemas.openxmlformats.org/officeDocument/2006/relationships/hyperlink" Target="https://www.serebii.net/pokearth/galar/route3.shtml" TargetMode="External"/><Relationship Id="rId115" Type="http://schemas.openxmlformats.org/officeDocument/2006/relationships/hyperlink" Target="https://www.serebii.net/attackdex-swsh/payback.shtml" TargetMode="External"/><Relationship Id="rId131" Type="http://schemas.openxmlformats.org/officeDocument/2006/relationships/hyperlink" Target="https://www.serebii.net/attackdex-swsh/shadowclaw.shtml" TargetMode="External"/><Relationship Id="rId136" Type="http://schemas.openxmlformats.org/officeDocument/2006/relationships/hyperlink" Target="https://www.serebii.net/pokearth/galar/hammerlocke.shtml" TargetMode="External"/><Relationship Id="rId157" Type="http://schemas.openxmlformats.org/officeDocument/2006/relationships/hyperlink" Target="https://www.serebii.net/attackdex-swsh/acrobatics.shtml" TargetMode="External"/><Relationship Id="rId178" Type="http://schemas.openxmlformats.org/officeDocument/2006/relationships/hyperlink" Target="https://www.serebii.net/pokearth/galar/hammerlocke.shtml" TargetMode="External"/><Relationship Id="rId61" Type="http://schemas.openxmlformats.org/officeDocument/2006/relationships/hyperlink" Target="https://www.serebii.net/attackdex-swsh/steelwing.shtml" TargetMode="External"/><Relationship Id="rId82" Type="http://schemas.openxmlformats.org/officeDocument/2006/relationships/hyperlink" Target="https://www.serebii.net/pokearth/galar/wedgehurst.shtml" TargetMode="External"/><Relationship Id="rId152" Type="http://schemas.openxmlformats.org/officeDocument/2006/relationships/hyperlink" Target="https://www.serebii.net/pokearth/galar/bridgefield.shtml" TargetMode="External"/><Relationship Id="rId173" Type="http://schemas.openxmlformats.org/officeDocument/2006/relationships/hyperlink" Target="https://www.serebii.net/attackdex-swsh/phantomforce.shtml" TargetMode="External"/><Relationship Id="rId194" Type="http://schemas.openxmlformats.org/officeDocument/2006/relationships/hyperlink" Target="https://www.serebii.net/pokearth/galar/route8.shtml" TargetMode="External"/><Relationship Id="rId199" Type="http://schemas.openxmlformats.org/officeDocument/2006/relationships/hyperlink" Target="https://www.serebii.net/attackdex-swsh/breakingswipe.shtml" TargetMode="External"/><Relationship Id="rId19" Type="http://schemas.openxmlformats.org/officeDocument/2006/relationships/hyperlink" Target="https://www.serebii.net/attackdex-swsh/gigaimpact.shtml" TargetMode="External"/><Relationship Id="rId14" Type="http://schemas.openxmlformats.org/officeDocument/2006/relationships/hyperlink" Target="https://www.serebii.net/pokearth/galar/stow-on-side.shtml" TargetMode="External"/><Relationship Id="rId30" Type="http://schemas.openxmlformats.org/officeDocument/2006/relationships/hyperlink" Target="https://www.serebii.net/pokearth/galar/wildarea.shtml" TargetMode="External"/><Relationship Id="rId35" Type="http://schemas.openxmlformats.org/officeDocument/2006/relationships/hyperlink" Target="https://www.serebii.net/attackdex-swsh/lightscreen.shtml" TargetMode="External"/><Relationship Id="rId56" Type="http://schemas.openxmlformats.org/officeDocument/2006/relationships/hyperlink" Target="https://www.serebii.net/pokearth/galar/circhester.shtml" TargetMode="External"/><Relationship Id="rId77" Type="http://schemas.openxmlformats.org/officeDocument/2006/relationships/hyperlink" Target="https://www.serebii.net/attackdex-swsh/will-o-wisp.shtml" TargetMode="External"/><Relationship Id="rId100" Type="http://schemas.openxmlformats.org/officeDocument/2006/relationships/hyperlink" Target="https://www.serebii.net/pokearth/galar/galarmineno.2.shtml" TargetMode="External"/><Relationship Id="rId105" Type="http://schemas.openxmlformats.org/officeDocument/2006/relationships/hyperlink" Target="https://www.serebii.net/attackdex-swsh/bounce.shtml" TargetMode="External"/><Relationship Id="rId126" Type="http://schemas.openxmlformats.org/officeDocument/2006/relationships/hyperlink" Target="https://www.serebii.net/pokearth/galar/wyndon.shtml" TargetMode="External"/><Relationship Id="rId147" Type="http://schemas.openxmlformats.org/officeDocument/2006/relationships/hyperlink" Target="https://www.serebii.net/attackdex-swsh/crosspoison.shtml" TargetMode="External"/><Relationship Id="rId168" Type="http://schemas.openxmlformats.org/officeDocument/2006/relationships/hyperlink" Target="https://www.serebii.net/pokearth/galar/battletower.shtml" TargetMode="External"/><Relationship Id="rId8" Type="http://schemas.openxmlformats.org/officeDocument/2006/relationships/hyperlink" Target="https://www.serebii.net/pokearth/galar/wyndon.shtml" TargetMode="External"/><Relationship Id="rId51" Type="http://schemas.openxmlformats.org/officeDocument/2006/relationships/hyperlink" Target="https://www.serebii.net/attackdex-swsh/protect.shtml" TargetMode="External"/><Relationship Id="rId72" Type="http://schemas.openxmlformats.org/officeDocument/2006/relationships/hyperlink" Target="https://www.serebii.net/pokearth/galar/hammerlocke.shtml" TargetMode="External"/><Relationship Id="rId93" Type="http://schemas.openxmlformats.org/officeDocument/2006/relationships/hyperlink" Target="https://www.serebii.net/attackdex-swsh/weatherball.shtml" TargetMode="External"/><Relationship Id="rId98" Type="http://schemas.openxmlformats.org/officeDocument/2006/relationships/hyperlink" Target="https://www.serebii.net/pokearth/galar/circhester.shtml" TargetMode="External"/><Relationship Id="rId121" Type="http://schemas.openxmlformats.org/officeDocument/2006/relationships/hyperlink" Target="https://www.serebii.net/attackdex-swsh/powerswap.shtml" TargetMode="External"/><Relationship Id="rId142" Type="http://schemas.openxmlformats.org/officeDocument/2006/relationships/hyperlink" Target="https://www.serebii.net/pokearth/galar/battletower.shtml" TargetMode="External"/><Relationship Id="rId163" Type="http://schemas.openxmlformats.org/officeDocument/2006/relationships/hyperlink" Target="https://www.serebii.net/attackdex-swsh/bulldoze.shtml" TargetMode="External"/><Relationship Id="rId184" Type="http://schemas.openxmlformats.org/officeDocument/2006/relationships/hyperlink" Target="https://www.serebii.net/pokearth/galar/hammerlocke.shtml" TargetMode="External"/><Relationship Id="rId189" Type="http://schemas.openxmlformats.org/officeDocument/2006/relationships/hyperlink" Target="https://www.serebii.net/attackdex-swsh/falseswipe.shtml" TargetMode="External"/><Relationship Id="rId3" Type="http://schemas.openxmlformats.org/officeDocument/2006/relationships/hyperlink" Target="https://www.serebii.net/attackdex-swsh/megakick.shtml" TargetMode="External"/><Relationship Id="rId25" Type="http://schemas.openxmlformats.org/officeDocument/2006/relationships/hyperlink" Target="https://www.serebii.net/attackdex-swsh/solarblade.shtml" TargetMode="External"/><Relationship Id="rId46" Type="http://schemas.openxmlformats.org/officeDocument/2006/relationships/hyperlink" Target="https://www.serebii.net/pokearth/galar/route9.shtml" TargetMode="External"/><Relationship Id="rId67" Type="http://schemas.openxmlformats.org/officeDocument/2006/relationships/hyperlink" Target="https://www.serebii.net/attackdex-swsh/raindance.shtml" TargetMode="External"/><Relationship Id="rId116" Type="http://schemas.openxmlformats.org/officeDocument/2006/relationships/hyperlink" Target="https://www.serebii.net/pokearth/galar/route2.shtml" TargetMode="External"/><Relationship Id="rId137" Type="http://schemas.openxmlformats.org/officeDocument/2006/relationships/hyperlink" Target="https://www.serebii.net/attackdex-swsh/firefang.shtml" TargetMode="External"/><Relationship Id="rId158" Type="http://schemas.openxmlformats.org/officeDocument/2006/relationships/hyperlink" Target="https://www.serebii.net/pokearth/galar/ballonlea.shtml" TargetMode="External"/><Relationship Id="rId20" Type="http://schemas.openxmlformats.org/officeDocument/2006/relationships/hyperlink" Target="https://www.serebii.net/pokearth/galar/wyndon.shtml" TargetMode="External"/><Relationship Id="rId41" Type="http://schemas.openxmlformats.org/officeDocument/2006/relationships/hyperlink" Target="https://www.serebii.net/attackdex-swsh/self-destruct.shtml" TargetMode="External"/><Relationship Id="rId62" Type="http://schemas.openxmlformats.org/officeDocument/2006/relationships/hyperlink" Target="https://www.serebii.net/pokearth/galar/route6.shtml" TargetMode="External"/><Relationship Id="rId83" Type="http://schemas.openxmlformats.org/officeDocument/2006/relationships/hyperlink" Target="https://www.serebii.net/attackdex-swsh/helpinghand.shtml" TargetMode="External"/><Relationship Id="rId88" Type="http://schemas.openxmlformats.org/officeDocument/2006/relationships/hyperlink" Target="https://www.serebii.net/pokearth/galar/route8.shtml" TargetMode="External"/><Relationship Id="rId111" Type="http://schemas.openxmlformats.org/officeDocument/2006/relationships/hyperlink" Target="https://www.serebii.net/attackdex-swsh/brine.shtml" TargetMode="External"/><Relationship Id="rId132" Type="http://schemas.openxmlformats.org/officeDocument/2006/relationships/hyperlink" Target="https://www.serebii.net/pokearth/galar/lakeofoutrage.shtml" TargetMode="External"/><Relationship Id="rId153" Type="http://schemas.openxmlformats.org/officeDocument/2006/relationships/hyperlink" Target="https://www.serebii.net/attackdex-swsh/round.shtml" TargetMode="External"/><Relationship Id="rId174" Type="http://schemas.openxmlformats.org/officeDocument/2006/relationships/hyperlink" Target="https://www.serebii.net/pokearth/galar/slumberingweald.shtml" TargetMode="External"/><Relationship Id="rId179" Type="http://schemas.openxmlformats.org/officeDocument/2006/relationships/hyperlink" Target="https://www.serebii.net/attackdex-swsh/mistyterrain.shtml" TargetMode="External"/><Relationship Id="rId195" Type="http://schemas.openxmlformats.org/officeDocument/2006/relationships/hyperlink" Target="https://www.serebii.net/attackdex-swsh/brutalswing.shtml" TargetMode="External"/><Relationship Id="rId190" Type="http://schemas.openxmlformats.org/officeDocument/2006/relationships/hyperlink" Target="https://www.serebii.net/pokearth/galar/motostoke.shtml" TargetMode="External"/><Relationship Id="rId15" Type="http://schemas.openxmlformats.org/officeDocument/2006/relationships/hyperlink" Target="https://www.serebii.net/attackdex-swsh/pinmissile.shtml" TargetMode="External"/><Relationship Id="rId36" Type="http://schemas.openxmlformats.org/officeDocument/2006/relationships/hyperlink" Target="https://www.serebii.net/pokearth/galar/motostoke.shtml" TargetMode="External"/><Relationship Id="rId57" Type="http://schemas.openxmlformats.org/officeDocument/2006/relationships/hyperlink" Target="https://www.serebii.net/attackdex-swsh/gigadrain.shtml" TargetMode="External"/><Relationship Id="rId106" Type="http://schemas.openxmlformats.org/officeDocument/2006/relationships/hyperlink" Target="https://www.serebii.net/pokearth/galar/battletower.shtml" TargetMode="External"/><Relationship Id="rId127" Type="http://schemas.openxmlformats.org/officeDocument/2006/relationships/hyperlink" Target="https://www.serebii.net/attackdex-swsh/drainpunch.shtml" TargetMode="External"/><Relationship Id="rId10" Type="http://schemas.openxmlformats.org/officeDocument/2006/relationships/hyperlink" Target="https://www.serebii.net/pokearth/galar/wyndon.shtml" TargetMode="External"/><Relationship Id="rId31" Type="http://schemas.openxmlformats.org/officeDocument/2006/relationships/hyperlink" Target="https://www.serebii.net/attackdex-swsh/dig.shtml" TargetMode="External"/><Relationship Id="rId52" Type="http://schemas.openxmlformats.org/officeDocument/2006/relationships/hyperlink" Target="https://www.serebii.net/pokearth/galar/motostoke.shtml" TargetMode="External"/><Relationship Id="rId73" Type="http://schemas.openxmlformats.org/officeDocument/2006/relationships/hyperlink" Target="https://www.serebii.net/attackdex-swsh/whirlpool.shtml" TargetMode="External"/><Relationship Id="rId78" Type="http://schemas.openxmlformats.org/officeDocument/2006/relationships/hyperlink" Target="https://www.serebii.net/pokearth/galar/motostoke.shtml" TargetMode="External"/><Relationship Id="rId94" Type="http://schemas.openxmlformats.org/officeDocument/2006/relationships/hyperlink" Target="https://www.serebii.net/pokearth/galar/hammerlocke.shtml" TargetMode="External"/><Relationship Id="rId99" Type="http://schemas.openxmlformats.org/officeDocument/2006/relationships/hyperlink" Target="https://www.serebii.net/attackdex-swsh/sandtomb.shtml" TargetMode="External"/><Relationship Id="rId101" Type="http://schemas.openxmlformats.org/officeDocument/2006/relationships/hyperlink" Target="https://www.serebii.net/attackdex-swsh/bulletseed.shtml" TargetMode="External"/><Relationship Id="rId122" Type="http://schemas.openxmlformats.org/officeDocument/2006/relationships/hyperlink" Target="https://www.serebii.net/pokearth/galar/wyndon.shtml" TargetMode="External"/><Relationship Id="rId143" Type="http://schemas.openxmlformats.org/officeDocument/2006/relationships/hyperlink" Target="https://www.serebii.net/attackdex-swsh/wonderroom.shtml" TargetMode="External"/><Relationship Id="rId148" Type="http://schemas.openxmlformats.org/officeDocument/2006/relationships/hyperlink" Target="https://www.serebii.net/pokearth/galar/dustybowl.shtml" TargetMode="External"/><Relationship Id="rId164" Type="http://schemas.openxmlformats.org/officeDocument/2006/relationships/hyperlink" Target="https://www.serebii.net/pokearth/galar/giant'sseat.shtml" TargetMode="External"/><Relationship Id="rId169" Type="http://schemas.openxmlformats.org/officeDocument/2006/relationships/hyperlink" Target="https://www.serebii.net/attackdex-swsh/tailslap.shtml" TargetMode="External"/><Relationship Id="rId185" Type="http://schemas.openxmlformats.org/officeDocument/2006/relationships/hyperlink" Target="https://www.serebii.net/attackdex-swsh/mysticalfire.shtml" TargetMode="External"/><Relationship Id="rId4" Type="http://schemas.openxmlformats.org/officeDocument/2006/relationships/hyperlink" Target="https://www.serebii.net/pokearth/galar/hammerlocke.shtml" TargetMode="External"/><Relationship Id="rId9" Type="http://schemas.openxmlformats.org/officeDocument/2006/relationships/hyperlink" Target="https://www.serebii.net/attackdex-swsh/icepunch.shtml" TargetMode="External"/><Relationship Id="rId180" Type="http://schemas.openxmlformats.org/officeDocument/2006/relationships/hyperlink" Target="https://www.serebii.net/pokearth/galar/hammerlocke.shtml" TargetMode="External"/><Relationship Id="rId26" Type="http://schemas.openxmlformats.org/officeDocument/2006/relationships/hyperlink" Target="https://www.serebii.net/pokearth/galar/wyndon.shtml" TargetMode="External"/><Relationship Id="rId47" Type="http://schemas.openxmlformats.org/officeDocument/2006/relationships/hyperlink" Target="https://www.serebii.net/attackdex-swsh/thief.shtml" TargetMode="External"/><Relationship Id="rId68" Type="http://schemas.openxmlformats.org/officeDocument/2006/relationships/hyperlink" Target="https://www.serebii.net/pokearth/galar/hammerlocke.shtml" TargetMode="External"/><Relationship Id="rId89" Type="http://schemas.openxmlformats.org/officeDocument/2006/relationships/hyperlink" Target="https://www.serebii.net/attackdex-swsh/imprison.shtml" TargetMode="External"/><Relationship Id="rId112" Type="http://schemas.openxmlformats.org/officeDocument/2006/relationships/hyperlink" Target="https://www.serebii.net/pokearth/galar/hammerlocke.shtml" TargetMode="External"/><Relationship Id="rId133" Type="http://schemas.openxmlformats.org/officeDocument/2006/relationships/hyperlink" Target="https://www.serebii.net/attackdex-swsh/thunderfang.shtml" TargetMode="External"/><Relationship Id="rId154" Type="http://schemas.openxmlformats.org/officeDocument/2006/relationships/hyperlink" Target="https://www.serebii.net/pokearth/galar/motostoke.shtml" TargetMode="External"/><Relationship Id="rId175" Type="http://schemas.openxmlformats.org/officeDocument/2006/relationships/hyperlink" Target="https://www.serebii.net/attackdex-swsh/drainingkiss.shtml" TargetMode="External"/><Relationship Id="rId196" Type="http://schemas.openxmlformats.org/officeDocument/2006/relationships/hyperlink" Target="https://www.serebii.net/pokearth/galar/turffield.shtml" TargetMode="External"/><Relationship Id="rId200" Type="http://schemas.openxmlformats.org/officeDocument/2006/relationships/hyperlink" Target="https://www.serebii.net/pokearth/galar/hammerlocke.shtml" TargetMode="External"/><Relationship Id="rId16" Type="http://schemas.openxmlformats.org/officeDocument/2006/relationships/hyperlink" Target="https://www.serebii.net/pokearth/galar/route4.shtml" TargetMode="External"/><Relationship Id="rId37" Type="http://schemas.openxmlformats.org/officeDocument/2006/relationships/hyperlink" Target="https://www.serebii.net/attackdex-swsh/reflect.shtml" TargetMode="External"/><Relationship Id="rId58" Type="http://schemas.openxmlformats.org/officeDocument/2006/relationships/hyperlink" Target="https://www.serebii.net/pokearth/galar/battletower.shtml" TargetMode="External"/><Relationship Id="rId79" Type="http://schemas.openxmlformats.org/officeDocument/2006/relationships/hyperlink" Target="https://www.serebii.net/attackdex-swsh/facade.shtml" TargetMode="External"/><Relationship Id="rId102" Type="http://schemas.openxmlformats.org/officeDocument/2006/relationships/hyperlink" Target="https://www.serebii.net/pokearth/galar/hammerlocke.shtml" TargetMode="External"/><Relationship Id="rId123" Type="http://schemas.openxmlformats.org/officeDocument/2006/relationships/hyperlink" Target="https://www.serebii.net/attackdex-swsh/guardswap.shtml" TargetMode="External"/><Relationship Id="rId144" Type="http://schemas.openxmlformats.org/officeDocument/2006/relationships/hyperlink" Target="https://www.serebii.net/pokearth/galar/battletower.shtml" TargetMode="External"/><Relationship Id="rId90" Type="http://schemas.openxmlformats.org/officeDocument/2006/relationships/hyperlink" Target="https://www.serebii.net/pokearth/galar/battletower.shtml" TargetMode="External"/><Relationship Id="rId165" Type="http://schemas.openxmlformats.org/officeDocument/2006/relationships/hyperlink" Target="https://www.serebii.net/attackdex-swsh/electroweb.shtml" TargetMode="External"/><Relationship Id="rId186" Type="http://schemas.openxmlformats.org/officeDocument/2006/relationships/hyperlink" Target="https://www.serebii.net/pokearth/galar/battletower.shtml" TargetMode="External"/><Relationship Id="rId27" Type="http://schemas.openxmlformats.org/officeDocument/2006/relationships/hyperlink" Target="https://www.serebii.net/attackdex-swsh/firespin.shtml" TargetMode="External"/><Relationship Id="rId48" Type="http://schemas.openxmlformats.org/officeDocument/2006/relationships/hyperlink" Target="https://www.serebii.net/pokearth/galar/hammerlocke.shtml" TargetMode="External"/><Relationship Id="rId69" Type="http://schemas.openxmlformats.org/officeDocument/2006/relationships/hyperlink" Target="https://www.serebii.net/attackdex-swsh/sunnyday.shtml" TargetMode="External"/><Relationship Id="rId113" Type="http://schemas.openxmlformats.org/officeDocument/2006/relationships/hyperlink" Target="https://www.serebii.net/attackdex-swsh/u-turn.shtml" TargetMode="External"/><Relationship Id="rId134" Type="http://schemas.openxmlformats.org/officeDocument/2006/relationships/hyperlink" Target="https://www.serebii.net/pokearth/galar/hammerlocke.shtml" TargetMode="External"/><Relationship Id="rId80" Type="http://schemas.openxmlformats.org/officeDocument/2006/relationships/hyperlink" Target="https://www.serebii.net/pokearth/galar/motostokeriverbank.shtml" TargetMode="External"/><Relationship Id="rId155" Type="http://schemas.openxmlformats.org/officeDocument/2006/relationships/hyperlink" Target="https://www.serebii.net/attackdex-swsh/hex.shtml" TargetMode="External"/><Relationship Id="rId176" Type="http://schemas.openxmlformats.org/officeDocument/2006/relationships/hyperlink" Target="https://www.serebii.net/pokearth/galar/ballonlea.shtml" TargetMode="External"/><Relationship Id="rId197" Type="http://schemas.openxmlformats.org/officeDocument/2006/relationships/hyperlink" Target="https://www.serebii.net/attackdex-swsh/stompingtantrum.shtml" TargetMode="External"/><Relationship Id="rId201" Type="http://schemas.openxmlformats.org/officeDocument/2006/relationships/drawing" Target="../drawings/drawing2.xml"/><Relationship Id="rId17" Type="http://schemas.openxmlformats.org/officeDocument/2006/relationships/hyperlink" Target="https://www.serebii.net/attackdex-swsh/hyperbeam.shtml" TargetMode="External"/><Relationship Id="rId38" Type="http://schemas.openxmlformats.org/officeDocument/2006/relationships/hyperlink" Target="https://www.serebii.net/pokearth/galar/motostoke.shtml" TargetMode="External"/><Relationship Id="rId59" Type="http://schemas.openxmlformats.org/officeDocument/2006/relationships/hyperlink" Target="https://www.serebii.net/attackdex-swsh/charm.shtml" TargetMode="External"/><Relationship Id="rId103" Type="http://schemas.openxmlformats.org/officeDocument/2006/relationships/hyperlink" Target="https://www.serebii.net/attackdex-swsh/iciclespear.shtml" TargetMode="External"/><Relationship Id="rId124" Type="http://schemas.openxmlformats.org/officeDocument/2006/relationships/hyperlink" Target="https://www.serebii.net/pokearth/galar/wyndon.shtml" TargetMode="External"/><Relationship Id="rId70" Type="http://schemas.openxmlformats.org/officeDocument/2006/relationships/hyperlink" Target="https://www.serebii.net/pokearth/galar/hammerlocke.shtml" TargetMode="External"/><Relationship Id="rId91" Type="http://schemas.openxmlformats.org/officeDocument/2006/relationships/hyperlink" Target="https://www.serebii.net/attackdex-swsh/dive.shtml" TargetMode="External"/><Relationship Id="rId145" Type="http://schemas.openxmlformats.org/officeDocument/2006/relationships/hyperlink" Target="https://www.serebii.net/attackdex-swsh/magicroom.shtml" TargetMode="External"/><Relationship Id="rId166" Type="http://schemas.openxmlformats.org/officeDocument/2006/relationships/hyperlink" Target="https://www.serebii.net/pokearth/galar/hulbury.shtml" TargetMode="External"/><Relationship Id="rId187" Type="http://schemas.openxmlformats.org/officeDocument/2006/relationships/hyperlink" Target="https://www.serebii.net/attackdex-swsh/eerieimpulse.shtml" TargetMode="External"/><Relationship Id="rId1" Type="http://schemas.openxmlformats.org/officeDocument/2006/relationships/hyperlink" Target="https://www.serebii.net/attackdex-swsh/megapunch.shtml" TargetMode="External"/><Relationship Id="rId28" Type="http://schemas.openxmlformats.org/officeDocument/2006/relationships/hyperlink" Target="https://www.serebii.net/pokearth/galar/hammerlocke.shtml" TargetMode="External"/><Relationship Id="rId49" Type="http://schemas.openxmlformats.org/officeDocument/2006/relationships/hyperlink" Target="https://www.serebii.net/attackdex-swsh/snore.shtml" TargetMode="External"/><Relationship Id="rId114" Type="http://schemas.openxmlformats.org/officeDocument/2006/relationships/hyperlink" Target="https://www.serebii.net/pokearth/galar/glimwoodtangle.shtml" TargetMode="External"/><Relationship Id="rId60" Type="http://schemas.openxmlformats.org/officeDocument/2006/relationships/hyperlink" Target="https://www.serebii.net/pokearth/galar/hammerlocke.shtml" TargetMode="External"/><Relationship Id="rId81" Type="http://schemas.openxmlformats.org/officeDocument/2006/relationships/hyperlink" Target="https://www.serebii.net/attackdex-swsh/swift.shtml" TargetMode="External"/><Relationship Id="rId135" Type="http://schemas.openxmlformats.org/officeDocument/2006/relationships/hyperlink" Target="https://www.serebii.net/attackdex-swsh/icefang.shtml" TargetMode="External"/><Relationship Id="rId156" Type="http://schemas.openxmlformats.org/officeDocument/2006/relationships/hyperlink" Target="https://www.serebii.net/pokearth/galar/ballonlea.shtml" TargetMode="External"/><Relationship Id="rId177" Type="http://schemas.openxmlformats.org/officeDocument/2006/relationships/hyperlink" Target="https://www.serebii.net/attackdex-swsh/grassyterrain.shtml" TargetMode="External"/><Relationship Id="rId198" Type="http://schemas.openxmlformats.org/officeDocument/2006/relationships/hyperlink" Target="https://www.serebii.net/pokearth/galar/route10.shtml" TargetMode="External"/><Relationship Id="rId18" Type="http://schemas.openxmlformats.org/officeDocument/2006/relationships/hyperlink" Target="https://www.serebii.net/pokearth/galar/wyndon.shtml" TargetMode="External"/><Relationship Id="rId39" Type="http://schemas.openxmlformats.org/officeDocument/2006/relationships/hyperlink" Target="https://www.serebii.net/attackdex-swsh/safeguard.shtml" TargetMode="External"/><Relationship Id="rId50" Type="http://schemas.openxmlformats.org/officeDocument/2006/relationships/hyperlink" Target="https://www.serebii.net/pokearth/galar/glimwoodtangle.shtml" TargetMode="External"/><Relationship Id="rId104" Type="http://schemas.openxmlformats.org/officeDocument/2006/relationships/hyperlink" Target="https://www.serebii.net/pokearth/galar/circhester.shtml" TargetMode="External"/><Relationship Id="rId125" Type="http://schemas.openxmlformats.org/officeDocument/2006/relationships/hyperlink" Target="https://www.serebii.net/attackdex-swsh/speedswap.shtml" TargetMode="External"/><Relationship Id="rId146" Type="http://schemas.openxmlformats.org/officeDocument/2006/relationships/hyperlink" Target="https://www.serebii.net/pokearth/galar/battletower.shtml" TargetMode="External"/><Relationship Id="rId167" Type="http://schemas.openxmlformats.org/officeDocument/2006/relationships/hyperlink" Target="https://www.serebii.net/attackdex-swsh/razorshell.shtml" TargetMode="External"/><Relationship Id="rId188" Type="http://schemas.openxmlformats.org/officeDocument/2006/relationships/hyperlink" Target="https://www.serebii.net/pokearth/galar/wyndon.shtml" TargetMode="External"/><Relationship Id="rId71" Type="http://schemas.openxmlformats.org/officeDocument/2006/relationships/hyperlink" Target="https://www.serebii.net/attackdex-swsh/hail.shtml" TargetMode="External"/><Relationship Id="rId92" Type="http://schemas.openxmlformats.org/officeDocument/2006/relationships/hyperlink" Target="https://www.serebii.net/pokearth/galar/route9.shtml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kemondb.net/location/hoenn-rustboro-city" TargetMode="External"/><Relationship Id="rId21" Type="http://schemas.openxmlformats.org/officeDocument/2006/relationships/hyperlink" Target="https://pokemondb.net/location/hoenn-shoal-cave" TargetMode="External"/><Relationship Id="rId42" Type="http://schemas.openxmlformats.org/officeDocument/2006/relationships/hyperlink" Target="https://pokemondb.net/location/hoenn-lilycove-city" TargetMode="External"/><Relationship Id="rId63" Type="http://schemas.openxmlformats.org/officeDocument/2006/relationships/hyperlink" Target="https://pokemondb.net/location/hoenn-pacifidlog-town" TargetMode="External"/><Relationship Id="rId84" Type="http://schemas.openxmlformats.org/officeDocument/2006/relationships/hyperlink" Target="https://pokemondb.net/location/hoenn-route-114" TargetMode="External"/><Relationship Id="rId138" Type="http://schemas.openxmlformats.org/officeDocument/2006/relationships/hyperlink" Target="https://pokemondb.net/location/hoenn-slateport-city" TargetMode="External"/><Relationship Id="rId107" Type="http://schemas.openxmlformats.org/officeDocument/2006/relationships/hyperlink" Target="https://pokemondb.net/type/poison" TargetMode="External"/><Relationship Id="rId11" Type="http://schemas.openxmlformats.org/officeDocument/2006/relationships/hyperlink" Target="https://pokemondb.net/type/psychic" TargetMode="External"/><Relationship Id="rId32" Type="http://schemas.openxmlformats.org/officeDocument/2006/relationships/hyperlink" Target="https://pokemondb.net/type/fire" TargetMode="External"/><Relationship Id="rId53" Type="http://schemas.openxmlformats.org/officeDocument/2006/relationships/hyperlink" Target="https://pokemondb.net/type/water" TargetMode="External"/><Relationship Id="rId74" Type="http://schemas.openxmlformats.org/officeDocument/2006/relationships/hyperlink" Target="https://pokemondb.net/type/electric" TargetMode="External"/><Relationship Id="rId128" Type="http://schemas.openxmlformats.org/officeDocument/2006/relationships/hyperlink" Target="https://pokemondb.net/type/normal" TargetMode="External"/><Relationship Id="rId149" Type="http://schemas.openxmlformats.org/officeDocument/2006/relationships/hyperlink" Target="https://pokemondb.net/type/fire" TargetMode="External"/><Relationship Id="rId5" Type="http://schemas.openxmlformats.org/officeDocument/2006/relationships/hyperlink" Target="https://pokemondb.net/type/dragon" TargetMode="External"/><Relationship Id="rId95" Type="http://schemas.openxmlformats.org/officeDocument/2006/relationships/hyperlink" Target="https://pokemondb.net/type/normal" TargetMode="External"/><Relationship Id="rId22" Type="http://schemas.openxmlformats.org/officeDocument/2006/relationships/hyperlink" Target="https://pokemondb.net/move/bulk-up" TargetMode="External"/><Relationship Id="rId27" Type="http://schemas.openxmlformats.org/officeDocument/2006/relationships/hyperlink" Target="https://pokemondb.net/location/hoenn-route-104" TargetMode="External"/><Relationship Id="rId43" Type="http://schemas.openxmlformats.org/officeDocument/2006/relationships/hyperlink" Target="https://pokemondb.net/move/hyper-beam" TargetMode="External"/><Relationship Id="rId48" Type="http://schemas.openxmlformats.org/officeDocument/2006/relationships/hyperlink" Target="https://pokemondb.net/location/hoenn-lilycove-city" TargetMode="External"/><Relationship Id="rId64" Type="http://schemas.openxmlformats.org/officeDocument/2006/relationships/hyperlink" Target="https://pokemondb.net/move/solar-beam" TargetMode="External"/><Relationship Id="rId69" Type="http://schemas.openxmlformats.org/officeDocument/2006/relationships/hyperlink" Target="https://pokemondb.net/location/hoenn-meteor-falls" TargetMode="External"/><Relationship Id="rId113" Type="http://schemas.openxmlformats.org/officeDocument/2006/relationships/hyperlink" Target="https://pokemondb.net/type/fire" TargetMode="External"/><Relationship Id="rId118" Type="http://schemas.openxmlformats.org/officeDocument/2006/relationships/hyperlink" Target="https://pokemondb.net/move/aerial-ace" TargetMode="External"/><Relationship Id="rId134" Type="http://schemas.openxmlformats.org/officeDocument/2006/relationships/hyperlink" Target="https://pokemondb.net/type/normal" TargetMode="External"/><Relationship Id="rId139" Type="http://schemas.openxmlformats.org/officeDocument/2006/relationships/hyperlink" Target="https://pokemondb.net/move/steel-wing" TargetMode="External"/><Relationship Id="rId80" Type="http://schemas.openxmlformats.org/officeDocument/2006/relationships/hyperlink" Target="https://pokemondb.net/type/normal" TargetMode="External"/><Relationship Id="rId85" Type="http://schemas.openxmlformats.org/officeDocument/2006/relationships/hyperlink" Target="https://pokemondb.net/move/psychic" TargetMode="External"/><Relationship Id="rId150" Type="http://schemas.openxmlformats.org/officeDocument/2006/relationships/hyperlink" Target="https://pokemondb.net/location/hoenn-lavaridge-town" TargetMode="External"/><Relationship Id="rId12" Type="http://schemas.openxmlformats.org/officeDocument/2006/relationships/hyperlink" Target="https://pokemondb.net/location/hoenn-mossdeep-city" TargetMode="External"/><Relationship Id="rId17" Type="http://schemas.openxmlformats.org/officeDocument/2006/relationships/hyperlink" Target="https://pokemondb.net/type/poison" TargetMode="External"/><Relationship Id="rId33" Type="http://schemas.openxmlformats.org/officeDocument/2006/relationships/hyperlink" Target="https://pokemondb.net/location/hoenn-scorched-slab" TargetMode="External"/><Relationship Id="rId38" Type="http://schemas.openxmlformats.org/officeDocument/2006/relationships/hyperlink" Target="https://pokemondb.net/type/ice" TargetMode="External"/><Relationship Id="rId59" Type="http://schemas.openxmlformats.org/officeDocument/2006/relationships/hyperlink" Target="https://pokemondb.net/type/normal" TargetMode="External"/><Relationship Id="rId103" Type="http://schemas.openxmlformats.org/officeDocument/2006/relationships/hyperlink" Target="https://pokemondb.net/move/flamethrower" TargetMode="External"/><Relationship Id="rId108" Type="http://schemas.openxmlformats.org/officeDocument/2006/relationships/hyperlink" Target="https://pokemondb.net/location/hoenn-dewford-town" TargetMode="External"/><Relationship Id="rId124" Type="http://schemas.openxmlformats.org/officeDocument/2006/relationships/hyperlink" Target="https://pokemondb.net/move/facade" TargetMode="External"/><Relationship Id="rId129" Type="http://schemas.openxmlformats.org/officeDocument/2006/relationships/hyperlink" Target="https://pokemondb.net/location/hoenn-route-111" TargetMode="External"/><Relationship Id="rId54" Type="http://schemas.openxmlformats.org/officeDocument/2006/relationships/hyperlink" Target="https://pokemondb.net/location/hoenn-abandoned-ship" TargetMode="External"/><Relationship Id="rId70" Type="http://schemas.openxmlformats.org/officeDocument/2006/relationships/hyperlink" Target="https://pokemondb.net/move/thunderbolt" TargetMode="External"/><Relationship Id="rId75" Type="http://schemas.openxmlformats.org/officeDocument/2006/relationships/hyperlink" Target="https://pokemondb.net/location/hoenn-lilycove-city" TargetMode="External"/><Relationship Id="rId91" Type="http://schemas.openxmlformats.org/officeDocument/2006/relationships/hyperlink" Target="https://pokemondb.net/move/brick-break" TargetMode="External"/><Relationship Id="rId96" Type="http://schemas.openxmlformats.org/officeDocument/2006/relationships/hyperlink" Target="https://pokemondb.net/location/hoenn-mauville-city" TargetMode="External"/><Relationship Id="rId140" Type="http://schemas.openxmlformats.org/officeDocument/2006/relationships/hyperlink" Target="https://pokemondb.net/type/steel" TargetMode="External"/><Relationship Id="rId145" Type="http://schemas.openxmlformats.org/officeDocument/2006/relationships/hyperlink" Target="https://pokemondb.net/move/snatch" TargetMode="External"/><Relationship Id="rId1" Type="http://schemas.openxmlformats.org/officeDocument/2006/relationships/hyperlink" Target="https://pokemondb.net/move/focus-punch" TargetMode="External"/><Relationship Id="rId6" Type="http://schemas.openxmlformats.org/officeDocument/2006/relationships/hyperlink" Target="https://pokemondb.net/location/hoenn-meteor-falls" TargetMode="External"/><Relationship Id="rId23" Type="http://schemas.openxmlformats.org/officeDocument/2006/relationships/hyperlink" Target="https://pokemondb.net/type/fighting" TargetMode="External"/><Relationship Id="rId28" Type="http://schemas.openxmlformats.org/officeDocument/2006/relationships/hyperlink" Target="https://pokemondb.net/move/hidden-power" TargetMode="External"/><Relationship Id="rId49" Type="http://schemas.openxmlformats.org/officeDocument/2006/relationships/hyperlink" Target="https://pokemondb.net/move/protect" TargetMode="External"/><Relationship Id="rId114" Type="http://schemas.openxmlformats.org/officeDocument/2006/relationships/hyperlink" Target="https://pokemondb.net/location/hoenn-lilycove-city" TargetMode="External"/><Relationship Id="rId119" Type="http://schemas.openxmlformats.org/officeDocument/2006/relationships/hyperlink" Target="https://pokemondb.net/type/flying" TargetMode="External"/><Relationship Id="rId44" Type="http://schemas.openxmlformats.org/officeDocument/2006/relationships/hyperlink" Target="https://pokemondb.net/type/normal" TargetMode="External"/><Relationship Id="rId60" Type="http://schemas.openxmlformats.org/officeDocument/2006/relationships/hyperlink" Target="https://pokemondb.net/location/hoenn-lilycove-city" TargetMode="External"/><Relationship Id="rId65" Type="http://schemas.openxmlformats.org/officeDocument/2006/relationships/hyperlink" Target="https://pokemondb.net/type/grass" TargetMode="External"/><Relationship Id="rId81" Type="http://schemas.openxmlformats.org/officeDocument/2006/relationships/hyperlink" Target="https://pokemondb.net/location/hoenn-pacifidlog-town" TargetMode="External"/><Relationship Id="rId86" Type="http://schemas.openxmlformats.org/officeDocument/2006/relationships/hyperlink" Target="https://pokemondb.net/type/psychic" TargetMode="External"/><Relationship Id="rId130" Type="http://schemas.openxmlformats.org/officeDocument/2006/relationships/hyperlink" Target="https://pokemondb.net/move/rest" TargetMode="External"/><Relationship Id="rId135" Type="http://schemas.openxmlformats.org/officeDocument/2006/relationships/hyperlink" Target="https://pokemondb.net/location/hoenn-verdanturf-town" TargetMode="External"/><Relationship Id="rId151" Type="http://schemas.openxmlformats.org/officeDocument/2006/relationships/drawing" Target="../drawings/drawing3.xml"/><Relationship Id="rId13" Type="http://schemas.openxmlformats.org/officeDocument/2006/relationships/hyperlink" Target="https://pokemondb.net/move/roar" TargetMode="External"/><Relationship Id="rId18" Type="http://schemas.openxmlformats.org/officeDocument/2006/relationships/hyperlink" Target="https://pokemondb.net/location/hoenn-fiery-path" TargetMode="External"/><Relationship Id="rId39" Type="http://schemas.openxmlformats.org/officeDocument/2006/relationships/hyperlink" Target="https://pokemondb.net/location/hoenn-abandoned-ship" TargetMode="External"/><Relationship Id="rId109" Type="http://schemas.openxmlformats.org/officeDocument/2006/relationships/hyperlink" Target="https://pokemondb.net/move/sandstorm" TargetMode="External"/><Relationship Id="rId34" Type="http://schemas.openxmlformats.org/officeDocument/2006/relationships/hyperlink" Target="https://pokemondb.net/move/taunt" TargetMode="External"/><Relationship Id="rId50" Type="http://schemas.openxmlformats.org/officeDocument/2006/relationships/hyperlink" Target="https://pokemondb.net/type/normal" TargetMode="External"/><Relationship Id="rId55" Type="http://schemas.openxmlformats.org/officeDocument/2006/relationships/hyperlink" Target="https://pokemondb.net/move/giga-drain" TargetMode="External"/><Relationship Id="rId76" Type="http://schemas.openxmlformats.org/officeDocument/2006/relationships/hyperlink" Target="https://pokemondb.net/move/earthquake" TargetMode="External"/><Relationship Id="rId97" Type="http://schemas.openxmlformats.org/officeDocument/2006/relationships/hyperlink" Target="https://pokemondb.net/move/reflect" TargetMode="External"/><Relationship Id="rId104" Type="http://schemas.openxmlformats.org/officeDocument/2006/relationships/hyperlink" Target="https://pokemondb.net/type/fire" TargetMode="External"/><Relationship Id="rId120" Type="http://schemas.openxmlformats.org/officeDocument/2006/relationships/hyperlink" Target="https://pokemondb.net/location/hoenn-fortree-city" TargetMode="External"/><Relationship Id="rId125" Type="http://schemas.openxmlformats.org/officeDocument/2006/relationships/hyperlink" Target="https://pokemondb.net/type/normal" TargetMode="External"/><Relationship Id="rId141" Type="http://schemas.openxmlformats.org/officeDocument/2006/relationships/hyperlink" Target="https://pokemondb.net/location/hoenn-granite-cave" TargetMode="External"/><Relationship Id="rId146" Type="http://schemas.openxmlformats.org/officeDocument/2006/relationships/hyperlink" Target="https://pokemondb.net/type/dark" TargetMode="External"/><Relationship Id="rId7" Type="http://schemas.openxmlformats.org/officeDocument/2006/relationships/hyperlink" Target="https://pokemondb.net/move/water-pulse" TargetMode="External"/><Relationship Id="rId71" Type="http://schemas.openxmlformats.org/officeDocument/2006/relationships/hyperlink" Target="https://pokemondb.net/type/electric" TargetMode="External"/><Relationship Id="rId92" Type="http://schemas.openxmlformats.org/officeDocument/2006/relationships/hyperlink" Target="https://pokemondb.net/type/fighting" TargetMode="External"/><Relationship Id="rId2" Type="http://schemas.openxmlformats.org/officeDocument/2006/relationships/hyperlink" Target="https://pokemondb.net/type/fighting" TargetMode="External"/><Relationship Id="rId29" Type="http://schemas.openxmlformats.org/officeDocument/2006/relationships/hyperlink" Target="https://pokemondb.net/type/normal" TargetMode="External"/><Relationship Id="rId24" Type="http://schemas.openxmlformats.org/officeDocument/2006/relationships/hyperlink" Target="https://pokemondb.net/location/hoenn-dewford-town" TargetMode="External"/><Relationship Id="rId40" Type="http://schemas.openxmlformats.org/officeDocument/2006/relationships/hyperlink" Target="https://pokemondb.net/move/blizzard" TargetMode="External"/><Relationship Id="rId45" Type="http://schemas.openxmlformats.org/officeDocument/2006/relationships/hyperlink" Target="https://pokemondb.net/location/hoenn-lilycove-city" TargetMode="External"/><Relationship Id="rId66" Type="http://schemas.openxmlformats.org/officeDocument/2006/relationships/hyperlink" Target="https://pokemondb.net/location/hoenn-safari-zone" TargetMode="External"/><Relationship Id="rId87" Type="http://schemas.openxmlformats.org/officeDocument/2006/relationships/hyperlink" Target="https://pokemondb.net/location/hoenn-victory-road" TargetMode="External"/><Relationship Id="rId110" Type="http://schemas.openxmlformats.org/officeDocument/2006/relationships/hyperlink" Target="https://pokemondb.net/type/rock" TargetMode="External"/><Relationship Id="rId115" Type="http://schemas.openxmlformats.org/officeDocument/2006/relationships/hyperlink" Target="https://pokemondb.net/move/rock-tomb" TargetMode="External"/><Relationship Id="rId131" Type="http://schemas.openxmlformats.org/officeDocument/2006/relationships/hyperlink" Target="https://pokemondb.net/type/psychic" TargetMode="External"/><Relationship Id="rId136" Type="http://schemas.openxmlformats.org/officeDocument/2006/relationships/hyperlink" Target="https://pokemondb.net/move/thief" TargetMode="External"/><Relationship Id="rId61" Type="http://schemas.openxmlformats.org/officeDocument/2006/relationships/hyperlink" Target="https://pokemondb.net/move/frustration" TargetMode="External"/><Relationship Id="rId82" Type="http://schemas.openxmlformats.org/officeDocument/2006/relationships/hyperlink" Target="https://pokemondb.net/move/dig" TargetMode="External"/><Relationship Id="rId19" Type="http://schemas.openxmlformats.org/officeDocument/2006/relationships/hyperlink" Target="https://pokemondb.net/move/hail" TargetMode="External"/><Relationship Id="rId14" Type="http://schemas.openxmlformats.org/officeDocument/2006/relationships/hyperlink" Target="https://pokemondb.net/type/normal" TargetMode="External"/><Relationship Id="rId30" Type="http://schemas.openxmlformats.org/officeDocument/2006/relationships/hyperlink" Target="https://pokemondb.net/location/hoenn-fortree-city" TargetMode="External"/><Relationship Id="rId35" Type="http://schemas.openxmlformats.org/officeDocument/2006/relationships/hyperlink" Target="https://pokemondb.net/type/dark" TargetMode="External"/><Relationship Id="rId56" Type="http://schemas.openxmlformats.org/officeDocument/2006/relationships/hyperlink" Target="https://pokemondb.net/type/grass" TargetMode="External"/><Relationship Id="rId77" Type="http://schemas.openxmlformats.org/officeDocument/2006/relationships/hyperlink" Target="https://pokemondb.net/type/ground" TargetMode="External"/><Relationship Id="rId100" Type="http://schemas.openxmlformats.org/officeDocument/2006/relationships/hyperlink" Target="https://pokemondb.net/move/shock-wave" TargetMode="External"/><Relationship Id="rId105" Type="http://schemas.openxmlformats.org/officeDocument/2006/relationships/hyperlink" Target="https://pokemondb.net/location/hoenn-mauville-city" TargetMode="External"/><Relationship Id="rId126" Type="http://schemas.openxmlformats.org/officeDocument/2006/relationships/hyperlink" Target="https://pokemondb.net/location/hoenn-petalburg-city" TargetMode="External"/><Relationship Id="rId147" Type="http://schemas.openxmlformats.org/officeDocument/2006/relationships/hyperlink" Target="https://pokemondb.net/location/hoenn-ss-tidal" TargetMode="External"/><Relationship Id="rId8" Type="http://schemas.openxmlformats.org/officeDocument/2006/relationships/hyperlink" Target="https://pokemondb.net/type/water" TargetMode="External"/><Relationship Id="rId51" Type="http://schemas.openxmlformats.org/officeDocument/2006/relationships/hyperlink" Target="https://pokemondb.net/location/hoenn-lilycove-city" TargetMode="External"/><Relationship Id="rId72" Type="http://schemas.openxmlformats.org/officeDocument/2006/relationships/hyperlink" Target="https://pokemondb.net/location/hoenn-mauville-city" TargetMode="External"/><Relationship Id="rId93" Type="http://schemas.openxmlformats.org/officeDocument/2006/relationships/hyperlink" Target="https://pokemondb.net/location/hoenn-sootopolis-city" TargetMode="External"/><Relationship Id="rId98" Type="http://schemas.openxmlformats.org/officeDocument/2006/relationships/hyperlink" Target="https://pokemondb.net/type/psychic" TargetMode="External"/><Relationship Id="rId121" Type="http://schemas.openxmlformats.org/officeDocument/2006/relationships/hyperlink" Target="https://pokemondb.net/move/torment" TargetMode="External"/><Relationship Id="rId142" Type="http://schemas.openxmlformats.org/officeDocument/2006/relationships/hyperlink" Target="https://pokemondb.net/move/skill-swap" TargetMode="External"/><Relationship Id="rId3" Type="http://schemas.openxmlformats.org/officeDocument/2006/relationships/hyperlink" Target="https://pokemondb.net/location/hoenn-route-115" TargetMode="External"/><Relationship Id="rId25" Type="http://schemas.openxmlformats.org/officeDocument/2006/relationships/hyperlink" Target="https://pokemondb.net/move/bullet-seed" TargetMode="External"/><Relationship Id="rId46" Type="http://schemas.openxmlformats.org/officeDocument/2006/relationships/hyperlink" Target="https://pokemondb.net/move/light-screen" TargetMode="External"/><Relationship Id="rId67" Type="http://schemas.openxmlformats.org/officeDocument/2006/relationships/hyperlink" Target="https://pokemondb.net/move/iron-tail" TargetMode="External"/><Relationship Id="rId116" Type="http://schemas.openxmlformats.org/officeDocument/2006/relationships/hyperlink" Target="https://pokemondb.net/type/rock" TargetMode="External"/><Relationship Id="rId137" Type="http://schemas.openxmlformats.org/officeDocument/2006/relationships/hyperlink" Target="https://pokemondb.net/type/dark" TargetMode="External"/><Relationship Id="rId20" Type="http://schemas.openxmlformats.org/officeDocument/2006/relationships/hyperlink" Target="https://pokemondb.net/type/ice" TargetMode="External"/><Relationship Id="rId41" Type="http://schemas.openxmlformats.org/officeDocument/2006/relationships/hyperlink" Target="https://pokemondb.net/type/ice" TargetMode="External"/><Relationship Id="rId62" Type="http://schemas.openxmlformats.org/officeDocument/2006/relationships/hyperlink" Target="https://pokemondb.net/type/normal" TargetMode="External"/><Relationship Id="rId83" Type="http://schemas.openxmlformats.org/officeDocument/2006/relationships/hyperlink" Target="https://pokemondb.net/type/ground" TargetMode="External"/><Relationship Id="rId88" Type="http://schemas.openxmlformats.org/officeDocument/2006/relationships/hyperlink" Target="https://pokemondb.net/move/shadow-ball" TargetMode="External"/><Relationship Id="rId111" Type="http://schemas.openxmlformats.org/officeDocument/2006/relationships/hyperlink" Target="https://pokemondb.net/location/hoenn-route-111" TargetMode="External"/><Relationship Id="rId132" Type="http://schemas.openxmlformats.org/officeDocument/2006/relationships/hyperlink" Target="https://pokemondb.net/location/hoenn-lilycove-city" TargetMode="External"/><Relationship Id="rId15" Type="http://schemas.openxmlformats.org/officeDocument/2006/relationships/hyperlink" Target="https://pokemondb.net/location/hoenn-route-114" TargetMode="External"/><Relationship Id="rId36" Type="http://schemas.openxmlformats.org/officeDocument/2006/relationships/hyperlink" Target="https://pokemondb.net/location/hoenn-route-110" TargetMode="External"/><Relationship Id="rId57" Type="http://schemas.openxmlformats.org/officeDocument/2006/relationships/hyperlink" Target="https://pokemondb.net/location/hoenn-route-123" TargetMode="External"/><Relationship Id="rId106" Type="http://schemas.openxmlformats.org/officeDocument/2006/relationships/hyperlink" Target="https://pokemondb.net/move/sludge-bomb" TargetMode="External"/><Relationship Id="rId127" Type="http://schemas.openxmlformats.org/officeDocument/2006/relationships/hyperlink" Target="https://pokemondb.net/move/secret-power" TargetMode="External"/><Relationship Id="rId10" Type="http://schemas.openxmlformats.org/officeDocument/2006/relationships/hyperlink" Target="https://pokemondb.net/move/calm-mind" TargetMode="External"/><Relationship Id="rId31" Type="http://schemas.openxmlformats.org/officeDocument/2006/relationships/hyperlink" Target="https://pokemondb.net/move/sunny-day" TargetMode="External"/><Relationship Id="rId52" Type="http://schemas.openxmlformats.org/officeDocument/2006/relationships/hyperlink" Target="https://pokemondb.net/move/rain-dance" TargetMode="External"/><Relationship Id="rId73" Type="http://schemas.openxmlformats.org/officeDocument/2006/relationships/hyperlink" Target="https://pokemondb.net/move/thunder" TargetMode="External"/><Relationship Id="rId78" Type="http://schemas.openxmlformats.org/officeDocument/2006/relationships/hyperlink" Target="https://pokemondb.net/location/hoenn-seafloor-cavern" TargetMode="External"/><Relationship Id="rId94" Type="http://schemas.openxmlformats.org/officeDocument/2006/relationships/hyperlink" Target="https://pokemondb.net/move/double-team" TargetMode="External"/><Relationship Id="rId99" Type="http://schemas.openxmlformats.org/officeDocument/2006/relationships/hyperlink" Target="https://pokemondb.net/location/hoenn-lilycove-city" TargetMode="External"/><Relationship Id="rId101" Type="http://schemas.openxmlformats.org/officeDocument/2006/relationships/hyperlink" Target="https://pokemondb.net/type/electric" TargetMode="External"/><Relationship Id="rId122" Type="http://schemas.openxmlformats.org/officeDocument/2006/relationships/hyperlink" Target="https://pokemondb.net/type/dark" TargetMode="External"/><Relationship Id="rId143" Type="http://schemas.openxmlformats.org/officeDocument/2006/relationships/hyperlink" Target="https://pokemondb.net/type/psychic" TargetMode="External"/><Relationship Id="rId148" Type="http://schemas.openxmlformats.org/officeDocument/2006/relationships/hyperlink" Target="https://pokemondb.net/move/overheat" TargetMode="External"/><Relationship Id="rId4" Type="http://schemas.openxmlformats.org/officeDocument/2006/relationships/hyperlink" Target="https://pokemondb.net/move/dragon-claw" TargetMode="External"/><Relationship Id="rId9" Type="http://schemas.openxmlformats.org/officeDocument/2006/relationships/hyperlink" Target="https://pokemondb.net/location/hoenn-sootopolis-city" TargetMode="External"/><Relationship Id="rId26" Type="http://schemas.openxmlformats.org/officeDocument/2006/relationships/hyperlink" Target="https://pokemondb.net/type/grass" TargetMode="External"/><Relationship Id="rId47" Type="http://schemas.openxmlformats.org/officeDocument/2006/relationships/hyperlink" Target="https://pokemondb.net/type/psychic" TargetMode="External"/><Relationship Id="rId68" Type="http://schemas.openxmlformats.org/officeDocument/2006/relationships/hyperlink" Target="https://pokemondb.net/type/steel" TargetMode="External"/><Relationship Id="rId89" Type="http://schemas.openxmlformats.org/officeDocument/2006/relationships/hyperlink" Target="https://pokemondb.net/type/ghost" TargetMode="External"/><Relationship Id="rId112" Type="http://schemas.openxmlformats.org/officeDocument/2006/relationships/hyperlink" Target="https://pokemondb.net/move/fire-blast" TargetMode="External"/><Relationship Id="rId133" Type="http://schemas.openxmlformats.org/officeDocument/2006/relationships/hyperlink" Target="https://pokemondb.net/move/attract" TargetMode="External"/><Relationship Id="rId16" Type="http://schemas.openxmlformats.org/officeDocument/2006/relationships/hyperlink" Target="https://pokemondb.net/move/toxic" TargetMode="External"/><Relationship Id="rId37" Type="http://schemas.openxmlformats.org/officeDocument/2006/relationships/hyperlink" Target="https://pokemondb.net/move/ice-beam" TargetMode="External"/><Relationship Id="rId58" Type="http://schemas.openxmlformats.org/officeDocument/2006/relationships/hyperlink" Target="https://pokemondb.net/move/safeguard" TargetMode="External"/><Relationship Id="rId79" Type="http://schemas.openxmlformats.org/officeDocument/2006/relationships/hyperlink" Target="https://pokemondb.net/move/return" TargetMode="External"/><Relationship Id="rId102" Type="http://schemas.openxmlformats.org/officeDocument/2006/relationships/hyperlink" Target="https://pokemondb.net/location/hoenn-mauville-city" TargetMode="External"/><Relationship Id="rId123" Type="http://schemas.openxmlformats.org/officeDocument/2006/relationships/hyperlink" Target="https://pokemondb.net/location/hoenn-slateport-city" TargetMode="External"/><Relationship Id="rId144" Type="http://schemas.openxmlformats.org/officeDocument/2006/relationships/hyperlink" Target="https://pokemondb.net/location/hoenn-mt-pyre" TargetMode="External"/><Relationship Id="rId90" Type="http://schemas.openxmlformats.org/officeDocument/2006/relationships/hyperlink" Target="https://pokemondb.net/location/hoenn-mt-pyre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65.png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1" Type="http://schemas.openxmlformats.org/officeDocument/2006/relationships/hyperlink" Target="https://pokemondb.net/pokedex/pidgey" TargetMode="External"/><Relationship Id="rId170" Type="http://schemas.openxmlformats.org/officeDocument/2006/relationships/hyperlink" Target="https://pokemondb.net/pokedex/tauros" TargetMode="External"/><Relationship Id="rId268" Type="http://schemas.openxmlformats.org/officeDocument/2006/relationships/hyperlink" Target="https://pokemondb.net/pokedex/scizor" TargetMode="External"/><Relationship Id="rId475" Type="http://schemas.openxmlformats.org/officeDocument/2006/relationships/hyperlink" Target="https://pokemondb.net/pokedex/deoxys" TargetMode="External"/><Relationship Id="rId682" Type="http://schemas.openxmlformats.org/officeDocument/2006/relationships/hyperlink" Target="https://pokemondb.net/pokedex/cofagrigus" TargetMode="External"/><Relationship Id="rId128" Type="http://schemas.openxmlformats.org/officeDocument/2006/relationships/hyperlink" Target="https://pokemondb.net/pokedex/gengar" TargetMode="External"/><Relationship Id="rId335" Type="http://schemas.openxmlformats.org/officeDocument/2006/relationships/hyperlink" Target="https://pokemondb.net/pokedex/dustox" TargetMode="External"/><Relationship Id="rId542" Type="http://schemas.openxmlformats.org/officeDocument/2006/relationships/hyperlink" Target="https://pokemondb.net/pokedex/garchomp" TargetMode="External"/><Relationship Id="rId987" Type="http://schemas.openxmlformats.org/officeDocument/2006/relationships/hyperlink" Target="https://pokemondb.net/pokedex/gossifleur" TargetMode="External"/><Relationship Id="rId402" Type="http://schemas.openxmlformats.org/officeDocument/2006/relationships/hyperlink" Target="https://pokemondb.net/pokedex/trapinch" TargetMode="External"/><Relationship Id="rId847" Type="http://schemas.openxmlformats.org/officeDocument/2006/relationships/hyperlink" Target="https://pokemondb.net/pokedex/pumpkaboo" TargetMode="External"/><Relationship Id="rId1032" Type="http://schemas.openxmlformats.org/officeDocument/2006/relationships/hyperlink" Target="https://pokemondb.net/pokedex/frosmoth" TargetMode="External"/><Relationship Id="rId707" Type="http://schemas.openxmlformats.org/officeDocument/2006/relationships/hyperlink" Target="https://pokemondb.net/pokedex/sawsbuck" TargetMode="External"/><Relationship Id="rId914" Type="http://schemas.openxmlformats.org/officeDocument/2006/relationships/hyperlink" Target="https://pokemondb.net/pokedex/bewear" TargetMode="External"/><Relationship Id="rId43" Type="http://schemas.openxmlformats.org/officeDocument/2006/relationships/hyperlink" Target="https://pokemondb.net/pokedex/nidoqueen" TargetMode="External"/><Relationship Id="rId192" Type="http://schemas.openxmlformats.org/officeDocument/2006/relationships/hyperlink" Target="https://pokemondb.net/pokedex/zapdos" TargetMode="External"/><Relationship Id="rId497" Type="http://schemas.openxmlformats.org/officeDocument/2006/relationships/hyperlink" Target="https://pokemondb.net/pokedex/budew" TargetMode="External"/><Relationship Id="rId357" Type="http://schemas.openxmlformats.org/officeDocument/2006/relationships/hyperlink" Target="https://pokemondb.net/pokedex/nincada" TargetMode="External"/><Relationship Id="rId217" Type="http://schemas.openxmlformats.org/officeDocument/2006/relationships/hyperlink" Target="https://pokemondb.net/pokedex/ledian" TargetMode="External"/><Relationship Id="rId564" Type="http://schemas.openxmlformats.org/officeDocument/2006/relationships/hyperlink" Target="https://pokemondb.net/pokedex/tangrowth" TargetMode="External"/><Relationship Id="rId771" Type="http://schemas.openxmlformats.org/officeDocument/2006/relationships/hyperlink" Target="https://pokemondb.net/pokedex/landorus" TargetMode="External"/><Relationship Id="rId869" Type="http://schemas.openxmlformats.org/officeDocument/2006/relationships/hyperlink" Target="https://pokemondb.net/pokedex/dartrix" TargetMode="External"/><Relationship Id="rId424" Type="http://schemas.openxmlformats.org/officeDocument/2006/relationships/hyperlink" Target="https://pokemondb.net/pokedex/feebas" TargetMode="External"/><Relationship Id="rId631" Type="http://schemas.openxmlformats.org/officeDocument/2006/relationships/hyperlink" Target="https://pokemondb.net/pokedex/unfezant" TargetMode="External"/><Relationship Id="rId729" Type="http://schemas.openxmlformats.org/officeDocument/2006/relationships/hyperlink" Target="https://pokemondb.net/pokedex/lampent" TargetMode="External"/><Relationship Id="rId1054" Type="http://schemas.openxmlformats.org/officeDocument/2006/relationships/hyperlink" Target="https://pokemondb.net/pokedex/eternatus" TargetMode="External"/><Relationship Id="rId936" Type="http://schemas.openxmlformats.org/officeDocument/2006/relationships/hyperlink" Target="https://pokemondb.net/pokedex/dhelmise" TargetMode="External"/><Relationship Id="rId65" Type="http://schemas.openxmlformats.org/officeDocument/2006/relationships/hyperlink" Target="https://pokemondb.net/pokedex/diglett" TargetMode="External"/><Relationship Id="rId130" Type="http://schemas.openxmlformats.org/officeDocument/2006/relationships/hyperlink" Target="https://pokemondb.net/pokedex/drowzee" TargetMode="External"/><Relationship Id="rId368" Type="http://schemas.openxmlformats.org/officeDocument/2006/relationships/hyperlink" Target="https://pokemondb.net/pokedex/delcatty" TargetMode="External"/><Relationship Id="rId575" Type="http://schemas.openxmlformats.org/officeDocument/2006/relationships/hyperlink" Target="https://pokemondb.net/pokedex/gallade" TargetMode="External"/><Relationship Id="rId782" Type="http://schemas.openxmlformats.org/officeDocument/2006/relationships/hyperlink" Target="https://pokemondb.net/pokedex/chesnaught" TargetMode="External"/><Relationship Id="rId228" Type="http://schemas.openxmlformats.org/officeDocument/2006/relationships/hyperlink" Target="https://pokemondb.net/pokedex/natu" TargetMode="External"/><Relationship Id="rId435" Type="http://schemas.openxmlformats.org/officeDocument/2006/relationships/hyperlink" Target="https://pokemondb.net/pokedex/dusclops" TargetMode="External"/><Relationship Id="rId642" Type="http://schemas.openxmlformats.org/officeDocument/2006/relationships/hyperlink" Target="https://pokemondb.net/pokedex/audino" TargetMode="External"/><Relationship Id="rId1065" Type="http://schemas.openxmlformats.org/officeDocument/2006/relationships/hyperlink" Target="https://pokemondb.net/pokedex/calyrex" TargetMode="External"/><Relationship Id="rId281" Type="http://schemas.openxmlformats.org/officeDocument/2006/relationships/hyperlink" Target="https://pokemondb.net/pokedex/corsola" TargetMode="External"/><Relationship Id="rId502" Type="http://schemas.openxmlformats.org/officeDocument/2006/relationships/hyperlink" Target="https://pokemondb.net/pokedex/bastiodon" TargetMode="External"/><Relationship Id="rId947" Type="http://schemas.openxmlformats.org/officeDocument/2006/relationships/hyperlink" Target="https://pokemondb.net/pokedex/lunala" TargetMode="External"/><Relationship Id="rId76" Type="http://schemas.openxmlformats.org/officeDocument/2006/relationships/hyperlink" Target="https://pokemondb.net/pokedex/primeape" TargetMode="External"/><Relationship Id="rId141" Type="http://schemas.openxmlformats.org/officeDocument/2006/relationships/hyperlink" Target="https://pokemondb.net/pokedex/cubone" TargetMode="External"/><Relationship Id="rId379" Type="http://schemas.openxmlformats.org/officeDocument/2006/relationships/hyperlink" Target="https://pokemondb.net/pokedex/medicham" TargetMode="External"/><Relationship Id="rId586" Type="http://schemas.openxmlformats.org/officeDocument/2006/relationships/hyperlink" Target="https://pokemondb.net/pokedex/mesprit" TargetMode="External"/><Relationship Id="rId793" Type="http://schemas.openxmlformats.org/officeDocument/2006/relationships/hyperlink" Target="https://pokemondb.net/pokedex/fletchinder" TargetMode="External"/><Relationship Id="rId807" Type="http://schemas.openxmlformats.org/officeDocument/2006/relationships/hyperlink" Target="https://pokemondb.net/pokedex/furfrou" TargetMode="External"/><Relationship Id="rId7" Type="http://schemas.openxmlformats.org/officeDocument/2006/relationships/hyperlink" Target="https://pokemondb.net/pokedex/charizard" TargetMode="External"/><Relationship Id="rId239" Type="http://schemas.openxmlformats.org/officeDocument/2006/relationships/hyperlink" Target="https://pokemondb.net/pokedex/hoppip" TargetMode="External"/><Relationship Id="rId446" Type="http://schemas.openxmlformats.org/officeDocument/2006/relationships/hyperlink" Target="https://pokemondb.net/pokedex/walrein" TargetMode="External"/><Relationship Id="rId653" Type="http://schemas.openxmlformats.org/officeDocument/2006/relationships/hyperlink" Target="https://pokemondb.net/pokedex/leavanny" TargetMode="External"/><Relationship Id="rId1076" Type="http://schemas.openxmlformats.org/officeDocument/2006/relationships/hyperlink" Target="https://pokemondb.net/pokedex/sprigatito" TargetMode="External"/><Relationship Id="rId292" Type="http://schemas.openxmlformats.org/officeDocument/2006/relationships/hyperlink" Target="https://pokemondb.net/pokedex/donphan" TargetMode="External"/><Relationship Id="rId306" Type="http://schemas.openxmlformats.org/officeDocument/2006/relationships/hyperlink" Target="https://pokemondb.net/pokedex/larvitar" TargetMode="External"/><Relationship Id="rId860" Type="http://schemas.openxmlformats.org/officeDocument/2006/relationships/hyperlink" Target="https://pokemondb.net/pokedex/zygarde" TargetMode="External"/><Relationship Id="rId958" Type="http://schemas.openxmlformats.org/officeDocument/2006/relationships/hyperlink" Target="https://pokemondb.net/pokedex/necrozma" TargetMode="External"/><Relationship Id="rId87" Type="http://schemas.openxmlformats.org/officeDocument/2006/relationships/hyperlink" Target="https://pokemondb.net/pokedex/alakazam" TargetMode="External"/><Relationship Id="rId513" Type="http://schemas.openxmlformats.org/officeDocument/2006/relationships/hyperlink" Target="https://pokemondb.net/pokedex/buizel" TargetMode="External"/><Relationship Id="rId597" Type="http://schemas.openxmlformats.org/officeDocument/2006/relationships/hyperlink" Target="https://pokemondb.net/pokedex/phione" TargetMode="External"/><Relationship Id="rId720" Type="http://schemas.openxmlformats.org/officeDocument/2006/relationships/hyperlink" Target="https://pokemondb.net/pokedex/klink" TargetMode="External"/><Relationship Id="rId818" Type="http://schemas.openxmlformats.org/officeDocument/2006/relationships/hyperlink" Target="https://pokemondb.net/pokedex/slurpuff" TargetMode="External"/><Relationship Id="rId152" Type="http://schemas.openxmlformats.org/officeDocument/2006/relationships/hyperlink" Target="https://pokemondb.net/pokedex/chansey" TargetMode="External"/><Relationship Id="rId457" Type="http://schemas.openxmlformats.org/officeDocument/2006/relationships/hyperlink" Target="https://pokemondb.net/pokedex/metang" TargetMode="External"/><Relationship Id="rId1003" Type="http://schemas.openxmlformats.org/officeDocument/2006/relationships/hyperlink" Target="https://pokemondb.net/pokedex/cramorant" TargetMode="External"/><Relationship Id="rId664" Type="http://schemas.openxmlformats.org/officeDocument/2006/relationships/hyperlink" Target="https://pokemondb.net/pokedex/basculin" TargetMode="External"/><Relationship Id="rId871" Type="http://schemas.openxmlformats.org/officeDocument/2006/relationships/hyperlink" Target="https://pokemondb.net/pokedex/decidueye" TargetMode="External"/><Relationship Id="rId969" Type="http://schemas.openxmlformats.org/officeDocument/2006/relationships/hyperlink" Target="https://pokemondb.net/pokedex/thwackey" TargetMode="External"/><Relationship Id="rId14" Type="http://schemas.openxmlformats.org/officeDocument/2006/relationships/hyperlink" Target="https://pokemondb.net/pokedex/caterpie" TargetMode="External"/><Relationship Id="rId317" Type="http://schemas.openxmlformats.org/officeDocument/2006/relationships/hyperlink" Target="https://pokemondb.net/pokedex/torchic" TargetMode="External"/><Relationship Id="rId524" Type="http://schemas.openxmlformats.org/officeDocument/2006/relationships/hyperlink" Target="https://pokemondb.net/pokedex/lopunny" TargetMode="External"/><Relationship Id="rId731" Type="http://schemas.openxmlformats.org/officeDocument/2006/relationships/hyperlink" Target="https://pokemondb.net/pokedex/axew" TargetMode="External"/><Relationship Id="rId98" Type="http://schemas.openxmlformats.org/officeDocument/2006/relationships/hyperlink" Target="https://pokemondb.net/pokedex/graveler" TargetMode="External"/><Relationship Id="rId163" Type="http://schemas.openxmlformats.org/officeDocument/2006/relationships/hyperlink" Target="https://pokemondb.net/pokedex/mr-mime" TargetMode="External"/><Relationship Id="rId370" Type="http://schemas.openxmlformats.org/officeDocument/2006/relationships/hyperlink" Target="https://pokemondb.net/pokedex/sableye" TargetMode="External"/><Relationship Id="rId829" Type="http://schemas.openxmlformats.org/officeDocument/2006/relationships/hyperlink" Target="https://pokemondb.net/pokedex/tyrunt" TargetMode="External"/><Relationship Id="rId1014" Type="http://schemas.openxmlformats.org/officeDocument/2006/relationships/hyperlink" Target="https://pokemondb.net/pokedex/polteageist" TargetMode="External"/><Relationship Id="rId230" Type="http://schemas.openxmlformats.org/officeDocument/2006/relationships/hyperlink" Target="https://pokemondb.net/pokedex/mareep" TargetMode="External"/><Relationship Id="rId468" Type="http://schemas.openxmlformats.org/officeDocument/2006/relationships/hyperlink" Target="https://pokemondb.net/pokedex/kyogre" TargetMode="External"/><Relationship Id="rId675" Type="http://schemas.openxmlformats.org/officeDocument/2006/relationships/hyperlink" Target="https://pokemondb.net/pokedex/dwebble" TargetMode="External"/><Relationship Id="rId882" Type="http://schemas.openxmlformats.org/officeDocument/2006/relationships/hyperlink" Target="https://pokemondb.net/pokedex/gumshoos" TargetMode="External"/><Relationship Id="rId25" Type="http://schemas.openxmlformats.org/officeDocument/2006/relationships/hyperlink" Target="https://pokemondb.net/pokedex/rattata" TargetMode="External"/><Relationship Id="rId328" Type="http://schemas.openxmlformats.org/officeDocument/2006/relationships/hyperlink" Target="https://pokemondb.net/pokedex/zigzagoon" TargetMode="External"/><Relationship Id="rId535" Type="http://schemas.openxmlformats.org/officeDocument/2006/relationships/hyperlink" Target="https://pokemondb.net/pokedex/mime-jr" TargetMode="External"/><Relationship Id="rId742" Type="http://schemas.openxmlformats.org/officeDocument/2006/relationships/hyperlink" Target="https://pokemondb.net/pokedex/mienshao" TargetMode="External"/><Relationship Id="rId174" Type="http://schemas.openxmlformats.org/officeDocument/2006/relationships/hyperlink" Target="https://pokemondb.net/pokedex/lapras" TargetMode="External"/><Relationship Id="rId381" Type="http://schemas.openxmlformats.org/officeDocument/2006/relationships/hyperlink" Target="https://pokemondb.net/pokedex/manectric" TargetMode="External"/><Relationship Id="rId602" Type="http://schemas.openxmlformats.org/officeDocument/2006/relationships/hyperlink" Target="https://pokemondb.net/pokedex/arceus" TargetMode="External"/><Relationship Id="rId1025" Type="http://schemas.openxmlformats.org/officeDocument/2006/relationships/hyperlink" Target="https://pokemondb.net/pokedex/mr-rime" TargetMode="External"/><Relationship Id="rId241" Type="http://schemas.openxmlformats.org/officeDocument/2006/relationships/hyperlink" Target="https://pokemondb.net/pokedex/jumpluff" TargetMode="External"/><Relationship Id="rId479" Type="http://schemas.openxmlformats.org/officeDocument/2006/relationships/hyperlink" Target="https://pokemondb.net/pokedex/grotle" TargetMode="External"/><Relationship Id="rId686" Type="http://schemas.openxmlformats.org/officeDocument/2006/relationships/hyperlink" Target="https://pokemondb.net/pokedex/archeops" TargetMode="External"/><Relationship Id="rId893" Type="http://schemas.openxmlformats.org/officeDocument/2006/relationships/hyperlink" Target="https://pokemondb.net/pokedex/ribombee" TargetMode="External"/><Relationship Id="rId907" Type="http://schemas.openxmlformats.org/officeDocument/2006/relationships/hyperlink" Target="https://pokemondb.net/pokedex/fomantis" TargetMode="External"/><Relationship Id="rId36" Type="http://schemas.openxmlformats.org/officeDocument/2006/relationships/hyperlink" Target="https://pokemondb.net/pokedex/raichu" TargetMode="External"/><Relationship Id="rId339" Type="http://schemas.openxmlformats.org/officeDocument/2006/relationships/hyperlink" Target="https://pokemondb.net/pokedex/seedot" TargetMode="External"/><Relationship Id="rId546" Type="http://schemas.openxmlformats.org/officeDocument/2006/relationships/hyperlink" Target="https://pokemondb.net/pokedex/lucario" TargetMode="External"/><Relationship Id="rId753" Type="http://schemas.openxmlformats.org/officeDocument/2006/relationships/hyperlink" Target="https://pokemondb.net/pokedex/mandibuzz" TargetMode="External"/><Relationship Id="rId101" Type="http://schemas.openxmlformats.org/officeDocument/2006/relationships/hyperlink" Target="https://pokemondb.net/pokedex/golem" TargetMode="External"/><Relationship Id="rId185" Type="http://schemas.openxmlformats.org/officeDocument/2006/relationships/hyperlink" Target="https://pokemondb.net/pokedex/kabutops" TargetMode="External"/><Relationship Id="rId406" Type="http://schemas.openxmlformats.org/officeDocument/2006/relationships/hyperlink" Target="https://pokemondb.net/pokedex/cacturne" TargetMode="External"/><Relationship Id="rId960" Type="http://schemas.openxmlformats.org/officeDocument/2006/relationships/hyperlink" Target="https://pokemondb.net/pokedex/marshadow" TargetMode="External"/><Relationship Id="rId1036" Type="http://schemas.openxmlformats.org/officeDocument/2006/relationships/hyperlink" Target="https://pokemondb.net/pokedex/indeedee" TargetMode="External"/><Relationship Id="rId392" Type="http://schemas.openxmlformats.org/officeDocument/2006/relationships/hyperlink" Target="https://pokemondb.net/pokedex/sharpedo" TargetMode="External"/><Relationship Id="rId613" Type="http://schemas.openxmlformats.org/officeDocument/2006/relationships/hyperlink" Target="https://pokemondb.net/pokedex/samurott" TargetMode="External"/><Relationship Id="rId697" Type="http://schemas.openxmlformats.org/officeDocument/2006/relationships/hyperlink" Target="https://pokemondb.net/pokedex/gothitelle" TargetMode="External"/><Relationship Id="rId820" Type="http://schemas.openxmlformats.org/officeDocument/2006/relationships/hyperlink" Target="https://pokemondb.net/pokedex/malamar" TargetMode="External"/><Relationship Id="rId918" Type="http://schemas.openxmlformats.org/officeDocument/2006/relationships/hyperlink" Target="https://pokemondb.net/pokedex/comfey" TargetMode="External"/><Relationship Id="rId252" Type="http://schemas.openxmlformats.org/officeDocument/2006/relationships/hyperlink" Target="https://pokemondb.net/pokedex/slowking" TargetMode="External"/><Relationship Id="rId47" Type="http://schemas.openxmlformats.org/officeDocument/2006/relationships/hyperlink" Target="https://pokemondb.net/pokedex/clefairy" TargetMode="External"/><Relationship Id="rId112" Type="http://schemas.openxmlformats.org/officeDocument/2006/relationships/hyperlink" Target="https://pokemondb.net/pokedex/magneton" TargetMode="External"/><Relationship Id="rId557" Type="http://schemas.openxmlformats.org/officeDocument/2006/relationships/hyperlink" Target="https://pokemondb.net/pokedex/snover" TargetMode="External"/><Relationship Id="rId764" Type="http://schemas.openxmlformats.org/officeDocument/2006/relationships/hyperlink" Target="https://pokemondb.net/pokedex/tornadus" TargetMode="External"/><Relationship Id="rId971" Type="http://schemas.openxmlformats.org/officeDocument/2006/relationships/hyperlink" Target="https://pokemondb.net/pokedex/scorbunny" TargetMode="External"/><Relationship Id="rId196" Type="http://schemas.openxmlformats.org/officeDocument/2006/relationships/hyperlink" Target="https://pokemondb.net/pokedex/dragonair" TargetMode="External"/><Relationship Id="rId417" Type="http://schemas.openxmlformats.org/officeDocument/2006/relationships/hyperlink" Target="https://pokemondb.net/pokedex/crawdaunt" TargetMode="External"/><Relationship Id="rId624" Type="http://schemas.openxmlformats.org/officeDocument/2006/relationships/hyperlink" Target="https://pokemondb.net/pokedex/simisear" TargetMode="External"/><Relationship Id="rId831" Type="http://schemas.openxmlformats.org/officeDocument/2006/relationships/hyperlink" Target="https://pokemondb.net/pokedex/amaura" TargetMode="External"/><Relationship Id="rId1047" Type="http://schemas.openxmlformats.org/officeDocument/2006/relationships/hyperlink" Target="https://pokemondb.net/pokedex/dreepy" TargetMode="External"/><Relationship Id="rId263" Type="http://schemas.openxmlformats.org/officeDocument/2006/relationships/hyperlink" Target="https://pokemondb.net/pokedex/snubbull" TargetMode="External"/><Relationship Id="rId470" Type="http://schemas.openxmlformats.org/officeDocument/2006/relationships/hyperlink" Target="https://pokemondb.net/pokedex/groudon" TargetMode="External"/><Relationship Id="rId929" Type="http://schemas.openxmlformats.org/officeDocument/2006/relationships/hyperlink" Target="https://pokemondb.net/pokedex/minior" TargetMode="External"/><Relationship Id="rId58" Type="http://schemas.openxmlformats.org/officeDocument/2006/relationships/hyperlink" Target="https://pokemondb.net/pokedex/gloom" TargetMode="External"/><Relationship Id="rId123" Type="http://schemas.openxmlformats.org/officeDocument/2006/relationships/hyperlink" Target="https://pokemondb.net/pokedex/shellder" TargetMode="External"/><Relationship Id="rId330" Type="http://schemas.openxmlformats.org/officeDocument/2006/relationships/hyperlink" Target="https://pokemondb.net/pokedex/linoone" TargetMode="External"/><Relationship Id="rId568" Type="http://schemas.openxmlformats.org/officeDocument/2006/relationships/hyperlink" Target="https://pokemondb.net/pokedex/yanmega" TargetMode="External"/><Relationship Id="rId775" Type="http://schemas.openxmlformats.org/officeDocument/2006/relationships/hyperlink" Target="https://pokemondb.net/pokedex/keldeo" TargetMode="External"/><Relationship Id="rId982" Type="http://schemas.openxmlformats.org/officeDocument/2006/relationships/hyperlink" Target="https://pokemondb.net/pokedex/blipbug" TargetMode="External"/><Relationship Id="rId428" Type="http://schemas.openxmlformats.org/officeDocument/2006/relationships/hyperlink" Target="https://pokemondb.net/pokedex/castform" TargetMode="External"/><Relationship Id="rId635" Type="http://schemas.openxmlformats.org/officeDocument/2006/relationships/hyperlink" Target="https://pokemondb.net/pokedex/boldore" TargetMode="External"/><Relationship Id="rId842" Type="http://schemas.openxmlformats.org/officeDocument/2006/relationships/hyperlink" Target="https://pokemondb.net/pokedex/klefki" TargetMode="External"/><Relationship Id="rId1058" Type="http://schemas.openxmlformats.org/officeDocument/2006/relationships/hyperlink" Target="https://pokemondb.net/pokedex/urshifu" TargetMode="External"/><Relationship Id="rId274" Type="http://schemas.openxmlformats.org/officeDocument/2006/relationships/hyperlink" Target="https://pokemondb.net/pokedex/teddiursa" TargetMode="External"/><Relationship Id="rId481" Type="http://schemas.openxmlformats.org/officeDocument/2006/relationships/hyperlink" Target="https://pokemondb.net/pokedex/chimchar" TargetMode="External"/><Relationship Id="rId702" Type="http://schemas.openxmlformats.org/officeDocument/2006/relationships/hyperlink" Target="https://pokemondb.net/pokedex/swanna" TargetMode="External"/><Relationship Id="rId69" Type="http://schemas.openxmlformats.org/officeDocument/2006/relationships/hyperlink" Target="https://pokemondb.net/pokedex/meowth" TargetMode="External"/><Relationship Id="rId134" Type="http://schemas.openxmlformats.org/officeDocument/2006/relationships/hyperlink" Target="https://pokemondb.net/pokedex/voltorb" TargetMode="External"/><Relationship Id="rId579" Type="http://schemas.openxmlformats.org/officeDocument/2006/relationships/hyperlink" Target="https://pokemondb.net/pokedex/rotom" TargetMode="External"/><Relationship Id="rId786" Type="http://schemas.openxmlformats.org/officeDocument/2006/relationships/hyperlink" Target="https://pokemondb.net/pokedex/froakie" TargetMode="External"/><Relationship Id="rId993" Type="http://schemas.openxmlformats.org/officeDocument/2006/relationships/hyperlink" Target="https://pokemondb.net/pokedex/yamper" TargetMode="External"/><Relationship Id="rId341" Type="http://schemas.openxmlformats.org/officeDocument/2006/relationships/hyperlink" Target="https://pokemondb.net/pokedex/shiftry" TargetMode="External"/><Relationship Id="rId439" Type="http://schemas.openxmlformats.org/officeDocument/2006/relationships/hyperlink" Target="https://pokemondb.net/pokedex/absol" TargetMode="External"/><Relationship Id="rId646" Type="http://schemas.openxmlformats.org/officeDocument/2006/relationships/hyperlink" Target="https://pokemondb.net/pokedex/tympole" TargetMode="External"/><Relationship Id="rId1069" Type="http://schemas.openxmlformats.org/officeDocument/2006/relationships/hyperlink" Target="https://pokemondb.net/pokedex/ursaluna" TargetMode="External"/><Relationship Id="rId201" Type="http://schemas.openxmlformats.org/officeDocument/2006/relationships/hyperlink" Target="https://pokemondb.net/pokedex/mew" TargetMode="External"/><Relationship Id="rId285" Type="http://schemas.openxmlformats.org/officeDocument/2006/relationships/hyperlink" Target="https://pokemondb.net/pokedex/mantine" TargetMode="External"/><Relationship Id="rId506" Type="http://schemas.openxmlformats.org/officeDocument/2006/relationships/hyperlink" Target="https://pokemondb.net/pokedex/wormadam" TargetMode="External"/><Relationship Id="rId853" Type="http://schemas.openxmlformats.org/officeDocument/2006/relationships/hyperlink" Target="https://pokemondb.net/pokedex/bergmite" TargetMode="External"/><Relationship Id="rId492" Type="http://schemas.openxmlformats.org/officeDocument/2006/relationships/hyperlink" Target="https://pokemondb.net/pokedex/kricketot" TargetMode="External"/><Relationship Id="rId713" Type="http://schemas.openxmlformats.org/officeDocument/2006/relationships/hyperlink" Target="https://pokemondb.net/pokedex/frillish" TargetMode="External"/><Relationship Id="rId797" Type="http://schemas.openxmlformats.org/officeDocument/2006/relationships/hyperlink" Target="https://pokemondb.net/pokedex/vivillon" TargetMode="External"/><Relationship Id="rId920" Type="http://schemas.openxmlformats.org/officeDocument/2006/relationships/hyperlink" Target="https://pokemondb.net/pokedex/passimian" TargetMode="External"/><Relationship Id="rId145" Type="http://schemas.openxmlformats.org/officeDocument/2006/relationships/hyperlink" Target="https://pokemondb.net/pokedex/hitmonchan" TargetMode="External"/><Relationship Id="rId352" Type="http://schemas.openxmlformats.org/officeDocument/2006/relationships/hyperlink" Target="https://pokemondb.net/pokedex/shroomish" TargetMode="External"/><Relationship Id="rId212" Type="http://schemas.openxmlformats.org/officeDocument/2006/relationships/hyperlink" Target="https://pokemondb.net/pokedex/sentret" TargetMode="External"/><Relationship Id="rId657" Type="http://schemas.openxmlformats.org/officeDocument/2006/relationships/hyperlink" Target="https://pokemondb.net/pokedex/cottonee" TargetMode="External"/><Relationship Id="rId864" Type="http://schemas.openxmlformats.org/officeDocument/2006/relationships/hyperlink" Target="https://pokemondb.net/pokedex/diancie" TargetMode="External"/><Relationship Id="rId296" Type="http://schemas.openxmlformats.org/officeDocument/2006/relationships/hyperlink" Target="https://pokemondb.net/pokedex/tyrogue" TargetMode="External"/><Relationship Id="rId517" Type="http://schemas.openxmlformats.org/officeDocument/2006/relationships/hyperlink" Target="https://pokemondb.net/pokedex/shellos" TargetMode="External"/><Relationship Id="rId724" Type="http://schemas.openxmlformats.org/officeDocument/2006/relationships/hyperlink" Target="https://pokemondb.net/pokedex/eelektrik" TargetMode="External"/><Relationship Id="rId931" Type="http://schemas.openxmlformats.org/officeDocument/2006/relationships/hyperlink" Target="https://pokemondb.net/pokedex/turtonator" TargetMode="External"/><Relationship Id="rId60" Type="http://schemas.openxmlformats.org/officeDocument/2006/relationships/hyperlink" Target="https://pokemondb.net/pokedex/paras" TargetMode="External"/><Relationship Id="rId156" Type="http://schemas.openxmlformats.org/officeDocument/2006/relationships/hyperlink" Target="https://pokemondb.net/pokedex/horsea" TargetMode="External"/><Relationship Id="rId363" Type="http://schemas.openxmlformats.org/officeDocument/2006/relationships/hyperlink" Target="https://pokemondb.net/pokedex/makuhita" TargetMode="External"/><Relationship Id="rId570" Type="http://schemas.openxmlformats.org/officeDocument/2006/relationships/hyperlink" Target="https://pokemondb.net/pokedex/glaceon" TargetMode="External"/><Relationship Id="rId1007" Type="http://schemas.openxmlformats.org/officeDocument/2006/relationships/hyperlink" Target="https://pokemondb.net/pokedex/toxtricity" TargetMode="External"/><Relationship Id="rId223" Type="http://schemas.openxmlformats.org/officeDocument/2006/relationships/hyperlink" Target="https://pokemondb.net/pokedex/pichu" TargetMode="External"/><Relationship Id="rId430" Type="http://schemas.openxmlformats.org/officeDocument/2006/relationships/hyperlink" Target="https://pokemondb.net/pokedex/kecleon" TargetMode="External"/><Relationship Id="rId668" Type="http://schemas.openxmlformats.org/officeDocument/2006/relationships/hyperlink" Target="https://pokemondb.net/pokedex/darumaka" TargetMode="External"/><Relationship Id="rId875" Type="http://schemas.openxmlformats.org/officeDocument/2006/relationships/hyperlink" Target="https://pokemondb.net/pokedex/popplio" TargetMode="External"/><Relationship Id="rId1060" Type="http://schemas.openxmlformats.org/officeDocument/2006/relationships/hyperlink" Target="https://pokemondb.net/pokedex/regieleki" TargetMode="External"/><Relationship Id="rId18" Type="http://schemas.openxmlformats.org/officeDocument/2006/relationships/hyperlink" Target="https://pokemondb.net/pokedex/kakuna" TargetMode="External"/><Relationship Id="rId528" Type="http://schemas.openxmlformats.org/officeDocument/2006/relationships/hyperlink" Target="https://pokemondb.net/pokedex/purugly" TargetMode="External"/><Relationship Id="rId735" Type="http://schemas.openxmlformats.org/officeDocument/2006/relationships/hyperlink" Target="https://pokemondb.net/pokedex/beartic" TargetMode="External"/><Relationship Id="rId942" Type="http://schemas.openxmlformats.org/officeDocument/2006/relationships/hyperlink" Target="https://pokemondb.net/pokedex/tapu-bulu" TargetMode="External"/><Relationship Id="rId167" Type="http://schemas.openxmlformats.org/officeDocument/2006/relationships/hyperlink" Target="https://pokemondb.net/pokedex/magmar" TargetMode="External"/><Relationship Id="rId374" Type="http://schemas.openxmlformats.org/officeDocument/2006/relationships/hyperlink" Target="https://pokemondb.net/pokedex/lairon" TargetMode="External"/><Relationship Id="rId581" Type="http://schemas.openxmlformats.org/officeDocument/2006/relationships/hyperlink" Target="https://pokemondb.net/pokedex/rotom" TargetMode="External"/><Relationship Id="rId1018" Type="http://schemas.openxmlformats.org/officeDocument/2006/relationships/hyperlink" Target="https://pokemondb.net/pokedex/impidimp" TargetMode="External"/><Relationship Id="rId71" Type="http://schemas.openxmlformats.org/officeDocument/2006/relationships/hyperlink" Target="https://pokemondb.net/pokedex/persian" TargetMode="External"/><Relationship Id="rId234" Type="http://schemas.openxmlformats.org/officeDocument/2006/relationships/hyperlink" Target="https://pokemondb.net/pokedex/bellossom" TargetMode="External"/><Relationship Id="rId679" Type="http://schemas.openxmlformats.org/officeDocument/2006/relationships/hyperlink" Target="https://pokemondb.net/pokedex/sigilyph" TargetMode="External"/><Relationship Id="rId802" Type="http://schemas.openxmlformats.org/officeDocument/2006/relationships/hyperlink" Target="https://pokemondb.net/pokedex/florges" TargetMode="External"/><Relationship Id="rId886" Type="http://schemas.openxmlformats.org/officeDocument/2006/relationships/hyperlink" Target="https://pokemondb.net/pokedex/crabrawler" TargetMode="External"/><Relationship Id="rId2" Type="http://schemas.openxmlformats.org/officeDocument/2006/relationships/hyperlink" Target="https://pokemondb.net/pokedex/ivysaur" TargetMode="External"/><Relationship Id="rId29" Type="http://schemas.openxmlformats.org/officeDocument/2006/relationships/hyperlink" Target="https://pokemondb.net/pokedex/spearow" TargetMode="External"/><Relationship Id="rId441" Type="http://schemas.openxmlformats.org/officeDocument/2006/relationships/hyperlink" Target="https://pokemondb.net/pokedex/snorunt" TargetMode="External"/><Relationship Id="rId539" Type="http://schemas.openxmlformats.org/officeDocument/2006/relationships/hyperlink" Target="https://pokemondb.net/pokedex/gible" TargetMode="External"/><Relationship Id="rId746" Type="http://schemas.openxmlformats.org/officeDocument/2006/relationships/hyperlink" Target="https://pokemondb.net/pokedex/pawniard" TargetMode="External"/><Relationship Id="rId1071" Type="http://schemas.openxmlformats.org/officeDocument/2006/relationships/hyperlink" Target="https://pokemondb.net/pokedex/basculegion" TargetMode="External"/><Relationship Id="rId178" Type="http://schemas.openxmlformats.org/officeDocument/2006/relationships/hyperlink" Target="https://pokemondb.net/pokedex/vaporeon" TargetMode="External"/><Relationship Id="rId301" Type="http://schemas.openxmlformats.org/officeDocument/2006/relationships/hyperlink" Target="https://pokemondb.net/pokedex/miltank" TargetMode="External"/><Relationship Id="rId953" Type="http://schemas.openxmlformats.org/officeDocument/2006/relationships/hyperlink" Target="https://pokemondb.net/pokedex/kartana" TargetMode="External"/><Relationship Id="rId1029" Type="http://schemas.openxmlformats.org/officeDocument/2006/relationships/hyperlink" Target="https://pokemondb.net/pokedex/falinks" TargetMode="External"/><Relationship Id="rId82" Type="http://schemas.openxmlformats.org/officeDocument/2006/relationships/hyperlink" Target="https://pokemondb.net/pokedex/poliwhirl" TargetMode="External"/><Relationship Id="rId385" Type="http://schemas.openxmlformats.org/officeDocument/2006/relationships/hyperlink" Target="https://pokemondb.net/pokedex/volbeat" TargetMode="External"/><Relationship Id="rId592" Type="http://schemas.openxmlformats.org/officeDocument/2006/relationships/hyperlink" Target="https://pokemondb.net/pokedex/heatran" TargetMode="External"/><Relationship Id="rId606" Type="http://schemas.openxmlformats.org/officeDocument/2006/relationships/hyperlink" Target="https://pokemondb.net/pokedex/serperior" TargetMode="External"/><Relationship Id="rId813" Type="http://schemas.openxmlformats.org/officeDocument/2006/relationships/hyperlink" Target="https://pokemondb.net/pokedex/aegislash" TargetMode="External"/><Relationship Id="rId245" Type="http://schemas.openxmlformats.org/officeDocument/2006/relationships/hyperlink" Target="https://pokemondb.net/pokedex/yanma" TargetMode="External"/><Relationship Id="rId452" Type="http://schemas.openxmlformats.org/officeDocument/2006/relationships/hyperlink" Target="https://pokemondb.net/pokedex/bagon" TargetMode="External"/><Relationship Id="rId897" Type="http://schemas.openxmlformats.org/officeDocument/2006/relationships/hyperlink" Target="https://pokemondb.net/pokedex/lycanroc" TargetMode="External"/><Relationship Id="rId105" Type="http://schemas.openxmlformats.org/officeDocument/2006/relationships/hyperlink" Target="https://pokemondb.net/pokedex/rapidash" TargetMode="External"/><Relationship Id="rId312" Type="http://schemas.openxmlformats.org/officeDocument/2006/relationships/hyperlink" Target="https://pokemondb.net/pokedex/celebi" TargetMode="External"/><Relationship Id="rId757" Type="http://schemas.openxmlformats.org/officeDocument/2006/relationships/hyperlink" Target="https://pokemondb.net/pokedex/zweilous" TargetMode="External"/><Relationship Id="rId964" Type="http://schemas.openxmlformats.org/officeDocument/2006/relationships/hyperlink" Target="https://pokemondb.net/pokedex/blacephalon" TargetMode="External"/><Relationship Id="rId93" Type="http://schemas.openxmlformats.org/officeDocument/2006/relationships/hyperlink" Target="https://pokemondb.net/pokedex/victreebel" TargetMode="External"/><Relationship Id="rId189" Type="http://schemas.openxmlformats.org/officeDocument/2006/relationships/hyperlink" Target="https://pokemondb.net/pokedex/articuno" TargetMode="External"/><Relationship Id="rId396" Type="http://schemas.openxmlformats.org/officeDocument/2006/relationships/hyperlink" Target="https://pokemondb.net/pokedex/camerupt" TargetMode="External"/><Relationship Id="rId617" Type="http://schemas.openxmlformats.org/officeDocument/2006/relationships/hyperlink" Target="https://pokemondb.net/pokedex/herdier" TargetMode="External"/><Relationship Id="rId824" Type="http://schemas.openxmlformats.org/officeDocument/2006/relationships/hyperlink" Target="https://pokemondb.net/pokedex/dragalge" TargetMode="External"/><Relationship Id="rId256" Type="http://schemas.openxmlformats.org/officeDocument/2006/relationships/hyperlink" Target="https://pokemondb.net/pokedex/girafarig" TargetMode="External"/><Relationship Id="rId463" Type="http://schemas.openxmlformats.org/officeDocument/2006/relationships/hyperlink" Target="https://pokemondb.net/pokedex/latias" TargetMode="External"/><Relationship Id="rId670" Type="http://schemas.openxmlformats.org/officeDocument/2006/relationships/hyperlink" Target="https://pokemondb.net/pokedex/darmanitan" TargetMode="External"/><Relationship Id="rId116" Type="http://schemas.openxmlformats.org/officeDocument/2006/relationships/hyperlink" Target="https://pokemondb.net/pokedex/dodrio" TargetMode="External"/><Relationship Id="rId323" Type="http://schemas.openxmlformats.org/officeDocument/2006/relationships/hyperlink" Target="https://pokemondb.net/pokedex/swampert" TargetMode="External"/><Relationship Id="rId530" Type="http://schemas.openxmlformats.org/officeDocument/2006/relationships/hyperlink" Target="https://pokemondb.net/pokedex/stunky" TargetMode="External"/><Relationship Id="rId768" Type="http://schemas.openxmlformats.org/officeDocument/2006/relationships/hyperlink" Target="https://pokemondb.net/pokedex/reshiram" TargetMode="External"/><Relationship Id="rId975" Type="http://schemas.openxmlformats.org/officeDocument/2006/relationships/hyperlink" Target="https://pokemondb.net/pokedex/drizzile" TargetMode="External"/><Relationship Id="rId20" Type="http://schemas.openxmlformats.org/officeDocument/2006/relationships/hyperlink" Target="https://pokemondb.net/pokedex/beedrill" TargetMode="External"/><Relationship Id="rId628" Type="http://schemas.openxmlformats.org/officeDocument/2006/relationships/hyperlink" Target="https://pokemondb.net/pokedex/musharna" TargetMode="External"/><Relationship Id="rId835" Type="http://schemas.openxmlformats.org/officeDocument/2006/relationships/hyperlink" Target="https://pokemondb.net/pokedex/dedenne" TargetMode="External"/><Relationship Id="rId267" Type="http://schemas.openxmlformats.org/officeDocument/2006/relationships/hyperlink" Target="https://pokemondb.net/pokedex/scizor" TargetMode="External"/><Relationship Id="rId474" Type="http://schemas.openxmlformats.org/officeDocument/2006/relationships/hyperlink" Target="https://pokemondb.net/pokedex/deoxys" TargetMode="External"/><Relationship Id="rId1020" Type="http://schemas.openxmlformats.org/officeDocument/2006/relationships/hyperlink" Target="https://pokemondb.net/pokedex/grimmsnarl" TargetMode="External"/><Relationship Id="rId127" Type="http://schemas.openxmlformats.org/officeDocument/2006/relationships/hyperlink" Target="https://pokemondb.net/pokedex/gengar" TargetMode="External"/><Relationship Id="rId681" Type="http://schemas.openxmlformats.org/officeDocument/2006/relationships/hyperlink" Target="https://pokemondb.net/pokedex/yamask" TargetMode="External"/><Relationship Id="rId779" Type="http://schemas.openxmlformats.org/officeDocument/2006/relationships/hyperlink" Target="https://pokemondb.net/pokedex/genesect" TargetMode="External"/><Relationship Id="rId902" Type="http://schemas.openxmlformats.org/officeDocument/2006/relationships/hyperlink" Target="https://pokemondb.net/pokedex/toxapex" TargetMode="External"/><Relationship Id="rId986" Type="http://schemas.openxmlformats.org/officeDocument/2006/relationships/hyperlink" Target="https://pokemondb.net/pokedex/thievul" TargetMode="External"/><Relationship Id="rId31" Type="http://schemas.openxmlformats.org/officeDocument/2006/relationships/hyperlink" Target="https://pokemondb.net/pokedex/ekans" TargetMode="External"/><Relationship Id="rId334" Type="http://schemas.openxmlformats.org/officeDocument/2006/relationships/hyperlink" Target="https://pokemondb.net/pokedex/cascoon" TargetMode="External"/><Relationship Id="rId541" Type="http://schemas.openxmlformats.org/officeDocument/2006/relationships/hyperlink" Target="https://pokemondb.net/pokedex/garchomp" TargetMode="External"/><Relationship Id="rId639" Type="http://schemas.openxmlformats.org/officeDocument/2006/relationships/hyperlink" Target="https://pokemondb.net/pokedex/drilbur" TargetMode="External"/><Relationship Id="rId180" Type="http://schemas.openxmlformats.org/officeDocument/2006/relationships/hyperlink" Target="https://pokemondb.net/pokedex/flareon" TargetMode="External"/><Relationship Id="rId278" Type="http://schemas.openxmlformats.org/officeDocument/2006/relationships/hyperlink" Target="https://pokemondb.net/pokedex/swinub" TargetMode="External"/><Relationship Id="rId401" Type="http://schemas.openxmlformats.org/officeDocument/2006/relationships/hyperlink" Target="https://pokemondb.net/pokedex/spinda" TargetMode="External"/><Relationship Id="rId846" Type="http://schemas.openxmlformats.org/officeDocument/2006/relationships/hyperlink" Target="https://pokemondb.net/pokedex/pumpkaboo" TargetMode="External"/><Relationship Id="rId1031" Type="http://schemas.openxmlformats.org/officeDocument/2006/relationships/hyperlink" Target="https://pokemondb.net/pokedex/snom" TargetMode="External"/><Relationship Id="rId485" Type="http://schemas.openxmlformats.org/officeDocument/2006/relationships/hyperlink" Target="https://pokemondb.net/pokedex/prinplup" TargetMode="External"/><Relationship Id="rId692" Type="http://schemas.openxmlformats.org/officeDocument/2006/relationships/hyperlink" Target="https://pokemondb.net/pokedex/zoroark" TargetMode="External"/><Relationship Id="rId706" Type="http://schemas.openxmlformats.org/officeDocument/2006/relationships/hyperlink" Target="https://pokemondb.net/pokedex/deerling" TargetMode="External"/><Relationship Id="rId913" Type="http://schemas.openxmlformats.org/officeDocument/2006/relationships/hyperlink" Target="https://pokemondb.net/pokedex/stufful" TargetMode="External"/><Relationship Id="rId42" Type="http://schemas.openxmlformats.org/officeDocument/2006/relationships/hyperlink" Target="https://pokemondb.net/pokedex/nidorina" TargetMode="External"/><Relationship Id="rId138" Type="http://schemas.openxmlformats.org/officeDocument/2006/relationships/hyperlink" Target="https://pokemondb.net/pokedex/exeggcute" TargetMode="External"/><Relationship Id="rId345" Type="http://schemas.openxmlformats.org/officeDocument/2006/relationships/hyperlink" Target="https://pokemondb.net/pokedex/pelipper" TargetMode="External"/><Relationship Id="rId552" Type="http://schemas.openxmlformats.org/officeDocument/2006/relationships/hyperlink" Target="https://pokemondb.net/pokedex/toxicroak" TargetMode="External"/><Relationship Id="rId997" Type="http://schemas.openxmlformats.org/officeDocument/2006/relationships/hyperlink" Target="https://pokemondb.net/pokedex/coalossal" TargetMode="External"/><Relationship Id="rId191" Type="http://schemas.openxmlformats.org/officeDocument/2006/relationships/hyperlink" Target="https://pokemondb.net/pokedex/zapdos" TargetMode="External"/><Relationship Id="rId205" Type="http://schemas.openxmlformats.org/officeDocument/2006/relationships/hyperlink" Target="https://pokemondb.net/pokedex/cyndaquil" TargetMode="External"/><Relationship Id="rId412" Type="http://schemas.openxmlformats.org/officeDocument/2006/relationships/hyperlink" Target="https://pokemondb.net/pokedex/lunatone" TargetMode="External"/><Relationship Id="rId857" Type="http://schemas.openxmlformats.org/officeDocument/2006/relationships/hyperlink" Target="https://pokemondb.net/pokedex/noivern" TargetMode="External"/><Relationship Id="rId1042" Type="http://schemas.openxmlformats.org/officeDocument/2006/relationships/hyperlink" Target="https://pokemondb.net/pokedex/dracozolt" TargetMode="External"/><Relationship Id="rId289" Type="http://schemas.openxmlformats.org/officeDocument/2006/relationships/hyperlink" Target="https://pokemondb.net/pokedex/houndoom" TargetMode="External"/><Relationship Id="rId496" Type="http://schemas.openxmlformats.org/officeDocument/2006/relationships/hyperlink" Target="https://pokemondb.net/pokedex/luxray" TargetMode="External"/><Relationship Id="rId717" Type="http://schemas.openxmlformats.org/officeDocument/2006/relationships/hyperlink" Target="https://pokemondb.net/pokedex/galvantula" TargetMode="External"/><Relationship Id="rId924" Type="http://schemas.openxmlformats.org/officeDocument/2006/relationships/hyperlink" Target="https://pokemondb.net/pokedex/palossand" TargetMode="External"/><Relationship Id="rId53" Type="http://schemas.openxmlformats.org/officeDocument/2006/relationships/hyperlink" Target="https://pokemondb.net/pokedex/jigglypuff" TargetMode="External"/><Relationship Id="rId149" Type="http://schemas.openxmlformats.org/officeDocument/2006/relationships/hyperlink" Target="https://pokemondb.net/pokedex/weezing" TargetMode="External"/><Relationship Id="rId356" Type="http://schemas.openxmlformats.org/officeDocument/2006/relationships/hyperlink" Target="https://pokemondb.net/pokedex/slaking" TargetMode="External"/><Relationship Id="rId563" Type="http://schemas.openxmlformats.org/officeDocument/2006/relationships/hyperlink" Target="https://pokemondb.net/pokedex/rhyperior" TargetMode="External"/><Relationship Id="rId770" Type="http://schemas.openxmlformats.org/officeDocument/2006/relationships/hyperlink" Target="https://pokemondb.net/pokedex/landorus" TargetMode="External"/><Relationship Id="rId216" Type="http://schemas.openxmlformats.org/officeDocument/2006/relationships/hyperlink" Target="https://pokemondb.net/pokedex/ledyba" TargetMode="External"/><Relationship Id="rId423" Type="http://schemas.openxmlformats.org/officeDocument/2006/relationships/hyperlink" Target="https://pokemondb.net/pokedex/armaldo" TargetMode="External"/><Relationship Id="rId868" Type="http://schemas.openxmlformats.org/officeDocument/2006/relationships/hyperlink" Target="https://pokemondb.net/pokedex/rowlet" TargetMode="External"/><Relationship Id="rId1053" Type="http://schemas.openxmlformats.org/officeDocument/2006/relationships/hyperlink" Target="https://pokemondb.net/pokedex/zamazenta" TargetMode="External"/><Relationship Id="rId630" Type="http://schemas.openxmlformats.org/officeDocument/2006/relationships/hyperlink" Target="https://pokemondb.net/pokedex/tranquill" TargetMode="External"/><Relationship Id="rId728" Type="http://schemas.openxmlformats.org/officeDocument/2006/relationships/hyperlink" Target="https://pokemondb.net/pokedex/litwick" TargetMode="External"/><Relationship Id="rId935" Type="http://schemas.openxmlformats.org/officeDocument/2006/relationships/hyperlink" Target="https://pokemondb.net/pokedex/drampa" TargetMode="External"/><Relationship Id="rId64" Type="http://schemas.openxmlformats.org/officeDocument/2006/relationships/hyperlink" Target="https://pokemondb.net/pokedex/diglett" TargetMode="External"/><Relationship Id="rId367" Type="http://schemas.openxmlformats.org/officeDocument/2006/relationships/hyperlink" Target="https://pokemondb.net/pokedex/skitty" TargetMode="External"/><Relationship Id="rId574" Type="http://schemas.openxmlformats.org/officeDocument/2006/relationships/hyperlink" Target="https://pokemondb.net/pokedex/gallade" TargetMode="External"/><Relationship Id="rId227" Type="http://schemas.openxmlformats.org/officeDocument/2006/relationships/hyperlink" Target="https://pokemondb.net/pokedex/togetic" TargetMode="External"/><Relationship Id="rId781" Type="http://schemas.openxmlformats.org/officeDocument/2006/relationships/hyperlink" Target="https://pokemondb.net/pokedex/quilladin" TargetMode="External"/><Relationship Id="rId879" Type="http://schemas.openxmlformats.org/officeDocument/2006/relationships/hyperlink" Target="https://pokemondb.net/pokedex/trumbeak" TargetMode="External"/><Relationship Id="rId434" Type="http://schemas.openxmlformats.org/officeDocument/2006/relationships/hyperlink" Target="https://pokemondb.net/pokedex/duskull" TargetMode="External"/><Relationship Id="rId641" Type="http://schemas.openxmlformats.org/officeDocument/2006/relationships/hyperlink" Target="https://pokemondb.net/pokedex/audino" TargetMode="External"/><Relationship Id="rId739" Type="http://schemas.openxmlformats.org/officeDocument/2006/relationships/hyperlink" Target="https://pokemondb.net/pokedex/stunfisk" TargetMode="External"/><Relationship Id="rId1064" Type="http://schemas.openxmlformats.org/officeDocument/2006/relationships/hyperlink" Target="https://pokemondb.net/pokedex/calyrex" TargetMode="External"/><Relationship Id="rId280" Type="http://schemas.openxmlformats.org/officeDocument/2006/relationships/hyperlink" Target="https://pokemondb.net/pokedex/corsola" TargetMode="External"/><Relationship Id="rId501" Type="http://schemas.openxmlformats.org/officeDocument/2006/relationships/hyperlink" Target="https://pokemondb.net/pokedex/shieldon" TargetMode="External"/><Relationship Id="rId946" Type="http://schemas.openxmlformats.org/officeDocument/2006/relationships/hyperlink" Target="https://pokemondb.net/pokedex/solgaleo" TargetMode="External"/><Relationship Id="rId75" Type="http://schemas.openxmlformats.org/officeDocument/2006/relationships/hyperlink" Target="https://pokemondb.net/pokedex/mankey" TargetMode="External"/><Relationship Id="rId140" Type="http://schemas.openxmlformats.org/officeDocument/2006/relationships/hyperlink" Target="https://pokemondb.net/pokedex/exeggutor" TargetMode="External"/><Relationship Id="rId378" Type="http://schemas.openxmlformats.org/officeDocument/2006/relationships/hyperlink" Target="https://pokemondb.net/pokedex/medicham" TargetMode="External"/><Relationship Id="rId585" Type="http://schemas.openxmlformats.org/officeDocument/2006/relationships/hyperlink" Target="https://pokemondb.net/pokedex/uxie" TargetMode="External"/><Relationship Id="rId792" Type="http://schemas.openxmlformats.org/officeDocument/2006/relationships/hyperlink" Target="https://pokemondb.net/pokedex/fletchling" TargetMode="External"/><Relationship Id="rId806" Type="http://schemas.openxmlformats.org/officeDocument/2006/relationships/hyperlink" Target="https://pokemondb.net/pokedex/pangoro" TargetMode="External"/><Relationship Id="rId6" Type="http://schemas.openxmlformats.org/officeDocument/2006/relationships/hyperlink" Target="https://pokemondb.net/pokedex/charmeleon" TargetMode="External"/><Relationship Id="rId238" Type="http://schemas.openxmlformats.org/officeDocument/2006/relationships/hyperlink" Target="https://pokemondb.net/pokedex/politoed" TargetMode="External"/><Relationship Id="rId445" Type="http://schemas.openxmlformats.org/officeDocument/2006/relationships/hyperlink" Target="https://pokemondb.net/pokedex/sealeo" TargetMode="External"/><Relationship Id="rId652" Type="http://schemas.openxmlformats.org/officeDocument/2006/relationships/hyperlink" Target="https://pokemondb.net/pokedex/swadloon" TargetMode="External"/><Relationship Id="rId1075" Type="http://schemas.openxmlformats.org/officeDocument/2006/relationships/hyperlink" Target="https://pokemondb.net/pokedex/enamorus" TargetMode="External"/><Relationship Id="rId291" Type="http://schemas.openxmlformats.org/officeDocument/2006/relationships/hyperlink" Target="https://pokemondb.net/pokedex/phanpy" TargetMode="External"/><Relationship Id="rId305" Type="http://schemas.openxmlformats.org/officeDocument/2006/relationships/hyperlink" Target="https://pokemondb.net/pokedex/suicune" TargetMode="External"/><Relationship Id="rId512" Type="http://schemas.openxmlformats.org/officeDocument/2006/relationships/hyperlink" Target="https://pokemondb.net/pokedex/pachirisu" TargetMode="External"/><Relationship Id="rId957" Type="http://schemas.openxmlformats.org/officeDocument/2006/relationships/hyperlink" Target="https://pokemondb.net/pokedex/necrozma" TargetMode="External"/><Relationship Id="rId86" Type="http://schemas.openxmlformats.org/officeDocument/2006/relationships/hyperlink" Target="https://pokemondb.net/pokedex/alakazam" TargetMode="External"/><Relationship Id="rId151" Type="http://schemas.openxmlformats.org/officeDocument/2006/relationships/hyperlink" Target="https://pokemondb.net/pokedex/rhydon" TargetMode="External"/><Relationship Id="rId389" Type="http://schemas.openxmlformats.org/officeDocument/2006/relationships/hyperlink" Target="https://pokemondb.net/pokedex/swalot" TargetMode="External"/><Relationship Id="rId596" Type="http://schemas.openxmlformats.org/officeDocument/2006/relationships/hyperlink" Target="https://pokemondb.net/pokedex/cresselia" TargetMode="External"/><Relationship Id="rId817" Type="http://schemas.openxmlformats.org/officeDocument/2006/relationships/hyperlink" Target="https://pokemondb.net/pokedex/swirlix" TargetMode="External"/><Relationship Id="rId1002" Type="http://schemas.openxmlformats.org/officeDocument/2006/relationships/hyperlink" Target="https://pokemondb.net/pokedex/sandaconda" TargetMode="External"/><Relationship Id="rId249" Type="http://schemas.openxmlformats.org/officeDocument/2006/relationships/hyperlink" Target="https://pokemondb.net/pokedex/umbreon" TargetMode="External"/><Relationship Id="rId456" Type="http://schemas.openxmlformats.org/officeDocument/2006/relationships/hyperlink" Target="https://pokemondb.net/pokedex/beldum" TargetMode="External"/><Relationship Id="rId663" Type="http://schemas.openxmlformats.org/officeDocument/2006/relationships/hyperlink" Target="https://pokemondb.net/pokedex/basculin" TargetMode="External"/><Relationship Id="rId870" Type="http://schemas.openxmlformats.org/officeDocument/2006/relationships/hyperlink" Target="https://pokemondb.net/pokedex/decidueye" TargetMode="External"/><Relationship Id="rId13" Type="http://schemas.openxmlformats.org/officeDocument/2006/relationships/hyperlink" Target="https://pokemondb.net/pokedex/blastoise" TargetMode="External"/><Relationship Id="rId109" Type="http://schemas.openxmlformats.org/officeDocument/2006/relationships/hyperlink" Target="https://pokemondb.net/pokedex/slowbro" TargetMode="External"/><Relationship Id="rId316" Type="http://schemas.openxmlformats.org/officeDocument/2006/relationships/hyperlink" Target="https://pokemondb.net/pokedex/sceptile" TargetMode="External"/><Relationship Id="rId523" Type="http://schemas.openxmlformats.org/officeDocument/2006/relationships/hyperlink" Target="https://pokemondb.net/pokedex/lopunny" TargetMode="External"/><Relationship Id="rId968" Type="http://schemas.openxmlformats.org/officeDocument/2006/relationships/hyperlink" Target="https://pokemondb.net/pokedex/grookey" TargetMode="External"/><Relationship Id="rId97" Type="http://schemas.openxmlformats.org/officeDocument/2006/relationships/hyperlink" Target="https://pokemondb.net/pokedex/geodude" TargetMode="External"/><Relationship Id="rId730" Type="http://schemas.openxmlformats.org/officeDocument/2006/relationships/hyperlink" Target="https://pokemondb.net/pokedex/chandelure" TargetMode="External"/><Relationship Id="rId828" Type="http://schemas.openxmlformats.org/officeDocument/2006/relationships/hyperlink" Target="https://pokemondb.net/pokedex/heliolisk" TargetMode="External"/><Relationship Id="rId1013" Type="http://schemas.openxmlformats.org/officeDocument/2006/relationships/hyperlink" Target="https://pokemondb.net/pokedex/sinistea" TargetMode="External"/><Relationship Id="rId162" Type="http://schemas.openxmlformats.org/officeDocument/2006/relationships/hyperlink" Target="https://pokemondb.net/pokedex/mr-mime" TargetMode="External"/><Relationship Id="rId467" Type="http://schemas.openxmlformats.org/officeDocument/2006/relationships/hyperlink" Target="https://pokemondb.net/pokedex/kyogre" TargetMode="External"/><Relationship Id="rId674" Type="http://schemas.openxmlformats.org/officeDocument/2006/relationships/hyperlink" Target="https://pokemondb.net/pokedex/maractus" TargetMode="External"/><Relationship Id="rId881" Type="http://schemas.openxmlformats.org/officeDocument/2006/relationships/hyperlink" Target="https://pokemondb.net/pokedex/yungoos" TargetMode="External"/><Relationship Id="rId979" Type="http://schemas.openxmlformats.org/officeDocument/2006/relationships/hyperlink" Target="https://pokemondb.net/pokedex/rookidee" TargetMode="External"/><Relationship Id="rId24" Type="http://schemas.openxmlformats.org/officeDocument/2006/relationships/hyperlink" Target="https://pokemondb.net/pokedex/pidgeot" TargetMode="External"/><Relationship Id="rId327" Type="http://schemas.openxmlformats.org/officeDocument/2006/relationships/hyperlink" Target="https://pokemondb.net/pokedex/zigzagoon" TargetMode="External"/><Relationship Id="rId534" Type="http://schemas.openxmlformats.org/officeDocument/2006/relationships/hyperlink" Target="https://pokemondb.net/pokedex/bonsly" TargetMode="External"/><Relationship Id="rId741" Type="http://schemas.openxmlformats.org/officeDocument/2006/relationships/hyperlink" Target="https://pokemondb.net/pokedex/mienfoo" TargetMode="External"/><Relationship Id="rId839" Type="http://schemas.openxmlformats.org/officeDocument/2006/relationships/hyperlink" Target="https://pokemondb.net/pokedex/sliggoo" TargetMode="External"/><Relationship Id="rId173" Type="http://schemas.openxmlformats.org/officeDocument/2006/relationships/hyperlink" Target="https://pokemondb.net/pokedex/gyarados" TargetMode="External"/><Relationship Id="rId380" Type="http://schemas.openxmlformats.org/officeDocument/2006/relationships/hyperlink" Target="https://pokemondb.net/pokedex/electrike" TargetMode="External"/><Relationship Id="rId601" Type="http://schemas.openxmlformats.org/officeDocument/2006/relationships/hyperlink" Target="https://pokemondb.net/pokedex/shaymin" TargetMode="External"/><Relationship Id="rId1024" Type="http://schemas.openxmlformats.org/officeDocument/2006/relationships/hyperlink" Target="https://pokemondb.net/pokedex/sirfetchd" TargetMode="External"/><Relationship Id="rId240" Type="http://schemas.openxmlformats.org/officeDocument/2006/relationships/hyperlink" Target="https://pokemondb.net/pokedex/skiploom" TargetMode="External"/><Relationship Id="rId478" Type="http://schemas.openxmlformats.org/officeDocument/2006/relationships/hyperlink" Target="https://pokemondb.net/pokedex/turtwig" TargetMode="External"/><Relationship Id="rId685" Type="http://schemas.openxmlformats.org/officeDocument/2006/relationships/hyperlink" Target="https://pokemondb.net/pokedex/archen" TargetMode="External"/><Relationship Id="rId892" Type="http://schemas.openxmlformats.org/officeDocument/2006/relationships/hyperlink" Target="https://pokemondb.net/pokedex/cutiefly" TargetMode="External"/><Relationship Id="rId906" Type="http://schemas.openxmlformats.org/officeDocument/2006/relationships/hyperlink" Target="https://pokemondb.net/pokedex/araquanid" TargetMode="External"/><Relationship Id="rId35" Type="http://schemas.openxmlformats.org/officeDocument/2006/relationships/hyperlink" Target="https://pokemondb.net/pokedex/raichu" TargetMode="External"/><Relationship Id="rId100" Type="http://schemas.openxmlformats.org/officeDocument/2006/relationships/hyperlink" Target="https://pokemondb.net/pokedex/golem" TargetMode="External"/><Relationship Id="rId338" Type="http://schemas.openxmlformats.org/officeDocument/2006/relationships/hyperlink" Target="https://pokemondb.net/pokedex/ludicolo" TargetMode="External"/><Relationship Id="rId545" Type="http://schemas.openxmlformats.org/officeDocument/2006/relationships/hyperlink" Target="https://pokemondb.net/pokedex/lucario" TargetMode="External"/><Relationship Id="rId752" Type="http://schemas.openxmlformats.org/officeDocument/2006/relationships/hyperlink" Target="https://pokemondb.net/pokedex/vullaby" TargetMode="External"/><Relationship Id="rId184" Type="http://schemas.openxmlformats.org/officeDocument/2006/relationships/hyperlink" Target="https://pokemondb.net/pokedex/kabuto" TargetMode="External"/><Relationship Id="rId391" Type="http://schemas.openxmlformats.org/officeDocument/2006/relationships/hyperlink" Target="https://pokemondb.net/pokedex/sharpedo" TargetMode="External"/><Relationship Id="rId405" Type="http://schemas.openxmlformats.org/officeDocument/2006/relationships/hyperlink" Target="https://pokemondb.net/pokedex/cacnea" TargetMode="External"/><Relationship Id="rId612" Type="http://schemas.openxmlformats.org/officeDocument/2006/relationships/hyperlink" Target="https://pokemondb.net/pokedex/samurott" TargetMode="External"/><Relationship Id="rId1035" Type="http://schemas.openxmlformats.org/officeDocument/2006/relationships/hyperlink" Target="https://pokemondb.net/pokedex/eiscue" TargetMode="External"/><Relationship Id="rId251" Type="http://schemas.openxmlformats.org/officeDocument/2006/relationships/hyperlink" Target="https://pokemondb.net/pokedex/slowking" TargetMode="External"/><Relationship Id="rId489" Type="http://schemas.openxmlformats.org/officeDocument/2006/relationships/hyperlink" Target="https://pokemondb.net/pokedex/staraptor" TargetMode="External"/><Relationship Id="rId696" Type="http://schemas.openxmlformats.org/officeDocument/2006/relationships/hyperlink" Target="https://pokemondb.net/pokedex/gothorita" TargetMode="External"/><Relationship Id="rId917" Type="http://schemas.openxmlformats.org/officeDocument/2006/relationships/hyperlink" Target="https://pokemondb.net/pokedex/tsareena" TargetMode="External"/><Relationship Id="rId46" Type="http://schemas.openxmlformats.org/officeDocument/2006/relationships/hyperlink" Target="https://pokemondb.net/pokedex/nidoking" TargetMode="External"/><Relationship Id="rId349" Type="http://schemas.openxmlformats.org/officeDocument/2006/relationships/hyperlink" Target="https://pokemondb.net/pokedex/gardevoir" TargetMode="External"/><Relationship Id="rId556" Type="http://schemas.openxmlformats.org/officeDocument/2006/relationships/hyperlink" Target="https://pokemondb.net/pokedex/mantyke" TargetMode="External"/><Relationship Id="rId763" Type="http://schemas.openxmlformats.org/officeDocument/2006/relationships/hyperlink" Target="https://pokemondb.net/pokedex/virizion" TargetMode="External"/><Relationship Id="rId111" Type="http://schemas.openxmlformats.org/officeDocument/2006/relationships/hyperlink" Target="https://pokemondb.net/pokedex/magnemite" TargetMode="External"/><Relationship Id="rId195" Type="http://schemas.openxmlformats.org/officeDocument/2006/relationships/hyperlink" Target="https://pokemondb.net/pokedex/dratini" TargetMode="External"/><Relationship Id="rId209" Type="http://schemas.openxmlformats.org/officeDocument/2006/relationships/hyperlink" Target="https://pokemondb.net/pokedex/totodile" TargetMode="External"/><Relationship Id="rId416" Type="http://schemas.openxmlformats.org/officeDocument/2006/relationships/hyperlink" Target="https://pokemondb.net/pokedex/corphish" TargetMode="External"/><Relationship Id="rId970" Type="http://schemas.openxmlformats.org/officeDocument/2006/relationships/hyperlink" Target="https://pokemondb.net/pokedex/rillaboom" TargetMode="External"/><Relationship Id="rId1046" Type="http://schemas.openxmlformats.org/officeDocument/2006/relationships/hyperlink" Target="https://pokemondb.net/pokedex/duraludon" TargetMode="External"/><Relationship Id="rId623" Type="http://schemas.openxmlformats.org/officeDocument/2006/relationships/hyperlink" Target="https://pokemondb.net/pokedex/pansear" TargetMode="External"/><Relationship Id="rId830" Type="http://schemas.openxmlformats.org/officeDocument/2006/relationships/hyperlink" Target="https://pokemondb.net/pokedex/tyrantrum" TargetMode="External"/><Relationship Id="rId928" Type="http://schemas.openxmlformats.org/officeDocument/2006/relationships/hyperlink" Target="https://pokemondb.net/pokedex/minior" TargetMode="External"/><Relationship Id="rId57" Type="http://schemas.openxmlformats.org/officeDocument/2006/relationships/hyperlink" Target="https://pokemondb.net/pokedex/oddish" TargetMode="External"/><Relationship Id="rId262" Type="http://schemas.openxmlformats.org/officeDocument/2006/relationships/hyperlink" Target="https://pokemondb.net/pokedex/steelix" TargetMode="External"/><Relationship Id="rId567" Type="http://schemas.openxmlformats.org/officeDocument/2006/relationships/hyperlink" Target="https://pokemondb.net/pokedex/togekiss" TargetMode="External"/><Relationship Id="rId122" Type="http://schemas.openxmlformats.org/officeDocument/2006/relationships/hyperlink" Target="https://pokemondb.net/pokedex/muk" TargetMode="External"/><Relationship Id="rId774" Type="http://schemas.openxmlformats.org/officeDocument/2006/relationships/hyperlink" Target="https://pokemondb.net/pokedex/kyurem" TargetMode="External"/><Relationship Id="rId981" Type="http://schemas.openxmlformats.org/officeDocument/2006/relationships/hyperlink" Target="https://pokemondb.net/pokedex/corviknight" TargetMode="External"/><Relationship Id="rId1057" Type="http://schemas.openxmlformats.org/officeDocument/2006/relationships/hyperlink" Target="https://pokemondb.net/pokedex/urshifu" TargetMode="External"/><Relationship Id="rId427" Type="http://schemas.openxmlformats.org/officeDocument/2006/relationships/hyperlink" Target="https://pokemondb.net/pokedex/castform" TargetMode="External"/><Relationship Id="rId634" Type="http://schemas.openxmlformats.org/officeDocument/2006/relationships/hyperlink" Target="https://pokemondb.net/pokedex/roggenrola" TargetMode="External"/><Relationship Id="rId841" Type="http://schemas.openxmlformats.org/officeDocument/2006/relationships/hyperlink" Target="https://pokemondb.net/pokedex/goodra" TargetMode="External"/><Relationship Id="rId273" Type="http://schemas.openxmlformats.org/officeDocument/2006/relationships/hyperlink" Target="https://pokemondb.net/pokedex/sneasel" TargetMode="External"/><Relationship Id="rId480" Type="http://schemas.openxmlformats.org/officeDocument/2006/relationships/hyperlink" Target="https://pokemondb.net/pokedex/torterra" TargetMode="External"/><Relationship Id="rId701" Type="http://schemas.openxmlformats.org/officeDocument/2006/relationships/hyperlink" Target="https://pokemondb.net/pokedex/ducklett" TargetMode="External"/><Relationship Id="rId939" Type="http://schemas.openxmlformats.org/officeDocument/2006/relationships/hyperlink" Target="https://pokemondb.net/pokedex/kommo-o" TargetMode="External"/><Relationship Id="rId68" Type="http://schemas.openxmlformats.org/officeDocument/2006/relationships/hyperlink" Target="https://pokemondb.net/pokedex/meowth" TargetMode="External"/><Relationship Id="rId133" Type="http://schemas.openxmlformats.org/officeDocument/2006/relationships/hyperlink" Target="https://pokemondb.net/pokedex/kingler" TargetMode="External"/><Relationship Id="rId340" Type="http://schemas.openxmlformats.org/officeDocument/2006/relationships/hyperlink" Target="https://pokemondb.net/pokedex/nuzleaf" TargetMode="External"/><Relationship Id="rId578" Type="http://schemas.openxmlformats.org/officeDocument/2006/relationships/hyperlink" Target="https://pokemondb.net/pokedex/froslass" TargetMode="External"/><Relationship Id="rId785" Type="http://schemas.openxmlformats.org/officeDocument/2006/relationships/hyperlink" Target="https://pokemondb.net/pokedex/delphox" TargetMode="External"/><Relationship Id="rId992" Type="http://schemas.openxmlformats.org/officeDocument/2006/relationships/hyperlink" Target="https://pokemondb.net/pokedex/drednaw" TargetMode="External"/><Relationship Id="rId200" Type="http://schemas.openxmlformats.org/officeDocument/2006/relationships/hyperlink" Target="https://pokemondb.net/pokedex/mewtwo" TargetMode="External"/><Relationship Id="rId438" Type="http://schemas.openxmlformats.org/officeDocument/2006/relationships/hyperlink" Target="https://pokemondb.net/pokedex/absol" TargetMode="External"/><Relationship Id="rId645" Type="http://schemas.openxmlformats.org/officeDocument/2006/relationships/hyperlink" Target="https://pokemondb.net/pokedex/conkeldurr" TargetMode="External"/><Relationship Id="rId852" Type="http://schemas.openxmlformats.org/officeDocument/2006/relationships/hyperlink" Target="https://pokemondb.net/pokedex/gourgeist" TargetMode="External"/><Relationship Id="rId1068" Type="http://schemas.openxmlformats.org/officeDocument/2006/relationships/hyperlink" Target="https://pokemondb.net/pokedex/kleavor" TargetMode="External"/><Relationship Id="rId284" Type="http://schemas.openxmlformats.org/officeDocument/2006/relationships/hyperlink" Target="https://pokemondb.net/pokedex/delibird" TargetMode="External"/><Relationship Id="rId491" Type="http://schemas.openxmlformats.org/officeDocument/2006/relationships/hyperlink" Target="https://pokemondb.net/pokedex/bibarel" TargetMode="External"/><Relationship Id="rId505" Type="http://schemas.openxmlformats.org/officeDocument/2006/relationships/hyperlink" Target="https://pokemondb.net/pokedex/burmy" TargetMode="External"/><Relationship Id="rId712" Type="http://schemas.openxmlformats.org/officeDocument/2006/relationships/hyperlink" Target="https://pokemondb.net/pokedex/amoonguss" TargetMode="External"/><Relationship Id="rId79" Type="http://schemas.openxmlformats.org/officeDocument/2006/relationships/hyperlink" Target="https://pokemondb.net/pokedex/arcanine" TargetMode="External"/><Relationship Id="rId144" Type="http://schemas.openxmlformats.org/officeDocument/2006/relationships/hyperlink" Target="https://pokemondb.net/pokedex/hitmonlee" TargetMode="External"/><Relationship Id="rId589" Type="http://schemas.openxmlformats.org/officeDocument/2006/relationships/hyperlink" Target="https://pokemondb.net/pokedex/dialga" TargetMode="External"/><Relationship Id="rId796" Type="http://schemas.openxmlformats.org/officeDocument/2006/relationships/hyperlink" Target="https://pokemondb.net/pokedex/spewpa" TargetMode="External"/><Relationship Id="rId351" Type="http://schemas.openxmlformats.org/officeDocument/2006/relationships/hyperlink" Target="https://pokemondb.net/pokedex/masquerain" TargetMode="External"/><Relationship Id="rId449" Type="http://schemas.openxmlformats.org/officeDocument/2006/relationships/hyperlink" Target="https://pokemondb.net/pokedex/gorebyss" TargetMode="External"/><Relationship Id="rId656" Type="http://schemas.openxmlformats.org/officeDocument/2006/relationships/hyperlink" Target="https://pokemondb.net/pokedex/scolipede" TargetMode="External"/><Relationship Id="rId863" Type="http://schemas.openxmlformats.org/officeDocument/2006/relationships/hyperlink" Target="https://pokemondb.net/pokedex/diancie" TargetMode="External"/><Relationship Id="rId211" Type="http://schemas.openxmlformats.org/officeDocument/2006/relationships/hyperlink" Target="https://pokemondb.net/pokedex/feraligatr" TargetMode="External"/><Relationship Id="rId295" Type="http://schemas.openxmlformats.org/officeDocument/2006/relationships/hyperlink" Target="https://pokemondb.net/pokedex/smeargle" TargetMode="External"/><Relationship Id="rId309" Type="http://schemas.openxmlformats.org/officeDocument/2006/relationships/hyperlink" Target="https://pokemondb.net/pokedex/tyranitar" TargetMode="External"/><Relationship Id="rId516" Type="http://schemas.openxmlformats.org/officeDocument/2006/relationships/hyperlink" Target="https://pokemondb.net/pokedex/cherrim" TargetMode="External"/><Relationship Id="rId723" Type="http://schemas.openxmlformats.org/officeDocument/2006/relationships/hyperlink" Target="https://pokemondb.net/pokedex/tynamo" TargetMode="External"/><Relationship Id="rId930" Type="http://schemas.openxmlformats.org/officeDocument/2006/relationships/hyperlink" Target="https://pokemondb.net/pokedex/komala" TargetMode="External"/><Relationship Id="rId1006" Type="http://schemas.openxmlformats.org/officeDocument/2006/relationships/hyperlink" Target="https://pokemondb.net/pokedex/toxel" TargetMode="External"/><Relationship Id="rId155" Type="http://schemas.openxmlformats.org/officeDocument/2006/relationships/hyperlink" Target="https://pokemondb.net/pokedex/kangaskhan" TargetMode="External"/><Relationship Id="rId362" Type="http://schemas.openxmlformats.org/officeDocument/2006/relationships/hyperlink" Target="https://pokemondb.net/pokedex/exploud" TargetMode="External"/><Relationship Id="rId222" Type="http://schemas.openxmlformats.org/officeDocument/2006/relationships/hyperlink" Target="https://pokemondb.net/pokedex/lanturn" TargetMode="External"/><Relationship Id="rId667" Type="http://schemas.openxmlformats.org/officeDocument/2006/relationships/hyperlink" Target="https://pokemondb.net/pokedex/krookodile" TargetMode="External"/><Relationship Id="rId874" Type="http://schemas.openxmlformats.org/officeDocument/2006/relationships/hyperlink" Target="https://pokemondb.net/pokedex/incineroar" TargetMode="External"/><Relationship Id="rId17" Type="http://schemas.openxmlformats.org/officeDocument/2006/relationships/hyperlink" Target="https://pokemondb.net/pokedex/weedle" TargetMode="External"/><Relationship Id="rId527" Type="http://schemas.openxmlformats.org/officeDocument/2006/relationships/hyperlink" Target="https://pokemondb.net/pokedex/glameow" TargetMode="External"/><Relationship Id="rId734" Type="http://schemas.openxmlformats.org/officeDocument/2006/relationships/hyperlink" Target="https://pokemondb.net/pokedex/cubchoo" TargetMode="External"/><Relationship Id="rId941" Type="http://schemas.openxmlformats.org/officeDocument/2006/relationships/hyperlink" Target="https://pokemondb.net/pokedex/tapu-lele" TargetMode="External"/><Relationship Id="rId70" Type="http://schemas.openxmlformats.org/officeDocument/2006/relationships/hyperlink" Target="https://pokemondb.net/pokedex/meowth" TargetMode="External"/><Relationship Id="rId166" Type="http://schemas.openxmlformats.org/officeDocument/2006/relationships/hyperlink" Target="https://pokemondb.net/pokedex/electabuzz" TargetMode="External"/><Relationship Id="rId373" Type="http://schemas.openxmlformats.org/officeDocument/2006/relationships/hyperlink" Target="https://pokemondb.net/pokedex/aron" TargetMode="External"/><Relationship Id="rId580" Type="http://schemas.openxmlformats.org/officeDocument/2006/relationships/hyperlink" Target="https://pokemondb.net/pokedex/rotom" TargetMode="External"/><Relationship Id="rId801" Type="http://schemas.openxmlformats.org/officeDocument/2006/relationships/hyperlink" Target="https://pokemondb.net/pokedex/floette" TargetMode="External"/><Relationship Id="rId1017" Type="http://schemas.openxmlformats.org/officeDocument/2006/relationships/hyperlink" Target="https://pokemondb.net/pokedex/hatterene" TargetMode="External"/><Relationship Id="rId1" Type="http://schemas.openxmlformats.org/officeDocument/2006/relationships/hyperlink" Target="https://pokemondb.net/pokedex/bulbasaur" TargetMode="External"/><Relationship Id="rId233" Type="http://schemas.openxmlformats.org/officeDocument/2006/relationships/hyperlink" Target="https://pokemondb.net/pokedex/ampharos" TargetMode="External"/><Relationship Id="rId440" Type="http://schemas.openxmlformats.org/officeDocument/2006/relationships/hyperlink" Target="https://pokemondb.net/pokedex/wynaut" TargetMode="External"/><Relationship Id="rId678" Type="http://schemas.openxmlformats.org/officeDocument/2006/relationships/hyperlink" Target="https://pokemondb.net/pokedex/scrafty" TargetMode="External"/><Relationship Id="rId885" Type="http://schemas.openxmlformats.org/officeDocument/2006/relationships/hyperlink" Target="https://pokemondb.net/pokedex/vikavolt" TargetMode="External"/><Relationship Id="rId1070" Type="http://schemas.openxmlformats.org/officeDocument/2006/relationships/hyperlink" Target="https://pokemondb.net/pokedex/basculegion" TargetMode="External"/><Relationship Id="rId28" Type="http://schemas.openxmlformats.org/officeDocument/2006/relationships/hyperlink" Target="https://pokemondb.net/pokedex/raticate" TargetMode="External"/><Relationship Id="rId300" Type="http://schemas.openxmlformats.org/officeDocument/2006/relationships/hyperlink" Target="https://pokemondb.net/pokedex/magby" TargetMode="External"/><Relationship Id="rId538" Type="http://schemas.openxmlformats.org/officeDocument/2006/relationships/hyperlink" Target="https://pokemondb.net/pokedex/spiritomb" TargetMode="External"/><Relationship Id="rId745" Type="http://schemas.openxmlformats.org/officeDocument/2006/relationships/hyperlink" Target="https://pokemondb.net/pokedex/golurk" TargetMode="External"/><Relationship Id="rId952" Type="http://schemas.openxmlformats.org/officeDocument/2006/relationships/hyperlink" Target="https://pokemondb.net/pokedex/celesteela" TargetMode="External"/><Relationship Id="rId81" Type="http://schemas.openxmlformats.org/officeDocument/2006/relationships/hyperlink" Target="https://pokemondb.net/pokedex/poliwag" TargetMode="External"/><Relationship Id="rId177" Type="http://schemas.openxmlformats.org/officeDocument/2006/relationships/hyperlink" Target="https://pokemondb.net/pokedex/eevee" TargetMode="External"/><Relationship Id="rId384" Type="http://schemas.openxmlformats.org/officeDocument/2006/relationships/hyperlink" Target="https://pokemondb.net/pokedex/minun" TargetMode="External"/><Relationship Id="rId591" Type="http://schemas.openxmlformats.org/officeDocument/2006/relationships/hyperlink" Target="https://pokemondb.net/pokedex/palkia" TargetMode="External"/><Relationship Id="rId605" Type="http://schemas.openxmlformats.org/officeDocument/2006/relationships/hyperlink" Target="https://pokemondb.net/pokedex/servine" TargetMode="External"/><Relationship Id="rId812" Type="http://schemas.openxmlformats.org/officeDocument/2006/relationships/hyperlink" Target="https://pokemondb.net/pokedex/doublade" TargetMode="External"/><Relationship Id="rId1028" Type="http://schemas.openxmlformats.org/officeDocument/2006/relationships/hyperlink" Target="https://pokemondb.net/pokedex/alcremie" TargetMode="External"/><Relationship Id="rId244" Type="http://schemas.openxmlformats.org/officeDocument/2006/relationships/hyperlink" Target="https://pokemondb.net/pokedex/sunflora" TargetMode="External"/><Relationship Id="rId689" Type="http://schemas.openxmlformats.org/officeDocument/2006/relationships/hyperlink" Target="https://pokemondb.net/pokedex/zorua" TargetMode="External"/><Relationship Id="rId896" Type="http://schemas.openxmlformats.org/officeDocument/2006/relationships/hyperlink" Target="https://pokemondb.net/pokedex/lycanroc" TargetMode="External"/><Relationship Id="rId39" Type="http://schemas.openxmlformats.org/officeDocument/2006/relationships/hyperlink" Target="https://pokemondb.net/pokedex/sandslash" TargetMode="External"/><Relationship Id="rId451" Type="http://schemas.openxmlformats.org/officeDocument/2006/relationships/hyperlink" Target="https://pokemondb.net/pokedex/luvdisc" TargetMode="External"/><Relationship Id="rId549" Type="http://schemas.openxmlformats.org/officeDocument/2006/relationships/hyperlink" Target="https://pokemondb.net/pokedex/skorupi" TargetMode="External"/><Relationship Id="rId756" Type="http://schemas.openxmlformats.org/officeDocument/2006/relationships/hyperlink" Target="https://pokemondb.net/pokedex/deino" TargetMode="External"/><Relationship Id="rId104" Type="http://schemas.openxmlformats.org/officeDocument/2006/relationships/hyperlink" Target="https://pokemondb.net/pokedex/rapidash" TargetMode="External"/><Relationship Id="rId188" Type="http://schemas.openxmlformats.org/officeDocument/2006/relationships/hyperlink" Target="https://pokemondb.net/pokedex/snorlax" TargetMode="External"/><Relationship Id="rId311" Type="http://schemas.openxmlformats.org/officeDocument/2006/relationships/hyperlink" Target="https://pokemondb.net/pokedex/ho-oh" TargetMode="External"/><Relationship Id="rId395" Type="http://schemas.openxmlformats.org/officeDocument/2006/relationships/hyperlink" Target="https://pokemondb.net/pokedex/numel" TargetMode="External"/><Relationship Id="rId409" Type="http://schemas.openxmlformats.org/officeDocument/2006/relationships/hyperlink" Target="https://pokemondb.net/pokedex/altaria" TargetMode="External"/><Relationship Id="rId963" Type="http://schemas.openxmlformats.org/officeDocument/2006/relationships/hyperlink" Target="https://pokemondb.net/pokedex/stakataka" TargetMode="External"/><Relationship Id="rId1039" Type="http://schemas.openxmlformats.org/officeDocument/2006/relationships/hyperlink" Target="https://pokemondb.net/pokedex/morpeko" TargetMode="External"/><Relationship Id="rId92" Type="http://schemas.openxmlformats.org/officeDocument/2006/relationships/hyperlink" Target="https://pokemondb.net/pokedex/weepinbell" TargetMode="External"/><Relationship Id="rId616" Type="http://schemas.openxmlformats.org/officeDocument/2006/relationships/hyperlink" Target="https://pokemondb.net/pokedex/lillipup" TargetMode="External"/><Relationship Id="rId823" Type="http://schemas.openxmlformats.org/officeDocument/2006/relationships/hyperlink" Target="https://pokemondb.net/pokedex/skrelp" TargetMode="External"/><Relationship Id="rId255" Type="http://schemas.openxmlformats.org/officeDocument/2006/relationships/hyperlink" Target="https://pokemondb.net/pokedex/wobbuffet" TargetMode="External"/><Relationship Id="rId462" Type="http://schemas.openxmlformats.org/officeDocument/2006/relationships/hyperlink" Target="https://pokemondb.net/pokedex/registeel" TargetMode="External"/><Relationship Id="rId115" Type="http://schemas.openxmlformats.org/officeDocument/2006/relationships/hyperlink" Target="https://pokemondb.net/pokedex/doduo" TargetMode="External"/><Relationship Id="rId322" Type="http://schemas.openxmlformats.org/officeDocument/2006/relationships/hyperlink" Target="https://pokemondb.net/pokedex/marshtomp" TargetMode="External"/><Relationship Id="rId767" Type="http://schemas.openxmlformats.org/officeDocument/2006/relationships/hyperlink" Target="https://pokemondb.net/pokedex/thundurus" TargetMode="External"/><Relationship Id="rId974" Type="http://schemas.openxmlformats.org/officeDocument/2006/relationships/hyperlink" Target="https://pokemondb.net/pokedex/sobble" TargetMode="External"/><Relationship Id="rId199" Type="http://schemas.openxmlformats.org/officeDocument/2006/relationships/hyperlink" Target="https://pokemondb.net/pokedex/mewtwo" TargetMode="External"/><Relationship Id="rId627" Type="http://schemas.openxmlformats.org/officeDocument/2006/relationships/hyperlink" Target="https://pokemondb.net/pokedex/munna" TargetMode="External"/><Relationship Id="rId834" Type="http://schemas.openxmlformats.org/officeDocument/2006/relationships/hyperlink" Target="https://pokemondb.net/pokedex/hawlucha" TargetMode="External"/><Relationship Id="rId266" Type="http://schemas.openxmlformats.org/officeDocument/2006/relationships/hyperlink" Target="https://pokemondb.net/pokedex/qwilfish" TargetMode="External"/><Relationship Id="rId473" Type="http://schemas.openxmlformats.org/officeDocument/2006/relationships/hyperlink" Target="https://pokemondb.net/pokedex/jirachi" TargetMode="External"/><Relationship Id="rId680" Type="http://schemas.openxmlformats.org/officeDocument/2006/relationships/hyperlink" Target="https://pokemondb.net/pokedex/yamask" TargetMode="External"/><Relationship Id="rId901" Type="http://schemas.openxmlformats.org/officeDocument/2006/relationships/hyperlink" Target="https://pokemondb.net/pokedex/mareanie" TargetMode="External"/><Relationship Id="rId30" Type="http://schemas.openxmlformats.org/officeDocument/2006/relationships/hyperlink" Target="https://pokemondb.net/pokedex/fearow" TargetMode="External"/><Relationship Id="rId126" Type="http://schemas.openxmlformats.org/officeDocument/2006/relationships/hyperlink" Target="https://pokemondb.net/pokedex/haunter" TargetMode="External"/><Relationship Id="rId333" Type="http://schemas.openxmlformats.org/officeDocument/2006/relationships/hyperlink" Target="https://pokemondb.net/pokedex/beautifly" TargetMode="External"/><Relationship Id="rId540" Type="http://schemas.openxmlformats.org/officeDocument/2006/relationships/hyperlink" Target="https://pokemondb.net/pokedex/gabite" TargetMode="External"/><Relationship Id="rId778" Type="http://schemas.openxmlformats.org/officeDocument/2006/relationships/hyperlink" Target="https://pokemondb.net/pokedex/meloetta" TargetMode="External"/><Relationship Id="rId985" Type="http://schemas.openxmlformats.org/officeDocument/2006/relationships/hyperlink" Target="https://pokemondb.net/pokedex/nickit" TargetMode="External"/><Relationship Id="rId638" Type="http://schemas.openxmlformats.org/officeDocument/2006/relationships/hyperlink" Target="https://pokemondb.net/pokedex/swoobat" TargetMode="External"/><Relationship Id="rId845" Type="http://schemas.openxmlformats.org/officeDocument/2006/relationships/hyperlink" Target="https://pokemondb.net/pokedex/pumpkaboo" TargetMode="External"/><Relationship Id="rId1030" Type="http://schemas.openxmlformats.org/officeDocument/2006/relationships/hyperlink" Target="https://pokemondb.net/pokedex/pincurchin" TargetMode="External"/><Relationship Id="rId277" Type="http://schemas.openxmlformats.org/officeDocument/2006/relationships/hyperlink" Target="https://pokemondb.net/pokedex/magcargo" TargetMode="External"/><Relationship Id="rId400" Type="http://schemas.openxmlformats.org/officeDocument/2006/relationships/hyperlink" Target="https://pokemondb.net/pokedex/grumpig" TargetMode="External"/><Relationship Id="rId484" Type="http://schemas.openxmlformats.org/officeDocument/2006/relationships/hyperlink" Target="https://pokemondb.net/pokedex/piplup" TargetMode="External"/><Relationship Id="rId705" Type="http://schemas.openxmlformats.org/officeDocument/2006/relationships/hyperlink" Target="https://pokemondb.net/pokedex/vanilluxe" TargetMode="External"/><Relationship Id="rId137" Type="http://schemas.openxmlformats.org/officeDocument/2006/relationships/hyperlink" Target="https://pokemondb.net/pokedex/electrode" TargetMode="External"/><Relationship Id="rId344" Type="http://schemas.openxmlformats.org/officeDocument/2006/relationships/hyperlink" Target="https://pokemondb.net/pokedex/wingull" TargetMode="External"/><Relationship Id="rId691" Type="http://schemas.openxmlformats.org/officeDocument/2006/relationships/hyperlink" Target="https://pokemondb.net/pokedex/zoroark" TargetMode="External"/><Relationship Id="rId789" Type="http://schemas.openxmlformats.org/officeDocument/2006/relationships/hyperlink" Target="https://pokemondb.net/pokedex/greninja" TargetMode="External"/><Relationship Id="rId912" Type="http://schemas.openxmlformats.org/officeDocument/2006/relationships/hyperlink" Target="https://pokemondb.net/pokedex/salazzle" TargetMode="External"/><Relationship Id="rId996" Type="http://schemas.openxmlformats.org/officeDocument/2006/relationships/hyperlink" Target="https://pokemondb.net/pokedex/carkol" TargetMode="External"/><Relationship Id="rId41" Type="http://schemas.openxmlformats.org/officeDocument/2006/relationships/hyperlink" Target="https://pokemondb.net/pokedex/nidoran-f" TargetMode="External"/><Relationship Id="rId551" Type="http://schemas.openxmlformats.org/officeDocument/2006/relationships/hyperlink" Target="https://pokemondb.net/pokedex/croagunk" TargetMode="External"/><Relationship Id="rId649" Type="http://schemas.openxmlformats.org/officeDocument/2006/relationships/hyperlink" Target="https://pokemondb.net/pokedex/throh" TargetMode="External"/><Relationship Id="rId856" Type="http://schemas.openxmlformats.org/officeDocument/2006/relationships/hyperlink" Target="https://pokemondb.net/pokedex/noibat" TargetMode="External"/><Relationship Id="rId190" Type="http://schemas.openxmlformats.org/officeDocument/2006/relationships/hyperlink" Target="https://pokemondb.net/pokedex/articuno" TargetMode="External"/><Relationship Id="rId204" Type="http://schemas.openxmlformats.org/officeDocument/2006/relationships/hyperlink" Target="https://pokemondb.net/pokedex/meganium" TargetMode="External"/><Relationship Id="rId288" Type="http://schemas.openxmlformats.org/officeDocument/2006/relationships/hyperlink" Target="https://pokemondb.net/pokedex/houndoom" TargetMode="External"/><Relationship Id="rId411" Type="http://schemas.openxmlformats.org/officeDocument/2006/relationships/hyperlink" Target="https://pokemondb.net/pokedex/seviper" TargetMode="External"/><Relationship Id="rId509" Type="http://schemas.openxmlformats.org/officeDocument/2006/relationships/hyperlink" Target="https://pokemondb.net/pokedex/mothim" TargetMode="External"/><Relationship Id="rId1041" Type="http://schemas.openxmlformats.org/officeDocument/2006/relationships/hyperlink" Target="https://pokemondb.net/pokedex/copperajah" TargetMode="External"/><Relationship Id="rId495" Type="http://schemas.openxmlformats.org/officeDocument/2006/relationships/hyperlink" Target="https://pokemondb.net/pokedex/luxio" TargetMode="External"/><Relationship Id="rId716" Type="http://schemas.openxmlformats.org/officeDocument/2006/relationships/hyperlink" Target="https://pokemondb.net/pokedex/joltik" TargetMode="External"/><Relationship Id="rId923" Type="http://schemas.openxmlformats.org/officeDocument/2006/relationships/hyperlink" Target="https://pokemondb.net/pokedex/sandygast" TargetMode="External"/><Relationship Id="rId52" Type="http://schemas.openxmlformats.org/officeDocument/2006/relationships/hyperlink" Target="https://pokemondb.net/pokedex/ninetales" TargetMode="External"/><Relationship Id="rId148" Type="http://schemas.openxmlformats.org/officeDocument/2006/relationships/hyperlink" Target="https://pokemondb.net/pokedex/weezing" TargetMode="External"/><Relationship Id="rId355" Type="http://schemas.openxmlformats.org/officeDocument/2006/relationships/hyperlink" Target="https://pokemondb.net/pokedex/vigoroth" TargetMode="External"/><Relationship Id="rId562" Type="http://schemas.openxmlformats.org/officeDocument/2006/relationships/hyperlink" Target="https://pokemondb.net/pokedex/lickilicky" TargetMode="External"/><Relationship Id="rId215" Type="http://schemas.openxmlformats.org/officeDocument/2006/relationships/hyperlink" Target="https://pokemondb.net/pokedex/noctowl" TargetMode="External"/><Relationship Id="rId422" Type="http://schemas.openxmlformats.org/officeDocument/2006/relationships/hyperlink" Target="https://pokemondb.net/pokedex/anorith" TargetMode="External"/><Relationship Id="rId867" Type="http://schemas.openxmlformats.org/officeDocument/2006/relationships/hyperlink" Target="https://pokemondb.net/pokedex/volcanion" TargetMode="External"/><Relationship Id="rId1052" Type="http://schemas.openxmlformats.org/officeDocument/2006/relationships/hyperlink" Target="https://pokemondb.net/pokedex/zamazenta" TargetMode="External"/><Relationship Id="rId299" Type="http://schemas.openxmlformats.org/officeDocument/2006/relationships/hyperlink" Target="https://pokemondb.net/pokedex/elekid" TargetMode="External"/><Relationship Id="rId727" Type="http://schemas.openxmlformats.org/officeDocument/2006/relationships/hyperlink" Target="https://pokemondb.net/pokedex/beheeyem" TargetMode="External"/><Relationship Id="rId934" Type="http://schemas.openxmlformats.org/officeDocument/2006/relationships/hyperlink" Target="https://pokemondb.net/pokedex/bruxish" TargetMode="External"/><Relationship Id="rId63" Type="http://schemas.openxmlformats.org/officeDocument/2006/relationships/hyperlink" Target="https://pokemondb.net/pokedex/venomoth" TargetMode="External"/><Relationship Id="rId159" Type="http://schemas.openxmlformats.org/officeDocument/2006/relationships/hyperlink" Target="https://pokemondb.net/pokedex/seaking" TargetMode="External"/><Relationship Id="rId366" Type="http://schemas.openxmlformats.org/officeDocument/2006/relationships/hyperlink" Target="https://pokemondb.net/pokedex/nosepass" TargetMode="External"/><Relationship Id="rId573" Type="http://schemas.openxmlformats.org/officeDocument/2006/relationships/hyperlink" Target="https://pokemondb.net/pokedex/porygon-z" TargetMode="External"/><Relationship Id="rId780" Type="http://schemas.openxmlformats.org/officeDocument/2006/relationships/hyperlink" Target="https://pokemondb.net/pokedex/chespin" TargetMode="External"/><Relationship Id="rId226" Type="http://schemas.openxmlformats.org/officeDocument/2006/relationships/hyperlink" Target="https://pokemondb.net/pokedex/togepi" TargetMode="External"/><Relationship Id="rId433" Type="http://schemas.openxmlformats.org/officeDocument/2006/relationships/hyperlink" Target="https://pokemondb.net/pokedex/banette" TargetMode="External"/><Relationship Id="rId878" Type="http://schemas.openxmlformats.org/officeDocument/2006/relationships/hyperlink" Target="https://pokemondb.net/pokedex/pikipek" TargetMode="External"/><Relationship Id="rId1063" Type="http://schemas.openxmlformats.org/officeDocument/2006/relationships/hyperlink" Target="https://pokemondb.net/pokedex/spectrier" TargetMode="External"/><Relationship Id="rId640" Type="http://schemas.openxmlformats.org/officeDocument/2006/relationships/hyperlink" Target="https://pokemondb.net/pokedex/excadrill" TargetMode="External"/><Relationship Id="rId738" Type="http://schemas.openxmlformats.org/officeDocument/2006/relationships/hyperlink" Target="https://pokemondb.net/pokedex/accelgor" TargetMode="External"/><Relationship Id="rId945" Type="http://schemas.openxmlformats.org/officeDocument/2006/relationships/hyperlink" Target="https://pokemondb.net/pokedex/cosmoem" TargetMode="External"/><Relationship Id="rId74" Type="http://schemas.openxmlformats.org/officeDocument/2006/relationships/hyperlink" Target="https://pokemondb.net/pokedex/golduck" TargetMode="External"/><Relationship Id="rId377" Type="http://schemas.openxmlformats.org/officeDocument/2006/relationships/hyperlink" Target="https://pokemondb.net/pokedex/meditite" TargetMode="External"/><Relationship Id="rId500" Type="http://schemas.openxmlformats.org/officeDocument/2006/relationships/hyperlink" Target="https://pokemondb.net/pokedex/rampardos" TargetMode="External"/><Relationship Id="rId584" Type="http://schemas.openxmlformats.org/officeDocument/2006/relationships/hyperlink" Target="https://pokemondb.net/pokedex/rotom" TargetMode="External"/><Relationship Id="rId805" Type="http://schemas.openxmlformats.org/officeDocument/2006/relationships/hyperlink" Target="https://pokemondb.net/pokedex/pancham" TargetMode="External"/><Relationship Id="rId5" Type="http://schemas.openxmlformats.org/officeDocument/2006/relationships/hyperlink" Target="https://pokemondb.net/pokedex/charmander" TargetMode="External"/><Relationship Id="rId237" Type="http://schemas.openxmlformats.org/officeDocument/2006/relationships/hyperlink" Target="https://pokemondb.net/pokedex/sudowoodo" TargetMode="External"/><Relationship Id="rId791" Type="http://schemas.openxmlformats.org/officeDocument/2006/relationships/hyperlink" Target="https://pokemondb.net/pokedex/diggersby" TargetMode="External"/><Relationship Id="rId889" Type="http://schemas.openxmlformats.org/officeDocument/2006/relationships/hyperlink" Target="https://pokemondb.net/pokedex/oricorio" TargetMode="External"/><Relationship Id="rId1074" Type="http://schemas.openxmlformats.org/officeDocument/2006/relationships/hyperlink" Target="https://pokemondb.net/pokedex/enamorus" TargetMode="External"/><Relationship Id="rId444" Type="http://schemas.openxmlformats.org/officeDocument/2006/relationships/hyperlink" Target="https://pokemondb.net/pokedex/spheal" TargetMode="External"/><Relationship Id="rId651" Type="http://schemas.openxmlformats.org/officeDocument/2006/relationships/hyperlink" Target="https://pokemondb.net/pokedex/sewaddle" TargetMode="External"/><Relationship Id="rId749" Type="http://schemas.openxmlformats.org/officeDocument/2006/relationships/hyperlink" Target="https://pokemondb.net/pokedex/rufflet" TargetMode="External"/><Relationship Id="rId290" Type="http://schemas.openxmlformats.org/officeDocument/2006/relationships/hyperlink" Target="https://pokemondb.net/pokedex/kingdra" TargetMode="External"/><Relationship Id="rId304" Type="http://schemas.openxmlformats.org/officeDocument/2006/relationships/hyperlink" Target="https://pokemondb.net/pokedex/entei" TargetMode="External"/><Relationship Id="rId388" Type="http://schemas.openxmlformats.org/officeDocument/2006/relationships/hyperlink" Target="https://pokemondb.net/pokedex/gulpin" TargetMode="External"/><Relationship Id="rId511" Type="http://schemas.openxmlformats.org/officeDocument/2006/relationships/hyperlink" Target="https://pokemondb.net/pokedex/vespiquen" TargetMode="External"/><Relationship Id="rId609" Type="http://schemas.openxmlformats.org/officeDocument/2006/relationships/hyperlink" Target="https://pokemondb.net/pokedex/emboar" TargetMode="External"/><Relationship Id="rId956" Type="http://schemas.openxmlformats.org/officeDocument/2006/relationships/hyperlink" Target="https://pokemondb.net/pokedex/necrozma" TargetMode="External"/><Relationship Id="rId85" Type="http://schemas.openxmlformats.org/officeDocument/2006/relationships/hyperlink" Target="https://pokemondb.net/pokedex/kadabra" TargetMode="External"/><Relationship Id="rId150" Type="http://schemas.openxmlformats.org/officeDocument/2006/relationships/hyperlink" Target="https://pokemondb.net/pokedex/rhyhorn" TargetMode="External"/><Relationship Id="rId595" Type="http://schemas.openxmlformats.org/officeDocument/2006/relationships/hyperlink" Target="https://pokemondb.net/pokedex/giratina" TargetMode="External"/><Relationship Id="rId816" Type="http://schemas.openxmlformats.org/officeDocument/2006/relationships/hyperlink" Target="https://pokemondb.net/pokedex/aromatisse" TargetMode="External"/><Relationship Id="rId1001" Type="http://schemas.openxmlformats.org/officeDocument/2006/relationships/hyperlink" Target="https://pokemondb.net/pokedex/silicobra" TargetMode="External"/><Relationship Id="rId248" Type="http://schemas.openxmlformats.org/officeDocument/2006/relationships/hyperlink" Target="https://pokemondb.net/pokedex/espeon" TargetMode="External"/><Relationship Id="rId455" Type="http://schemas.openxmlformats.org/officeDocument/2006/relationships/hyperlink" Target="https://pokemondb.net/pokedex/salamence" TargetMode="External"/><Relationship Id="rId662" Type="http://schemas.openxmlformats.org/officeDocument/2006/relationships/hyperlink" Target="https://pokemondb.net/pokedex/basculin" TargetMode="External"/><Relationship Id="rId12" Type="http://schemas.openxmlformats.org/officeDocument/2006/relationships/hyperlink" Target="https://pokemondb.net/pokedex/blastoise" TargetMode="External"/><Relationship Id="rId108" Type="http://schemas.openxmlformats.org/officeDocument/2006/relationships/hyperlink" Target="https://pokemondb.net/pokedex/slowbro" TargetMode="External"/><Relationship Id="rId315" Type="http://schemas.openxmlformats.org/officeDocument/2006/relationships/hyperlink" Target="https://pokemondb.net/pokedex/sceptile" TargetMode="External"/><Relationship Id="rId522" Type="http://schemas.openxmlformats.org/officeDocument/2006/relationships/hyperlink" Target="https://pokemondb.net/pokedex/buneary" TargetMode="External"/><Relationship Id="rId967" Type="http://schemas.openxmlformats.org/officeDocument/2006/relationships/hyperlink" Target="https://pokemondb.net/pokedex/melmetal" TargetMode="External"/><Relationship Id="rId96" Type="http://schemas.openxmlformats.org/officeDocument/2006/relationships/hyperlink" Target="https://pokemondb.net/pokedex/geodude" TargetMode="External"/><Relationship Id="rId161" Type="http://schemas.openxmlformats.org/officeDocument/2006/relationships/hyperlink" Target="https://pokemondb.net/pokedex/starmie" TargetMode="External"/><Relationship Id="rId399" Type="http://schemas.openxmlformats.org/officeDocument/2006/relationships/hyperlink" Target="https://pokemondb.net/pokedex/spoink" TargetMode="External"/><Relationship Id="rId827" Type="http://schemas.openxmlformats.org/officeDocument/2006/relationships/hyperlink" Target="https://pokemondb.net/pokedex/helioptile" TargetMode="External"/><Relationship Id="rId1012" Type="http://schemas.openxmlformats.org/officeDocument/2006/relationships/hyperlink" Target="https://pokemondb.net/pokedex/grapploct" TargetMode="External"/><Relationship Id="rId259" Type="http://schemas.openxmlformats.org/officeDocument/2006/relationships/hyperlink" Target="https://pokemondb.net/pokedex/dunsparce" TargetMode="External"/><Relationship Id="rId466" Type="http://schemas.openxmlformats.org/officeDocument/2006/relationships/hyperlink" Target="https://pokemondb.net/pokedex/latios" TargetMode="External"/><Relationship Id="rId673" Type="http://schemas.openxmlformats.org/officeDocument/2006/relationships/hyperlink" Target="https://pokemondb.net/pokedex/darmanitan" TargetMode="External"/><Relationship Id="rId880" Type="http://schemas.openxmlformats.org/officeDocument/2006/relationships/hyperlink" Target="https://pokemondb.net/pokedex/toucannon" TargetMode="External"/><Relationship Id="rId23" Type="http://schemas.openxmlformats.org/officeDocument/2006/relationships/hyperlink" Target="https://pokemondb.net/pokedex/pidgeot" TargetMode="External"/><Relationship Id="rId119" Type="http://schemas.openxmlformats.org/officeDocument/2006/relationships/hyperlink" Target="https://pokemondb.net/pokedex/grimer" TargetMode="External"/><Relationship Id="rId326" Type="http://schemas.openxmlformats.org/officeDocument/2006/relationships/hyperlink" Target="https://pokemondb.net/pokedex/mightyena" TargetMode="External"/><Relationship Id="rId533" Type="http://schemas.openxmlformats.org/officeDocument/2006/relationships/hyperlink" Target="https://pokemondb.net/pokedex/bronzong" TargetMode="External"/><Relationship Id="rId978" Type="http://schemas.openxmlformats.org/officeDocument/2006/relationships/hyperlink" Target="https://pokemondb.net/pokedex/greedent" TargetMode="External"/><Relationship Id="rId740" Type="http://schemas.openxmlformats.org/officeDocument/2006/relationships/hyperlink" Target="https://pokemondb.net/pokedex/stunfisk" TargetMode="External"/><Relationship Id="rId838" Type="http://schemas.openxmlformats.org/officeDocument/2006/relationships/hyperlink" Target="https://pokemondb.net/pokedex/sliggoo" TargetMode="External"/><Relationship Id="rId1023" Type="http://schemas.openxmlformats.org/officeDocument/2006/relationships/hyperlink" Target="https://pokemondb.net/pokedex/cursola" TargetMode="External"/><Relationship Id="rId172" Type="http://schemas.openxmlformats.org/officeDocument/2006/relationships/hyperlink" Target="https://pokemondb.net/pokedex/gyarados" TargetMode="External"/><Relationship Id="rId477" Type="http://schemas.openxmlformats.org/officeDocument/2006/relationships/hyperlink" Target="https://pokemondb.net/pokedex/deoxys" TargetMode="External"/><Relationship Id="rId600" Type="http://schemas.openxmlformats.org/officeDocument/2006/relationships/hyperlink" Target="https://pokemondb.net/pokedex/shaymin" TargetMode="External"/><Relationship Id="rId684" Type="http://schemas.openxmlformats.org/officeDocument/2006/relationships/hyperlink" Target="https://pokemondb.net/pokedex/carracosta" TargetMode="External"/><Relationship Id="rId337" Type="http://schemas.openxmlformats.org/officeDocument/2006/relationships/hyperlink" Target="https://pokemondb.net/pokedex/lombre" TargetMode="External"/><Relationship Id="rId891" Type="http://schemas.openxmlformats.org/officeDocument/2006/relationships/hyperlink" Target="https://pokemondb.net/pokedex/oricorio" TargetMode="External"/><Relationship Id="rId905" Type="http://schemas.openxmlformats.org/officeDocument/2006/relationships/hyperlink" Target="https://pokemondb.net/pokedex/dewpider" TargetMode="External"/><Relationship Id="rId989" Type="http://schemas.openxmlformats.org/officeDocument/2006/relationships/hyperlink" Target="https://pokemondb.net/pokedex/wooloo" TargetMode="External"/><Relationship Id="rId34" Type="http://schemas.openxmlformats.org/officeDocument/2006/relationships/hyperlink" Target="https://pokemondb.net/pokedex/pikachu" TargetMode="External"/><Relationship Id="rId544" Type="http://schemas.openxmlformats.org/officeDocument/2006/relationships/hyperlink" Target="https://pokemondb.net/pokedex/riolu" TargetMode="External"/><Relationship Id="rId751" Type="http://schemas.openxmlformats.org/officeDocument/2006/relationships/hyperlink" Target="https://pokemondb.net/pokedex/braviary" TargetMode="External"/><Relationship Id="rId849" Type="http://schemas.openxmlformats.org/officeDocument/2006/relationships/hyperlink" Target="https://pokemondb.net/pokedex/gourgeist" TargetMode="External"/><Relationship Id="rId183" Type="http://schemas.openxmlformats.org/officeDocument/2006/relationships/hyperlink" Target="https://pokemondb.net/pokedex/omastar" TargetMode="External"/><Relationship Id="rId390" Type="http://schemas.openxmlformats.org/officeDocument/2006/relationships/hyperlink" Target="https://pokemondb.net/pokedex/carvanha" TargetMode="External"/><Relationship Id="rId404" Type="http://schemas.openxmlformats.org/officeDocument/2006/relationships/hyperlink" Target="https://pokemondb.net/pokedex/flygon" TargetMode="External"/><Relationship Id="rId611" Type="http://schemas.openxmlformats.org/officeDocument/2006/relationships/hyperlink" Target="https://pokemondb.net/pokedex/dewott" TargetMode="External"/><Relationship Id="rId1034" Type="http://schemas.openxmlformats.org/officeDocument/2006/relationships/hyperlink" Target="https://pokemondb.net/pokedex/eiscue" TargetMode="External"/><Relationship Id="rId250" Type="http://schemas.openxmlformats.org/officeDocument/2006/relationships/hyperlink" Target="https://pokemondb.net/pokedex/murkrow" TargetMode="External"/><Relationship Id="rId488" Type="http://schemas.openxmlformats.org/officeDocument/2006/relationships/hyperlink" Target="https://pokemondb.net/pokedex/staravia" TargetMode="External"/><Relationship Id="rId695" Type="http://schemas.openxmlformats.org/officeDocument/2006/relationships/hyperlink" Target="https://pokemondb.net/pokedex/gothita" TargetMode="External"/><Relationship Id="rId709" Type="http://schemas.openxmlformats.org/officeDocument/2006/relationships/hyperlink" Target="https://pokemondb.net/pokedex/karrablast" TargetMode="External"/><Relationship Id="rId916" Type="http://schemas.openxmlformats.org/officeDocument/2006/relationships/hyperlink" Target="https://pokemondb.net/pokedex/steenee" TargetMode="External"/><Relationship Id="rId45" Type="http://schemas.openxmlformats.org/officeDocument/2006/relationships/hyperlink" Target="https://pokemondb.net/pokedex/nidorino" TargetMode="External"/><Relationship Id="rId110" Type="http://schemas.openxmlformats.org/officeDocument/2006/relationships/hyperlink" Target="https://pokemondb.net/pokedex/slowbro" TargetMode="External"/><Relationship Id="rId348" Type="http://schemas.openxmlformats.org/officeDocument/2006/relationships/hyperlink" Target="https://pokemondb.net/pokedex/gardevoir" TargetMode="External"/><Relationship Id="rId555" Type="http://schemas.openxmlformats.org/officeDocument/2006/relationships/hyperlink" Target="https://pokemondb.net/pokedex/lumineon" TargetMode="External"/><Relationship Id="rId762" Type="http://schemas.openxmlformats.org/officeDocument/2006/relationships/hyperlink" Target="https://pokemondb.net/pokedex/terrakion" TargetMode="External"/><Relationship Id="rId194" Type="http://schemas.openxmlformats.org/officeDocument/2006/relationships/hyperlink" Target="https://pokemondb.net/pokedex/moltres" TargetMode="External"/><Relationship Id="rId208" Type="http://schemas.openxmlformats.org/officeDocument/2006/relationships/hyperlink" Target="https://pokemondb.net/pokedex/typhlosion" TargetMode="External"/><Relationship Id="rId415" Type="http://schemas.openxmlformats.org/officeDocument/2006/relationships/hyperlink" Target="https://pokemondb.net/pokedex/whiscash" TargetMode="External"/><Relationship Id="rId622" Type="http://schemas.openxmlformats.org/officeDocument/2006/relationships/hyperlink" Target="https://pokemondb.net/pokedex/simisage" TargetMode="External"/><Relationship Id="rId1045" Type="http://schemas.openxmlformats.org/officeDocument/2006/relationships/hyperlink" Target="https://pokemondb.net/pokedex/arctovish" TargetMode="External"/><Relationship Id="rId261" Type="http://schemas.openxmlformats.org/officeDocument/2006/relationships/hyperlink" Target="https://pokemondb.net/pokedex/steelix" TargetMode="External"/><Relationship Id="rId499" Type="http://schemas.openxmlformats.org/officeDocument/2006/relationships/hyperlink" Target="https://pokemondb.net/pokedex/cranidos" TargetMode="External"/><Relationship Id="rId927" Type="http://schemas.openxmlformats.org/officeDocument/2006/relationships/hyperlink" Target="https://pokemondb.net/pokedex/silvally" TargetMode="External"/><Relationship Id="rId56" Type="http://schemas.openxmlformats.org/officeDocument/2006/relationships/hyperlink" Target="https://pokemondb.net/pokedex/golbat" TargetMode="External"/><Relationship Id="rId359" Type="http://schemas.openxmlformats.org/officeDocument/2006/relationships/hyperlink" Target="https://pokemondb.net/pokedex/shedinja" TargetMode="External"/><Relationship Id="rId566" Type="http://schemas.openxmlformats.org/officeDocument/2006/relationships/hyperlink" Target="https://pokemondb.net/pokedex/magmortar" TargetMode="External"/><Relationship Id="rId773" Type="http://schemas.openxmlformats.org/officeDocument/2006/relationships/hyperlink" Target="https://pokemondb.net/pokedex/kyurem" TargetMode="External"/><Relationship Id="rId121" Type="http://schemas.openxmlformats.org/officeDocument/2006/relationships/hyperlink" Target="https://pokemondb.net/pokedex/muk" TargetMode="External"/><Relationship Id="rId219" Type="http://schemas.openxmlformats.org/officeDocument/2006/relationships/hyperlink" Target="https://pokemondb.net/pokedex/ariados" TargetMode="External"/><Relationship Id="rId426" Type="http://schemas.openxmlformats.org/officeDocument/2006/relationships/hyperlink" Target="https://pokemondb.net/pokedex/castform" TargetMode="External"/><Relationship Id="rId633" Type="http://schemas.openxmlformats.org/officeDocument/2006/relationships/hyperlink" Target="https://pokemondb.net/pokedex/zebstrika" TargetMode="External"/><Relationship Id="rId980" Type="http://schemas.openxmlformats.org/officeDocument/2006/relationships/hyperlink" Target="https://pokemondb.net/pokedex/corvisquire" TargetMode="External"/><Relationship Id="rId1056" Type="http://schemas.openxmlformats.org/officeDocument/2006/relationships/hyperlink" Target="https://pokemondb.net/pokedex/kubfu" TargetMode="External"/><Relationship Id="rId840" Type="http://schemas.openxmlformats.org/officeDocument/2006/relationships/hyperlink" Target="https://pokemondb.net/pokedex/goodra" TargetMode="External"/><Relationship Id="rId938" Type="http://schemas.openxmlformats.org/officeDocument/2006/relationships/hyperlink" Target="https://pokemondb.net/pokedex/hakamo-o" TargetMode="External"/><Relationship Id="rId67" Type="http://schemas.openxmlformats.org/officeDocument/2006/relationships/hyperlink" Target="https://pokemondb.net/pokedex/dugtrio" TargetMode="External"/><Relationship Id="rId272" Type="http://schemas.openxmlformats.org/officeDocument/2006/relationships/hyperlink" Target="https://pokemondb.net/pokedex/sneasel" TargetMode="External"/><Relationship Id="rId577" Type="http://schemas.openxmlformats.org/officeDocument/2006/relationships/hyperlink" Target="https://pokemondb.net/pokedex/dusknoir" TargetMode="External"/><Relationship Id="rId700" Type="http://schemas.openxmlformats.org/officeDocument/2006/relationships/hyperlink" Target="https://pokemondb.net/pokedex/reuniclus" TargetMode="External"/><Relationship Id="rId132" Type="http://schemas.openxmlformats.org/officeDocument/2006/relationships/hyperlink" Target="https://pokemondb.net/pokedex/krabby" TargetMode="External"/><Relationship Id="rId784" Type="http://schemas.openxmlformats.org/officeDocument/2006/relationships/hyperlink" Target="https://pokemondb.net/pokedex/braixen" TargetMode="External"/><Relationship Id="rId991" Type="http://schemas.openxmlformats.org/officeDocument/2006/relationships/hyperlink" Target="https://pokemondb.net/pokedex/chewtle" TargetMode="External"/><Relationship Id="rId1067" Type="http://schemas.openxmlformats.org/officeDocument/2006/relationships/hyperlink" Target="https://pokemondb.net/pokedex/wyrdeer" TargetMode="External"/><Relationship Id="rId437" Type="http://schemas.openxmlformats.org/officeDocument/2006/relationships/hyperlink" Target="https://pokemondb.net/pokedex/chimecho" TargetMode="External"/><Relationship Id="rId644" Type="http://schemas.openxmlformats.org/officeDocument/2006/relationships/hyperlink" Target="https://pokemondb.net/pokedex/gurdurr" TargetMode="External"/><Relationship Id="rId851" Type="http://schemas.openxmlformats.org/officeDocument/2006/relationships/hyperlink" Target="https://pokemondb.net/pokedex/gourgeist" TargetMode="External"/><Relationship Id="rId283" Type="http://schemas.openxmlformats.org/officeDocument/2006/relationships/hyperlink" Target="https://pokemondb.net/pokedex/octillery" TargetMode="External"/><Relationship Id="rId490" Type="http://schemas.openxmlformats.org/officeDocument/2006/relationships/hyperlink" Target="https://pokemondb.net/pokedex/bidoof" TargetMode="External"/><Relationship Id="rId504" Type="http://schemas.openxmlformats.org/officeDocument/2006/relationships/hyperlink" Target="https://pokemondb.net/pokedex/burmy" TargetMode="External"/><Relationship Id="rId711" Type="http://schemas.openxmlformats.org/officeDocument/2006/relationships/hyperlink" Target="https://pokemondb.net/pokedex/foongus" TargetMode="External"/><Relationship Id="rId949" Type="http://schemas.openxmlformats.org/officeDocument/2006/relationships/hyperlink" Target="https://pokemondb.net/pokedex/buzzwole" TargetMode="External"/><Relationship Id="rId78" Type="http://schemas.openxmlformats.org/officeDocument/2006/relationships/hyperlink" Target="https://pokemondb.net/pokedex/growlithe" TargetMode="External"/><Relationship Id="rId143" Type="http://schemas.openxmlformats.org/officeDocument/2006/relationships/hyperlink" Target="https://pokemondb.net/pokedex/marowak" TargetMode="External"/><Relationship Id="rId350" Type="http://schemas.openxmlformats.org/officeDocument/2006/relationships/hyperlink" Target="https://pokemondb.net/pokedex/surskit" TargetMode="External"/><Relationship Id="rId588" Type="http://schemas.openxmlformats.org/officeDocument/2006/relationships/hyperlink" Target="https://pokemondb.net/pokedex/dialga" TargetMode="External"/><Relationship Id="rId795" Type="http://schemas.openxmlformats.org/officeDocument/2006/relationships/hyperlink" Target="https://pokemondb.net/pokedex/scatterbug" TargetMode="External"/><Relationship Id="rId809" Type="http://schemas.openxmlformats.org/officeDocument/2006/relationships/hyperlink" Target="https://pokemondb.net/pokedex/meowstic" TargetMode="External"/><Relationship Id="rId9" Type="http://schemas.openxmlformats.org/officeDocument/2006/relationships/hyperlink" Target="https://pokemondb.net/pokedex/charizard" TargetMode="External"/><Relationship Id="rId210" Type="http://schemas.openxmlformats.org/officeDocument/2006/relationships/hyperlink" Target="https://pokemondb.net/pokedex/croconaw" TargetMode="External"/><Relationship Id="rId448" Type="http://schemas.openxmlformats.org/officeDocument/2006/relationships/hyperlink" Target="https://pokemondb.net/pokedex/huntail" TargetMode="External"/><Relationship Id="rId655" Type="http://schemas.openxmlformats.org/officeDocument/2006/relationships/hyperlink" Target="https://pokemondb.net/pokedex/whirlipede" TargetMode="External"/><Relationship Id="rId862" Type="http://schemas.openxmlformats.org/officeDocument/2006/relationships/hyperlink" Target="https://pokemondb.net/pokedex/zygarde" TargetMode="External"/><Relationship Id="rId294" Type="http://schemas.openxmlformats.org/officeDocument/2006/relationships/hyperlink" Target="https://pokemondb.net/pokedex/stantler" TargetMode="External"/><Relationship Id="rId308" Type="http://schemas.openxmlformats.org/officeDocument/2006/relationships/hyperlink" Target="https://pokemondb.net/pokedex/tyranitar" TargetMode="External"/><Relationship Id="rId515" Type="http://schemas.openxmlformats.org/officeDocument/2006/relationships/hyperlink" Target="https://pokemondb.net/pokedex/cherubi" TargetMode="External"/><Relationship Id="rId722" Type="http://schemas.openxmlformats.org/officeDocument/2006/relationships/hyperlink" Target="https://pokemondb.net/pokedex/klinklang" TargetMode="External"/><Relationship Id="rId89" Type="http://schemas.openxmlformats.org/officeDocument/2006/relationships/hyperlink" Target="https://pokemondb.net/pokedex/machoke" TargetMode="External"/><Relationship Id="rId154" Type="http://schemas.openxmlformats.org/officeDocument/2006/relationships/hyperlink" Target="https://pokemondb.net/pokedex/kangaskhan" TargetMode="External"/><Relationship Id="rId361" Type="http://schemas.openxmlformats.org/officeDocument/2006/relationships/hyperlink" Target="https://pokemondb.net/pokedex/loudred" TargetMode="External"/><Relationship Id="rId599" Type="http://schemas.openxmlformats.org/officeDocument/2006/relationships/hyperlink" Target="https://pokemondb.net/pokedex/darkrai" TargetMode="External"/><Relationship Id="rId1005" Type="http://schemas.openxmlformats.org/officeDocument/2006/relationships/hyperlink" Target="https://pokemondb.net/pokedex/barraskewda" TargetMode="External"/><Relationship Id="rId459" Type="http://schemas.openxmlformats.org/officeDocument/2006/relationships/hyperlink" Target="https://pokemondb.net/pokedex/metagross" TargetMode="External"/><Relationship Id="rId666" Type="http://schemas.openxmlformats.org/officeDocument/2006/relationships/hyperlink" Target="https://pokemondb.net/pokedex/krokorok" TargetMode="External"/><Relationship Id="rId873" Type="http://schemas.openxmlformats.org/officeDocument/2006/relationships/hyperlink" Target="https://pokemondb.net/pokedex/torracat" TargetMode="External"/><Relationship Id="rId16" Type="http://schemas.openxmlformats.org/officeDocument/2006/relationships/hyperlink" Target="https://pokemondb.net/pokedex/butterfree" TargetMode="External"/><Relationship Id="rId221" Type="http://schemas.openxmlformats.org/officeDocument/2006/relationships/hyperlink" Target="https://pokemondb.net/pokedex/chinchou" TargetMode="External"/><Relationship Id="rId319" Type="http://schemas.openxmlformats.org/officeDocument/2006/relationships/hyperlink" Target="https://pokemondb.net/pokedex/blaziken" TargetMode="External"/><Relationship Id="rId526" Type="http://schemas.openxmlformats.org/officeDocument/2006/relationships/hyperlink" Target="https://pokemondb.net/pokedex/honchkrow" TargetMode="External"/><Relationship Id="rId733" Type="http://schemas.openxmlformats.org/officeDocument/2006/relationships/hyperlink" Target="https://pokemondb.net/pokedex/haxorus" TargetMode="External"/><Relationship Id="rId940" Type="http://schemas.openxmlformats.org/officeDocument/2006/relationships/hyperlink" Target="https://pokemondb.net/pokedex/tapu-koko" TargetMode="External"/><Relationship Id="rId1016" Type="http://schemas.openxmlformats.org/officeDocument/2006/relationships/hyperlink" Target="https://pokemondb.net/pokedex/hattrem" TargetMode="External"/><Relationship Id="rId165" Type="http://schemas.openxmlformats.org/officeDocument/2006/relationships/hyperlink" Target="https://pokemondb.net/pokedex/jynx" TargetMode="External"/><Relationship Id="rId372" Type="http://schemas.openxmlformats.org/officeDocument/2006/relationships/hyperlink" Target="https://pokemondb.net/pokedex/mawile" TargetMode="External"/><Relationship Id="rId677" Type="http://schemas.openxmlformats.org/officeDocument/2006/relationships/hyperlink" Target="https://pokemondb.net/pokedex/scraggy" TargetMode="External"/><Relationship Id="rId800" Type="http://schemas.openxmlformats.org/officeDocument/2006/relationships/hyperlink" Target="https://pokemondb.net/pokedex/flabebe" TargetMode="External"/><Relationship Id="rId232" Type="http://schemas.openxmlformats.org/officeDocument/2006/relationships/hyperlink" Target="https://pokemondb.net/pokedex/ampharos" TargetMode="External"/><Relationship Id="rId884" Type="http://schemas.openxmlformats.org/officeDocument/2006/relationships/hyperlink" Target="https://pokemondb.net/pokedex/charjabug" TargetMode="External"/><Relationship Id="rId27" Type="http://schemas.openxmlformats.org/officeDocument/2006/relationships/hyperlink" Target="https://pokemondb.net/pokedex/raticate" TargetMode="External"/><Relationship Id="rId537" Type="http://schemas.openxmlformats.org/officeDocument/2006/relationships/hyperlink" Target="https://pokemondb.net/pokedex/chatot" TargetMode="External"/><Relationship Id="rId744" Type="http://schemas.openxmlformats.org/officeDocument/2006/relationships/hyperlink" Target="https://pokemondb.net/pokedex/golett" TargetMode="External"/><Relationship Id="rId951" Type="http://schemas.openxmlformats.org/officeDocument/2006/relationships/hyperlink" Target="https://pokemondb.net/pokedex/xurkitree" TargetMode="External"/><Relationship Id="rId80" Type="http://schemas.openxmlformats.org/officeDocument/2006/relationships/hyperlink" Target="https://pokemondb.net/pokedex/arcanine" TargetMode="External"/><Relationship Id="rId176" Type="http://schemas.openxmlformats.org/officeDocument/2006/relationships/hyperlink" Target="https://pokemondb.net/pokedex/eevee" TargetMode="External"/><Relationship Id="rId383" Type="http://schemas.openxmlformats.org/officeDocument/2006/relationships/hyperlink" Target="https://pokemondb.net/pokedex/plusle" TargetMode="External"/><Relationship Id="rId590" Type="http://schemas.openxmlformats.org/officeDocument/2006/relationships/hyperlink" Target="https://pokemondb.net/pokedex/palkia" TargetMode="External"/><Relationship Id="rId604" Type="http://schemas.openxmlformats.org/officeDocument/2006/relationships/hyperlink" Target="https://pokemondb.net/pokedex/snivy" TargetMode="External"/><Relationship Id="rId811" Type="http://schemas.openxmlformats.org/officeDocument/2006/relationships/hyperlink" Target="https://pokemondb.net/pokedex/honedge" TargetMode="External"/><Relationship Id="rId1027" Type="http://schemas.openxmlformats.org/officeDocument/2006/relationships/hyperlink" Target="https://pokemondb.net/pokedex/milcery" TargetMode="External"/><Relationship Id="rId243" Type="http://schemas.openxmlformats.org/officeDocument/2006/relationships/hyperlink" Target="https://pokemondb.net/pokedex/sunkern" TargetMode="External"/><Relationship Id="rId450" Type="http://schemas.openxmlformats.org/officeDocument/2006/relationships/hyperlink" Target="https://pokemondb.net/pokedex/relicanth" TargetMode="External"/><Relationship Id="rId688" Type="http://schemas.openxmlformats.org/officeDocument/2006/relationships/hyperlink" Target="https://pokemondb.net/pokedex/garbodor" TargetMode="External"/><Relationship Id="rId895" Type="http://schemas.openxmlformats.org/officeDocument/2006/relationships/hyperlink" Target="https://pokemondb.net/pokedex/rockruff" TargetMode="External"/><Relationship Id="rId909" Type="http://schemas.openxmlformats.org/officeDocument/2006/relationships/hyperlink" Target="https://pokemondb.net/pokedex/morelull" TargetMode="External"/><Relationship Id="rId38" Type="http://schemas.openxmlformats.org/officeDocument/2006/relationships/hyperlink" Target="https://pokemondb.net/pokedex/sandshrew" TargetMode="External"/><Relationship Id="rId103" Type="http://schemas.openxmlformats.org/officeDocument/2006/relationships/hyperlink" Target="https://pokemondb.net/pokedex/ponyta" TargetMode="External"/><Relationship Id="rId310" Type="http://schemas.openxmlformats.org/officeDocument/2006/relationships/hyperlink" Target="https://pokemondb.net/pokedex/lugia" TargetMode="External"/><Relationship Id="rId548" Type="http://schemas.openxmlformats.org/officeDocument/2006/relationships/hyperlink" Target="https://pokemondb.net/pokedex/hippowdon" TargetMode="External"/><Relationship Id="rId755" Type="http://schemas.openxmlformats.org/officeDocument/2006/relationships/hyperlink" Target="https://pokemondb.net/pokedex/durant" TargetMode="External"/><Relationship Id="rId962" Type="http://schemas.openxmlformats.org/officeDocument/2006/relationships/hyperlink" Target="https://pokemondb.net/pokedex/naganadel" TargetMode="External"/><Relationship Id="rId91" Type="http://schemas.openxmlformats.org/officeDocument/2006/relationships/hyperlink" Target="https://pokemondb.net/pokedex/bellsprout" TargetMode="External"/><Relationship Id="rId187" Type="http://schemas.openxmlformats.org/officeDocument/2006/relationships/hyperlink" Target="https://pokemondb.net/pokedex/aerodactyl" TargetMode="External"/><Relationship Id="rId394" Type="http://schemas.openxmlformats.org/officeDocument/2006/relationships/hyperlink" Target="https://pokemondb.net/pokedex/wailord" TargetMode="External"/><Relationship Id="rId408" Type="http://schemas.openxmlformats.org/officeDocument/2006/relationships/hyperlink" Target="https://pokemondb.net/pokedex/altaria" TargetMode="External"/><Relationship Id="rId615" Type="http://schemas.openxmlformats.org/officeDocument/2006/relationships/hyperlink" Target="https://pokemondb.net/pokedex/watchog" TargetMode="External"/><Relationship Id="rId822" Type="http://schemas.openxmlformats.org/officeDocument/2006/relationships/hyperlink" Target="https://pokemondb.net/pokedex/barbaracle" TargetMode="External"/><Relationship Id="rId1038" Type="http://schemas.openxmlformats.org/officeDocument/2006/relationships/hyperlink" Target="https://pokemondb.net/pokedex/morpeko" TargetMode="External"/><Relationship Id="rId254" Type="http://schemas.openxmlformats.org/officeDocument/2006/relationships/hyperlink" Target="https://pokemondb.net/pokedex/unown" TargetMode="External"/><Relationship Id="rId699" Type="http://schemas.openxmlformats.org/officeDocument/2006/relationships/hyperlink" Target="https://pokemondb.net/pokedex/duosion" TargetMode="External"/><Relationship Id="rId49" Type="http://schemas.openxmlformats.org/officeDocument/2006/relationships/hyperlink" Target="https://pokemondb.net/pokedex/vulpix" TargetMode="External"/><Relationship Id="rId114" Type="http://schemas.openxmlformats.org/officeDocument/2006/relationships/hyperlink" Target="https://pokemondb.net/pokedex/farfetchd" TargetMode="External"/><Relationship Id="rId461" Type="http://schemas.openxmlformats.org/officeDocument/2006/relationships/hyperlink" Target="https://pokemondb.net/pokedex/regice" TargetMode="External"/><Relationship Id="rId559" Type="http://schemas.openxmlformats.org/officeDocument/2006/relationships/hyperlink" Target="https://pokemondb.net/pokedex/abomasnow" TargetMode="External"/><Relationship Id="rId766" Type="http://schemas.openxmlformats.org/officeDocument/2006/relationships/hyperlink" Target="https://pokemondb.net/pokedex/thundurus" TargetMode="External"/><Relationship Id="rId198" Type="http://schemas.openxmlformats.org/officeDocument/2006/relationships/hyperlink" Target="https://pokemondb.net/pokedex/mewtwo" TargetMode="External"/><Relationship Id="rId321" Type="http://schemas.openxmlformats.org/officeDocument/2006/relationships/hyperlink" Target="https://pokemondb.net/pokedex/mudkip" TargetMode="External"/><Relationship Id="rId419" Type="http://schemas.openxmlformats.org/officeDocument/2006/relationships/hyperlink" Target="https://pokemondb.net/pokedex/claydol" TargetMode="External"/><Relationship Id="rId626" Type="http://schemas.openxmlformats.org/officeDocument/2006/relationships/hyperlink" Target="https://pokemondb.net/pokedex/simipour" TargetMode="External"/><Relationship Id="rId973" Type="http://schemas.openxmlformats.org/officeDocument/2006/relationships/hyperlink" Target="https://pokemondb.net/pokedex/cinderace" TargetMode="External"/><Relationship Id="rId1049" Type="http://schemas.openxmlformats.org/officeDocument/2006/relationships/hyperlink" Target="https://pokemondb.net/pokedex/dragapult" TargetMode="External"/><Relationship Id="rId833" Type="http://schemas.openxmlformats.org/officeDocument/2006/relationships/hyperlink" Target="https://pokemondb.net/pokedex/sylveon" TargetMode="External"/><Relationship Id="rId265" Type="http://schemas.openxmlformats.org/officeDocument/2006/relationships/hyperlink" Target="https://pokemondb.net/pokedex/qwilfish" TargetMode="External"/><Relationship Id="rId472" Type="http://schemas.openxmlformats.org/officeDocument/2006/relationships/hyperlink" Target="https://pokemondb.net/pokedex/rayquaza" TargetMode="External"/><Relationship Id="rId900" Type="http://schemas.openxmlformats.org/officeDocument/2006/relationships/hyperlink" Target="https://pokemondb.net/pokedex/wishiwashi" TargetMode="External"/><Relationship Id="rId125" Type="http://schemas.openxmlformats.org/officeDocument/2006/relationships/hyperlink" Target="https://pokemondb.net/pokedex/gastly" TargetMode="External"/><Relationship Id="rId332" Type="http://schemas.openxmlformats.org/officeDocument/2006/relationships/hyperlink" Target="https://pokemondb.net/pokedex/silcoon" TargetMode="External"/><Relationship Id="rId777" Type="http://schemas.openxmlformats.org/officeDocument/2006/relationships/hyperlink" Target="https://pokemondb.net/pokedex/meloetta" TargetMode="External"/><Relationship Id="rId984" Type="http://schemas.openxmlformats.org/officeDocument/2006/relationships/hyperlink" Target="https://pokemondb.net/pokedex/orbeetle" TargetMode="External"/><Relationship Id="rId637" Type="http://schemas.openxmlformats.org/officeDocument/2006/relationships/hyperlink" Target="https://pokemondb.net/pokedex/woobat" TargetMode="External"/><Relationship Id="rId844" Type="http://schemas.openxmlformats.org/officeDocument/2006/relationships/hyperlink" Target="https://pokemondb.net/pokedex/trevenant" TargetMode="External"/><Relationship Id="rId276" Type="http://schemas.openxmlformats.org/officeDocument/2006/relationships/hyperlink" Target="https://pokemondb.net/pokedex/slugma" TargetMode="External"/><Relationship Id="rId483" Type="http://schemas.openxmlformats.org/officeDocument/2006/relationships/hyperlink" Target="https://pokemondb.net/pokedex/infernape" TargetMode="External"/><Relationship Id="rId690" Type="http://schemas.openxmlformats.org/officeDocument/2006/relationships/hyperlink" Target="https://pokemondb.net/pokedex/zorua" TargetMode="External"/><Relationship Id="rId704" Type="http://schemas.openxmlformats.org/officeDocument/2006/relationships/hyperlink" Target="https://pokemondb.net/pokedex/vanillish" TargetMode="External"/><Relationship Id="rId911" Type="http://schemas.openxmlformats.org/officeDocument/2006/relationships/hyperlink" Target="https://pokemondb.net/pokedex/salandit" TargetMode="External"/><Relationship Id="rId40" Type="http://schemas.openxmlformats.org/officeDocument/2006/relationships/hyperlink" Target="https://pokemondb.net/pokedex/sandslash" TargetMode="External"/><Relationship Id="rId136" Type="http://schemas.openxmlformats.org/officeDocument/2006/relationships/hyperlink" Target="https://pokemondb.net/pokedex/electrode" TargetMode="External"/><Relationship Id="rId343" Type="http://schemas.openxmlformats.org/officeDocument/2006/relationships/hyperlink" Target="https://pokemondb.net/pokedex/swellow" TargetMode="External"/><Relationship Id="rId550" Type="http://schemas.openxmlformats.org/officeDocument/2006/relationships/hyperlink" Target="https://pokemondb.net/pokedex/drapion" TargetMode="External"/><Relationship Id="rId788" Type="http://schemas.openxmlformats.org/officeDocument/2006/relationships/hyperlink" Target="https://pokemondb.net/pokedex/greninja" TargetMode="External"/><Relationship Id="rId995" Type="http://schemas.openxmlformats.org/officeDocument/2006/relationships/hyperlink" Target="https://pokemondb.net/pokedex/rolycoly" TargetMode="External"/><Relationship Id="rId203" Type="http://schemas.openxmlformats.org/officeDocument/2006/relationships/hyperlink" Target="https://pokemondb.net/pokedex/bayleef" TargetMode="External"/><Relationship Id="rId648" Type="http://schemas.openxmlformats.org/officeDocument/2006/relationships/hyperlink" Target="https://pokemondb.net/pokedex/seismitoad" TargetMode="External"/><Relationship Id="rId855" Type="http://schemas.openxmlformats.org/officeDocument/2006/relationships/hyperlink" Target="https://pokemondb.net/pokedex/avalugg" TargetMode="External"/><Relationship Id="rId1040" Type="http://schemas.openxmlformats.org/officeDocument/2006/relationships/hyperlink" Target="https://pokemondb.net/pokedex/cufant" TargetMode="External"/><Relationship Id="rId287" Type="http://schemas.openxmlformats.org/officeDocument/2006/relationships/hyperlink" Target="https://pokemondb.net/pokedex/houndour" TargetMode="External"/><Relationship Id="rId410" Type="http://schemas.openxmlformats.org/officeDocument/2006/relationships/hyperlink" Target="https://pokemondb.net/pokedex/zangoose" TargetMode="External"/><Relationship Id="rId494" Type="http://schemas.openxmlformats.org/officeDocument/2006/relationships/hyperlink" Target="https://pokemondb.net/pokedex/shinx" TargetMode="External"/><Relationship Id="rId508" Type="http://schemas.openxmlformats.org/officeDocument/2006/relationships/hyperlink" Target="https://pokemondb.net/pokedex/wormadam" TargetMode="External"/><Relationship Id="rId715" Type="http://schemas.openxmlformats.org/officeDocument/2006/relationships/hyperlink" Target="https://pokemondb.net/pokedex/alomomola" TargetMode="External"/><Relationship Id="rId922" Type="http://schemas.openxmlformats.org/officeDocument/2006/relationships/hyperlink" Target="https://pokemondb.net/pokedex/golisopod" TargetMode="External"/><Relationship Id="rId147" Type="http://schemas.openxmlformats.org/officeDocument/2006/relationships/hyperlink" Target="https://pokemondb.net/pokedex/koffing" TargetMode="External"/><Relationship Id="rId354" Type="http://schemas.openxmlformats.org/officeDocument/2006/relationships/hyperlink" Target="https://pokemondb.net/pokedex/slakoth" TargetMode="External"/><Relationship Id="rId799" Type="http://schemas.openxmlformats.org/officeDocument/2006/relationships/hyperlink" Target="https://pokemondb.net/pokedex/pyroar" TargetMode="External"/><Relationship Id="rId51" Type="http://schemas.openxmlformats.org/officeDocument/2006/relationships/hyperlink" Target="https://pokemondb.net/pokedex/ninetales" TargetMode="External"/><Relationship Id="rId561" Type="http://schemas.openxmlformats.org/officeDocument/2006/relationships/hyperlink" Target="https://pokemondb.net/pokedex/magnezone" TargetMode="External"/><Relationship Id="rId659" Type="http://schemas.openxmlformats.org/officeDocument/2006/relationships/hyperlink" Target="https://pokemondb.net/pokedex/petilil" TargetMode="External"/><Relationship Id="rId866" Type="http://schemas.openxmlformats.org/officeDocument/2006/relationships/hyperlink" Target="https://pokemondb.net/pokedex/hoopa" TargetMode="External"/><Relationship Id="rId214" Type="http://schemas.openxmlformats.org/officeDocument/2006/relationships/hyperlink" Target="https://pokemondb.net/pokedex/hoothoot" TargetMode="External"/><Relationship Id="rId298" Type="http://schemas.openxmlformats.org/officeDocument/2006/relationships/hyperlink" Target="https://pokemondb.net/pokedex/smoochum" TargetMode="External"/><Relationship Id="rId421" Type="http://schemas.openxmlformats.org/officeDocument/2006/relationships/hyperlink" Target="https://pokemondb.net/pokedex/cradily" TargetMode="External"/><Relationship Id="rId519" Type="http://schemas.openxmlformats.org/officeDocument/2006/relationships/hyperlink" Target="https://pokemondb.net/pokedex/ambipom" TargetMode="External"/><Relationship Id="rId1051" Type="http://schemas.openxmlformats.org/officeDocument/2006/relationships/hyperlink" Target="https://pokemondb.net/pokedex/zacian" TargetMode="External"/><Relationship Id="rId158" Type="http://schemas.openxmlformats.org/officeDocument/2006/relationships/hyperlink" Target="https://pokemondb.net/pokedex/goldeen" TargetMode="External"/><Relationship Id="rId726" Type="http://schemas.openxmlformats.org/officeDocument/2006/relationships/hyperlink" Target="https://pokemondb.net/pokedex/elgyem" TargetMode="External"/><Relationship Id="rId933" Type="http://schemas.openxmlformats.org/officeDocument/2006/relationships/hyperlink" Target="https://pokemondb.net/pokedex/mimikyu" TargetMode="External"/><Relationship Id="rId1009" Type="http://schemas.openxmlformats.org/officeDocument/2006/relationships/hyperlink" Target="https://pokemondb.net/pokedex/sizzlipede" TargetMode="External"/><Relationship Id="rId62" Type="http://schemas.openxmlformats.org/officeDocument/2006/relationships/hyperlink" Target="https://pokemondb.net/pokedex/venonat" TargetMode="External"/><Relationship Id="rId365" Type="http://schemas.openxmlformats.org/officeDocument/2006/relationships/hyperlink" Target="https://pokemondb.net/pokedex/azurill" TargetMode="External"/><Relationship Id="rId572" Type="http://schemas.openxmlformats.org/officeDocument/2006/relationships/hyperlink" Target="https://pokemondb.net/pokedex/mamoswine" TargetMode="External"/><Relationship Id="rId225" Type="http://schemas.openxmlformats.org/officeDocument/2006/relationships/hyperlink" Target="https://pokemondb.net/pokedex/igglybuff" TargetMode="External"/><Relationship Id="rId432" Type="http://schemas.openxmlformats.org/officeDocument/2006/relationships/hyperlink" Target="https://pokemondb.net/pokedex/banette" TargetMode="External"/><Relationship Id="rId877" Type="http://schemas.openxmlformats.org/officeDocument/2006/relationships/hyperlink" Target="https://pokemondb.net/pokedex/primarina" TargetMode="External"/><Relationship Id="rId1062" Type="http://schemas.openxmlformats.org/officeDocument/2006/relationships/hyperlink" Target="https://pokemondb.net/pokedex/glastrier" TargetMode="External"/><Relationship Id="rId737" Type="http://schemas.openxmlformats.org/officeDocument/2006/relationships/hyperlink" Target="https://pokemondb.net/pokedex/shelmet" TargetMode="External"/><Relationship Id="rId944" Type="http://schemas.openxmlformats.org/officeDocument/2006/relationships/hyperlink" Target="https://pokemondb.net/pokedex/cosmog" TargetMode="External"/><Relationship Id="rId73" Type="http://schemas.openxmlformats.org/officeDocument/2006/relationships/hyperlink" Target="https://pokemondb.net/pokedex/psyduck" TargetMode="External"/><Relationship Id="rId169" Type="http://schemas.openxmlformats.org/officeDocument/2006/relationships/hyperlink" Target="https://pokemondb.net/pokedex/pinsir" TargetMode="External"/><Relationship Id="rId376" Type="http://schemas.openxmlformats.org/officeDocument/2006/relationships/hyperlink" Target="https://pokemondb.net/pokedex/aggron" TargetMode="External"/><Relationship Id="rId583" Type="http://schemas.openxmlformats.org/officeDocument/2006/relationships/hyperlink" Target="https://pokemondb.net/pokedex/rotom" TargetMode="External"/><Relationship Id="rId790" Type="http://schemas.openxmlformats.org/officeDocument/2006/relationships/hyperlink" Target="https://pokemondb.net/pokedex/bunnelby" TargetMode="External"/><Relationship Id="rId804" Type="http://schemas.openxmlformats.org/officeDocument/2006/relationships/hyperlink" Target="https://pokemondb.net/pokedex/gogoat" TargetMode="External"/><Relationship Id="rId4" Type="http://schemas.openxmlformats.org/officeDocument/2006/relationships/hyperlink" Target="https://pokemondb.net/pokedex/venusaur" TargetMode="External"/><Relationship Id="rId236" Type="http://schemas.openxmlformats.org/officeDocument/2006/relationships/hyperlink" Target="https://pokemondb.net/pokedex/azumarill" TargetMode="External"/><Relationship Id="rId443" Type="http://schemas.openxmlformats.org/officeDocument/2006/relationships/hyperlink" Target="https://pokemondb.net/pokedex/glalie" TargetMode="External"/><Relationship Id="rId650" Type="http://schemas.openxmlformats.org/officeDocument/2006/relationships/hyperlink" Target="https://pokemondb.net/pokedex/sawk" TargetMode="External"/><Relationship Id="rId888" Type="http://schemas.openxmlformats.org/officeDocument/2006/relationships/hyperlink" Target="https://pokemondb.net/pokedex/oricorio" TargetMode="External"/><Relationship Id="rId1073" Type="http://schemas.openxmlformats.org/officeDocument/2006/relationships/hyperlink" Target="https://pokemondb.net/pokedex/overqwil" TargetMode="External"/><Relationship Id="rId303" Type="http://schemas.openxmlformats.org/officeDocument/2006/relationships/hyperlink" Target="https://pokemondb.net/pokedex/raikou" TargetMode="External"/><Relationship Id="rId748" Type="http://schemas.openxmlformats.org/officeDocument/2006/relationships/hyperlink" Target="https://pokemondb.net/pokedex/bouffalant" TargetMode="External"/><Relationship Id="rId955" Type="http://schemas.openxmlformats.org/officeDocument/2006/relationships/hyperlink" Target="https://pokemondb.net/pokedex/necrozma" TargetMode="External"/><Relationship Id="rId84" Type="http://schemas.openxmlformats.org/officeDocument/2006/relationships/hyperlink" Target="https://pokemondb.net/pokedex/abra" TargetMode="External"/><Relationship Id="rId387" Type="http://schemas.openxmlformats.org/officeDocument/2006/relationships/hyperlink" Target="https://pokemondb.net/pokedex/roselia" TargetMode="External"/><Relationship Id="rId510" Type="http://schemas.openxmlformats.org/officeDocument/2006/relationships/hyperlink" Target="https://pokemondb.net/pokedex/combee" TargetMode="External"/><Relationship Id="rId594" Type="http://schemas.openxmlformats.org/officeDocument/2006/relationships/hyperlink" Target="https://pokemondb.net/pokedex/giratina" TargetMode="External"/><Relationship Id="rId608" Type="http://schemas.openxmlformats.org/officeDocument/2006/relationships/hyperlink" Target="https://pokemondb.net/pokedex/pignite" TargetMode="External"/><Relationship Id="rId815" Type="http://schemas.openxmlformats.org/officeDocument/2006/relationships/hyperlink" Target="https://pokemondb.net/pokedex/spritzee" TargetMode="External"/><Relationship Id="rId247" Type="http://schemas.openxmlformats.org/officeDocument/2006/relationships/hyperlink" Target="https://pokemondb.net/pokedex/quagsire" TargetMode="External"/><Relationship Id="rId899" Type="http://schemas.openxmlformats.org/officeDocument/2006/relationships/hyperlink" Target="https://pokemondb.net/pokedex/wishiwashi" TargetMode="External"/><Relationship Id="rId1000" Type="http://schemas.openxmlformats.org/officeDocument/2006/relationships/hyperlink" Target="https://pokemondb.net/pokedex/appletun" TargetMode="External"/><Relationship Id="rId107" Type="http://schemas.openxmlformats.org/officeDocument/2006/relationships/hyperlink" Target="https://pokemondb.net/pokedex/slowpoke" TargetMode="External"/><Relationship Id="rId454" Type="http://schemas.openxmlformats.org/officeDocument/2006/relationships/hyperlink" Target="https://pokemondb.net/pokedex/salamence" TargetMode="External"/><Relationship Id="rId661" Type="http://schemas.openxmlformats.org/officeDocument/2006/relationships/hyperlink" Target="https://pokemondb.net/pokedex/lilligant" TargetMode="External"/><Relationship Id="rId759" Type="http://schemas.openxmlformats.org/officeDocument/2006/relationships/hyperlink" Target="https://pokemondb.net/pokedex/larvesta" TargetMode="External"/><Relationship Id="rId966" Type="http://schemas.openxmlformats.org/officeDocument/2006/relationships/hyperlink" Target="https://pokemondb.net/pokedex/meltan" TargetMode="External"/><Relationship Id="rId11" Type="http://schemas.openxmlformats.org/officeDocument/2006/relationships/hyperlink" Target="https://pokemondb.net/pokedex/wartortle" TargetMode="External"/><Relationship Id="rId314" Type="http://schemas.openxmlformats.org/officeDocument/2006/relationships/hyperlink" Target="https://pokemondb.net/pokedex/grovyle" TargetMode="External"/><Relationship Id="rId398" Type="http://schemas.openxmlformats.org/officeDocument/2006/relationships/hyperlink" Target="https://pokemondb.net/pokedex/torkoal" TargetMode="External"/><Relationship Id="rId521" Type="http://schemas.openxmlformats.org/officeDocument/2006/relationships/hyperlink" Target="https://pokemondb.net/pokedex/drifblim" TargetMode="External"/><Relationship Id="rId619" Type="http://schemas.openxmlformats.org/officeDocument/2006/relationships/hyperlink" Target="https://pokemondb.net/pokedex/purrloin" TargetMode="External"/><Relationship Id="rId95" Type="http://schemas.openxmlformats.org/officeDocument/2006/relationships/hyperlink" Target="https://pokemondb.net/pokedex/tentacruel" TargetMode="External"/><Relationship Id="rId160" Type="http://schemas.openxmlformats.org/officeDocument/2006/relationships/hyperlink" Target="https://pokemondb.net/pokedex/staryu" TargetMode="External"/><Relationship Id="rId826" Type="http://schemas.openxmlformats.org/officeDocument/2006/relationships/hyperlink" Target="https://pokemondb.net/pokedex/clawitzer" TargetMode="External"/><Relationship Id="rId1011" Type="http://schemas.openxmlformats.org/officeDocument/2006/relationships/hyperlink" Target="https://pokemondb.net/pokedex/clobbopus" TargetMode="External"/><Relationship Id="rId258" Type="http://schemas.openxmlformats.org/officeDocument/2006/relationships/hyperlink" Target="https://pokemondb.net/pokedex/forretress" TargetMode="External"/><Relationship Id="rId465" Type="http://schemas.openxmlformats.org/officeDocument/2006/relationships/hyperlink" Target="https://pokemondb.net/pokedex/latios" TargetMode="External"/><Relationship Id="rId672" Type="http://schemas.openxmlformats.org/officeDocument/2006/relationships/hyperlink" Target="https://pokemondb.net/pokedex/darmanitan" TargetMode="External"/><Relationship Id="rId22" Type="http://schemas.openxmlformats.org/officeDocument/2006/relationships/hyperlink" Target="https://pokemondb.net/pokedex/pidgeotto" TargetMode="External"/><Relationship Id="rId118" Type="http://schemas.openxmlformats.org/officeDocument/2006/relationships/hyperlink" Target="https://pokemondb.net/pokedex/dewgong" TargetMode="External"/><Relationship Id="rId325" Type="http://schemas.openxmlformats.org/officeDocument/2006/relationships/hyperlink" Target="https://pokemondb.net/pokedex/poochyena" TargetMode="External"/><Relationship Id="rId532" Type="http://schemas.openxmlformats.org/officeDocument/2006/relationships/hyperlink" Target="https://pokemondb.net/pokedex/bronzor" TargetMode="External"/><Relationship Id="rId977" Type="http://schemas.openxmlformats.org/officeDocument/2006/relationships/hyperlink" Target="https://pokemondb.net/pokedex/skwovet" TargetMode="External"/><Relationship Id="rId171" Type="http://schemas.openxmlformats.org/officeDocument/2006/relationships/hyperlink" Target="https://pokemondb.net/pokedex/magikarp" TargetMode="External"/><Relationship Id="rId837" Type="http://schemas.openxmlformats.org/officeDocument/2006/relationships/hyperlink" Target="https://pokemondb.net/pokedex/goomy" TargetMode="External"/><Relationship Id="rId1022" Type="http://schemas.openxmlformats.org/officeDocument/2006/relationships/hyperlink" Target="https://pokemondb.net/pokedex/perrserker" TargetMode="External"/><Relationship Id="rId269" Type="http://schemas.openxmlformats.org/officeDocument/2006/relationships/hyperlink" Target="https://pokemondb.net/pokedex/shuckle" TargetMode="External"/><Relationship Id="rId476" Type="http://schemas.openxmlformats.org/officeDocument/2006/relationships/hyperlink" Target="https://pokemondb.net/pokedex/deoxys" TargetMode="External"/><Relationship Id="rId683" Type="http://schemas.openxmlformats.org/officeDocument/2006/relationships/hyperlink" Target="https://pokemondb.net/pokedex/tirtouga" TargetMode="External"/><Relationship Id="rId890" Type="http://schemas.openxmlformats.org/officeDocument/2006/relationships/hyperlink" Target="https://pokemondb.net/pokedex/oricorio" TargetMode="External"/><Relationship Id="rId904" Type="http://schemas.openxmlformats.org/officeDocument/2006/relationships/hyperlink" Target="https://pokemondb.net/pokedex/mudsdale" TargetMode="External"/><Relationship Id="rId33" Type="http://schemas.openxmlformats.org/officeDocument/2006/relationships/hyperlink" Target="https://pokemondb.net/pokedex/pikachu" TargetMode="External"/><Relationship Id="rId129" Type="http://schemas.openxmlformats.org/officeDocument/2006/relationships/hyperlink" Target="https://pokemondb.net/pokedex/onix" TargetMode="External"/><Relationship Id="rId336" Type="http://schemas.openxmlformats.org/officeDocument/2006/relationships/hyperlink" Target="https://pokemondb.net/pokedex/lotad" TargetMode="External"/><Relationship Id="rId543" Type="http://schemas.openxmlformats.org/officeDocument/2006/relationships/hyperlink" Target="https://pokemondb.net/pokedex/munchlax" TargetMode="External"/><Relationship Id="rId988" Type="http://schemas.openxmlformats.org/officeDocument/2006/relationships/hyperlink" Target="https://pokemondb.net/pokedex/eldegoss" TargetMode="External"/><Relationship Id="rId182" Type="http://schemas.openxmlformats.org/officeDocument/2006/relationships/hyperlink" Target="https://pokemondb.net/pokedex/omanyte" TargetMode="External"/><Relationship Id="rId403" Type="http://schemas.openxmlformats.org/officeDocument/2006/relationships/hyperlink" Target="https://pokemondb.net/pokedex/vibrava" TargetMode="External"/><Relationship Id="rId750" Type="http://schemas.openxmlformats.org/officeDocument/2006/relationships/hyperlink" Target="https://pokemondb.net/pokedex/braviary" TargetMode="External"/><Relationship Id="rId848" Type="http://schemas.openxmlformats.org/officeDocument/2006/relationships/hyperlink" Target="https://pokemondb.net/pokedex/pumpkaboo" TargetMode="External"/><Relationship Id="rId1033" Type="http://schemas.openxmlformats.org/officeDocument/2006/relationships/hyperlink" Target="https://pokemondb.net/pokedex/stonjourner" TargetMode="External"/><Relationship Id="rId487" Type="http://schemas.openxmlformats.org/officeDocument/2006/relationships/hyperlink" Target="https://pokemondb.net/pokedex/starly" TargetMode="External"/><Relationship Id="rId610" Type="http://schemas.openxmlformats.org/officeDocument/2006/relationships/hyperlink" Target="https://pokemondb.net/pokedex/oshawott" TargetMode="External"/><Relationship Id="rId694" Type="http://schemas.openxmlformats.org/officeDocument/2006/relationships/hyperlink" Target="https://pokemondb.net/pokedex/cinccino" TargetMode="External"/><Relationship Id="rId708" Type="http://schemas.openxmlformats.org/officeDocument/2006/relationships/hyperlink" Target="https://pokemondb.net/pokedex/emolga" TargetMode="External"/><Relationship Id="rId915" Type="http://schemas.openxmlformats.org/officeDocument/2006/relationships/hyperlink" Target="https://pokemondb.net/pokedex/bounsweet" TargetMode="External"/><Relationship Id="rId347" Type="http://schemas.openxmlformats.org/officeDocument/2006/relationships/hyperlink" Target="https://pokemondb.net/pokedex/kirlia" TargetMode="External"/><Relationship Id="rId999" Type="http://schemas.openxmlformats.org/officeDocument/2006/relationships/hyperlink" Target="https://pokemondb.net/pokedex/flapple" TargetMode="External"/><Relationship Id="rId44" Type="http://schemas.openxmlformats.org/officeDocument/2006/relationships/hyperlink" Target="https://pokemondb.net/pokedex/nidoran-m" TargetMode="External"/><Relationship Id="rId554" Type="http://schemas.openxmlformats.org/officeDocument/2006/relationships/hyperlink" Target="https://pokemondb.net/pokedex/finneon" TargetMode="External"/><Relationship Id="rId761" Type="http://schemas.openxmlformats.org/officeDocument/2006/relationships/hyperlink" Target="https://pokemondb.net/pokedex/cobalion" TargetMode="External"/><Relationship Id="rId859" Type="http://schemas.openxmlformats.org/officeDocument/2006/relationships/hyperlink" Target="https://pokemondb.net/pokedex/yveltal" TargetMode="External"/><Relationship Id="rId193" Type="http://schemas.openxmlformats.org/officeDocument/2006/relationships/hyperlink" Target="https://pokemondb.net/pokedex/moltres" TargetMode="External"/><Relationship Id="rId207" Type="http://schemas.openxmlformats.org/officeDocument/2006/relationships/hyperlink" Target="https://pokemondb.net/pokedex/typhlosion" TargetMode="External"/><Relationship Id="rId414" Type="http://schemas.openxmlformats.org/officeDocument/2006/relationships/hyperlink" Target="https://pokemondb.net/pokedex/barboach" TargetMode="External"/><Relationship Id="rId498" Type="http://schemas.openxmlformats.org/officeDocument/2006/relationships/hyperlink" Target="https://pokemondb.net/pokedex/roserade" TargetMode="External"/><Relationship Id="rId621" Type="http://schemas.openxmlformats.org/officeDocument/2006/relationships/hyperlink" Target="https://pokemondb.net/pokedex/pansage" TargetMode="External"/><Relationship Id="rId1044" Type="http://schemas.openxmlformats.org/officeDocument/2006/relationships/hyperlink" Target="https://pokemondb.net/pokedex/dracovish" TargetMode="External"/><Relationship Id="rId260" Type="http://schemas.openxmlformats.org/officeDocument/2006/relationships/hyperlink" Target="https://pokemondb.net/pokedex/gligar" TargetMode="External"/><Relationship Id="rId719" Type="http://schemas.openxmlformats.org/officeDocument/2006/relationships/hyperlink" Target="https://pokemondb.net/pokedex/ferrothorn" TargetMode="External"/><Relationship Id="rId926" Type="http://schemas.openxmlformats.org/officeDocument/2006/relationships/hyperlink" Target="https://pokemondb.net/pokedex/type-null" TargetMode="External"/><Relationship Id="rId55" Type="http://schemas.openxmlformats.org/officeDocument/2006/relationships/hyperlink" Target="https://pokemondb.net/pokedex/zubat" TargetMode="External"/><Relationship Id="rId120" Type="http://schemas.openxmlformats.org/officeDocument/2006/relationships/hyperlink" Target="https://pokemondb.net/pokedex/grimer" TargetMode="External"/><Relationship Id="rId358" Type="http://schemas.openxmlformats.org/officeDocument/2006/relationships/hyperlink" Target="https://pokemondb.net/pokedex/ninjask" TargetMode="External"/><Relationship Id="rId565" Type="http://schemas.openxmlformats.org/officeDocument/2006/relationships/hyperlink" Target="https://pokemondb.net/pokedex/electivire" TargetMode="External"/><Relationship Id="rId772" Type="http://schemas.openxmlformats.org/officeDocument/2006/relationships/hyperlink" Target="https://pokemondb.net/pokedex/kyurem" TargetMode="External"/><Relationship Id="rId218" Type="http://schemas.openxmlformats.org/officeDocument/2006/relationships/hyperlink" Target="https://pokemondb.net/pokedex/spinarak" TargetMode="External"/><Relationship Id="rId425" Type="http://schemas.openxmlformats.org/officeDocument/2006/relationships/hyperlink" Target="https://pokemondb.net/pokedex/milotic" TargetMode="External"/><Relationship Id="rId632" Type="http://schemas.openxmlformats.org/officeDocument/2006/relationships/hyperlink" Target="https://pokemondb.net/pokedex/blitzle" TargetMode="External"/><Relationship Id="rId1055" Type="http://schemas.openxmlformats.org/officeDocument/2006/relationships/hyperlink" Target="https://pokemondb.net/pokedex/eternatus" TargetMode="External"/><Relationship Id="rId271" Type="http://schemas.openxmlformats.org/officeDocument/2006/relationships/hyperlink" Target="https://pokemondb.net/pokedex/heracross" TargetMode="External"/><Relationship Id="rId937" Type="http://schemas.openxmlformats.org/officeDocument/2006/relationships/hyperlink" Target="https://pokemondb.net/pokedex/jangmo-o" TargetMode="External"/><Relationship Id="rId66" Type="http://schemas.openxmlformats.org/officeDocument/2006/relationships/hyperlink" Target="https://pokemondb.net/pokedex/dugtrio" TargetMode="External"/><Relationship Id="rId131" Type="http://schemas.openxmlformats.org/officeDocument/2006/relationships/hyperlink" Target="https://pokemondb.net/pokedex/hypno" TargetMode="External"/><Relationship Id="rId369" Type="http://schemas.openxmlformats.org/officeDocument/2006/relationships/hyperlink" Target="https://pokemondb.net/pokedex/sableye" TargetMode="External"/><Relationship Id="rId576" Type="http://schemas.openxmlformats.org/officeDocument/2006/relationships/hyperlink" Target="https://pokemondb.net/pokedex/probopass" TargetMode="External"/><Relationship Id="rId783" Type="http://schemas.openxmlformats.org/officeDocument/2006/relationships/hyperlink" Target="https://pokemondb.net/pokedex/fennekin" TargetMode="External"/><Relationship Id="rId990" Type="http://schemas.openxmlformats.org/officeDocument/2006/relationships/hyperlink" Target="https://pokemondb.net/pokedex/dubwool" TargetMode="External"/><Relationship Id="rId229" Type="http://schemas.openxmlformats.org/officeDocument/2006/relationships/hyperlink" Target="https://pokemondb.net/pokedex/xatu" TargetMode="External"/><Relationship Id="rId436" Type="http://schemas.openxmlformats.org/officeDocument/2006/relationships/hyperlink" Target="https://pokemondb.net/pokedex/tropius" TargetMode="External"/><Relationship Id="rId643" Type="http://schemas.openxmlformats.org/officeDocument/2006/relationships/hyperlink" Target="https://pokemondb.net/pokedex/timburr" TargetMode="External"/><Relationship Id="rId1066" Type="http://schemas.openxmlformats.org/officeDocument/2006/relationships/hyperlink" Target="https://pokemondb.net/pokedex/calyrex" TargetMode="External"/><Relationship Id="rId850" Type="http://schemas.openxmlformats.org/officeDocument/2006/relationships/hyperlink" Target="https://pokemondb.net/pokedex/gourgeist" TargetMode="External"/><Relationship Id="rId948" Type="http://schemas.openxmlformats.org/officeDocument/2006/relationships/hyperlink" Target="https://pokemondb.net/pokedex/nihilego" TargetMode="External"/><Relationship Id="rId77" Type="http://schemas.openxmlformats.org/officeDocument/2006/relationships/hyperlink" Target="https://pokemondb.net/pokedex/growlithe" TargetMode="External"/><Relationship Id="rId282" Type="http://schemas.openxmlformats.org/officeDocument/2006/relationships/hyperlink" Target="https://pokemondb.net/pokedex/remoraid" TargetMode="External"/><Relationship Id="rId503" Type="http://schemas.openxmlformats.org/officeDocument/2006/relationships/hyperlink" Target="https://pokemondb.net/pokedex/burmy" TargetMode="External"/><Relationship Id="rId587" Type="http://schemas.openxmlformats.org/officeDocument/2006/relationships/hyperlink" Target="https://pokemondb.net/pokedex/azelf" TargetMode="External"/><Relationship Id="rId710" Type="http://schemas.openxmlformats.org/officeDocument/2006/relationships/hyperlink" Target="https://pokemondb.net/pokedex/escavalier" TargetMode="External"/><Relationship Id="rId808" Type="http://schemas.openxmlformats.org/officeDocument/2006/relationships/hyperlink" Target="https://pokemondb.net/pokedex/espurr" TargetMode="External"/><Relationship Id="rId8" Type="http://schemas.openxmlformats.org/officeDocument/2006/relationships/hyperlink" Target="https://pokemondb.net/pokedex/charizard" TargetMode="External"/><Relationship Id="rId142" Type="http://schemas.openxmlformats.org/officeDocument/2006/relationships/hyperlink" Target="https://pokemondb.net/pokedex/marowak" TargetMode="External"/><Relationship Id="rId447" Type="http://schemas.openxmlformats.org/officeDocument/2006/relationships/hyperlink" Target="https://pokemondb.net/pokedex/clamperl" TargetMode="External"/><Relationship Id="rId794" Type="http://schemas.openxmlformats.org/officeDocument/2006/relationships/hyperlink" Target="https://pokemondb.net/pokedex/talonflame" TargetMode="External"/><Relationship Id="rId1077" Type="http://schemas.openxmlformats.org/officeDocument/2006/relationships/drawing" Target="../drawings/drawing1.xml"/><Relationship Id="rId654" Type="http://schemas.openxmlformats.org/officeDocument/2006/relationships/hyperlink" Target="https://pokemondb.net/pokedex/venipede" TargetMode="External"/><Relationship Id="rId861" Type="http://schemas.openxmlformats.org/officeDocument/2006/relationships/hyperlink" Target="https://pokemondb.net/pokedex/zygarde" TargetMode="External"/><Relationship Id="rId959" Type="http://schemas.openxmlformats.org/officeDocument/2006/relationships/hyperlink" Target="https://pokemondb.net/pokedex/magearna" TargetMode="External"/><Relationship Id="rId293" Type="http://schemas.openxmlformats.org/officeDocument/2006/relationships/hyperlink" Target="https://pokemondb.net/pokedex/porygon2" TargetMode="External"/><Relationship Id="rId307" Type="http://schemas.openxmlformats.org/officeDocument/2006/relationships/hyperlink" Target="https://pokemondb.net/pokedex/pupitar" TargetMode="External"/><Relationship Id="rId514" Type="http://schemas.openxmlformats.org/officeDocument/2006/relationships/hyperlink" Target="https://pokemondb.net/pokedex/floatzel" TargetMode="External"/><Relationship Id="rId721" Type="http://schemas.openxmlformats.org/officeDocument/2006/relationships/hyperlink" Target="https://pokemondb.net/pokedex/klang" TargetMode="External"/><Relationship Id="rId88" Type="http://schemas.openxmlformats.org/officeDocument/2006/relationships/hyperlink" Target="https://pokemondb.net/pokedex/machop" TargetMode="External"/><Relationship Id="rId153" Type="http://schemas.openxmlformats.org/officeDocument/2006/relationships/hyperlink" Target="https://pokemondb.net/pokedex/tangela" TargetMode="External"/><Relationship Id="rId360" Type="http://schemas.openxmlformats.org/officeDocument/2006/relationships/hyperlink" Target="https://pokemondb.net/pokedex/whismur" TargetMode="External"/><Relationship Id="rId598" Type="http://schemas.openxmlformats.org/officeDocument/2006/relationships/hyperlink" Target="https://pokemondb.net/pokedex/manaphy" TargetMode="External"/><Relationship Id="rId819" Type="http://schemas.openxmlformats.org/officeDocument/2006/relationships/hyperlink" Target="https://pokemondb.net/pokedex/inkay" TargetMode="External"/><Relationship Id="rId1004" Type="http://schemas.openxmlformats.org/officeDocument/2006/relationships/hyperlink" Target="https://pokemondb.net/pokedex/arrokuda" TargetMode="External"/><Relationship Id="rId220" Type="http://schemas.openxmlformats.org/officeDocument/2006/relationships/hyperlink" Target="https://pokemondb.net/pokedex/crobat" TargetMode="External"/><Relationship Id="rId458" Type="http://schemas.openxmlformats.org/officeDocument/2006/relationships/hyperlink" Target="https://pokemondb.net/pokedex/metagross" TargetMode="External"/><Relationship Id="rId665" Type="http://schemas.openxmlformats.org/officeDocument/2006/relationships/hyperlink" Target="https://pokemondb.net/pokedex/sandile" TargetMode="External"/><Relationship Id="rId872" Type="http://schemas.openxmlformats.org/officeDocument/2006/relationships/hyperlink" Target="https://pokemondb.net/pokedex/litten" TargetMode="External"/><Relationship Id="rId15" Type="http://schemas.openxmlformats.org/officeDocument/2006/relationships/hyperlink" Target="https://pokemondb.net/pokedex/metapod" TargetMode="External"/><Relationship Id="rId318" Type="http://schemas.openxmlformats.org/officeDocument/2006/relationships/hyperlink" Target="https://pokemondb.net/pokedex/combusken" TargetMode="External"/><Relationship Id="rId525" Type="http://schemas.openxmlformats.org/officeDocument/2006/relationships/hyperlink" Target="https://pokemondb.net/pokedex/mismagius" TargetMode="External"/><Relationship Id="rId732" Type="http://schemas.openxmlformats.org/officeDocument/2006/relationships/hyperlink" Target="https://pokemondb.net/pokedex/fraxure" TargetMode="External"/><Relationship Id="rId99" Type="http://schemas.openxmlformats.org/officeDocument/2006/relationships/hyperlink" Target="https://pokemondb.net/pokedex/graveler" TargetMode="External"/><Relationship Id="rId164" Type="http://schemas.openxmlformats.org/officeDocument/2006/relationships/hyperlink" Target="https://pokemondb.net/pokedex/scyther" TargetMode="External"/><Relationship Id="rId371" Type="http://schemas.openxmlformats.org/officeDocument/2006/relationships/hyperlink" Target="https://pokemondb.net/pokedex/mawile" TargetMode="External"/><Relationship Id="rId1015" Type="http://schemas.openxmlformats.org/officeDocument/2006/relationships/hyperlink" Target="https://pokemondb.net/pokedex/hatenna" TargetMode="External"/><Relationship Id="rId469" Type="http://schemas.openxmlformats.org/officeDocument/2006/relationships/hyperlink" Target="https://pokemondb.net/pokedex/groudon" TargetMode="External"/><Relationship Id="rId676" Type="http://schemas.openxmlformats.org/officeDocument/2006/relationships/hyperlink" Target="https://pokemondb.net/pokedex/crustle" TargetMode="External"/><Relationship Id="rId883" Type="http://schemas.openxmlformats.org/officeDocument/2006/relationships/hyperlink" Target="https://pokemondb.net/pokedex/grubbin" TargetMode="External"/><Relationship Id="rId26" Type="http://schemas.openxmlformats.org/officeDocument/2006/relationships/hyperlink" Target="https://pokemondb.net/pokedex/rattata" TargetMode="External"/><Relationship Id="rId231" Type="http://schemas.openxmlformats.org/officeDocument/2006/relationships/hyperlink" Target="https://pokemondb.net/pokedex/flaaffy" TargetMode="External"/><Relationship Id="rId329" Type="http://schemas.openxmlformats.org/officeDocument/2006/relationships/hyperlink" Target="https://pokemondb.net/pokedex/linoone" TargetMode="External"/><Relationship Id="rId536" Type="http://schemas.openxmlformats.org/officeDocument/2006/relationships/hyperlink" Target="https://pokemondb.net/pokedex/happiny" TargetMode="External"/><Relationship Id="rId175" Type="http://schemas.openxmlformats.org/officeDocument/2006/relationships/hyperlink" Target="https://pokemondb.net/pokedex/ditto" TargetMode="External"/><Relationship Id="rId743" Type="http://schemas.openxmlformats.org/officeDocument/2006/relationships/hyperlink" Target="https://pokemondb.net/pokedex/druddigon" TargetMode="External"/><Relationship Id="rId950" Type="http://schemas.openxmlformats.org/officeDocument/2006/relationships/hyperlink" Target="https://pokemondb.net/pokedex/pheromosa" TargetMode="External"/><Relationship Id="rId1026" Type="http://schemas.openxmlformats.org/officeDocument/2006/relationships/hyperlink" Target="https://pokemondb.net/pokedex/runerigus" TargetMode="External"/><Relationship Id="rId382" Type="http://schemas.openxmlformats.org/officeDocument/2006/relationships/hyperlink" Target="https://pokemondb.net/pokedex/manectric" TargetMode="External"/><Relationship Id="rId603" Type="http://schemas.openxmlformats.org/officeDocument/2006/relationships/hyperlink" Target="https://pokemondb.net/pokedex/victini" TargetMode="External"/><Relationship Id="rId687" Type="http://schemas.openxmlformats.org/officeDocument/2006/relationships/hyperlink" Target="https://pokemondb.net/pokedex/trubbish" TargetMode="External"/><Relationship Id="rId810" Type="http://schemas.openxmlformats.org/officeDocument/2006/relationships/hyperlink" Target="https://pokemondb.net/pokedex/meowstic" TargetMode="External"/><Relationship Id="rId908" Type="http://schemas.openxmlformats.org/officeDocument/2006/relationships/hyperlink" Target="https://pokemondb.net/pokedex/lurantis" TargetMode="External"/><Relationship Id="rId242" Type="http://schemas.openxmlformats.org/officeDocument/2006/relationships/hyperlink" Target="https://pokemondb.net/pokedex/aipom" TargetMode="External"/><Relationship Id="rId894" Type="http://schemas.openxmlformats.org/officeDocument/2006/relationships/hyperlink" Target="https://pokemondb.net/pokedex/rockruff" TargetMode="External"/><Relationship Id="rId37" Type="http://schemas.openxmlformats.org/officeDocument/2006/relationships/hyperlink" Target="https://pokemondb.net/pokedex/sandshrew" TargetMode="External"/><Relationship Id="rId102" Type="http://schemas.openxmlformats.org/officeDocument/2006/relationships/hyperlink" Target="https://pokemondb.net/pokedex/ponyta" TargetMode="External"/><Relationship Id="rId547" Type="http://schemas.openxmlformats.org/officeDocument/2006/relationships/hyperlink" Target="https://pokemondb.net/pokedex/hippopotas" TargetMode="External"/><Relationship Id="rId754" Type="http://schemas.openxmlformats.org/officeDocument/2006/relationships/hyperlink" Target="https://pokemondb.net/pokedex/heatmor" TargetMode="External"/><Relationship Id="rId961" Type="http://schemas.openxmlformats.org/officeDocument/2006/relationships/hyperlink" Target="https://pokemondb.net/pokedex/poipole" TargetMode="External"/><Relationship Id="rId90" Type="http://schemas.openxmlformats.org/officeDocument/2006/relationships/hyperlink" Target="https://pokemondb.net/pokedex/machamp" TargetMode="External"/><Relationship Id="rId186" Type="http://schemas.openxmlformats.org/officeDocument/2006/relationships/hyperlink" Target="https://pokemondb.net/pokedex/aerodactyl" TargetMode="External"/><Relationship Id="rId393" Type="http://schemas.openxmlformats.org/officeDocument/2006/relationships/hyperlink" Target="https://pokemondb.net/pokedex/wailmer" TargetMode="External"/><Relationship Id="rId407" Type="http://schemas.openxmlformats.org/officeDocument/2006/relationships/hyperlink" Target="https://pokemondb.net/pokedex/swablu" TargetMode="External"/><Relationship Id="rId614" Type="http://schemas.openxmlformats.org/officeDocument/2006/relationships/hyperlink" Target="https://pokemondb.net/pokedex/patrat" TargetMode="External"/><Relationship Id="rId821" Type="http://schemas.openxmlformats.org/officeDocument/2006/relationships/hyperlink" Target="https://pokemondb.net/pokedex/binacle" TargetMode="External"/><Relationship Id="rId1037" Type="http://schemas.openxmlformats.org/officeDocument/2006/relationships/hyperlink" Target="https://pokemondb.net/pokedex/indeedee" TargetMode="External"/><Relationship Id="rId253" Type="http://schemas.openxmlformats.org/officeDocument/2006/relationships/hyperlink" Target="https://pokemondb.net/pokedex/misdreavus" TargetMode="External"/><Relationship Id="rId460" Type="http://schemas.openxmlformats.org/officeDocument/2006/relationships/hyperlink" Target="https://pokemondb.net/pokedex/regirock" TargetMode="External"/><Relationship Id="rId698" Type="http://schemas.openxmlformats.org/officeDocument/2006/relationships/hyperlink" Target="https://pokemondb.net/pokedex/solosis" TargetMode="External"/><Relationship Id="rId919" Type="http://schemas.openxmlformats.org/officeDocument/2006/relationships/hyperlink" Target="https://pokemondb.net/pokedex/oranguru" TargetMode="External"/><Relationship Id="rId48" Type="http://schemas.openxmlformats.org/officeDocument/2006/relationships/hyperlink" Target="https://pokemondb.net/pokedex/clefable" TargetMode="External"/><Relationship Id="rId113" Type="http://schemas.openxmlformats.org/officeDocument/2006/relationships/hyperlink" Target="https://pokemondb.net/pokedex/farfetchd" TargetMode="External"/><Relationship Id="rId320" Type="http://schemas.openxmlformats.org/officeDocument/2006/relationships/hyperlink" Target="https://pokemondb.net/pokedex/blaziken" TargetMode="External"/><Relationship Id="rId558" Type="http://schemas.openxmlformats.org/officeDocument/2006/relationships/hyperlink" Target="https://pokemondb.net/pokedex/abomasnow" TargetMode="External"/><Relationship Id="rId765" Type="http://schemas.openxmlformats.org/officeDocument/2006/relationships/hyperlink" Target="https://pokemondb.net/pokedex/tornadus" TargetMode="External"/><Relationship Id="rId972" Type="http://schemas.openxmlformats.org/officeDocument/2006/relationships/hyperlink" Target="https://pokemondb.net/pokedex/raboot" TargetMode="External"/><Relationship Id="rId197" Type="http://schemas.openxmlformats.org/officeDocument/2006/relationships/hyperlink" Target="https://pokemondb.net/pokedex/dragonite" TargetMode="External"/><Relationship Id="rId418" Type="http://schemas.openxmlformats.org/officeDocument/2006/relationships/hyperlink" Target="https://pokemondb.net/pokedex/baltoy" TargetMode="External"/><Relationship Id="rId625" Type="http://schemas.openxmlformats.org/officeDocument/2006/relationships/hyperlink" Target="https://pokemondb.net/pokedex/panpour" TargetMode="External"/><Relationship Id="rId832" Type="http://schemas.openxmlformats.org/officeDocument/2006/relationships/hyperlink" Target="https://pokemondb.net/pokedex/aurorus" TargetMode="External"/><Relationship Id="rId1048" Type="http://schemas.openxmlformats.org/officeDocument/2006/relationships/hyperlink" Target="https://pokemondb.net/pokedex/drakloak" TargetMode="External"/><Relationship Id="rId264" Type="http://schemas.openxmlformats.org/officeDocument/2006/relationships/hyperlink" Target="https://pokemondb.net/pokedex/granbull" TargetMode="External"/><Relationship Id="rId471" Type="http://schemas.openxmlformats.org/officeDocument/2006/relationships/hyperlink" Target="https://pokemondb.net/pokedex/rayquaza" TargetMode="External"/><Relationship Id="rId59" Type="http://schemas.openxmlformats.org/officeDocument/2006/relationships/hyperlink" Target="https://pokemondb.net/pokedex/vileplume" TargetMode="External"/><Relationship Id="rId124" Type="http://schemas.openxmlformats.org/officeDocument/2006/relationships/hyperlink" Target="https://pokemondb.net/pokedex/cloyster" TargetMode="External"/><Relationship Id="rId569" Type="http://schemas.openxmlformats.org/officeDocument/2006/relationships/hyperlink" Target="https://pokemondb.net/pokedex/leafeon" TargetMode="External"/><Relationship Id="rId776" Type="http://schemas.openxmlformats.org/officeDocument/2006/relationships/hyperlink" Target="https://pokemondb.net/pokedex/keldeo" TargetMode="External"/><Relationship Id="rId983" Type="http://schemas.openxmlformats.org/officeDocument/2006/relationships/hyperlink" Target="https://pokemondb.net/pokedex/dottler" TargetMode="External"/><Relationship Id="rId331" Type="http://schemas.openxmlformats.org/officeDocument/2006/relationships/hyperlink" Target="https://pokemondb.net/pokedex/wurmple" TargetMode="External"/><Relationship Id="rId429" Type="http://schemas.openxmlformats.org/officeDocument/2006/relationships/hyperlink" Target="https://pokemondb.net/pokedex/castform" TargetMode="External"/><Relationship Id="rId636" Type="http://schemas.openxmlformats.org/officeDocument/2006/relationships/hyperlink" Target="https://pokemondb.net/pokedex/gigalith" TargetMode="External"/><Relationship Id="rId1059" Type="http://schemas.openxmlformats.org/officeDocument/2006/relationships/hyperlink" Target="https://pokemondb.net/pokedex/zarude" TargetMode="External"/><Relationship Id="rId843" Type="http://schemas.openxmlformats.org/officeDocument/2006/relationships/hyperlink" Target="https://pokemondb.net/pokedex/phantump" TargetMode="External"/><Relationship Id="rId275" Type="http://schemas.openxmlformats.org/officeDocument/2006/relationships/hyperlink" Target="https://pokemondb.net/pokedex/ursaring" TargetMode="External"/><Relationship Id="rId482" Type="http://schemas.openxmlformats.org/officeDocument/2006/relationships/hyperlink" Target="https://pokemondb.net/pokedex/monferno" TargetMode="External"/><Relationship Id="rId703" Type="http://schemas.openxmlformats.org/officeDocument/2006/relationships/hyperlink" Target="https://pokemondb.net/pokedex/vanillite" TargetMode="External"/><Relationship Id="rId910" Type="http://schemas.openxmlformats.org/officeDocument/2006/relationships/hyperlink" Target="https://pokemondb.net/pokedex/shiinotic" TargetMode="External"/><Relationship Id="rId135" Type="http://schemas.openxmlformats.org/officeDocument/2006/relationships/hyperlink" Target="https://pokemondb.net/pokedex/voltorb" TargetMode="External"/><Relationship Id="rId342" Type="http://schemas.openxmlformats.org/officeDocument/2006/relationships/hyperlink" Target="https://pokemondb.net/pokedex/taillow" TargetMode="External"/><Relationship Id="rId787" Type="http://schemas.openxmlformats.org/officeDocument/2006/relationships/hyperlink" Target="https://pokemondb.net/pokedex/frogadier" TargetMode="External"/><Relationship Id="rId994" Type="http://schemas.openxmlformats.org/officeDocument/2006/relationships/hyperlink" Target="https://pokemondb.net/pokedex/boltund" TargetMode="External"/><Relationship Id="rId202" Type="http://schemas.openxmlformats.org/officeDocument/2006/relationships/hyperlink" Target="https://pokemondb.net/pokedex/chikorita" TargetMode="External"/><Relationship Id="rId647" Type="http://schemas.openxmlformats.org/officeDocument/2006/relationships/hyperlink" Target="https://pokemondb.net/pokedex/palpitoad" TargetMode="External"/><Relationship Id="rId854" Type="http://schemas.openxmlformats.org/officeDocument/2006/relationships/hyperlink" Target="https://pokemondb.net/pokedex/avalugg" TargetMode="External"/><Relationship Id="rId286" Type="http://schemas.openxmlformats.org/officeDocument/2006/relationships/hyperlink" Target="https://pokemondb.net/pokedex/skarmory" TargetMode="External"/><Relationship Id="rId493" Type="http://schemas.openxmlformats.org/officeDocument/2006/relationships/hyperlink" Target="https://pokemondb.net/pokedex/kricketune" TargetMode="External"/><Relationship Id="rId507" Type="http://schemas.openxmlformats.org/officeDocument/2006/relationships/hyperlink" Target="https://pokemondb.net/pokedex/wormadam" TargetMode="External"/><Relationship Id="rId714" Type="http://schemas.openxmlformats.org/officeDocument/2006/relationships/hyperlink" Target="https://pokemondb.net/pokedex/jellicent" TargetMode="External"/><Relationship Id="rId921" Type="http://schemas.openxmlformats.org/officeDocument/2006/relationships/hyperlink" Target="https://pokemondb.net/pokedex/wimpod" TargetMode="External"/><Relationship Id="rId50" Type="http://schemas.openxmlformats.org/officeDocument/2006/relationships/hyperlink" Target="https://pokemondb.net/pokedex/vulpix" TargetMode="External"/><Relationship Id="rId146" Type="http://schemas.openxmlformats.org/officeDocument/2006/relationships/hyperlink" Target="https://pokemondb.net/pokedex/lickitung" TargetMode="External"/><Relationship Id="rId353" Type="http://schemas.openxmlformats.org/officeDocument/2006/relationships/hyperlink" Target="https://pokemondb.net/pokedex/breloom" TargetMode="External"/><Relationship Id="rId560" Type="http://schemas.openxmlformats.org/officeDocument/2006/relationships/hyperlink" Target="https://pokemondb.net/pokedex/weavile" TargetMode="External"/><Relationship Id="rId798" Type="http://schemas.openxmlformats.org/officeDocument/2006/relationships/hyperlink" Target="https://pokemondb.net/pokedex/litleo" TargetMode="External"/><Relationship Id="rId213" Type="http://schemas.openxmlformats.org/officeDocument/2006/relationships/hyperlink" Target="https://pokemondb.net/pokedex/furret" TargetMode="External"/><Relationship Id="rId420" Type="http://schemas.openxmlformats.org/officeDocument/2006/relationships/hyperlink" Target="https://pokemondb.net/pokedex/lileep" TargetMode="External"/><Relationship Id="rId658" Type="http://schemas.openxmlformats.org/officeDocument/2006/relationships/hyperlink" Target="https://pokemondb.net/pokedex/whimsicott" TargetMode="External"/><Relationship Id="rId865" Type="http://schemas.openxmlformats.org/officeDocument/2006/relationships/hyperlink" Target="https://pokemondb.net/pokedex/hoopa" TargetMode="External"/><Relationship Id="rId1050" Type="http://schemas.openxmlformats.org/officeDocument/2006/relationships/hyperlink" Target="https://pokemondb.net/pokedex/zacian" TargetMode="External"/><Relationship Id="rId297" Type="http://schemas.openxmlformats.org/officeDocument/2006/relationships/hyperlink" Target="https://pokemondb.net/pokedex/hitmontop" TargetMode="External"/><Relationship Id="rId518" Type="http://schemas.openxmlformats.org/officeDocument/2006/relationships/hyperlink" Target="https://pokemondb.net/pokedex/gastrodon" TargetMode="External"/><Relationship Id="rId725" Type="http://schemas.openxmlformats.org/officeDocument/2006/relationships/hyperlink" Target="https://pokemondb.net/pokedex/eelektross" TargetMode="External"/><Relationship Id="rId932" Type="http://schemas.openxmlformats.org/officeDocument/2006/relationships/hyperlink" Target="https://pokemondb.net/pokedex/togedemaru" TargetMode="External"/><Relationship Id="rId157" Type="http://schemas.openxmlformats.org/officeDocument/2006/relationships/hyperlink" Target="https://pokemondb.net/pokedex/seadra" TargetMode="External"/><Relationship Id="rId364" Type="http://schemas.openxmlformats.org/officeDocument/2006/relationships/hyperlink" Target="https://pokemondb.net/pokedex/hariyama" TargetMode="External"/><Relationship Id="rId1008" Type="http://schemas.openxmlformats.org/officeDocument/2006/relationships/hyperlink" Target="https://pokemondb.net/pokedex/toxtricity" TargetMode="External"/><Relationship Id="rId61" Type="http://schemas.openxmlformats.org/officeDocument/2006/relationships/hyperlink" Target="https://pokemondb.net/pokedex/parasect" TargetMode="External"/><Relationship Id="rId571" Type="http://schemas.openxmlformats.org/officeDocument/2006/relationships/hyperlink" Target="https://pokemondb.net/pokedex/gliscor" TargetMode="External"/><Relationship Id="rId669" Type="http://schemas.openxmlformats.org/officeDocument/2006/relationships/hyperlink" Target="https://pokemondb.net/pokedex/darumaka" TargetMode="External"/><Relationship Id="rId876" Type="http://schemas.openxmlformats.org/officeDocument/2006/relationships/hyperlink" Target="https://pokemondb.net/pokedex/brionne" TargetMode="External"/><Relationship Id="rId19" Type="http://schemas.openxmlformats.org/officeDocument/2006/relationships/hyperlink" Target="https://pokemondb.net/pokedex/beedrill" TargetMode="External"/><Relationship Id="rId224" Type="http://schemas.openxmlformats.org/officeDocument/2006/relationships/hyperlink" Target="https://pokemondb.net/pokedex/cleffa" TargetMode="External"/><Relationship Id="rId431" Type="http://schemas.openxmlformats.org/officeDocument/2006/relationships/hyperlink" Target="https://pokemondb.net/pokedex/shuppet" TargetMode="External"/><Relationship Id="rId529" Type="http://schemas.openxmlformats.org/officeDocument/2006/relationships/hyperlink" Target="https://pokemondb.net/pokedex/chingling" TargetMode="External"/><Relationship Id="rId736" Type="http://schemas.openxmlformats.org/officeDocument/2006/relationships/hyperlink" Target="https://pokemondb.net/pokedex/cryogonal" TargetMode="External"/><Relationship Id="rId1061" Type="http://schemas.openxmlformats.org/officeDocument/2006/relationships/hyperlink" Target="https://pokemondb.net/pokedex/regidrago" TargetMode="External"/><Relationship Id="rId168" Type="http://schemas.openxmlformats.org/officeDocument/2006/relationships/hyperlink" Target="https://pokemondb.net/pokedex/pinsir" TargetMode="External"/><Relationship Id="rId943" Type="http://schemas.openxmlformats.org/officeDocument/2006/relationships/hyperlink" Target="https://pokemondb.net/pokedex/tapu-fini" TargetMode="External"/><Relationship Id="rId1019" Type="http://schemas.openxmlformats.org/officeDocument/2006/relationships/hyperlink" Target="https://pokemondb.net/pokedex/morgrem" TargetMode="External"/><Relationship Id="rId72" Type="http://schemas.openxmlformats.org/officeDocument/2006/relationships/hyperlink" Target="https://pokemondb.net/pokedex/persian" TargetMode="External"/><Relationship Id="rId375" Type="http://schemas.openxmlformats.org/officeDocument/2006/relationships/hyperlink" Target="https://pokemondb.net/pokedex/aggron" TargetMode="External"/><Relationship Id="rId582" Type="http://schemas.openxmlformats.org/officeDocument/2006/relationships/hyperlink" Target="https://pokemondb.net/pokedex/rotom" TargetMode="External"/><Relationship Id="rId803" Type="http://schemas.openxmlformats.org/officeDocument/2006/relationships/hyperlink" Target="https://pokemondb.net/pokedex/skiddo" TargetMode="External"/><Relationship Id="rId3" Type="http://schemas.openxmlformats.org/officeDocument/2006/relationships/hyperlink" Target="https://pokemondb.net/pokedex/venusaur" TargetMode="External"/><Relationship Id="rId235" Type="http://schemas.openxmlformats.org/officeDocument/2006/relationships/hyperlink" Target="https://pokemondb.net/pokedex/marill" TargetMode="External"/><Relationship Id="rId442" Type="http://schemas.openxmlformats.org/officeDocument/2006/relationships/hyperlink" Target="https://pokemondb.net/pokedex/glalie" TargetMode="External"/><Relationship Id="rId887" Type="http://schemas.openxmlformats.org/officeDocument/2006/relationships/hyperlink" Target="https://pokemondb.net/pokedex/crabominable" TargetMode="External"/><Relationship Id="rId1072" Type="http://schemas.openxmlformats.org/officeDocument/2006/relationships/hyperlink" Target="https://pokemondb.net/pokedex/sneasler" TargetMode="External"/><Relationship Id="rId302" Type="http://schemas.openxmlformats.org/officeDocument/2006/relationships/hyperlink" Target="https://pokemondb.net/pokedex/blissey" TargetMode="External"/><Relationship Id="rId747" Type="http://schemas.openxmlformats.org/officeDocument/2006/relationships/hyperlink" Target="https://pokemondb.net/pokedex/bisharp" TargetMode="External"/><Relationship Id="rId954" Type="http://schemas.openxmlformats.org/officeDocument/2006/relationships/hyperlink" Target="https://pokemondb.net/pokedex/guzzlord" TargetMode="External"/><Relationship Id="rId83" Type="http://schemas.openxmlformats.org/officeDocument/2006/relationships/hyperlink" Target="https://pokemondb.net/pokedex/poliwrath" TargetMode="External"/><Relationship Id="rId179" Type="http://schemas.openxmlformats.org/officeDocument/2006/relationships/hyperlink" Target="https://pokemondb.net/pokedex/jolteon" TargetMode="External"/><Relationship Id="rId386" Type="http://schemas.openxmlformats.org/officeDocument/2006/relationships/hyperlink" Target="https://pokemondb.net/pokedex/illumise" TargetMode="External"/><Relationship Id="rId593" Type="http://schemas.openxmlformats.org/officeDocument/2006/relationships/hyperlink" Target="https://pokemondb.net/pokedex/regigigas" TargetMode="External"/><Relationship Id="rId607" Type="http://schemas.openxmlformats.org/officeDocument/2006/relationships/hyperlink" Target="https://pokemondb.net/pokedex/tepig" TargetMode="External"/><Relationship Id="rId814" Type="http://schemas.openxmlformats.org/officeDocument/2006/relationships/hyperlink" Target="https://pokemondb.net/pokedex/aegislash" TargetMode="External"/><Relationship Id="rId246" Type="http://schemas.openxmlformats.org/officeDocument/2006/relationships/hyperlink" Target="https://pokemondb.net/pokedex/wooper" TargetMode="External"/><Relationship Id="rId453" Type="http://schemas.openxmlformats.org/officeDocument/2006/relationships/hyperlink" Target="https://pokemondb.net/pokedex/shelgon" TargetMode="External"/><Relationship Id="rId660" Type="http://schemas.openxmlformats.org/officeDocument/2006/relationships/hyperlink" Target="https://pokemondb.net/pokedex/lilligant" TargetMode="External"/><Relationship Id="rId898" Type="http://schemas.openxmlformats.org/officeDocument/2006/relationships/hyperlink" Target="https://pokemondb.net/pokedex/lycanroc" TargetMode="External"/><Relationship Id="rId106" Type="http://schemas.openxmlformats.org/officeDocument/2006/relationships/hyperlink" Target="https://pokemondb.net/pokedex/slowpoke" TargetMode="External"/><Relationship Id="rId313" Type="http://schemas.openxmlformats.org/officeDocument/2006/relationships/hyperlink" Target="https://pokemondb.net/pokedex/treecko" TargetMode="External"/><Relationship Id="rId758" Type="http://schemas.openxmlformats.org/officeDocument/2006/relationships/hyperlink" Target="https://pokemondb.net/pokedex/hydreigon" TargetMode="External"/><Relationship Id="rId965" Type="http://schemas.openxmlformats.org/officeDocument/2006/relationships/hyperlink" Target="https://pokemondb.net/pokedex/zeraora" TargetMode="External"/><Relationship Id="rId10" Type="http://schemas.openxmlformats.org/officeDocument/2006/relationships/hyperlink" Target="https://pokemondb.net/pokedex/squirtle" TargetMode="External"/><Relationship Id="rId94" Type="http://schemas.openxmlformats.org/officeDocument/2006/relationships/hyperlink" Target="https://pokemondb.net/pokedex/tentacool" TargetMode="External"/><Relationship Id="rId397" Type="http://schemas.openxmlformats.org/officeDocument/2006/relationships/hyperlink" Target="https://pokemondb.net/pokedex/camerupt" TargetMode="External"/><Relationship Id="rId520" Type="http://schemas.openxmlformats.org/officeDocument/2006/relationships/hyperlink" Target="https://pokemondb.net/pokedex/drifloon" TargetMode="External"/><Relationship Id="rId618" Type="http://schemas.openxmlformats.org/officeDocument/2006/relationships/hyperlink" Target="https://pokemondb.net/pokedex/stoutland" TargetMode="External"/><Relationship Id="rId825" Type="http://schemas.openxmlformats.org/officeDocument/2006/relationships/hyperlink" Target="https://pokemondb.net/pokedex/clauncher" TargetMode="External"/><Relationship Id="rId257" Type="http://schemas.openxmlformats.org/officeDocument/2006/relationships/hyperlink" Target="https://pokemondb.net/pokedex/pineco" TargetMode="External"/><Relationship Id="rId464" Type="http://schemas.openxmlformats.org/officeDocument/2006/relationships/hyperlink" Target="https://pokemondb.net/pokedex/latias" TargetMode="External"/><Relationship Id="rId1010" Type="http://schemas.openxmlformats.org/officeDocument/2006/relationships/hyperlink" Target="https://pokemondb.net/pokedex/centiskorch" TargetMode="External"/><Relationship Id="rId117" Type="http://schemas.openxmlformats.org/officeDocument/2006/relationships/hyperlink" Target="https://pokemondb.net/pokedex/seel" TargetMode="External"/><Relationship Id="rId671" Type="http://schemas.openxmlformats.org/officeDocument/2006/relationships/hyperlink" Target="https://pokemondb.net/pokedex/darmanitan" TargetMode="External"/><Relationship Id="rId769" Type="http://schemas.openxmlformats.org/officeDocument/2006/relationships/hyperlink" Target="https://pokemondb.net/pokedex/zekrom" TargetMode="External"/><Relationship Id="rId976" Type="http://schemas.openxmlformats.org/officeDocument/2006/relationships/hyperlink" Target="https://pokemondb.net/pokedex/inteleon" TargetMode="External"/><Relationship Id="rId324" Type="http://schemas.openxmlformats.org/officeDocument/2006/relationships/hyperlink" Target="https://pokemondb.net/pokedex/swampert" TargetMode="External"/><Relationship Id="rId531" Type="http://schemas.openxmlformats.org/officeDocument/2006/relationships/hyperlink" Target="https://pokemondb.net/pokedex/skuntank" TargetMode="External"/><Relationship Id="rId629" Type="http://schemas.openxmlformats.org/officeDocument/2006/relationships/hyperlink" Target="https://pokemondb.net/pokedex/pidove" TargetMode="External"/><Relationship Id="rId836" Type="http://schemas.openxmlformats.org/officeDocument/2006/relationships/hyperlink" Target="https://pokemondb.net/pokedex/carbink" TargetMode="External"/><Relationship Id="rId1021" Type="http://schemas.openxmlformats.org/officeDocument/2006/relationships/hyperlink" Target="https://pokemondb.net/pokedex/obstagoon" TargetMode="External"/><Relationship Id="rId903" Type="http://schemas.openxmlformats.org/officeDocument/2006/relationships/hyperlink" Target="https://pokemondb.net/pokedex/mudbray" TargetMode="External"/><Relationship Id="rId32" Type="http://schemas.openxmlformats.org/officeDocument/2006/relationships/hyperlink" Target="https://pokemondb.net/pokedex/arbok" TargetMode="External"/><Relationship Id="rId181" Type="http://schemas.openxmlformats.org/officeDocument/2006/relationships/hyperlink" Target="https://pokemondb.net/pokedex/porygon" TargetMode="External"/><Relationship Id="rId279" Type="http://schemas.openxmlformats.org/officeDocument/2006/relationships/hyperlink" Target="https://pokemondb.net/pokedex/piloswine" TargetMode="External"/><Relationship Id="rId486" Type="http://schemas.openxmlformats.org/officeDocument/2006/relationships/hyperlink" Target="https://pokemondb.net/pokedex/empoleon" TargetMode="External"/><Relationship Id="rId693" Type="http://schemas.openxmlformats.org/officeDocument/2006/relationships/hyperlink" Target="https://pokemondb.net/pokedex/minccino" TargetMode="External"/><Relationship Id="rId139" Type="http://schemas.openxmlformats.org/officeDocument/2006/relationships/hyperlink" Target="https://pokemondb.net/pokedex/exeggutor" TargetMode="External"/><Relationship Id="rId346" Type="http://schemas.openxmlformats.org/officeDocument/2006/relationships/hyperlink" Target="https://pokemondb.net/pokedex/ralts" TargetMode="External"/><Relationship Id="rId553" Type="http://schemas.openxmlformats.org/officeDocument/2006/relationships/hyperlink" Target="https://pokemondb.net/pokedex/carnivine" TargetMode="External"/><Relationship Id="rId760" Type="http://schemas.openxmlformats.org/officeDocument/2006/relationships/hyperlink" Target="https://pokemondb.net/pokedex/volcarona" TargetMode="External"/><Relationship Id="rId998" Type="http://schemas.openxmlformats.org/officeDocument/2006/relationships/hyperlink" Target="https://pokemondb.net/pokedex/applin" TargetMode="External"/><Relationship Id="rId206" Type="http://schemas.openxmlformats.org/officeDocument/2006/relationships/hyperlink" Target="https://pokemondb.net/pokedex/quilava" TargetMode="External"/><Relationship Id="rId413" Type="http://schemas.openxmlformats.org/officeDocument/2006/relationships/hyperlink" Target="https://pokemondb.net/pokedex/solrock" TargetMode="External"/><Relationship Id="rId858" Type="http://schemas.openxmlformats.org/officeDocument/2006/relationships/hyperlink" Target="https://pokemondb.net/pokedex/xerneas" TargetMode="External"/><Relationship Id="rId1043" Type="http://schemas.openxmlformats.org/officeDocument/2006/relationships/hyperlink" Target="https://pokemondb.net/pokedex/arctozolt" TargetMode="External"/><Relationship Id="rId620" Type="http://schemas.openxmlformats.org/officeDocument/2006/relationships/hyperlink" Target="https://pokemondb.net/pokedex/liepard" TargetMode="External"/><Relationship Id="rId718" Type="http://schemas.openxmlformats.org/officeDocument/2006/relationships/hyperlink" Target="https://pokemondb.net/pokedex/ferroseed" TargetMode="External"/><Relationship Id="rId925" Type="http://schemas.openxmlformats.org/officeDocument/2006/relationships/hyperlink" Target="https://pokemondb.net/pokedex/pyukumuku" TargetMode="External"/><Relationship Id="rId54" Type="http://schemas.openxmlformats.org/officeDocument/2006/relationships/hyperlink" Target="https://pokemondb.net/pokedex/wigglytuff" TargetMode="External"/><Relationship Id="rId270" Type="http://schemas.openxmlformats.org/officeDocument/2006/relationships/hyperlink" Target="https://pokemondb.net/pokedex/heracro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2026-EF14-4F41-89F6-40F7910893B8}">
  <dimension ref="A1:B2"/>
  <sheetViews>
    <sheetView workbookViewId="0">
      <selection activeCell="A3" sqref="A3"/>
    </sheetView>
  </sheetViews>
  <sheetFormatPr defaultRowHeight="15" x14ac:dyDescent="0.25"/>
  <cols>
    <col min="1" max="2" width="12.140625" bestFit="1" customWidth="1"/>
  </cols>
  <sheetData>
    <row r="1" spans="1:2" x14ac:dyDescent="0.25">
      <c r="A1" t="s">
        <v>3782</v>
      </c>
      <c r="B1" t="s">
        <v>3400</v>
      </c>
    </row>
    <row r="2" spans="1:2" x14ac:dyDescent="0.25">
      <c r="A2" t="s">
        <v>2388</v>
      </c>
      <c r="B2" t="s">
        <v>3781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CE74-17E1-466F-9FE3-7F6AD1D3FD1D}">
  <dimension ref="A1:I101"/>
  <sheetViews>
    <sheetView topLeftCell="A48" workbookViewId="0">
      <selection activeCell="H52" sqref="H52"/>
    </sheetView>
  </sheetViews>
  <sheetFormatPr defaultRowHeight="15" x14ac:dyDescent="0.25"/>
  <sheetData>
    <row r="1" spans="1:9" ht="15.75" thickBot="1" x14ac:dyDescent="0.3">
      <c r="A1" s="4" t="s">
        <v>3396</v>
      </c>
      <c r="B1" s="4" t="s">
        <v>646</v>
      </c>
      <c r="C1" s="4" t="s">
        <v>2110</v>
      </c>
      <c r="D1" s="4" t="s">
        <v>3397</v>
      </c>
      <c r="E1" s="4" t="s">
        <v>2114</v>
      </c>
      <c r="F1" s="4" t="s">
        <v>3398</v>
      </c>
      <c r="G1" s="4" t="s">
        <v>3399</v>
      </c>
      <c r="H1" s="4" t="s">
        <v>2112</v>
      </c>
      <c r="I1" s="4" t="s">
        <v>3400</v>
      </c>
    </row>
    <row r="2" spans="1:9" ht="105.75" thickBot="1" x14ac:dyDescent="0.3">
      <c r="A2" s="5" t="s">
        <v>3401</v>
      </c>
      <c r="B2" s="6" t="s">
        <v>2786</v>
      </c>
      <c r="C2" s="7"/>
      <c r="D2" s="7"/>
      <c r="E2" s="7">
        <v>20</v>
      </c>
      <c r="F2" s="7">
        <v>80</v>
      </c>
      <c r="G2" s="7">
        <v>85</v>
      </c>
      <c r="H2" s="5" t="s">
        <v>3402</v>
      </c>
      <c r="I2" s="6" t="s">
        <v>3403</v>
      </c>
    </row>
    <row r="3" spans="1:9" ht="95.25" thickBot="1" x14ac:dyDescent="0.3">
      <c r="A3" s="5" t="s">
        <v>3372</v>
      </c>
      <c r="B3" s="6" t="s">
        <v>2785</v>
      </c>
      <c r="C3" s="7"/>
      <c r="D3" s="7"/>
      <c r="E3" s="7">
        <v>5</v>
      </c>
      <c r="F3" s="7">
        <v>120</v>
      </c>
      <c r="G3" s="7">
        <v>75</v>
      </c>
      <c r="H3" s="5" t="s">
        <v>3404</v>
      </c>
      <c r="I3" s="6" t="s">
        <v>3403</v>
      </c>
    </row>
    <row r="4" spans="1:9" ht="116.25" thickBot="1" x14ac:dyDescent="0.3">
      <c r="A4" s="5" t="s">
        <v>2399</v>
      </c>
      <c r="B4" s="6" t="s">
        <v>2873</v>
      </c>
      <c r="C4" s="7"/>
      <c r="D4" s="7"/>
      <c r="E4" s="7">
        <v>20</v>
      </c>
      <c r="F4" s="7">
        <v>40</v>
      </c>
      <c r="G4" s="7">
        <v>100</v>
      </c>
      <c r="H4" s="5" t="s">
        <v>3405</v>
      </c>
      <c r="I4" s="6" t="s">
        <v>3406</v>
      </c>
    </row>
    <row r="5" spans="1:9" ht="116.25" thickBot="1" x14ac:dyDescent="0.3">
      <c r="A5" s="5" t="s">
        <v>2947</v>
      </c>
      <c r="B5" s="6" t="s">
        <v>2489</v>
      </c>
      <c r="C5" s="7"/>
      <c r="D5" s="7"/>
      <c r="E5" s="7">
        <v>15</v>
      </c>
      <c r="F5" s="7">
        <v>75</v>
      </c>
      <c r="G5" s="7">
        <v>100</v>
      </c>
      <c r="H5" s="5" t="s">
        <v>3407</v>
      </c>
      <c r="I5" s="6" t="s">
        <v>3408</v>
      </c>
    </row>
    <row r="6" spans="1:9" ht="105.75" thickBot="1" x14ac:dyDescent="0.3">
      <c r="A6" s="5" t="s">
        <v>2276</v>
      </c>
      <c r="B6" s="6" t="s">
        <v>2687</v>
      </c>
      <c r="C6" s="7"/>
      <c r="D6" s="7"/>
      <c r="E6" s="7">
        <v>15</v>
      </c>
      <c r="F6" s="7">
        <v>75</v>
      </c>
      <c r="G6" s="7">
        <v>100</v>
      </c>
      <c r="H6" s="5" t="s">
        <v>3409</v>
      </c>
      <c r="I6" s="6" t="s">
        <v>3408</v>
      </c>
    </row>
    <row r="7" spans="1:9" ht="116.25" thickBot="1" x14ac:dyDescent="0.3">
      <c r="A7" s="5" t="s">
        <v>3006</v>
      </c>
      <c r="B7" s="6" t="s">
        <v>3277</v>
      </c>
      <c r="C7" s="7"/>
      <c r="D7" s="7"/>
      <c r="E7" s="7">
        <v>15</v>
      </c>
      <c r="F7" s="7">
        <v>75</v>
      </c>
      <c r="G7" s="7">
        <v>100</v>
      </c>
      <c r="H7" s="5" t="s">
        <v>3410</v>
      </c>
      <c r="I7" s="6" t="s">
        <v>3408</v>
      </c>
    </row>
    <row r="8" spans="1:9" ht="95.25" thickBot="1" x14ac:dyDescent="0.3">
      <c r="A8" s="5" t="s">
        <v>3292</v>
      </c>
      <c r="B8" s="6" t="s">
        <v>2522</v>
      </c>
      <c r="C8" s="7"/>
      <c r="D8" s="7"/>
      <c r="E8" s="7">
        <v>15</v>
      </c>
      <c r="F8" s="7">
        <v>90</v>
      </c>
      <c r="G8" s="7">
        <v>95</v>
      </c>
      <c r="H8" s="5" t="s">
        <v>3411</v>
      </c>
      <c r="I8" s="6" t="s">
        <v>3412</v>
      </c>
    </row>
    <row r="9" spans="1:9" ht="116.25" thickBot="1" x14ac:dyDescent="0.3">
      <c r="A9" s="5" t="s">
        <v>2615</v>
      </c>
      <c r="B9" s="6" t="s">
        <v>2889</v>
      </c>
      <c r="C9" s="7"/>
      <c r="D9" s="7"/>
      <c r="E9" s="7">
        <v>20</v>
      </c>
      <c r="F9" s="7">
        <v>25</v>
      </c>
      <c r="G9" s="7">
        <v>95</v>
      </c>
      <c r="H9" s="5" t="s">
        <v>3413</v>
      </c>
      <c r="I9" s="6" t="s">
        <v>3414</v>
      </c>
    </row>
    <row r="10" spans="1:9" ht="116.25" thickBot="1" x14ac:dyDescent="0.3">
      <c r="A10" s="5" t="s">
        <v>2264</v>
      </c>
      <c r="B10" s="6" t="s">
        <v>2668</v>
      </c>
      <c r="C10" s="7"/>
      <c r="D10" s="7"/>
      <c r="E10" s="7">
        <v>5</v>
      </c>
      <c r="F10" s="7">
        <v>150</v>
      </c>
      <c r="G10" s="7">
        <v>90</v>
      </c>
      <c r="H10" s="5" t="s">
        <v>3415</v>
      </c>
      <c r="I10" s="6" t="s">
        <v>3408</v>
      </c>
    </row>
    <row r="11" spans="1:9" ht="137.25" thickBot="1" x14ac:dyDescent="0.3">
      <c r="A11" s="5" t="s">
        <v>3331</v>
      </c>
      <c r="B11" s="6" t="s">
        <v>2573</v>
      </c>
      <c r="C11" s="7"/>
      <c r="D11" s="7"/>
      <c r="E11" s="7">
        <v>5</v>
      </c>
      <c r="F11" s="7">
        <v>150</v>
      </c>
      <c r="G11" s="7">
        <v>90</v>
      </c>
      <c r="H11" s="5" t="s">
        <v>3416</v>
      </c>
      <c r="I11" s="6" t="s">
        <v>3408</v>
      </c>
    </row>
    <row r="12" spans="1:9" ht="116.25" thickBot="1" x14ac:dyDescent="0.3">
      <c r="A12" s="5" t="s">
        <v>2648</v>
      </c>
      <c r="B12" s="6" t="s">
        <v>2767</v>
      </c>
      <c r="C12" s="7"/>
      <c r="D12" s="7"/>
      <c r="E12" s="7">
        <v>20</v>
      </c>
      <c r="F12" s="7">
        <v>60</v>
      </c>
      <c r="G12" s="7">
        <v>101</v>
      </c>
      <c r="H12" s="5" t="s">
        <v>3417</v>
      </c>
      <c r="I12" s="6" t="s">
        <v>3418</v>
      </c>
    </row>
    <row r="13" spans="1:9" ht="116.25" thickBot="1" x14ac:dyDescent="0.3">
      <c r="A13" s="5" t="s">
        <v>3214</v>
      </c>
      <c r="B13" s="6" t="s">
        <v>3136</v>
      </c>
      <c r="C13" s="7"/>
      <c r="D13" s="7"/>
      <c r="E13" s="7">
        <v>10</v>
      </c>
      <c r="F13" s="7">
        <v>120</v>
      </c>
      <c r="G13" s="7">
        <v>100</v>
      </c>
      <c r="H13" s="5" t="s">
        <v>3419</v>
      </c>
      <c r="I13" s="6" t="s">
        <v>3418</v>
      </c>
    </row>
    <row r="14" spans="1:9" ht="158.25" thickBot="1" x14ac:dyDescent="0.3">
      <c r="A14" s="5" t="s">
        <v>3252</v>
      </c>
      <c r="B14" s="6" t="s">
        <v>3139</v>
      </c>
      <c r="C14" s="7"/>
      <c r="D14" s="7"/>
      <c r="E14" s="7">
        <v>10</v>
      </c>
      <c r="F14" s="7">
        <v>125</v>
      </c>
      <c r="G14" s="7">
        <v>100</v>
      </c>
      <c r="H14" s="5" t="s">
        <v>3420</v>
      </c>
      <c r="I14" s="6" t="s">
        <v>3408</v>
      </c>
    </row>
    <row r="15" spans="1:9" ht="126.75" thickBot="1" x14ac:dyDescent="0.3">
      <c r="A15" s="5" t="s">
        <v>2680</v>
      </c>
      <c r="B15" s="6" t="s">
        <v>2490</v>
      </c>
      <c r="C15" s="7"/>
      <c r="D15" s="7"/>
      <c r="E15" s="7">
        <v>15</v>
      </c>
      <c r="F15" s="7">
        <v>35</v>
      </c>
      <c r="G15" s="7">
        <v>85</v>
      </c>
      <c r="H15" s="5" t="s">
        <v>3421</v>
      </c>
      <c r="I15" s="6" t="s">
        <v>3403</v>
      </c>
    </row>
    <row r="16" spans="1:9" ht="95.25" thickBot="1" x14ac:dyDescent="0.3">
      <c r="A16" s="5" t="s">
        <v>2225</v>
      </c>
      <c r="B16" s="6" t="s">
        <v>3279</v>
      </c>
      <c r="C16" s="7"/>
      <c r="D16" s="7"/>
      <c r="E16" s="7">
        <v>20</v>
      </c>
      <c r="F16" s="7" t="s">
        <v>3422</v>
      </c>
      <c r="G16" s="7">
        <v>90</v>
      </c>
      <c r="H16" s="5" t="s">
        <v>3423</v>
      </c>
      <c r="I16" s="6" t="s">
        <v>3424</v>
      </c>
    </row>
    <row r="17" spans="1:9" ht="84.75" thickBot="1" x14ac:dyDescent="0.3">
      <c r="A17" s="5" t="s">
        <v>2669</v>
      </c>
      <c r="B17" s="6" t="s">
        <v>2374</v>
      </c>
      <c r="C17" s="7"/>
      <c r="D17" s="7"/>
      <c r="E17" s="7">
        <v>10</v>
      </c>
      <c r="F17" s="7">
        <v>80</v>
      </c>
      <c r="G17" s="7">
        <v>100</v>
      </c>
      <c r="H17" s="5" t="s">
        <v>3425</v>
      </c>
      <c r="I17" s="6" t="s">
        <v>3426</v>
      </c>
    </row>
    <row r="18" spans="1:9" ht="95.25" thickBot="1" x14ac:dyDescent="0.3">
      <c r="A18" s="5" t="s">
        <v>2744</v>
      </c>
      <c r="B18" s="6" t="s">
        <v>3048</v>
      </c>
      <c r="C18" s="7"/>
      <c r="D18" s="7"/>
      <c r="E18" s="7">
        <v>40</v>
      </c>
      <c r="F18" s="7" t="s">
        <v>3422</v>
      </c>
      <c r="G18" s="7">
        <v>85</v>
      </c>
      <c r="H18" s="5" t="s">
        <v>3427</v>
      </c>
      <c r="I18" s="6" t="s">
        <v>3428</v>
      </c>
    </row>
    <row r="19" spans="1:9" ht="126.75" thickBot="1" x14ac:dyDescent="0.3">
      <c r="A19" s="5" t="s">
        <v>2931</v>
      </c>
      <c r="B19" s="6" t="s">
        <v>2742</v>
      </c>
      <c r="C19" s="7"/>
      <c r="D19" s="7"/>
      <c r="E19" s="7">
        <v>30</v>
      </c>
      <c r="F19" s="7" t="s">
        <v>3422</v>
      </c>
      <c r="G19" s="7">
        <v>101</v>
      </c>
      <c r="H19" s="5" t="s">
        <v>3429</v>
      </c>
      <c r="I19" s="6" t="s">
        <v>3406</v>
      </c>
    </row>
    <row r="20" spans="1:9" ht="126.75" thickBot="1" x14ac:dyDescent="0.3">
      <c r="A20" s="5" t="s">
        <v>2973</v>
      </c>
      <c r="B20" s="6" t="s">
        <v>2983</v>
      </c>
      <c r="C20" s="7"/>
      <c r="D20" s="7"/>
      <c r="E20" s="7">
        <v>20</v>
      </c>
      <c r="F20" s="7" t="s">
        <v>3422</v>
      </c>
      <c r="G20" s="7">
        <v>101</v>
      </c>
      <c r="H20" s="5" t="s">
        <v>3430</v>
      </c>
      <c r="I20" s="6" t="s">
        <v>3406</v>
      </c>
    </row>
    <row r="21" spans="1:9" ht="95.25" thickBot="1" x14ac:dyDescent="0.3">
      <c r="A21" s="5" t="s">
        <v>3025</v>
      </c>
      <c r="B21" s="6" t="s">
        <v>3033</v>
      </c>
      <c r="C21" s="7"/>
      <c r="D21" s="7"/>
      <c r="E21" s="7">
        <v>25</v>
      </c>
      <c r="F21" s="7" t="s">
        <v>3422</v>
      </c>
      <c r="G21" s="7">
        <v>101</v>
      </c>
      <c r="H21" s="5" t="s">
        <v>3431</v>
      </c>
      <c r="I21" s="6" t="s">
        <v>3406</v>
      </c>
    </row>
    <row r="22" spans="1:9" ht="147.75" thickBot="1" x14ac:dyDescent="0.3">
      <c r="A22" s="5" t="s">
        <v>3035</v>
      </c>
      <c r="B22" s="6" t="s">
        <v>3059</v>
      </c>
      <c r="C22" s="7"/>
      <c r="D22" s="7"/>
      <c r="E22" s="7">
        <v>5</v>
      </c>
      <c r="F22" s="7">
        <v>200</v>
      </c>
      <c r="G22" s="7">
        <v>100</v>
      </c>
      <c r="H22" s="5" t="s">
        <v>3432</v>
      </c>
      <c r="I22" s="6" t="s">
        <v>3433</v>
      </c>
    </row>
    <row r="23" spans="1:9" ht="126.75" thickBot="1" x14ac:dyDescent="0.3">
      <c r="A23" s="5" t="s">
        <v>2554</v>
      </c>
      <c r="B23" s="6" t="s">
        <v>2992</v>
      </c>
      <c r="C23" s="7"/>
      <c r="D23" s="7"/>
      <c r="E23" s="7">
        <v>10</v>
      </c>
      <c r="F23" s="7" t="s">
        <v>3422</v>
      </c>
      <c r="G23" s="7">
        <v>101</v>
      </c>
      <c r="H23" s="5" t="s">
        <v>3434</v>
      </c>
      <c r="I23" s="6" t="s">
        <v>3435</v>
      </c>
    </row>
    <row r="24" spans="1:9" ht="147.75" thickBot="1" x14ac:dyDescent="0.3">
      <c r="A24" s="5" t="s">
        <v>3138</v>
      </c>
      <c r="B24" s="6" t="s">
        <v>3012</v>
      </c>
      <c r="C24" s="7"/>
      <c r="D24" s="7"/>
      <c r="E24" s="7">
        <v>10</v>
      </c>
      <c r="F24" s="7">
        <v>75</v>
      </c>
      <c r="G24" s="7">
        <v>90</v>
      </c>
      <c r="H24" s="5" t="s">
        <v>3436</v>
      </c>
      <c r="I24" s="6" t="s">
        <v>3437</v>
      </c>
    </row>
    <row r="25" spans="1:9" ht="168.75" thickBot="1" x14ac:dyDescent="0.3">
      <c r="A25" s="5" t="s">
        <v>3119</v>
      </c>
      <c r="B25" s="6" t="s">
        <v>3265</v>
      </c>
      <c r="C25" s="7"/>
      <c r="D25" s="7"/>
      <c r="E25" s="7">
        <v>25</v>
      </c>
      <c r="F25" s="7">
        <v>60</v>
      </c>
      <c r="G25" s="7">
        <v>100</v>
      </c>
      <c r="H25" s="5" t="s">
        <v>3438</v>
      </c>
      <c r="I25" s="6" t="s">
        <v>3403</v>
      </c>
    </row>
    <row r="26" spans="1:9" ht="137.25" thickBot="1" x14ac:dyDescent="0.3">
      <c r="A26" s="5" t="s">
        <v>3282</v>
      </c>
      <c r="B26" s="6" t="s">
        <v>3131</v>
      </c>
      <c r="C26" s="7"/>
      <c r="D26" s="7"/>
      <c r="E26" s="7">
        <v>15</v>
      </c>
      <c r="F26" s="7">
        <v>50</v>
      </c>
      <c r="G26" s="7">
        <v>100</v>
      </c>
      <c r="H26" s="5" t="s">
        <v>3439</v>
      </c>
      <c r="I26" s="6" t="s">
        <v>3440</v>
      </c>
    </row>
    <row r="27" spans="1:9" ht="158.25" thickBot="1" x14ac:dyDescent="0.3">
      <c r="A27" s="5" t="s">
        <v>3274</v>
      </c>
      <c r="B27" s="6" t="s">
        <v>2930</v>
      </c>
      <c r="C27" s="7"/>
      <c r="D27" s="7"/>
      <c r="E27" s="7">
        <v>10</v>
      </c>
      <c r="F27" s="7" t="s">
        <v>3422</v>
      </c>
      <c r="G27" s="7">
        <v>101</v>
      </c>
      <c r="H27" s="5" t="s">
        <v>3441</v>
      </c>
      <c r="I27" s="6" t="s">
        <v>3406</v>
      </c>
    </row>
    <row r="28" spans="1:9" ht="105.75" thickBot="1" x14ac:dyDescent="0.3">
      <c r="A28" s="5" t="s">
        <v>2423</v>
      </c>
      <c r="B28" s="6" t="s">
        <v>3046</v>
      </c>
      <c r="C28" s="7"/>
      <c r="D28" s="7"/>
      <c r="E28" s="7">
        <v>10</v>
      </c>
      <c r="F28" s="7" t="s">
        <v>3422</v>
      </c>
      <c r="G28" s="7">
        <v>100</v>
      </c>
      <c r="H28" s="5" t="s">
        <v>3442</v>
      </c>
      <c r="I28" s="6" t="s">
        <v>3443</v>
      </c>
    </row>
    <row r="29" spans="1:9" ht="126.75" thickBot="1" x14ac:dyDescent="0.3">
      <c r="A29" s="5" t="s">
        <v>2999</v>
      </c>
      <c r="B29" s="6" t="s">
        <v>2691</v>
      </c>
      <c r="C29" s="7"/>
      <c r="D29" s="7"/>
      <c r="E29" s="7">
        <v>15</v>
      </c>
      <c r="F29" s="7">
        <v>55</v>
      </c>
      <c r="G29" s="7">
        <v>95</v>
      </c>
      <c r="H29" s="5" t="s">
        <v>3444</v>
      </c>
      <c r="I29" s="6" t="s">
        <v>3428</v>
      </c>
    </row>
    <row r="30" spans="1:9" ht="137.25" thickBot="1" x14ac:dyDescent="0.3">
      <c r="A30" s="5" t="s">
        <v>2733</v>
      </c>
      <c r="B30" s="6" t="s">
        <v>2572</v>
      </c>
      <c r="C30" s="7"/>
      <c r="D30" s="7"/>
      <c r="E30" s="7">
        <v>10</v>
      </c>
      <c r="F30" s="7">
        <v>75</v>
      </c>
      <c r="G30" s="7">
        <v>100</v>
      </c>
      <c r="H30" s="5" t="s">
        <v>3445</v>
      </c>
      <c r="I30" s="6" t="s">
        <v>3433</v>
      </c>
    </row>
    <row r="31" spans="1:9" ht="158.25" thickBot="1" x14ac:dyDescent="0.3">
      <c r="A31" s="5" t="s">
        <v>2936</v>
      </c>
      <c r="B31" s="6" t="s">
        <v>2289</v>
      </c>
      <c r="C31" s="7"/>
      <c r="D31" s="7"/>
      <c r="E31" s="7">
        <v>20</v>
      </c>
      <c r="F31" s="7" t="s">
        <v>3422</v>
      </c>
      <c r="G31" s="7">
        <v>100</v>
      </c>
      <c r="H31" s="5" t="s">
        <v>3446</v>
      </c>
      <c r="I31" s="6" t="s">
        <v>3403</v>
      </c>
    </row>
    <row r="32" spans="1:9" ht="105.75" thickBot="1" x14ac:dyDescent="0.3">
      <c r="A32" s="5" t="s">
        <v>3061</v>
      </c>
      <c r="B32" s="6" t="s">
        <v>3179</v>
      </c>
      <c r="C32" s="7"/>
      <c r="D32" s="7"/>
      <c r="E32" s="7">
        <v>25</v>
      </c>
      <c r="F32" s="7">
        <v>70</v>
      </c>
      <c r="G32" s="7">
        <v>90</v>
      </c>
      <c r="H32" s="5" t="s">
        <v>3447</v>
      </c>
      <c r="I32" s="6" t="s">
        <v>3426</v>
      </c>
    </row>
    <row r="33" spans="1:9" ht="105.75" thickBot="1" x14ac:dyDescent="0.3">
      <c r="A33" s="5" t="s">
        <v>2250</v>
      </c>
      <c r="B33" s="6" t="s">
        <v>2179</v>
      </c>
      <c r="C33" s="7"/>
      <c r="D33" s="7"/>
      <c r="E33" s="7">
        <v>15</v>
      </c>
      <c r="F33" s="7" t="s">
        <v>3422</v>
      </c>
      <c r="G33" s="7">
        <v>100</v>
      </c>
      <c r="H33" s="5" t="s">
        <v>3448</v>
      </c>
      <c r="I33" s="6" t="s">
        <v>3449</v>
      </c>
    </row>
    <row r="34" spans="1:9" ht="189.75" thickBot="1" x14ac:dyDescent="0.3">
      <c r="A34" s="5" t="s">
        <v>2392</v>
      </c>
      <c r="B34" s="6" t="s">
        <v>3038</v>
      </c>
      <c r="C34" s="7"/>
      <c r="D34" s="7"/>
      <c r="E34" s="7">
        <v>10</v>
      </c>
      <c r="F34" s="7" t="s">
        <v>3422</v>
      </c>
      <c r="G34" s="7">
        <v>101</v>
      </c>
      <c r="H34" s="5" t="s">
        <v>3450</v>
      </c>
      <c r="I34" s="6" t="s">
        <v>3403</v>
      </c>
    </row>
    <row r="35" spans="1:9" ht="168.75" thickBot="1" x14ac:dyDescent="0.3">
      <c r="A35" s="5" t="s">
        <v>2985</v>
      </c>
      <c r="B35" s="6" t="s">
        <v>2971</v>
      </c>
      <c r="C35" s="7"/>
      <c r="D35" s="7"/>
      <c r="E35" s="7">
        <v>5</v>
      </c>
      <c r="F35" s="7" t="s">
        <v>3422</v>
      </c>
      <c r="G35" s="7">
        <v>101</v>
      </c>
      <c r="H35" s="5" t="s">
        <v>3451</v>
      </c>
      <c r="I35" s="6" t="s">
        <v>3403</v>
      </c>
    </row>
    <row r="36" spans="1:9" ht="147.75" thickBot="1" x14ac:dyDescent="0.3">
      <c r="A36" s="5" t="s">
        <v>3116</v>
      </c>
      <c r="B36" s="6" t="s">
        <v>3212</v>
      </c>
      <c r="C36" s="7"/>
      <c r="D36" s="7"/>
      <c r="E36" s="7">
        <v>5</v>
      </c>
      <c r="F36" s="7" t="s">
        <v>3422</v>
      </c>
      <c r="G36" s="7">
        <v>101</v>
      </c>
      <c r="H36" s="5" t="s">
        <v>3452</v>
      </c>
      <c r="I36" s="6" t="s">
        <v>3403</v>
      </c>
    </row>
    <row r="37" spans="1:9" ht="126.75" thickBot="1" x14ac:dyDescent="0.3">
      <c r="A37" s="5" t="s">
        <v>2504</v>
      </c>
      <c r="B37" s="6" t="s">
        <v>2613</v>
      </c>
      <c r="C37" s="7"/>
      <c r="D37" s="7"/>
      <c r="E37" s="7">
        <v>10</v>
      </c>
      <c r="F37" s="7" t="s">
        <v>3422</v>
      </c>
      <c r="G37" s="7">
        <v>101</v>
      </c>
      <c r="H37" s="5" t="s">
        <v>3453</v>
      </c>
      <c r="I37" s="6" t="s">
        <v>3403</v>
      </c>
    </row>
    <row r="38" spans="1:9" ht="95.25" thickBot="1" x14ac:dyDescent="0.3">
      <c r="A38" s="5" t="s">
        <v>3114</v>
      </c>
      <c r="B38" s="6" t="s">
        <v>3356</v>
      </c>
      <c r="C38" s="7"/>
      <c r="D38" s="7"/>
      <c r="E38" s="7">
        <v>15</v>
      </c>
      <c r="F38" s="7">
        <v>35</v>
      </c>
      <c r="G38" s="7">
        <v>85</v>
      </c>
      <c r="H38" s="5" t="s">
        <v>3454</v>
      </c>
      <c r="I38" s="6" t="s">
        <v>3455</v>
      </c>
    </row>
    <row r="39" spans="1:9" ht="168.75" thickBot="1" x14ac:dyDescent="0.3">
      <c r="A39" s="5" t="s">
        <v>3040</v>
      </c>
      <c r="B39" s="6" t="s">
        <v>2204</v>
      </c>
      <c r="C39" s="7"/>
      <c r="D39" s="7"/>
      <c r="E39" s="7">
        <v>10</v>
      </c>
      <c r="F39" s="7" t="s">
        <v>3422</v>
      </c>
      <c r="G39" s="7">
        <v>100</v>
      </c>
      <c r="H39" s="5" t="s">
        <v>3456</v>
      </c>
      <c r="I39" s="6" t="s">
        <v>3457</v>
      </c>
    </row>
    <row r="40" spans="1:9" ht="74.25" thickBot="1" x14ac:dyDescent="0.3">
      <c r="A40" s="5" t="s">
        <v>2482</v>
      </c>
      <c r="B40" s="6" t="s">
        <v>3362</v>
      </c>
      <c r="C40" s="7"/>
      <c r="D40" s="7"/>
      <c r="E40" s="7">
        <v>15</v>
      </c>
      <c r="F40" s="7" t="s">
        <v>3422</v>
      </c>
      <c r="G40" s="7">
        <v>85</v>
      </c>
      <c r="H40" s="5" t="s">
        <v>3458</v>
      </c>
      <c r="I40" s="6" t="s">
        <v>3406</v>
      </c>
    </row>
    <row r="41" spans="1:9" ht="126.75" thickBot="1" x14ac:dyDescent="0.3">
      <c r="A41" s="5" t="s">
        <v>3017</v>
      </c>
      <c r="B41" s="6" t="s">
        <v>2460</v>
      </c>
      <c r="C41" s="7"/>
      <c r="D41" s="7"/>
      <c r="E41" s="7">
        <v>20</v>
      </c>
      <c r="F41" s="7">
        <v>70</v>
      </c>
      <c r="G41" s="7">
        <v>100</v>
      </c>
      <c r="H41" s="5" t="s">
        <v>3459</v>
      </c>
      <c r="I41" s="6" t="s">
        <v>3460</v>
      </c>
    </row>
    <row r="42" spans="1:9" ht="105.75" thickBot="1" x14ac:dyDescent="0.3">
      <c r="A42" s="5" t="s">
        <v>2143</v>
      </c>
      <c r="B42" s="6" t="s">
        <v>3233</v>
      </c>
      <c r="C42" s="7"/>
      <c r="D42" s="7"/>
      <c r="E42" s="7">
        <v>20</v>
      </c>
      <c r="F42" s="7">
        <v>60</v>
      </c>
      <c r="G42" s="7">
        <v>101</v>
      </c>
      <c r="H42" s="5" t="s">
        <v>3461</v>
      </c>
      <c r="I42" s="6" t="s">
        <v>3462</v>
      </c>
    </row>
    <row r="43" spans="1:9" ht="84.75" thickBot="1" x14ac:dyDescent="0.3">
      <c r="A43" s="5" t="s">
        <v>3289</v>
      </c>
      <c r="B43" s="6" t="s">
        <v>2642</v>
      </c>
      <c r="C43" s="7"/>
      <c r="D43" s="7"/>
      <c r="E43" s="7">
        <v>20</v>
      </c>
      <c r="F43" s="7" t="s">
        <v>3422</v>
      </c>
      <c r="G43" s="7">
        <v>101</v>
      </c>
      <c r="H43" s="5" t="s">
        <v>3463</v>
      </c>
      <c r="I43" s="6" t="s">
        <v>3406</v>
      </c>
    </row>
    <row r="44" spans="1:9" ht="137.25" thickBot="1" x14ac:dyDescent="0.3">
      <c r="A44" s="5" t="s">
        <v>2462</v>
      </c>
      <c r="B44" s="6" t="s">
        <v>3002</v>
      </c>
      <c r="C44" s="7"/>
      <c r="D44" s="7"/>
      <c r="E44" s="7">
        <v>10</v>
      </c>
      <c r="F44" s="7">
        <v>60</v>
      </c>
      <c r="G44" s="7">
        <v>100</v>
      </c>
      <c r="H44" s="5" t="s">
        <v>3464</v>
      </c>
      <c r="I44" s="6" t="s">
        <v>3412</v>
      </c>
    </row>
    <row r="45" spans="1:9" ht="137.25" thickBot="1" x14ac:dyDescent="0.3">
      <c r="A45" s="5" t="s">
        <v>2501</v>
      </c>
      <c r="B45" s="6" t="s">
        <v>2248</v>
      </c>
      <c r="C45" s="7"/>
      <c r="D45" s="7"/>
      <c r="E45" s="7">
        <v>15</v>
      </c>
      <c r="F45" s="7">
        <v>75</v>
      </c>
      <c r="G45" s="7">
        <v>100</v>
      </c>
      <c r="H45" s="5" t="s">
        <v>3465</v>
      </c>
      <c r="I45" s="6" t="s">
        <v>3466</v>
      </c>
    </row>
    <row r="46" spans="1:9" ht="126.75" thickBot="1" x14ac:dyDescent="0.3">
      <c r="A46" s="5" t="s">
        <v>2994</v>
      </c>
      <c r="B46" s="6" t="s">
        <v>2692</v>
      </c>
      <c r="C46" s="7"/>
      <c r="D46" s="7"/>
      <c r="E46" s="7">
        <v>10</v>
      </c>
      <c r="F46" s="7" t="s">
        <v>3422</v>
      </c>
      <c r="G46" s="7">
        <v>101</v>
      </c>
      <c r="H46" s="5" t="s">
        <v>3467</v>
      </c>
      <c r="I46" s="6" t="s">
        <v>3433</v>
      </c>
    </row>
    <row r="47" spans="1:9" ht="95.25" thickBot="1" x14ac:dyDescent="0.3">
      <c r="A47" s="5" t="s">
        <v>2181</v>
      </c>
      <c r="B47" s="6" t="s">
        <v>2380</v>
      </c>
      <c r="C47" s="7"/>
      <c r="D47" s="7"/>
      <c r="E47" s="7">
        <v>10</v>
      </c>
      <c r="F47" s="7">
        <v>80</v>
      </c>
      <c r="G47" s="7">
        <v>100</v>
      </c>
      <c r="H47" s="5" t="s">
        <v>3468</v>
      </c>
      <c r="I47" s="6" t="s">
        <v>3437</v>
      </c>
    </row>
    <row r="48" spans="1:9" ht="95.25" thickBot="1" x14ac:dyDescent="0.3">
      <c r="A48" s="5" t="s">
        <v>3267</v>
      </c>
      <c r="B48" s="6" t="s">
        <v>3354</v>
      </c>
      <c r="C48" s="7"/>
      <c r="D48" s="7"/>
      <c r="E48" s="7">
        <v>10</v>
      </c>
      <c r="F48" s="7">
        <v>50</v>
      </c>
      <c r="G48" s="7">
        <v>100</v>
      </c>
      <c r="H48" s="5" t="s">
        <v>3469</v>
      </c>
      <c r="I48" s="6" t="s">
        <v>3403</v>
      </c>
    </row>
    <row r="49" spans="1:9" ht="105.75" thickBot="1" x14ac:dyDescent="0.3">
      <c r="A49" s="5" t="s">
        <v>2754</v>
      </c>
      <c r="B49" s="6" t="s">
        <v>2468</v>
      </c>
      <c r="C49" s="7"/>
      <c r="D49" s="7"/>
      <c r="E49" s="7">
        <v>20</v>
      </c>
      <c r="F49" s="7" t="s">
        <v>3422</v>
      </c>
      <c r="G49" s="7">
        <v>100</v>
      </c>
      <c r="H49" s="5" t="s">
        <v>3470</v>
      </c>
      <c r="I49" s="6" t="s">
        <v>3428</v>
      </c>
    </row>
    <row r="50" spans="1:9" ht="158.25" thickBot="1" x14ac:dyDescent="0.3">
      <c r="A50" s="5" t="s">
        <v>3030</v>
      </c>
      <c r="B50" s="6" t="s">
        <v>3016</v>
      </c>
      <c r="C50" s="7"/>
      <c r="D50" s="7"/>
      <c r="E50" s="7">
        <v>15</v>
      </c>
      <c r="F50" s="7">
        <v>60</v>
      </c>
      <c r="G50" s="7">
        <v>95</v>
      </c>
      <c r="H50" s="5" t="s">
        <v>3471</v>
      </c>
      <c r="I50" s="6" t="s">
        <v>3428</v>
      </c>
    </row>
    <row r="51" spans="1:9" ht="116.25" thickBot="1" x14ac:dyDescent="0.3">
      <c r="A51" s="5" t="s">
        <v>2426</v>
      </c>
      <c r="B51" s="6" t="s">
        <v>3037</v>
      </c>
      <c r="C51" s="7"/>
      <c r="D51" s="7"/>
      <c r="E51" s="7">
        <v>15</v>
      </c>
      <c r="F51" s="7">
        <v>35</v>
      </c>
      <c r="G51" s="7">
        <v>85</v>
      </c>
      <c r="H51" s="5" t="s">
        <v>3472</v>
      </c>
      <c r="I51" s="6" t="s">
        <v>3473</v>
      </c>
    </row>
    <row r="52" spans="1:9" ht="84.75" thickBot="1" x14ac:dyDescent="0.3">
      <c r="A52" s="5" t="s">
        <v>2867</v>
      </c>
      <c r="B52" s="6" t="s">
        <v>2269</v>
      </c>
      <c r="C52" s="7"/>
      <c r="D52" s="7"/>
      <c r="E52" s="7">
        <v>30</v>
      </c>
      <c r="F52" s="7">
        <v>25</v>
      </c>
      <c r="G52" s="7">
        <v>100</v>
      </c>
      <c r="H52" s="5" t="s">
        <v>3474</v>
      </c>
      <c r="I52" s="6" t="s">
        <v>3403</v>
      </c>
    </row>
    <row r="53" spans="1:9" ht="84.75" thickBot="1" x14ac:dyDescent="0.3">
      <c r="A53" s="5" t="s">
        <v>3181</v>
      </c>
      <c r="B53" s="6" t="s">
        <v>2690</v>
      </c>
      <c r="C53" s="7"/>
      <c r="D53" s="7"/>
      <c r="E53" s="7">
        <v>30</v>
      </c>
      <c r="F53" s="7">
        <v>25</v>
      </c>
      <c r="G53" s="7">
        <v>100</v>
      </c>
      <c r="H53" s="5" t="s">
        <v>3475</v>
      </c>
      <c r="I53" s="6" t="s">
        <v>3428</v>
      </c>
    </row>
    <row r="54" spans="1:9" ht="147.75" thickBot="1" x14ac:dyDescent="0.3">
      <c r="A54" s="5" t="s">
        <v>2528</v>
      </c>
      <c r="B54" s="6" t="s">
        <v>2241</v>
      </c>
      <c r="C54" s="7"/>
      <c r="D54" s="7"/>
      <c r="E54" s="7">
        <v>5</v>
      </c>
      <c r="F54" s="7">
        <v>85</v>
      </c>
      <c r="G54" s="7">
        <v>85</v>
      </c>
      <c r="H54" s="5" t="s">
        <v>3476</v>
      </c>
      <c r="I54" s="6" t="s">
        <v>3433</v>
      </c>
    </row>
    <row r="55" spans="1:9" ht="137.25" thickBot="1" x14ac:dyDescent="0.3">
      <c r="A55" s="5" t="s">
        <v>2448</v>
      </c>
      <c r="B55" s="6" t="s">
        <v>2827</v>
      </c>
      <c r="C55" s="7"/>
      <c r="D55" s="7"/>
      <c r="E55" s="7">
        <v>15</v>
      </c>
      <c r="F55" s="7">
        <v>55</v>
      </c>
      <c r="G55" s="7">
        <v>95</v>
      </c>
      <c r="H55" s="5" t="s">
        <v>3477</v>
      </c>
      <c r="I55" s="6" t="s">
        <v>3473</v>
      </c>
    </row>
    <row r="56" spans="1:9" ht="116.25" thickBot="1" x14ac:dyDescent="0.3">
      <c r="A56" s="5" t="s">
        <v>2471</v>
      </c>
      <c r="B56" s="6" t="s">
        <v>3008</v>
      </c>
      <c r="C56" s="7"/>
      <c r="D56" s="7"/>
      <c r="E56" s="7">
        <v>10</v>
      </c>
      <c r="F56" s="7">
        <v>25</v>
      </c>
      <c r="G56" s="7">
        <v>90</v>
      </c>
      <c r="H56" s="5" t="s">
        <v>3478</v>
      </c>
      <c r="I56" s="6" t="s">
        <v>3457</v>
      </c>
    </row>
    <row r="57" spans="1:9" ht="105.75" thickBot="1" x14ac:dyDescent="0.3">
      <c r="A57" s="5" t="s">
        <v>3045</v>
      </c>
      <c r="B57" s="6" t="s">
        <v>2251</v>
      </c>
      <c r="C57" s="7"/>
      <c r="D57" s="7"/>
      <c r="E57" s="7">
        <v>10</v>
      </c>
      <c r="F57" s="7">
        <v>65</v>
      </c>
      <c r="G57" s="7">
        <v>100</v>
      </c>
      <c r="H57" s="5" t="s">
        <v>3479</v>
      </c>
      <c r="I57" s="6" t="s">
        <v>3403</v>
      </c>
    </row>
    <row r="58" spans="1:9" ht="137.25" thickBot="1" x14ac:dyDescent="0.3">
      <c r="A58" s="5" t="s">
        <v>2516</v>
      </c>
      <c r="B58" s="6" t="s">
        <v>3320</v>
      </c>
      <c r="C58" s="7"/>
      <c r="D58" s="7"/>
      <c r="E58" s="7">
        <v>20</v>
      </c>
      <c r="F58" s="7">
        <v>70</v>
      </c>
      <c r="G58" s="7">
        <v>100</v>
      </c>
      <c r="H58" s="5" t="s">
        <v>3480</v>
      </c>
      <c r="I58" s="6" t="s">
        <v>3440</v>
      </c>
    </row>
    <row r="59" spans="1:9" ht="158.25" thickBot="1" x14ac:dyDescent="0.3">
      <c r="A59" s="5" t="s">
        <v>2288</v>
      </c>
      <c r="B59" s="6" t="s">
        <v>2875</v>
      </c>
      <c r="C59" s="7"/>
      <c r="D59" s="7"/>
      <c r="E59" s="7">
        <v>10</v>
      </c>
      <c r="F59" s="7">
        <v>50</v>
      </c>
      <c r="G59" s="7">
        <v>100</v>
      </c>
      <c r="H59" s="5" t="s">
        <v>3481</v>
      </c>
      <c r="I59" s="6" t="s">
        <v>3482</v>
      </c>
    </row>
    <row r="60" spans="1:9" ht="137.25" thickBot="1" x14ac:dyDescent="0.3">
      <c r="A60" s="5" t="s">
        <v>3102</v>
      </c>
      <c r="B60" s="6" t="s">
        <v>2175</v>
      </c>
      <c r="C60" s="7"/>
      <c r="D60" s="7"/>
      <c r="E60" s="7">
        <v>10</v>
      </c>
      <c r="F60" s="7">
        <v>60</v>
      </c>
      <c r="G60" s="7">
        <v>100</v>
      </c>
      <c r="H60" s="5" t="s">
        <v>3483</v>
      </c>
      <c r="I60" s="6" t="s">
        <v>3484</v>
      </c>
    </row>
    <row r="61" spans="1:9" ht="147.75" thickBot="1" x14ac:dyDescent="0.3">
      <c r="A61" s="5" t="s">
        <v>2255</v>
      </c>
      <c r="B61" s="6" t="s">
        <v>2514</v>
      </c>
      <c r="C61" s="7"/>
      <c r="D61" s="7"/>
      <c r="E61" s="7">
        <v>10</v>
      </c>
      <c r="F61" s="7" t="s">
        <v>3422</v>
      </c>
      <c r="G61" s="7">
        <v>100</v>
      </c>
      <c r="H61" s="5" t="s">
        <v>3485</v>
      </c>
      <c r="I61" s="6" t="s">
        <v>3433</v>
      </c>
    </row>
    <row r="62" spans="1:9" ht="137.25" thickBot="1" x14ac:dyDescent="0.3">
      <c r="A62" s="5" t="s">
        <v>2961</v>
      </c>
      <c r="B62" s="6" t="s">
        <v>2916</v>
      </c>
      <c r="C62" s="7"/>
      <c r="D62" s="7"/>
      <c r="E62" s="7">
        <v>10</v>
      </c>
      <c r="F62" s="7" t="s">
        <v>3422</v>
      </c>
      <c r="G62" s="7">
        <v>101</v>
      </c>
      <c r="H62" s="5" t="s">
        <v>3486</v>
      </c>
      <c r="I62" s="6" t="s">
        <v>3408</v>
      </c>
    </row>
    <row r="63" spans="1:9" ht="137.25" thickBot="1" x14ac:dyDescent="0.3">
      <c r="A63" s="5" t="s">
        <v>3363</v>
      </c>
      <c r="B63" s="6" t="s">
        <v>2601</v>
      </c>
      <c r="C63" s="7"/>
      <c r="D63" s="7"/>
      <c r="E63" s="7">
        <v>10</v>
      </c>
      <c r="F63" s="7" t="s">
        <v>3422</v>
      </c>
      <c r="G63" s="7">
        <v>101</v>
      </c>
      <c r="H63" s="5" t="s">
        <v>3487</v>
      </c>
      <c r="I63" s="6" t="s">
        <v>3408</v>
      </c>
    </row>
    <row r="64" spans="1:9" ht="63.75" thickBot="1" x14ac:dyDescent="0.3">
      <c r="A64" s="5" t="s">
        <v>2137</v>
      </c>
      <c r="B64" s="6" t="s">
        <v>3152</v>
      </c>
      <c r="C64" s="7"/>
      <c r="D64" s="7"/>
      <c r="E64" s="7">
        <v>10</v>
      </c>
      <c r="F64" s="7" t="s">
        <v>3422</v>
      </c>
      <c r="G64" s="7">
        <v>101</v>
      </c>
      <c r="H64" s="5" t="s">
        <v>3153</v>
      </c>
      <c r="I64" s="6" t="s">
        <v>3408</v>
      </c>
    </row>
    <row r="65" spans="1:9" ht="147.75" thickBot="1" x14ac:dyDescent="0.3">
      <c r="A65" s="5" t="s">
        <v>2439</v>
      </c>
      <c r="B65" s="6" t="s">
        <v>2410</v>
      </c>
      <c r="C65" s="7"/>
      <c r="D65" s="7"/>
      <c r="E65" s="7">
        <v>10</v>
      </c>
      <c r="F65" s="7">
        <v>75</v>
      </c>
      <c r="G65" s="7">
        <v>100</v>
      </c>
      <c r="H65" s="5" t="s">
        <v>3488</v>
      </c>
      <c r="I65" s="6" t="s">
        <v>3408</v>
      </c>
    </row>
    <row r="66" spans="1:9" ht="137.25" thickBot="1" x14ac:dyDescent="0.3">
      <c r="A66" s="5" t="s">
        <v>2455</v>
      </c>
      <c r="B66" s="6" t="s">
        <v>2190</v>
      </c>
      <c r="C66" s="7"/>
      <c r="D66" s="7"/>
      <c r="E66" s="7">
        <v>10</v>
      </c>
      <c r="F66" s="7">
        <v>60</v>
      </c>
      <c r="G66" s="7">
        <v>100</v>
      </c>
      <c r="H66" s="5" t="s">
        <v>3489</v>
      </c>
      <c r="I66" s="6" t="s">
        <v>3437</v>
      </c>
    </row>
    <row r="67" spans="1:9" ht="126.75" thickBot="1" x14ac:dyDescent="0.3">
      <c r="A67" s="5" t="s">
        <v>3065</v>
      </c>
      <c r="B67" s="6" t="s">
        <v>3064</v>
      </c>
      <c r="C67" s="7"/>
      <c r="D67" s="7"/>
      <c r="E67" s="7">
        <v>15</v>
      </c>
      <c r="F67" s="7">
        <v>70</v>
      </c>
      <c r="G67" s="7">
        <v>100</v>
      </c>
      <c r="H67" s="5" t="s">
        <v>3490</v>
      </c>
      <c r="I67" s="6" t="s">
        <v>3491</v>
      </c>
    </row>
    <row r="68" spans="1:9" ht="126.75" thickBot="1" x14ac:dyDescent="0.3">
      <c r="A68" s="5" t="s">
        <v>2877</v>
      </c>
      <c r="B68" s="6" t="s">
        <v>3275</v>
      </c>
      <c r="C68" s="7"/>
      <c r="D68" s="7"/>
      <c r="E68" s="7">
        <v>15</v>
      </c>
      <c r="F68" s="7">
        <v>65</v>
      </c>
      <c r="G68" s="7">
        <v>95</v>
      </c>
      <c r="H68" s="5" t="s">
        <v>3492</v>
      </c>
      <c r="I68" s="6" t="s">
        <v>3403</v>
      </c>
    </row>
    <row r="69" spans="1:9" ht="126.75" thickBot="1" x14ac:dyDescent="0.3">
      <c r="A69" s="5" t="s">
        <v>3122</v>
      </c>
      <c r="B69" s="6" t="s">
        <v>2683</v>
      </c>
      <c r="C69" s="7"/>
      <c r="D69" s="7"/>
      <c r="E69" s="7">
        <v>15</v>
      </c>
      <c r="F69" s="7">
        <v>65</v>
      </c>
      <c r="G69" s="7">
        <v>95</v>
      </c>
      <c r="H69" s="5" t="s">
        <v>3493</v>
      </c>
      <c r="I69" s="6" t="s">
        <v>3403</v>
      </c>
    </row>
    <row r="70" spans="1:9" ht="137.25" thickBot="1" x14ac:dyDescent="0.3">
      <c r="A70" s="5" t="s">
        <v>2574</v>
      </c>
      <c r="B70" s="6" t="s">
        <v>2483</v>
      </c>
      <c r="C70" s="7"/>
      <c r="D70" s="7"/>
      <c r="E70" s="7">
        <v>15</v>
      </c>
      <c r="F70" s="7">
        <v>65</v>
      </c>
      <c r="G70" s="7">
        <v>95</v>
      </c>
      <c r="H70" s="5" t="s">
        <v>3494</v>
      </c>
      <c r="I70" s="6" t="s">
        <v>3403</v>
      </c>
    </row>
    <row r="71" spans="1:9" ht="137.25" thickBot="1" x14ac:dyDescent="0.3">
      <c r="A71" s="5" t="s">
        <v>3011</v>
      </c>
      <c r="B71" s="6" t="s">
        <v>2942</v>
      </c>
      <c r="C71" s="7"/>
      <c r="D71" s="7"/>
      <c r="E71" s="7">
        <v>20</v>
      </c>
      <c r="F71" s="7">
        <v>70</v>
      </c>
      <c r="G71" s="7">
        <v>100</v>
      </c>
      <c r="H71" s="5" t="s">
        <v>3495</v>
      </c>
      <c r="I71" s="6" t="s">
        <v>3482</v>
      </c>
    </row>
    <row r="72" spans="1:9" ht="126.75" thickBot="1" x14ac:dyDescent="0.3">
      <c r="A72" s="5" t="s">
        <v>2187</v>
      </c>
      <c r="B72" s="6" t="s">
        <v>3302</v>
      </c>
      <c r="C72" s="7"/>
      <c r="D72" s="7"/>
      <c r="E72" s="7">
        <v>5</v>
      </c>
      <c r="F72" s="7" t="s">
        <v>3422</v>
      </c>
      <c r="G72" s="7">
        <v>101</v>
      </c>
      <c r="H72" s="5" t="s">
        <v>3496</v>
      </c>
      <c r="I72" s="6" t="s">
        <v>3433</v>
      </c>
    </row>
    <row r="73" spans="1:9" ht="137.25" thickBot="1" x14ac:dyDescent="0.3">
      <c r="A73" s="5" t="s">
        <v>3192</v>
      </c>
      <c r="B73" s="6" t="s">
        <v>3368</v>
      </c>
      <c r="C73" s="7"/>
      <c r="D73" s="7"/>
      <c r="E73" s="7">
        <v>10</v>
      </c>
      <c r="F73" s="7" t="s">
        <v>3422</v>
      </c>
      <c r="G73" s="7">
        <v>101</v>
      </c>
      <c r="H73" s="5" t="s">
        <v>3497</v>
      </c>
      <c r="I73" s="6" t="s">
        <v>3433</v>
      </c>
    </row>
    <row r="74" spans="1:9" ht="126.75" thickBot="1" x14ac:dyDescent="0.3">
      <c r="A74" s="5" t="s">
        <v>3338</v>
      </c>
      <c r="B74" s="6" t="s">
        <v>2765</v>
      </c>
      <c r="C74" s="7"/>
      <c r="D74" s="7"/>
      <c r="E74" s="7">
        <v>10</v>
      </c>
      <c r="F74" s="7" t="s">
        <v>3422</v>
      </c>
      <c r="G74" s="7">
        <v>101</v>
      </c>
      <c r="H74" s="5" t="s">
        <v>3498</v>
      </c>
      <c r="I74" s="6" t="s">
        <v>3433</v>
      </c>
    </row>
    <row r="75" spans="1:9" ht="147.75" thickBot="1" x14ac:dyDescent="0.3">
      <c r="A75" s="5" t="s">
        <v>3280</v>
      </c>
      <c r="B75" s="6" t="s">
        <v>2343</v>
      </c>
      <c r="C75" s="7"/>
      <c r="D75" s="7"/>
      <c r="E75" s="7">
        <v>20</v>
      </c>
      <c r="F75" s="7">
        <v>70</v>
      </c>
      <c r="G75" s="7">
        <v>100</v>
      </c>
      <c r="H75" s="5" t="s">
        <v>3499</v>
      </c>
      <c r="I75" s="6" t="s">
        <v>3500</v>
      </c>
    </row>
    <row r="76" spans="1:9" ht="147.75" thickBot="1" x14ac:dyDescent="0.3">
      <c r="A76" s="5" t="s">
        <v>2612</v>
      </c>
      <c r="B76" s="6" t="s">
        <v>3329</v>
      </c>
      <c r="C76" s="7"/>
      <c r="D76" s="7"/>
      <c r="E76" s="7">
        <v>10</v>
      </c>
      <c r="F76" s="7">
        <v>65</v>
      </c>
      <c r="G76" s="7">
        <v>100</v>
      </c>
      <c r="H76" s="5" t="s">
        <v>3501</v>
      </c>
      <c r="I76" s="6" t="s">
        <v>3412</v>
      </c>
    </row>
    <row r="77" spans="1:9" ht="137.25" thickBot="1" x14ac:dyDescent="0.3">
      <c r="A77" s="5" t="s">
        <v>3238</v>
      </c>
      <c r="B77" s="6" t="s">
        <v>2753</v>
      </c>
      <c r="C77" s="7"/>
      <c r="D77" s="7"/>
      <c r="E77" s="7">
        <v>20</v>
      </c>
      <c r="F77" s="7">
        <v>65</v>
      </c>
      <c r="G77" s="7">
        <v>100</v>
      </c>
      <c r="H77" s="5" t="s">
        <v>3502</v>
      </c>
      <c r="I77" s="6" t="s">
        <v>3503</v>
      </c>
    </row>
    <row r="78" spans="1:9" ht="137.25" thickBot="1" x14ac:dyDescent="0.3">
      <c r="A78" s="5" t="s">
        <v>2524</v>
      </c>
      <c r="B78" s="6" t="s">
        <v>3028</v>
      </c>
      <c r="C78" s="7"/>
      <c r="D78" s="7"/>
      <c r="E78" s="7">
        <v>15</v>
      </c>
      <c r="F78" s="7">
        <v>60</v>
      </c>
      <c r="G78" s="7">
        <v>100</v>
      </c>
      <c r="H78" s="5" t="s">
        <v>3504</v>
      </c>
      <c r="I78" s="6" t="s">
        <v>3406</v>
      </c>
    </row>
    <row r="79" spans="1:9" ht="126.75" thickBot="1" x14ac:dyDescent="0.3">
      <c r="A79" s="5" t="s">
        <v>2935</v>
      </c>
      <c r="B79" s="6" t="s">
        <v>2644</v>
      </c>
      <c r="C79" s="7"/>
      <c r="D79" s="7"/>
      <c r="E79" s="7">
        <v>10</v>
      </c>
      <c r="F79" s="7">
        <v>65</v>
      </c>
      <c r="G79" s="7">
        <v>100</v>
      </c>
      <c r="H79" s="5" t="s">
        <v>3505</v>
      </c>
      <c r="I79" s="6" t="s">
        <v>3435</v>
      </c>
    </row>
    <row r="80" spans="1:9" ht="147.75" thickBot="1" x14ac:dyDescent="0.3">
      <c r="A80" s="5" t="s">
        <v>2267</v>
      </c>
      <c r="B80" s="6" t="s">
        <v>2135</v>
      </c>
      <c r="C80" s="7"/>
      <c r="D80" s="7"/>
      <c r="E80" s="7">
        <v>15</v>
      </c>
      <c r="F80" s="7">
        <v>55</v>
      </c>
      <c r="G80" s="7">
        <v>100</v>
      </c>
      <c r="H80" s="5" t="s">
        <v>3506</v>
      </c>
      <c r="I80" s="6" t="s">
        <v>3435</v>
      </c>
    </row>
    <row r="81" spans="1:9" ht="158.25" thickBot="1" x14ac:dyDescent="0.3">
      <c r="A81" s="5" t="s">
        <v>2551</v>
      </c>
      <c r="B81" s="6" t="s">
        <v>2995</v>
      </c>
      <c r="C81" s="7"/>
      <c r="D81" s="7"/>
      <c r="E81" s="7">
        <v>5</v>
      </c>
      <c r="F81" s="7">
        <v>70</v>
      </c>
      <c r="G81" s="7">
        <v>100</v>
      </c>
      <c r="H81" s="5" t="s">
        <v>3507</v>
      </c>
      <c r="I81" s="6" t="s">
        <v>3455</v>
      </c>
    </row>
    <row r="82" spans="1:9" ht="137.25" thickBot="1" x14ac:dyDescent="0.3">
      <c r="A82" s="5" t="s">
        <v>3013</v>
      </c>
      <c r="B82" s="6" t="s">
        <v>3336</v>
      </c>
      <c r="C82" s="7"/>
      <c r="D82" s="7"/>
      <c r="E82" s="7">
        <v>20</v>
      </c>
      <c r="F82" s="7">
        <v>70</v>
      </c>
      <c r="G82" s="7">
        <v>100</v>
      </c>
      <c r="H82" s="5" t="s">
        <v>3480</v>
      </c>
      <c r="I82" s="6" t="s">
        <v>3424</v>
      </c>
    </row>
    <row r="83" spans="1:9" ht="158.25" thickBot="1" x14ac:dyDescent="0.3">
      <c r="A83" s="5" t="s">
        <v>3379</v>
      </c>
      <c r="B83" s="6" t="s">
        <v>2265</v>
      </c>
      <c r="C83" s="7"/>
      <c r="D83" s="7"/>
      <c r="E83" s="7">
        <v>20</v>
      </c>
      <c r="F83" s="7">
        <v>60</v>
      </c>
      <c r="G83" s="7">
        <v>100</v>
      </c>
      <c r="H83" s="5" t="s">
        <v>3508</v>
      </c>
      <c r="I83" s="6" t="s">
        <v>3509</v>
      </c>
    </row>
    <row r="84" spans="1:9" ht="137.25" thickBot="1" x14ac:dyDescent="0.3">
      <c r="A84" s="5" t="s">
        <v>2409</v>
      </c>
      <c r="B84" s="6" t="s">
        <v>2436</v>
      </c>
      <c r="C84" s="7"/>
      <c r="D84" s="7"/>
      <c r="E84" s="7">
        <v>15</v>
      </c>
      <c r="F84" s="7">
        <v>55</v>
      </c>
      <c r="G84" s="7">
        <v>95</v>
      </c>
      <c r="H84" s="5" t="s">
        <v>3510</v>
      </c>
      <c r="I84" s="6" t="s">
        <v>3455</v>
      </c>
    </row>
    <row r="85" spans="1:9" ht="126.75" thickBot="1" x14ac:dyDescent="0.3">
      <c r="A85" s="5" t="s">
        <v>2701</v>
      </c>
      <c r="B85" s="6" t="s">
        <v>2977</v>
      </c>
      <c r="C85" s="7"/>
      <c r="D85" s="7"/>
      <c r="E85" s="7">
        <v>10</v>
      </c>
      <c r="F85" s="7">
        <v>75</v>
      </c>
      <c r="G85" s="7">
        <v>95</v>
      </c>
      <c r="H85" s="5" t="s">
        <v>3511</v>
      </c>
      <c r="I85" s="6" t="s">
        <v>3433</v>
      </c>
    </row>
    <row r="86" spans="1:9" ht="126.75" thickBot="1" x14ac:dyDescent="0.3">
      <c r="A86" s="5" t="s">
        <v>2903</v>
      </c>
      <c r="B86" s="6" t="s">
        <v>3245</v>
      </c>
      <c r="C86" s="7"/>
      <c r="D86" s="7"/>
      <c r="E86" s="7">
        <v>10</v>
      </c>
      <c r="F86" s="7">
        <v>25</v>
      </c>
      <c r="G86" s="7">
        <v>85</v>
      </c>
      <c r="H86" s="5" t="s">
        <v>3512</v>
      </c>
      <c r="I86" s="6" t="s">
        <v>3513</v>
      </c>
    </row>
    <row r="87" spans="1:9" ht="137.25" thickBot="1" x14ac:dyDescent="0.3">
      <c r="A87" s="5" t="s">
        <v>2415</v>
      </c>
      <c r="B87" s="6" t="s">
        <v>3127</v>
      </c>
      <c r="C87" s="7"/>
      <c r="D87" s="7"/>
      <c r="E87" s="7">
        <v>15</v>
      </c>
      <c r="F87" s="7">
        <v>55</v>
      </c>
      <c r="G87" s="7">
        <v>95</v>
      </c>
      <c r="H87" s="5" t="s">
        <v>3514</v>
      </c>
      <c r="I87" s="6" t="s">
        <v>3515</v>
      </c>
    </row>
    <row r="88" spans="1:9" ht="147.75" thickBot="1" x14ac:dyDescent="0.3">
      <c r="A88" s="5" t="s">
        <v>2584</v>
      </c>
      <c r="B88" s="6" t="s">
        <v>2883</v>
      </c>
      <c r="C88" s="7"/>
      <c r="D88" s="7"/>
      <c r="E88" s="7">
        <v>10</v>
      </c>
      <c r="F88" s="7">
        <v>90</v>
      </c>
      <c r="G88" s="7">
        <v>100</v>
      </c>
      <c r="H88" s="5" t="s">
        <v>3516</v>
      </c>
      <c r="I88" s="6" t="s">
        <v>3517</v>
      </c>
    </row>
    <row r="89" spans="1:9" ht="158.25" thickBot="1" x14ac:dyDescent="0.3">
      <c r="A89" s="5" t="s">
        <v>3227</v>
      </c>
      <c r="B89" s="6" t="s">
        <v>2411</v>
      </c>
      <c r="C89" s="7"/>
      <c r="D89" s="7"/>
      <c r="E89" s="7">
        <v>10</v>
      </c>
      <c r="F89" s="7">
        <v>50</v>
      </c>
      <c r="G89" s="7">
        <v>100</v>
      </c>
      <c r="H89" s="5" t="s">
        <v>3518</v>
      </c>
      <c r="I89" s="6" t="s">
        <v>3435</v>
      </c>
    </row>
    <row r="90" spans="1:9" ht="200.25" thickBot="1" x14ac:dyDescent="0.3">
      <c r="A90" s="5" t="s">
        <v>3111</v>
      </c>
      <c r="B90" s="6" t="s">
        <v>2589</v>
      </c>
      <c r="C90" s="7"/>
      <c r="D90" s="7"/>
      <c r="E90" s="7">
        <v>10</v>
      </c>
      <c r="F90" s="7" t="s">
        <v>3422</v>
      </c>
      <c r="G90" s="7">
        <v>101</v>
      </c>
      <c r="H90" s="5" t="s">
        <v>3519</v>
      </c>
      <c r="I90" s="6" t="s">
        <v>3403</v>
      </c>
    </row>
    <row r="91" spans="1:9" ht="179.25" thickBot="1" x14ac:dyDescent="0.3">
      <c r="A91" s="5" t="s">
        <v>3322</v>
      </c>
      <c r="B91" s="6" t="s">
        <v>2818</v>
      </c>
      <c r="C91" s="7"/>
      <c r="D91" s="7"/>
      <c r="E91" s="7">
        <v>10</v>
      </c>
      <c r="F91" s="7" t="s">
        <v>3422</v>
      </c>
      <c r="G91" s="7">
        <v>101</v>
      </c>
      <c r="H91" s="5" t="s">
        <v>3520</v>
      </c>
      <c r="I91" s="6" t="s">
        <v>3403</v>
      </c>
    </row>
    <row r="92" spans="1:9" ht="179.25" thickBot="1" x14ac:dyDescent="0.3">
      <c r="A92" s="5" t="s">
        <v>3207</v>
      </c>
      <c r="B92" s="6" t="s">
        <v>2430</v>
      </c>
      <c r="C92" s="7"/>
      <c r="D92" s="7"/>
      <c r="E92" s="7">
        <v>10</v>
      </c>
      <c r="F92" s="7" t="s">
        <v>3422</v>
      </c>
      <c r="G92" s="7">
        <v>101</v>
      </c>
      <c r="H92" s="5" t="s">
        <v>3521</v>
      </c>
      <c r="I92" s="6" t="s">
        <v>3403</v>
      </c>
    </row>
    <row r="93" spans="1:9" ht="168.75" thickBot="1" x14ac:dyDescent="0.3">
      <c r="A93" s="5" t="s">
        <v>2510</v>
      </c>
      <c r="B93" s="6" t="s">
        <v>2939</v>
      </c>
      <c r="C93" s="7"/>
      <c r="D93" s="7"/>
      <c r="E93" s="7">
        <v>10</v>
      </c>
      <c r="F93" s="7" t="s">
        <v>3422</v>
      </c>
      <c r="G93" s="7">
        <v>101</v>
      </c>
      <c r="H93" s="5" t="s">
        <v>3522</v>
      </c>
      <c r="I93" s="6" t="s">
        <v>3403</v>
      </c>
    </row>
    <row r="94" spans="1:9" ht="126.75" thickBot="1" x14ac:dyDescent="0.3">
      <c r="A94" s="5" t="s">
        <v>3304</v>
      </c>
      <c r="B94" s="6" t="s">
        <v>2834</v>
      </c>
      <c r="C94" s="7"/>
      <c r="D94" s="7"/>
      <c r="E94" s="7">
        <v>10</v>
      </c>
      <c r="F94" s="7">
        <v>75</v>
      </c>
      <c r="G94" s="7">
        <v>100</v>
      </c>
      <c r="H94" s="5" t="s">
        <v>3523</v>
      </c>
      <c r="I94" s="6" t="s">
        <v>3433</v>
      </c>
    </row>
    <row r="95" spans="1:9" ht="158.25" thickBot="1" x14ac:dyDescent="0.3">
      <c r="A95" s="5" t="s">
        <v>3361</v>
      </c>
      <c r="B95" s="6" t="s">
        <v>2427</v>
      </c>
      <c r="C95" s="7"/>
      <c r="D95" s="7"/>
      <c r="E95" s="7">
        <v>15</v>
      </c>
      <c r="F95" s="7" t="s">
        <v>3422</v>
      </c>
      <c r="G95" s="7">
        <v>100</v>
      </c>
      <c r="H95" s="5" t="s">
        <v>3524</v>
      </c>
      <c r="I95" s="6" t="s">
        <v>3408</v>
      </c>
    </row>
    <row r="96" spans="1:9" ht="137.25" thickBot="1" x14ac:dyDescent="0.3">
      <c r="A96" s="5" t="s">
        <v>3224</v>
      </c>
      <c r="B96" s="6" t="s">
        <v>2469</v>
      </c>
      <c r="C96" s="7"/>
      <c r="D96" s="7"/>
      <c r="E96" s="7">
        <v>40</v>
      </c>
      <c r="F96" s="7">
        <v>40</v>
      </c>
      <c r="G96" s="7">
        <v>100</v>
      </c>
      <c r="H96" s="5" t="s">
        <v>3525</v>
      </c>
      <c r="I96" s="6" t="s">
        <v>3406</v>
      </c>
    </row>
    <row r="97" spans="1:9" ht="126.75" thickBot="1" x14ac:dyDescent="0.3">
      <c r="A97" s="5" t="s">
        <v>3128</v>
      </c>
      <c r="B97" s="6" t="s">
        <v>2151</v>
      </c>
      <c r="C97" s="7"/>
      <c r="D97" s="7"/>
      <c r="E97" s="7">
        <v>15</v>
      </c>
      <c r="F97" s="7">
        <v>75</v>
      </c>
      <c r="G97" s="7">
        <v>95</v>
      </c>
      <c r="H97" s="5" t="s">
        <v>3526</v>
      </c>
      <c r="I97" s="6" t="s">
        <v>3527</v>
      </c>
    </row>
    <row r="98" spans="1:9" ht="95.25" thickBot="1" x14ac:dyDescent="0.3">
      <c r="A98" s="5" t="s">
        <v>2841</v>
      </c>
      <c r="B98" s="6" t="s">
        <v>3120</v>
      </c>
      <c r="C98" s="7"/>
      <c r="D98" s="7"/>
      <c r="E98" s="7">
        <v>10</v>
      </c>
      <c r="F98" s="7">
        <v>70</v>
      </c>
      <c r="G98" s="7">
        <v>101</v>
      </c>
      <c r="H98" s="5" t="s">
        <v>3121</v>
      </c>
      <c r="I98" s="6" t="s">
        <v>3466</v>
      </c>
    </row>
    <row r="99" spans="1:9" ht="116.25" thickBot="1" x14ac:dyDescent="0.3">
      <c r="A99" s="5" t="s">
        <v>2354</v>
      </c>
      <c r="B99" s="6" t="s">
        <v>2253</v>
      </c>
      <c r="C99" s="7"/>
      <c r="D99" s="7"/>
      <c r="E99" s="7">
        <v>20</v>
      </c>
      <c r="F99" s="7">
        <v>60</v>
      </c>
      <c r="G99" s="7">
        <v>100</v>
      </c>
      <c r="H99" s="5" t="s">
        <v>2254</v>
      </c>
      <c r="I99" s="6" t="s">
        <v>3418</v>
      </c>
    </row>
    <row r="100" spans="1:9" ht="147.75" thickBot="1" x14ac:dyDescent="0.3">
      <c r="A100" s="5" t="s">
        <v>3353</v>
      </c>
      <c r="B100" s="6" t="s">
        <v>3189</v>
      </c>
      <c r="C100" s="7"/>
      <c r="D100" s="7"/>
      <c r="E100" s="7">
        <v>10</v>
      </c>
      <c r="F100" s="7">
        <v>75</v>
      </c>
      <c r="G100" s="7">
        <v>100</v>
      </c>
      <c r="H100" s="5" t="s">
        <v>3190</v>
      </c>
      <c r="I100" s="6" t="s">
        <v>3528</v>
      </c>
    </row>
    <row r="101" spans="1:9" ht="126.75" thickBot="1" x14ac:dyDescent="0.3">
      <c r="A101" s="5" t="s">
        <v>2360</v>
      </c>
      <c r="B101" s="6" t="s">
        <v>3529</v>
      </c>
      <c r="C101" s="7"/>
      <c r="D101" s="7"/>
      <c r="E101" s="7">
        <v>15</v>
      </c>
      <c r="F101" s="7">
        <v>60</v>
      </c>
      <c r="G101" s="7">
        <v>100</v>
      </c>
      <c r="H101" s="5" t="s">
        <v>3530</v>
      </c>
      <c r="I101" s="6" t="s">
        <v>3403</v>
      </c>
    </row>
  </sheetData>
  <hyperlinks>
    <hyperlink ref="B2" r:id="rId1" display="https://www.serebii.net/attackdex-swsh/megapunch.shtml" xr:uid="{2B4897A0-143D-4C76-A9B6-67D75152FC58}"/>
    <hyperlink ref="I2" r:id="rId2" display="https://www.serebii.net/pokearth/galar/hammerlocke.shtml" xr:uid="{336AB08F-01BC-417F-A935-EA2A4708ECAB}"/>
    <hyperlink ref="B3" r:id="rId3" display="https://www.serebii.net/attackdex-swsh/megakick.shtml" xr:uid="{09A9E0AE-4897-4F66-9C3F-0B88B750CA4B}"/>
    <hyperlink ref="I3" r:id="rId4" display="https://www.serebii.net/pokearth/galar/hammerlocke.shtml" xr:uid="{4E75515C-9127-4F7B-91A8-8E5A24AEA2AE}"/>
    <hyperlink ref="B4" r:id="rId5" display="https://www.serebii.net/attackdex-swsh/payday.shtml" xr:uid="{D00EDE41-2B61-459D-9013-952695C22C4F}"/>
    <hyperlink ref="I4" r:id="rId6" display="https://www.serebii.net/pokearth/galar/motostoke.shtml" xr:uid="{C1ECF090-D106-4E68-9CEB-026E11C0EEB4}"/>
    <hyperlink ref="B5" r:id="rId7" display="https://www.serebii.net/attackdex-swsh/firepunch.shtml" xr:uid="{D71F667B-FEBD-4268-852B-BEE69E86C3BF}"/>
    <hyperlink ref="I5" r:id="rId8" display="https://www.serebii.net/pokearth/galar/wyndon.shtml" xr:uid="{9DDDFA1E-DD6C-4BB7-B55E-B45A741C0982}"/>
    <hyperlink ref="B6" r:id="rId9" display="https://www.serebii.net/attackdex-swsh/icepunch.shtml" xr:uid="{42300D63-EB5A-45FB-8E29-48CA58C42610}"/>
    <hyperlink ref="I6" r:id="rId10" display="https://www.serebii.net/pokearth/galar/wyndon.shtml" xr:uid="{95FC0264-56D6-490F-B16E-71347045A687}"/>
    <hyperlink ref="B7" r:id="rId11" display="https://www.serebii.net/attackdex-swsh/thunderpunch.shtml" xr:uid="{F656142D-7AA1-406B-A8FD-3F64F9843AD9}"/>
    <hyperlink ref="I7" r:id="rId12" display="https://www.serebii.net/pokearth/galar/wyndon.shtml" xr:uid="{D931E1C4-E532-4691-99D5-201F2674171F}"/>
    <hyperlink ref="B8" r:id="rId13" display="https://www.serebii.net/attackdex-swsh/fly.shtml" xr:uid="{FDAA6D57-0E24-42EA-9C96-1E66A6A2C9F1}"/>
    <hyperlink ref="I8" r:id="rId14" display="https://www.serebii.net/pokearth/galar/stow-on-side.shtml" xr:uid="{052A9DF0-68FA-4B2B-A66F-51A10E9F87B5}"/>
    <hyperlink ref="B9" r:id="rId15" display="https://www.serebii.net/attackdex-swsh/pinmissile.shtml" xr:uid="{646A2AE6-CCC8-43C5-B3D3-9284863B44D7}"/>
    <hyperlink ref="I9" r:id="rId16" display="https://www.serebii.net/pokearth/galar/route4.shtml" xr:uid="{FA15C9F1-3C4C-419A-90D4-6BFC8F49FC16}"/>
    <hyperlink ref="B10" r:id="rId17" display="https://www.serebii.net/attackdex-swsh/hyperbeam.shtml" xr:uid="{1A0B48DC-52CE-48E6-8D90-D9B949230BDE}"/>
    <hyperlink ref="I10" r:id="rId18" display="https://www.serebii.net/pokearth/galar/wyndon.shtml" xr:uid="{6F268179-224C-477D-8100-46BBA56038BB}"/>
    <hyperlink ref="B11" r:id="rId19" display="https://www.serebii.net/attackdex-swsh/gigaimpact.shtml" xr:uid="{72B53C5F-3EA1-406C-9999-ACD072404FE7}"/>
    <hyperlink ref="I11" r:id="rId20" display="https://www.serebii.net/pokearth/galar/wyndon.shtml" xr:uid="{7C83924D-CBA7-4488-8872-5BAEE5A55F94}"/>
    <hyperlink ref="B12" r:id="rId21" display="https://www.serebii.net/attackdex-swsh/magicalleaf.shtml" xr:uid="{8EA34081-4945-47EA-99E7-7CAEAB024436}"/>
    <hyperlink ref="I12" r:id="rId22" display="https://www.serebii.net/pokearth/galar/turffield.shtml" xr:uid="{EF713BDA-D34E-4A92-8E5B-BAE075B69946}"/>
    <hyperlink ref="B13" r:id="rId23" display="https://www.serebii.net/attackdex-swsh/solarbeam.shtml" xr:uid="{0239673D-EF5D-4E7F-A47D-70AC6C471875}"/>
    <hyperlink ref="I13" r:id="rId24" display="https://www.serebii.net/pokearth/galar/turffield.shtml" xr:uid="{3E215E11-EBD0-438F-97E7-BD35D44FB029}"/>
    <hyperlink ref="B14" r:id="rId25" display="https://www.serebii.net/attackdex-swsh/solarblade.shtml" xr:uid="{CF3BB773-64AA-4AD3-AF8A-018E792F7C2C}"/>
    <hyperlink ref="I14" r:id="rId26" display="https://www.serebii.net/pokearth/galar/wyndon.shtml" xr:uid="{15CD1845-A40A-4583-99A4-E2E58C4D42F3}"/>
    <hyperlink ref="B15" r:id="rId27" display="https://www.serebii.net/attackdex-swsh/firespin.shtml" xr:uid="{71AA41F4-16D0-4940-8045-DB2BB38A3D8D}"/>
    <hyperlink ref="I15" r:id="rId28" display="https://www.serebii.net/pokearth/galar/hammerlocke.shtml" xr:uid="{082CCD9A-9955-45A5-8BDE-CCC3D53DF539}"/>
    <hyperlink ref="B16" r:id="rId29" display="https://www.serebii.net/attackdex-swsh/thunderwave.shtml" xr:uid="{C856B3F3-B976-442D-8E9B-A2DE84FA4F78}"/>
    <hyperlink ref="I16" r:id="rId30" display="https://www.serebii.net/pokearth/galar/wildarea.shtml" xr:uid="{ABA629FC-912A-40F3-AD09-55173A6E0548}"/>
    <hyperlink ref="B17" r:id="rId31" display="https://www.serebii.net/attackdex-swsh/dig.shtml" xr:uid="{427D21A6-D2CF-474C-9057-4B7CB7186793}"/>
    <hyperlink ref="I17" r:id="rId32" display="https://www.serebii.net/pokearth/galar/route6.shtml" xr:uid="{6FEFC816-AB5F-47C0-B133-2BAC4219B456}"/>
    <hyperlink ref="B18" r:id="rId33" display="https://www.serebii.net/attackdex-swsh/screech.shtml" xr:uid="{8BCCEB55-02C2-409D-9481-3CAF9B0BDE87}"/>
    <hyperlink ref="I18" r:id="rId34" display="https://www.serebii.net/pokearth/galar/circhester.shtml" xr:uid="{642A3BF4-1930-4340-8A37-34D8A642F6BE}"/>
    <hyperlink ref="B19" r:id="rId35" display="https://www.serebii.net/attackdex-swsh/lightscreen.shtml" xr:uid="{DC4B6162-F8B5-4A4D-909A-8769F80BC1BC}"/>
    <hyperlink ref="I19" r:id="rId36" display="https://www.serebii.net/pokearth/galar/motostoke.shtml" xr:uid="{4B9A3B80-F6BC-407A-88F9-359E43B3A263}"/>
    <hyperlink ref="B20" r:id="rId37" display="https://www.serebii.net/attackdex-swsh/reflect.shtml" xr:uid="{18E79F58-54E0-4886-8354-7B01C98EEE75}"/>
    <hyperlink ref="I20" r:id="rId38" display="https://www.serebii.net/pokearth/galar/motostoke.shtml" xr:uid="{A785B620-CD4D-4B5F-A5E7-8B4F6F40BACD}"/>
    <hyperlink ref="B21" r:id="rId39" display="https://www.serebii.net/attackdex-swsh/safeguard.shtml" xr:uid="{A97981BD-8D36-43BD-B37C-6218DDECB551}"/>
    <hyperlink ref="I21" r:id="rId40" display="https://www.serebii.net/pokearth/galar/motostoke.shtml" xr:uid="{186F9316-40DA-4CED-A7C4-13A8D2285EF2}"/>
    <hyperlink ref="B22" r:id="rId41" display="https://www.serebii.net/attackdex-swsh/self-destruct.shtml" xr:uid="{AED0074E-7423-412D-9880-F9594A2D4738}"/>
    <hyperlink ref="I22" r:id="rId42" display="https://www.serebii.net/pokearth/galar/battletower.shtml" xr:uid="{F4B7F2D2-9B26-43AD-9F99-FA1FAFDD2785}"/>
    <hyperlink ref="B23" r:id="rId43" display="https://www.serebii.net/attackdex-swsh/rest.shtml" xr:uid="{80593819-307C-4D03-B432-A1AD7BF0AE8D}"/>
    <hyperlink ref="I23" r:id="rId44" display="https://www.serebii.net/pokearth/galar/ballonlea.shtml" xr:uid="{608F20B3-FD7A-4DAF-877D-E0D2947ED201}"/>
    <hyperlink ref="B24" r:id="rId45" display="https://www.serebii.net/attackdex-swsh/rockslide.shtml" xr:uid="{C3F0A6AD-3E9F-4B02-ADEB-7B60322A57E6}"/>
    <hyperlink ref="I24" r:id="rId46" display="https://www.serebii.net/pokearth/galar/route9.shtml" xr:uid="{BD193601-9CC3-4693-ACD7-A4A290BBA704}"/>
    <hyperlink ref="B25" r:id="rId47" display="https://www.serebii.net/attackdex-swsh/thief.shtml" xr:uid="{803FA6A2-8D07-4B55-BF60-95AF4AD701FF}"/>
    <hyperlink ref="I25" r:id="rId48" display="https://www.serebii.net/pokearth/galar/hammerlocke.shtml" xr:uid="{CE2B59A3-5A4C-4C09-8429-B680EA05966F}"/>
    <hyperlink ref="B26" r:id="rId49" display="https://www.serebii.net/attackdex-swsh/snore.shtml" xr:uid="{A19B9100-9893-4B71-B9A0-AB9844073705}"/>
    <hyperlink ref="I26" r:id="rId50" display="https://www.serebii.net/pokearth/galar/glimwoodtangle.shtml" xr:uid="{88A31306-F29A-4B7B-ABDD-2A29C03D0557}"/>
    <hyperlink ref="B27" r:id="rId51" display="https://www.serebii.net/attackdex-swsh/protect.shtml" xr:uid="{FC8CA45E-D972-444B-9E1E-4D62F0332EEF}"/>
    <hyperlink ref="I27" r:id="rId52" display="https://www.serebii.net/pokearth/galar/motostoke.shtml" xr:uid="{8F0AC4A1-44EC-4298-9DB0-7898AED623CF}"/>
    <hyperlink ref="B28" r:id="rId53" display="https://www.serebii.net/attackdex-swsh/scaryface.shtml" xr:uid="{A8ECFF90-3BAF-42FD-95D2-8DDF64918238}"/>
    <hyperlink ref="I28" r:id="rId54" display="https://www.serebii.net/pokearth/galar/galarmine.shtml" xr:uid="{CD520323-7F1E-413D-9FD6-10F01ADD667F}"/>
    <hyperlink ref="B29" r:id="rId55" display="https://www.serebii.net/attackdex-swsh/icywind.shtml" xr:uid="{5FEBF7CB-4D05-4671-BE3D-58B8F0E74553}"/>
    <hyperlink ref="I29" r:id="rId56" display="https://www.serebii.net/pokearth/galar/circhester.shtml" xr:uid="{D45A8EB1-F928-4FFB-81F9-192B2987B072}"/>
    <hyperlink ref="B30" r:id="rId57" display="https://www.serebii.net/attackdex-swsh/gigadrain.shtml" xr:uid="{7B496E18-9838-40B8-9FE2-AA4C8395461A}"/>
    <hyperlink ref="I30" r:id="rId58" display="https://www.serebii.net/pokearth/galar/battletower.shtml" xr:uid="{193CAE5F-ADFD-4DB7-B8C4-7514F06BD2D4}"/>
    <hyperlink ref="B31" r:id="rId59" display="https://www.serebii.net/attackdex-swsh/charm.shtml" xr:uid="{68CD7380-D55F-4AD4-AD60-54F238D59952}"/>
    <hyperlink ref="I31" r:id="rId60" display="https://www.serebii.net/pokearth/galar/hammerlocke.shtml" xr:uid="{D9ECA3FC-E2E4-4CBF-AD39-9145D2B77505}"/>
    <hyperlink ref="B32" r:id="rId61" display="https://www.serebii.net/attackdex-swsh/steelwing.shtml" xr:uid="{12F2F596-B139-4D30-8ABF-D0C8D8671B8B}"/>
    <hyperlink ref="I32" r:id="rId62" display="https://www.serebii.net/pokearth/galar/route6.shtml" xr:uid="{C7167701-FA4B-436E-87CD-8688EDFDCDE4}"/>
    <hyperlink ref="B33" r:id="rId63" display="https://www.serebii.net/attackdex-swsh/attract.shtml" xr:uid="{FD1A4A66-64EA-4B8E-B4D2-D1D3DC66453E}"/>
    <hyperlink ref="I33" r:id="rId64" display="https://www.serebii.net/pokearth/galar/route5.shtml" xr:uid="{91DB4806-0748-4867-9AF1-281B7D5E4E74}"/>
    <hyperlink ref="B34" r:id="rId65" display="https://www.serebii.net/attackdex-swsh/sandstorm.shtml" xr:uid="{CE19397F-2C2F-449D-AB36-34B94A935E00}"/>
    <hyperlink ref="I34" r:id="rId66" display="https://www.serebii.net/pokearth/galar/hammerlocke.shtml" xr:uid="{E91B731E-7F3C-49B2-802E-231748A4F8A2}"/>
    <hyperlink ref="B35" r:id="rId67" display="https://www.serebii.net/attackdex-swsh/raindance.shtml" xr:uid="{800CD226-7C85-4F8D-8068-9BEE58819E9E}"/>
    <hyperlink ref="I35" r:id="rId68" display="https://www.serebii.net/pokearth/galar/hammerlocke.shtml" xr:uid="{A99BBAC4-A06E-4FDB-8CBA-12E867A4F2AA}"/>
    <hyperlink ref="B36" r:id="rId69" display="https://www.serebii.net/attackdex-swsh/sunnyday.shtml" xr:uid="{FBCBB59C-31FF-4625-8B53-AEC04AB550AA}"/>
    <hyperlink ref="I36" r:id="rId70" display="https://www.serebii.net/pokearth/galar/hammerlocke.shtml" xr:uid="{ABEFB03B-0522-4965-B9A2-FC1284DAD4E0}"/>
    <hyperlink ref="B37" r:id="rId71" display="https://www.serebii.net/attackdex-swsh/hail.shtml" xr:uid="{83269163-B677-4666-B6E3-D8691C7F5228}"/>
    <hyperlink ref="I37" r:id="rId72" display="https://www.serebii.net/pokearth/galar/hammerlocke.shtml" xr:uid="{7D0320CA-2737-46A0-9F7C-0D05C768D4E2}"/>
    <hyperlink ref="B38" r:id="rId73" display="https://www.serebii.net/attackdex-swsh/whirlpool.shtml" xr:uid="{368C717F-09C1-4095-8B3F-378DDEC29394}"/>
    <hyperlink ref="I38" r:id="rId74" display="https://www.serebii.net/pokearth/galar/hulbury.shtml" xr:uid="{06EF0A51-C0DE-4F47-A34B-8E6C322B6186}"/>
    <hyperlink ref="B39" r:id="rId75" display="https://www.serebii.net/attackdex-swsh/beatup.shtml" xr:uid="{6150A8D7-2067-488A-AD63-2351E467F6DA}"/>
    <hyperlink ref="I39" r:id="rId76" display="https://www.serebii.net/pokearth/galar/route3.shtml" xr:uid="{61F05E27-2F20-44C7-B9C6-FD2C070E4159}"/>
    <hyperlink ref="B40" r:id="rId77" display="https://www.serebii.net/attackdex-swsh/will-o-wisp.shtml" xr:uid="{F6C645B1-2ABF-4615-A001-63BB0D7CAC9B}"/>
    <hyperlink ref="I40" r:id="rId78" display="https://www.serebii.net/pokearth/galar/motostoke.shtml" xr:uid="{2126BE0F-8BBA-421D-BBB2-48529DB3E344}"/>
    <hyperlink ref="B41" r:id="rId79" display="https://www.serebii.net/attackdex-swsh/facade.shtml" xr:uid="{F2D247C0-CCAF-4307-A563-E006E6636094}"/>
    <hyperlink ref="I41" r:id="rId80" display="https://www.serebii.net/pokearth/galar/motostokeriverbank.shtml" xr:uid="{5B5643EB-AE24-4BC1-8C33-662446F91F67}"/>
    <hyperlink ref="B42" r:id="rId81" display="https://www.serebii.net/attackdex-swsh/swift.shtml" xr:uid="{221991B4-5AED-4E7E-9E09-7F86A2351C3B}"/>
    <hyperlink ref="I42" r:id="rId82" display="https://www.serebii.net/pokearth/galar/wedgehurst.shtml" xr:uid="{7C69C618-DEAA-491C-AA6D-0C6E15031C41}"/>
    <hyperlink ref="B43" r:id="rId83" display="https://www.serebii.net/attackdex-swsh/helpinghand.shtml" xr:uid="{9CE66690-BAFF-438E-BD20-70D76F32BC83}"/>
    <hyperlink ref="I43" r:id="rId84" display="https://www.serebii.net/pokearth/galar/motostoke.shtml" xr:uid="{06510492-C040-4886-94BC-2D03301FB9B3}"/>
    <hyperlink ref="B44" r:id="rId85" display="https://www.serebii.net/attackdex-swsh/revenge.shtml" xr:uid="{0A19B786-6E2B-4153-BD59-F86DDF415525}"/>
    <hyperlink ref="I44" r:id="rId86" display="https://www.serebii.net/pokearth/galar/stow-on-side.shtml" xr:uid="{F5D2C3F9-F6BC-47E5-84A2-AB5DCCFB6B91}"/>
    <hyperlink ref="B45" r:id="rId87" display="https://www.serebii.net/attackdex-swsh/brickbreak.shtml" xr:uid="{AB7151DD-ADC3-4006-988F-89F5522A8F9C}"/>
    <hyperlink ref="I45" r:id="rId88" display="https://www.serebii.net/pokearth/galar/route8.shtml" xr:uid="{62B882F1-4874-48F0-AF09-46F1E0150FE9}"/>
    <hyperlink ref="B46" r:id="rId89" display="https://www.serebii.net/attackdex-swsh/imprison.shtml" xr:uid="{18168AFE-1E34-4274-BA6B-0DE9F002A3FD}"/>
    <hyperlink ref="I46" r:id="rId90" display="https://www.serebii.net/pokearth/galar/battletower.shtml" xr:uid="{7685ACF6-336D-472B-9B41-82825B613D1B}"/>
    <hyperlink ref="B47" r:id="rId91" display="https://www.serebii.net/attackdex-swsh/dive.shtml" xr:uid="{F4471932-6D0F-4D4A-86B0-E5AC08BC77BC}"/>
    <hyperlink ref="I47" r:id="rId92" display="https://www.serebii.net/pokearth/galar/route9.shtml" xr:uid="{529CBF9F-6ABC-424A-8346-2A60ECA0C366}"/>
    <hyperlink ref="B48" r:id="rId93" display="https://www.serebii.net/attackdex-swsh/weatherball.shtml" xr:uid="{E9A55337-877F-47F8-B23A-2129C3C59D36}"/>
    <hyperlink ref="I48" r:id="rId94" display="https://www.serebii.net/pokearth/galar/hammerlocke.shtml" xr:uid="{2859259F-1F7F-4035-B8D1-6558B82901D7}"/>
    <hyperlink ref="B49" r:id="rId95" display="https://www.serebii.net/attackdex-swsh/faketears.shtml" xr:uid="{46C1FE32-8821-444A-BA26-C7AB7AC96105}"/>
    <hyperlink ref="I49" r:id="rId96" display="https://www.serebii.net/pokearth/galar/circhester.shtml" xr:uid="{4A30F7FE-BB2F-4FC9-93C4-7051D1698CF3}"/>
    <hyperlink ref="B50" r:id="rId97" display="https://www.serebii.net/attackdex-swsh/rocktomb.shtml" xr:uid="{9A811ED9-4A93-4B64-8AD7-1ABB670B3312}"/>
    <hyperlink ref="I50" r:id="rId98" display="https://www.serebii.net/pokearth/galar/circhester.shtml" xr:uid="{C15E51CB-D93D-4223-9294-A9E7024D341A}"/>
    <hyperlink ref="B51" r:id="rId99" display="https://www.serebii.net/attackdex-swsh/sandtomb.shtml" xr:uid="{CE7F1DCB-EE01-41CC-A7AE-32BDBC57B7B8}"/>
    <hyperlink ref="I51" r:id="rId100" display="https://www.serebii.net/pokearth/galar/galarmineno.2.shtml" xr:uid="{7E661BFA-4B86-420F-A8B8-E6F811205AB2}"/>
    <hyperlink ref="B52" r:id="rId101" display="https://www.serebii.net/attackdex-swsh/bulletseed.shtml" xr:uid="{767EC73E-5890-477E-BADF-CEFC0CDD07F2}"/>
    <hyperlink ref="I52" r:id="rId102" display="https://www.serebii.net/pokearth/galar/hammerlocke.shtml" xr:uid="{8ABB5A81-2A4E-49BD-B928-B69EE1C6393B}"/>
    <hyperlink ref="B53" r:id="rId103" display="https://www.serebii.net/attackdex-swsh/iciclespear.shtml" xr:uid="{5B3FE446-CA24-4F78-BE80-3C9C49A3C2EC}"/>
    <hyperlink ref="I53" r:id="rId104" display="https://www.serebii.net/pokearth/galar/circhester.shtml" xr:uid="{B316AD28-1F7A-4BFF-9B55-DBB39B9B7399}"/>
    <hyperlink ref="B54" r:id="rId105" display="https://www.serebii.net/attackdex-swsh/bounce.shtml" xr:uid="{C326DEB0-0689-4048-B50B-149839CC96A5}"/>
    <hyperlink ref="I54" r:id="rId106" display="https://www.serebii.net/pokearth/galar/battletower.shtml" xr:uid="{8AD76B66-D4C7-42BC-A1C1-FE4574256708}"/>
    <hyperlink ref="B55" r:id="rId107" display="https://www.serebii.net/attackdex-swsh/mudshot.shtml" xr:uid="{54378617-3CAF-49E9-B2F3-6C2D120D83CE}"/>
    <hyperlink ref="I55" r:id="rId108" display="https://www.serebii.net/pokearth/galar/galarmineno.2.shtml" xr:uid="{D24CA705-9CE5-433A-8FD0-EF5006815D79}"/>
    <hyperlink ref="B56" r:id="rId109" display="https://www.serebii.net/attackdex-swsh/rockblast.shtml" xr:uid="{6A782F88-23E3-4FA4-BF66-4121400B9C83}"/>
    <hyperlink ref="I56" r:id="rId110" display="https://www.serebii.net/pokearth/galar/route3.shtml" xr:uid="{C2679726-8AF6-4BCD-AB6F-1C1C48BAA2F6}"/>
    <hyperlink ref="B57" r:id="rId111" display="https://www.serebii.net/attackdex-swsh/brine.shtml" xr:uid="{DC13F799-DDFD-4F6B-BD13-6FA678FA2DB4}"/>
    <hyperlink ref="I57" r:id="rId112" display="https://www.serebii.net/pokearth/galar/hammerlocke.shtml" xr:uid="{4E408F7B-6BC8-42D6-B9C7-4504035696CB}"/>
    <hyperlink ref="B58" r:id="rId113" display="https://www.serebii.net/attackdex-swsh/u-turn.shtml" xr:uid="{2472A93F-4C0F-4583-AC4B-E50E5AA47949}"/>
    <hyperlink ref="I58" r:id="rId114" display="https://www.serebii.net/pokearth/galar/glimwoodtangle.shtml" xr:uid="{53706825-42B5-4D07-97B7-776351BF316A}"/>
    <hyperlink ref="B59" r:id="rId115" display="https://www.serebii.net/attackdex-swsh/payback.shtml" xr:uid="{F2D37D74-4F8E-4B2F-929E-A18CA4321F7D}"/>
    <hyperlink ref="I59" r:id="rId116" display="https://www.serebii.net/pokearth/galar/route2.shtml" xr:uid="{909BEB0A-7AF0-4343-B3D0-CE7262857120}"/>
    <hyperlink ref="B60" r:id="rId117" display="https://www.serebii.net/attackdex-swsh/assurance.shtml" xr:uid="{CDC6D195-ACF3-411F-B038-9C04CF941299}"/>
    <hyperlink ref="I60" r:id="rId118" display="https://www.serebii.net/pokearth/galar/route7.shtml" xr:uid="{86A59AB4-71AD-4128-B085-E5FE2E3D58A0}"/>
    <hyperlink ref="B61" r:id="rId119" display="https://www.serebii.net/attackdex-swsh/fling.shtml" xr:uid="{2A2255E3-DA0A-4AB2-AF1F-A22E87A75CCE}"/>
    <hyperlink ref="I61" r:id="rId120" display="https://www.serebii.net/pokearth/galar/battletower.shtml" xr:uid="{5AF93228-2953-4E44-82EC-3B8C3A922298}"/>
    <hyperlink ref="B62" r:id="rId121" display="https://www.serebii.net/attackdex-swsh/powerswap.shtml" xr:uid="{58A56AA3-5225-45EE-B294-7A9E6A4122A0}"/>
    <hyperlink ref="I62" r:id="rId122" display="https://www.serebii.net/pokearth/galar/wyndon.shtml" xr:uid="{FA6DCD09-4010-4588-92B8-338A6015B187}"/>
    <hyperlink ref="B63" r:id="rId123" display="https://www.serebii.net/attackdex-swsh/guardswap.shtml" xr:uid="{AA991B0D-89D4-46F5-8DEC-5DAA5E8A6B04}"/>
    <hyperlink ref="I63" r:id="rId124" display="https://www.serebii.net/pokearth/galar/wyndon.shtml" xr:uid="{4D35D85E-9B48-483C-AE30-F2AA8696D196}"/>
    <hyperlink ref="B64" r:id="rId125" display="https://www.serebii.net/attackdex-swsh/speedswap.shtml" xr:uid="{5DFFFBB7-5A02-4A93-8DFE-51FDAF1270EB}"/>
    <hyperlink ref="I64" r:id="rId126" display="https://www.serebii.net/pokearth/galar/wyndon.shtml" xr:uid="{C5F489BE-DDC3-43AF-896B-FC28B9879691}"/>
    <hyperlink ref="B65" r:id="rId127" display="https://www.serebii.net/attackdex-swsh/drainpunch.shtml" xr:uid="{A4DC5E03-705A-401A-B70A-E5C28E1F5AD9}"/>
    <hyperlink ref="I65" r:id="rId128" display="https://www.serebii.net/pokearth/galar/wyndon.shtml" xr:uid="{7D3719F6-A6BB-49C8-9E48-F9CD55CC264D}"/>
    <hyperlink ref="B66" r:id="rId129" display="https://www.serebii.net/attackdex-swsh/avalanche.shtml" xr:uid="{B9188048-D679-413D-8FB0-F6178225007C}"/>
    <hyperlink ref="I66" r:id="rId130" display="https://www.serebii.net/pokearth/galar/route9.shtml" xr:uid="{D79F6F23-6A25-49AE-80FC-BE8A513EF634}"/>
    <hyperlink ref="B67" r:id="rId131" display="https://www.serebii.net/attackdex-swsh/shadowclaw.shtml" xr:uid="{3A67AE12-6215-45A6-A630-6B4E05F20B4B}"/>
    <hyperlink ref="I67" r:id="rId132" display="https://www.serebii.net/pokearth/galar/lakeofoutrage.shtml" xr:uid="{71F906B3-015C-475B-8958-690E579E890F}"/>
    <hyperlink ref="B68" r:id="rId133" display="https://www.serebii.net/attackdex-swsh/thunderfang.shtml" xr:uid="{9631D595-F74E-4DD3-83FD-8B4620126A09}"/>
    <hyperlink ref="I68" r:id="rId134" display="https://www.serebii.net/pokearth/galar/hammerlocke.shtml" xr:uid="{6B326913-F93D-449F-829C-779DAB3F9C5E}"/>
    <hyperlink ref="B69" r:id="rId135" display="https://www.serebii.net/attackdex-swsh/icefang.shtml" xr:uid="{C4F11C68-2701-41E8-8060-11BD8ED4B906}"/>
    <hyperlink ref="I69" r:id="rId136" display="https://www.serebii.net/pokearth/galar/hammerlocke.shtml" xr:uid="{7FB3796E-117E-4790-89C7-3AE321406B55}"/>
    <hyperlink ref="B70" r:id="rId137" display="https://www.serebii.net/attackdex-swsh/firefang.shtml" xr:uid="{B31B316B-92CD-463C-96D5-941824BB9B74}"/>
    <hyperlink ref="I70" r:id="rId138" display="https://www.serebii.net/pokearth/galar/hammerlocke.shtml" xr:uid="{6FFA94FB-E167-49B6-8790-33AAC450617B}"/>
    <hyperlink ref="B71" r:id="rId139" display="https://www.serebii.net/attackdex-swsh/psychocut.shtml" xr:uid="{F49023B2-2FB5-4D4C-BB4A-C0D434BD00CB}"/>
    <hyperlink ref="I71" r:id="rId140" display="https://www.serebii.net/pokearth/galar/route2.shtml" xr:uid="{33661D59-3321-4C9C-8D82-C36C1538B01B}"/>
    <hyperlink ref="B72" r:id="rId141" display="https://www.serebii.net/attackdex-swsh/trickroom.shtml" xr:uid="{8E682864-3A76-4B8B-8C39-C541EBCBE2A1}"/>
    <hyperlink ref="I72" r:id="rId142" display="https://www.serebii.net/pokearth/galar/battletower.shtml" xr:uid="{98AC5CA3-A853-4764-902F-469504D3DDEC}"/>
    <hyperlink ref="B73" r:id="rId143" display="https://www.serebii.net/attackdex-swsh/wonderroom.shtml" xr:uid="{AB0E1668-DEAE-4A42-9CBF-5571EF939155}"/>
    <hyperlink ref="I73" r:id="rId144" display="https://www.serebii.net/pokearth/galar/battletower.shtml" xr:uid="{55217ADA-EC56-48E3-8301-1D949F9AA489}"/>
    <hyperlink ref="B74" r:id="rId145" display="https://www.serebii.net/attackdex-swsh/magicroom.shtml" xr:uid="{D8463432-C843-4684-93A7-085635978157}"/>
    <hyperlink ref="I74" r:id="rId146" display="https://www.serebii.net/pokearth/galar/battletower.shtml" xr:uid="{210EB86B-D261-4034-9E6C-41EE00D414DB}"/>
    <hyperlink ref="B75" r:id="rId147" display="https://www.serebii.net/attackdex-swsh/crosspoison.shtml" xr:uid="{7D1AC902-443D-49FB-89EA-38C577B748E1}"/>
    <hyperlink ref="I75" r:id="rId148" display="https://www.serebii.net/pokearth/galar/dustybowl.shtml" xr:uid="{CB12DE43-A440-4B56-B6E2-1184D1E29B42}"/>
    <hyperlink ref="B76" r:id="rId149" display="https://www.serebii.net/attackdex-swsh/venoshock.shtml" xr:uid="{241E7D76-1A21-44A6-B47E-02770255EF21}"/>
    <hyperlink ref="I76" r:id="rId150" display="https://www.serebii.net/pokearth/galar/stow-on-side.shtml" xr:uid="{420E48E6-D57C-4927-AE0B-93437D880CEB}"/>
    <hyperlink ref="B77" r:id="rId151" display="https://www.serebii.net/attackdex-swsh/lowsweep.shtml" xr:uid="{15D0C6EB-AF6A-42AB-A39C-50E714D08D7C}"/>
    <hyperlink ref="I77" r:id="rId152" display="https://www.serebii.net/pokearth/galar/bridgefield.shtml" xr:uid="{F88E9BB9-81EA-4D15-977E-677576632518}"/>
    <hyperlink ref="B78" r:id="rId153" display="https://www.serebii.net/attackdex-swsh/round.shtml" xr:uid="{56E786A2-1785-49CC-B574-840A5B75FF22}"/>
    <hyperlink ref="I78" r:id="rId154" display="https://www.serebii.net/pokearth/galar/motostoke.shtml" xr:uid="{62B0C588-2C43-4872-B6B0-74EB436D8FC6}"/>
    <hyperlink ref="B79" r:id="rId155" display="https://www.serebii.net/attackdex-swsh/hex.shtml" xr:uid="{1BD8AB01-B608-4A47-87F5-438E586310F2}"/>
    <hyperlink ref="I79" r:id="rId156" display="https://www.serebii.net/pokearth/galar/ballonlea.shtml" xr:uid="{B5DA69A5-5A8A-4D2E-9DDE-C7F68EB5DCF8}"/>
    <hyperlink ref="B80" r:id="rId157" display="https://www.serebii.net/attackdex-swsh/acrobatics.shtml" xr:uid="{990F1DBA-A41A-423F-B031-908B8D0B4675}"/>
    <hyperlink ref="I80" r:id="rId158" display="https://www.serebii.net/pokearth/galar/ballonlea.shtml" xr:uid="{B21B24D5-0BFB-4A33-A44B-A03AE478A24E}"/>
    <hyperlink ref="B81" r:id="rId159" display="https://www.serebii.net/attackdex-swsh/retaliate.shtml" xr:uid="{E933C83A-86B3-44CD-BF1D-8811737638CB}"/>
    <hyperlink ref="I81" r:id="rId160" display="https://www.serebii.net/pokearth/galar/hulbury.shtml" xr:uid="{C56D81A0-EDA0-4777-9E08-A75378F8CAE6}"/>
    <hyperlink ref="B82" r:id="rId161" display="https://www.serebii.net/attackdex-swsh/voltswitch.shtml" xr:uid="{674D06E3-7004-4572-8D86-FEE6A1F3E885}"/>
    <hyperlink ref="I82" r:id="rId162" display="https://www.serebii.net/pokearth/galar/wildarea.shtml" xr:uid="{CA05A855-2269-4FDE-84BC-3094014C198F}"/>
    <hyperlink ref="B83" r:id="rId163" display="https://www.serebii.net/attackdex-swsh/bulldoze.shtml" xr:uid="{22DB0C05-955C-4576-A022-FACBD6A59CBB}"/>
    <hyperlink ref="I83" r:id="rId164" display="https://www.serebii.net/pokearth/galar/giant'sseat.shtml" xr:uid="{A37F1951-3629-4746-8326-494E348E63FF}"/>
    <hyperlink ref="B84" r:id="rId165" display="https://www.serebii.net/attackdex-swsh/electroweb.shtml" xr:uid="{ED0AA07E-EA9C-40E7-BFEA-81B1A0AF4310}"/>
    <hyperlink ref="I84" r:id="rId166" display="https://www.serebii.net/pokearth/galar/hulbury.shtml" xr:uid="{7391459B-15F8-4655-A45D-2C90EEFFD907}"/>
    <hyperlink ref="B85" r:id="rId167" display="https://www.serebii.net/attackdex-swsh/razorshell.shtml" xr:uid="{B7E8B50F-E034-4C0A-9DB9-35DBBD597E67}"/>
    <hyperlink ref="I85" r:id="rId168" display="https://www.serebii.net/pokearth/galar/battletower.shtml" xr:uid="{9E6B3D34-2E1A-4FBF-A0A1-A00D4DA52208}"/>
    <hyperlink ref="B86" r:id="rId169" display="https://www.serebii.net/attackdex-swsh/tailslap.shtml" xr:uid="{CF5A5536-CFF2-415E-AEA0-9BCF33EB8302}"/>
    <hyperlink ref="I86" r:id="rId170" display="https://www.serebii.net/pokearth/galar/rollingfields.shtml" xr:uid="{A8745E71-C3D3-409B-A55C-C7975DB9F8D6}"/>
    <hyperlink ref="B87" r:id="rId171" display="https://www.serebii.net/attackdex-swsh/snarl.shtml" xr:uid="{F16B1B5A-CCD8-4FF2-B0DB-FBE940CAB800}"/>
    <hyperlink ref="I87" r:id="rId172" display="https://www.serebii.net/pokearth/galar/spikemuth.shtml" xr:uid="{470BC5AF-94AD-49A2-BBBC-46740A46AD72}"/>
    <hyperlink ref="B88" r:id="rId173" display="https://www.serebii.net/attackdex-swsh/phantomforce.shtml" xr:uid="{5ED74D66-574E-44CA-93C4-34AAFE452315}"/>
    <hyperlink ref="I88" r:id="rId174" display="https://www.serebii.net/pokearth/galar/slumberingweald.shtml" xr:uid="{D410AF9F-0CFF-491B-903E-62E7599E0BBE}"/>
    <hyperlink ref="B89" r:id="rId175" display="https://www.serebii.net/attackdex-swsh/drainingkiss.shtml" xr:uid="{9C614BE5-D623-49E1-9A75-C72178A3540A}"/>
    <hyperlink ref="I89" r:id="rId176" display="https://www.serebii.net/pokearth/galar/ballonlea.shtml" xr:uid="{F9B8A0A2-DBBA-4B24-BAA4-ABB7B5E8956D}"/>
    <hyperlink ref="B90" r:id="rId177" display="https://www.serebii.net/attackdex-swsh/grassyterrain.shtml" xr:uid="{E86AEE0F-8480-4A4C-9FA6-78C2FE9862B7}"/>
    <hyperlink ref="I90" r:id="rId178" display="https://www.serebii.net/pokearth/galar/hammerlocke.shtml" xr:uid="{F0EB32AE-1BF5-4E42-8FFA-2B8D70460B40}"/>
    <hyperlink ref="B91" r:id="rId179" display="https://www.serebii.net/attackdex-swsh/mistyterrain.shtml" xr:uid="{D25B4609-5591-4F1F-B722-2EBEC0A74ED3}"/>
    <hyperlink ref="I91" r:id="rId180" display="https://www.serebii.net/pokearth/galar/hammerlocke.shtml" xr:uid="{0549E4B5-2AF7-43FD-8A2C-3215A104950C}"/>
    <hyperlink ref="B92" r:id="rId181" display="https://www.serebii.net/attackdex-swsh/electricterrain.shtml" xr:uid="{C325F70E-28C3-48F4-BFCC-53A0DA3FB918}"/>
    <hyperlink ref="I92" r:id="rId182" display="https://www.serebii.net/pokearth/galar/hammerlocke.shtml" xr:uid="{264FEBF2-7961-4207-85C3-937627C54342}"/>
    <hyperlink ref="B93" r:id="rId183" display="https://www.serebii.net/attackdex-swsh/psychicterrain.shtml" xr:uid="{8A35FC9C-FE8E-41D7-9445-418809DA2B3A}"/>
    <hyperlink ref="I93" r:id="rId184" display="https://www.serebii.net/pokearth/galar/hammerlocke.shtml" xr:uid="{21EC5AAA-E3C4-4DFE-B43B-176F68321D97}"/>
    <hyperlink ref="B94" r:id="rId185" display="https://www.serebii.net/attackdex-swsh/mysticalfire.shtml" xr:uid="{4BDEB8EC-81E8-4064-81BB-65AD9B4BA77D}"/>
    <hyperlink ref="I94" r:id="rId186" display="https://www.serebii.net/pokearth/galar/battletower.shtml" xr:uid="{74D19D1F-6398-4C15-B16D-62219CAE8A97}"/>
    <hyperlink ref="B95" r:id="rId187" display="https://www.serebii.net/attackdex-swsh/eerieimpulse.shtml" xr:uid="{9EE72064-B55B-4205-810A-F500A967D20B}"/>
    <hyperlink ref="I95" r:id="rId188" display="https://www.serebii.net/pokearth/galar/wyndon.shtml" xr:uid="{82E98F86-AADD-483F-B537-9964F725D333}"/>
    <hyperlink ref="B96" r:id="rId189" display="https://www.serebii.net/attackdex-swsh/falseswipe.shtml" xr:uid="{EED94E3C-05EC-42D8-85FC-58078E410862}"/>
    <hyperlink ref="I96" r:id="rId190" display="https://www.serebii.net/pokearth/galar/motostoke.shtml" xr:uid="{26195592-17E7-4BC2-A99D-8FDBD1F960AE}"/>
    <hyperlink ref="B97" r:id="rId191" display="https://www.serebii.net/attackdex-swsh/airslash.shtml" xr:uid="{C62C0823-EF50-436C-9A63-7D14C4A506B8}"/>
    <hyperlink ref="I97" r:id="rId192" display="https://www.serebii.net/pokearth/galar/axew'seye.shtml" xr:uid="{9105DA0E-4865-4B36-93F3-F235422AB130}"/>
    <hyperlink ref="B98" r:id="rId193" display="https://www.serebii.net/attackdex-swsh/smartstrike.shtml" xr:uid="{5E01F733-307E-4ED9-997F-9C8747E897A5}"/>
    <hyperlink ref="I98" r:id="rId194" display="https://www.serebii.net/pokearth/galar/route8.shtml" xr:uid="{60907A03-0ADD-47EF-A23B-4190E953DF5F}"/>
    <hyperlink ref="B99" r:id="rId195" display="https://www.serebii.net/attackdex-swsh/brutalswing.shtml" xr:uid="{26EFD681-5F7E-472A-8074-19894DDA440A}"/>
    <hyperlink ref="I99" r:id="rId196" display="https://www.serebii.net/pokearth/galar/turffield.shtml" xr:uid="{FEECCCC3-5B85-447F-88AD-B621E3281325}"/>
    <hyperlink ref="B100" r:id="rId197" display="https://www.serebii.net/attackdex-swsh/stompingtantrum.shtml" xr:uid="{73141DA6-8DDE-4714-97BB-02E08238D3A9}"/>
    <hyperlink ref="I100" r:id="rId198" display="https://www.serebii.net/pokearth/galar/route10.shtml" xr:uid="{973474CA-614B-4946-B1B0-110F69EE7B9E}"/>
    <hyperlink ref="B101" r:id="rId199" display="https://www.serebii.net/attackdex-swsh/breakingswipe.shtml" xr:uid="{763EEBF0-1E7C-4BA4-BFE9-6A67FDF0FBB9}"/>
    <hyperlink ref="I101" r:id="rId200" display="https://www.serebii.net/pokearth/galar/hammerlocke.shtml" xr:uid="{680886B7-D9BE-4F8B-BB76-BD4FC1CECB00}"/>
  </hyperlinks>
  <pageMargins left="0.511811024" right="0.511811024" top="0.78740157499999996" bottom="0.78740157499999996" header="0.31496062000000002" footer="0.31496062000000002"/>
  <drawing r:id="rId20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836-9DAF-498D-B6D4-A5BD7EFAD499}">
  <dimension ref="A1:J102"/>
  <sheetViews>
    <sheetView topLeftCell="A36" workbookViewId="0">
      <selection activeCell="B57" sqref="B57"/>
    </sheetView>
  </sheetViews>
  <sheetFormatPr defaultRowHeight="15" x14ac:dyDescent="0.25"/>
  <cols>
    <col min="2" max="2" width="15.5703125" bestFit="1" customWidth="1"/>
    <col min="3" max="3" width="10.7109375" bestFit="1" customWidth="1"/>
    <col min="8" max="8" width="52.42578125" bestFit="1" customWidth="1"/>
    <col min="9" max="9" width="17.5703125" bestFit="1" customWidth="1"/>
  </cols>
  <sheetData>
    <row r="1" spans="1:10" ht="46.5" x14ac:dyDescent="0.25">
      <c r="A1" s="8" t="s">
        <v>3531</v>
      </c>
    </row>
    <row r="2" spans="1:10" ht="18.75" thickBot="1" x14ac:dyDescent="0.3">
      <c r="A2" s="9"/>
    </row>
    <row r="3" spans="1:10" ht="15" customHeight="1" thickBot="1" x14ac:dyDescent="0.3">
      <c r="A3" s="10" t="s">
        <v>2115</v>
      </c>
      <c r="B3" s="11" t="s">
        <v>646</v>
      </c>
      <c r="C3" s="11" t="s">
        <v>2110</v>
      </c>
      <c r="D3" s="11" t="s">
        <v>3397</v>
      </c>
      <c r="E3" s="11" t="s">
        <v>2113</v>
      </c>
      <c r="F3" s="11" t="s">
        <v>3399</v>
      </c>
      <c r="G3" s="11" t="s">
        <v>2114</v>
      </c>
      <c r="H3" s="11" t="s">
        <v>3400</v>
      </c>
      <c r="I3" s="21" t="s">
        <v>3576</v>
      </c>
      <c r="J3" s="21" t="s">
        <v>3577</v>
      </c>
    </row>
    <row r="4" spans="1:10" ht="15" customHeight="1" thickBot="1" x14ac:dyDescent="0.3">
      <c r="A4" s="12">
        <v>1</v>
      </c>
      <c r="B4" s="13" t="s">
        <v>2531</v>
      </c>
      <c r="C4" s="13" t="s">
        <v>681</v>
      </c>
      <c r="D4" s="14"/>
      <c r="E4" s="12">
        <v>150</v>
      </c>
      <c r="F4" s="12">
        <v>100</v>
      </c>
      <c r="G4" s="12">
        <v>20</v>
      </c>
      <c r="H4" s="13" t="s">
        <v>3532</v>
      </c>
      <c r="J4" s="22"/>
    </row>
    <row r="5" spans="1:10" ht="15" customHeight="1" thickBot="1" x14ac:dyDescent="0.3">
      <c r="A5" s="15">
        <v>2</v>
      </c>
      <c r="B5" s="16" t="s">
        <v>2398</v>
      </c>
      <c r="C5" s="16" t="s">
        <v>655</v>
      </c>
      <c r="D5" s="17"/>
      <c r="E5" s="15">
        <v>80</v>
      </c>
      <c r="F5" s="15">
        <v>100</v>
      </c>
      <c r="G5" s="15">
        <v>15</v>
      </c>
      <c r="H5" s="16" t="s">
        <v>3533</v>
      </c>
      <c r="J5" s="22"/>
    </row>
    <row r="6" spans="1:10" ht="15" customHeight="1" thickBot="1" x14ac:dyDescent="0.3">
      <c r="A6" s="15">
        <v>3</v>
      </c>
      <c r="B6" s="16" t="s">
        <v>3346</v>
      </c>
      <c r="C6" s="16" t="s">
        <v>657</v>
      </c>
      <c r="D6" s="17"/>
      <c r="E6" s="15">
        <v>60</v>
      </c>
      <c r="F6" s="15">
        <v>100</v>
      </c>
      <c r="G6" s="15">
        <v>20</v>
      </c>
      <c r="H6" s="16" t="s">
        <v>3534</v>
      </c>
      <c r="J6" s="22"/>
    </row>
    <row r="7" spans="1:10" ht="15" customHeight="1" thickBot="1" x14ac:dyDescent="0.3">
      <c r="A7" s="15">
        <v>4</v>
      </c>
      <c r="B7" s="16" t="s">
        <v>2274</v>
      </c>
      <c r="C7" s="16" t="s">
        <v>668</v>
      </c>
      <c r="D7" s="17"/>
      <c r="E7" s="15" t="s">
        <v>3535</v>
      </c>
      <c r="F7" s="15" t="s">
        <v>3535</v>
      </c>
      <c r="G7" s="15">
        <v>20</v>
      </c>
      <c r="H7" s="16" t="s">
        <v>3536</v>
      </c>
    </row>
    <row r="8" spans="1:10" ht="15" customHeight="1" thickBot="1" x14ac:dyDescent="0.3">
      <c r="A8" s="15">
        <v>5</v>
      </c>
      <c r="B8" s="16" t="s">
        <v>3005</v>
      </c>
      <c r="C8" s="16" t="s">
        <v>660</v>
      </c>
      <c r="D8" s="17"/>
      <c r="E8" s="15" t="s">
        <v>3535</v>
      </c>
      <c r="F8" s="15" t="s">
        <v>3535</v>
      </c>
      <c r="G8" s="15">
        <v>20</v>
      </c>
      <c r="H8" s="16" t="s">
        <v>3537</v>
      </c>
    </row>
    <row r="9" spans="1:10" ht="15" customHeight="1" thickBot="1" x14ac:dyDescent="0.3">
      <c r="A9" s="15">
        <v>6</v>
      </c>
      <c r="B9" s="16" t="s">
        <v>3290</v>
      </c>
      <c r="C9" s="16" t="s">
        <v>650</v>
      </c>
      <c r="D9" s="17"/>
      <c r="E9" s="15" t="s">
        <v>3535</v>
      </c>
      <c r="F9" s="15">
        <v>90</v>
      </c>
      <c r="G9" s="15">
        <v>10</v>
      </c>
      <c r="H9" s="16" t="s">
        <v>3538</v>
      </c>
    </row>
    <row r="10" spans="1:10" ht="15" customHeight="1" thickBot="1" x14ac:dyDescent="0.3">
      <c r="A10" s="15">
        <v>7</v>
      </c>
      <c r="B10" s="16" t="s">
        <v>2613</v>
      </c>
      <c r="C10" s="16" t="s">
        <v>671</v>
      </c>
      <c r="D10" s="17"/>
      <c r="E10" s="15" t="s">
        <v>3535</v>
      </c>
      <c r="F10" s="15" t="s">
        <v>3535</v>
      </c>
      <c r="G10" s="15">
        <v>10</v>
      </c>
      <c r="H10" s="16" t="s">
        <v>3539</v>
      </c>
    </row>
    <row r="11" spans="1:10" ht="15" customHeight="1" thickBot="1" x14ac:dyDescent="0.3">
      <c r="A11" s="15">
        <v>8</v>
      </c>
      <c r="B11" s="16" t="s">
        <v>2262</v>
      </c>
      <c r="C11" s="16" t="s">
        <v>681</v>
      </c>
      <c r="D11" s="17"/>
      <c r="E11" s="15" t="s">
        <v>3535</v>
      </c>
      <c r="F11" s="15" t="s">
        <v>3535</v>
      </c>
      <c r="G11" s="15">
        <v>20</v>
      </c>
      <c r="H11" s="16" t="s">
        <v>3540</v>
      </c>
    </row>
    <row r="12" spans="1:10" ht="15" customHeight="1" thickBot="1" x14ac:dyDescent="0.3">
      <c r="A12" s="15">
        <v>9</v>
      </c>
      <c r="B12" s="16" t="s">
        <v>2269</v>
      </c>
      <c r="C12" s="16" t="s">
        <v>649</v>
      </c>
      <c r="D12" s="17"/>
      <c r="E12" s="15">
        <v>25</v>
      </c>
      <c r="F12" s="15">
        <v>100</v>
      </c>
      <c r="G12" s="15">
        <v>30</v>
      </c>
      <c r="H12" s="16" t="s">
        <v>3541</v>
      </c>
    </row>
    <row r="13" spans="1:10" ht="15" customHeight="1" thickBot="1" x14ac:dyDescent="0.3">
      <c r="A13" s="12">
        <v>10</v>
      </c>
      <c r="B13" s="13" t="s">
        <v>2646</v>
      </c>
      <c r="C13" s="13" t="s">
        <v>660</v>
      </c>
      <c r="D13" s="14"/>
      <c r="E13" s="12">
        <v>60</v>
      </c>
      <c r="F13" s="12">
        <v>100</v>
      </c>
      <c r="G13" s="12">
        <v>15</v>
      </c>
      <c r="H13" s="13" t="s">
        <v>3542</v>
      </c>
    </row>
    <row r="14" spans="1:10" ht="17.25" thickBot="1" x14ac:dyDescent="0.3">
      <c r="A14" s="12">
        <v>11</v>
      </c>
      <c r="B14" s="13" t="s">
        <v>3212</v>
      </c>
      <c r="C14" s="13" t="s">
        <v>652</v>
      </c>
      <c r="D14" s="14"/>
      <c r="E14" s="12" t="s">
        <v>3535</v>
      </c>
      <c r="F14" s="12" t="s">
        <v>3535</v>
      </c>
      <c r="G14" s="12">
        <v>5</v>
      </c>
      <c r="H14" s="13" t="s">
        <v>3543</v>
      </c>
    </row>
    <row r="15" spans="1:10" ht="17.25" thickBot="1" x14ac:dyDescent="0.3">
      <c r="A15" s="15">
        <v>12</v>
      </c>
      <c r="B15" s="16" t="s">
        <v>3250</v>
      </c>
      <c r="C15" s="16" t="s">
        <v>663</v>
      </c>
      <c r="D15" s="17"/>
      <c r="E15" s="15" t="s">
        <v>3535</v>
      </c>
      <c r="F15" s="15">
        <v>100</v>
      </c>
      <c r="G15" s="15">
        <v>20</v>
      </c>
      <c r="H15" s="16" t="s">
        <v>3544</v>
      </c>
    </row>
    <row r="16" spans="1:10" ht="17.25" thickBot="1" x14ac:dyDescent="0.3">
      <c r="A16" s="12">
        <v>13</v>
      </c>
      <c r="B16" s="13" t="s">
        <v>2679</v>
      </c>
      <c r="C16" s="13" t="s">
        <v>671</v>
      </c>
      <c r="D16" s="14"/>
      <c r="E16" s="12">
        <v>90</v>
      </c>
      <c r="F16" s="12">
        <v>100</v>
      </c>
      <c r="G16" s="12">
        <v>10</v>
      </c>
      <c r="H16" s="13" t="s">
        <v>3545</v>
      </c>
    </row>
    <row r="17" spans="1:8" ht="17.25" thickBot="1" x14ac:dyDescent="0.3">
      <c r="A17" s="15">
        <v>14</v>
      </c>
      <c r="B17" s="16" t="s">
        <v>2223</v>
      </c>
      <c r="C17" s="16" t="s">
        <v>671</v>
      </c>
      <c r="D17" s="17"/>
      <c r="E17" s="15">
        <v>110</v>
      </c>
      <c r="F17" s="15">
        <v>70</v>
      </c>
      <c r="G17" s="15">
        <v>5</v>
      </c>
      <c r="H17" s="16" t="s">
        <v>3546</v>
      </c>
    </row>
    <row r="18" spans="1:8" ht="17.25" thickBot="1" x14ac:dyDescent="0.3">
      <c r="A18" s="15">
        <v>15</v>
      </c>
      <c r="B18" s="16" t="s">
        <v>2668</v>
      </c>
      <c r="C18" s="16" t="s">
        <v>660</v>
      </c>
      <c r="D18" s="17"/>
      <c r="E18" s="15">
        <v>150</v>
      </c>
      <c r="F18" s="15">
        <v>90</v>
      </c>
      <c r="G18" s="15">
        <v>5</v>
      </c>
      <c r="H18" s="16" t="s">
        <v>3547</v>
      </c>
    </row>
    <row r="19" spans="1:8" ht="17.25" thickBot="1" x14ac:dyDescent="0.3">
      <c r="A19" s="15">
        <v>16</v>
      </c>
      <c r="B19" s="16" t="s">
        <v>2742</v>
      </c>
      <c r="C19" s="16" t="s">
        <v>668</v>
      </c>
      <c r="D19" s="17"/>
      <c r="E19" s="15" t="s">
        <v>3535</v>
      </c>
      <c r="F19" s="15" t="s">
        <v>3535</v>
      </c>
      <c r="G19" s="15">
        <v>30</v>
      </c>
      <c r="H19" s="16" t="s">
        <v>3548</v>
      </c>
    </row>
    <row r="20" spans="1:8" ht="17.25" thickBot="1" x14ac:dyDescent="0.3">
      <c r="A20" s="15">
        <v>17</v>
      </c>
      <c r="B20" s="16" t="s">
        <v>2930</v>
      </c>
      <c r="C20" s="16" t="s">
        <v>660</v>
      </c>
      <c r="D20" s="17"/>
      <c r="E20" s="15" t="s">
        <v>3535</v>
      </c>
      <c r="F20" s="15" t="s">
        <v>3535</v>
      </c>
      <c r="G20" s="15">
        <v>10</v>
      </c>
      <c r="H20" s="16" t="s">
        <v>3548</v>
      </c>
    </row>
    <row r="21" spans="1:8" ht="17.25" thickBot="1" x14ac:dyDescent="0.3">
      <c r="A21" s="15">
        <v>18</v>
      </c>
      <c r="B21" s="16" t="s">
        <v>2971</v>
      </c>
      <c r="C21" s="16" t="s">
        <v>657</v>
      </c>
      <c r="D21" s="17"/>
      <c r="E21" s="15" t="s">
        <v>3535</v>
      </c>
      <c r="F21" s="15" t="s">
        <v>3535</v>
      </c>
      <c r="G21" s="15">
        <v>5</v>
      </c>
      <c r="H21" s="16" t="s">
        <v>3549</v>
      </c>
    </row>
    <row r="22" spans="1:8" ht="17.25" thickBot="1" x14ac:dyDescent="0.3">
      <c r="A22" s="12">
        <v>19</v>
      </c>
      <c r="B22" s="13" t="s">
        <v>2572</v>
      </c>
      <c r="C22" s="13" t="s">
        <v>649</v>
      </c>
      <c r="D22" s="14"/>
      <c r="E22" s="12">
        <v>75</v>
      </c>
      <c r="F22" s="12">
        <v>100</v>
      </c>
      <c r="G22" s="12">
        <v>10</v>
      </c>
      <c r="H22" s="13" t="s">
        <v>3550</v>
      </c>
    </row>
    <row r="23" spans="1:8" ht="17.25" thickBot="1" x14ac:dyDescent="0.3">
      <c r="A23" s="15">
        <v>20</v>
      </c>
      <c r="B23" s="16" t="s">
        <v>3033</v>
      </c>
      <c r="C23" s="16" t="s">
        <v>660</v>
      </c>
      <c r="D23" s="17"/>
      <c r="E23" s="15" t="s">
        <v>3535</v>
      </c>
      <c r="F23" s="15" t="s">
        <v>3535</v>
      </c>
      <c r="G23" s="15">
        <v>25</v>
      </c>
      <c r="H23" s="16" t="s">
        <v>3548</v>
      </c>
    </row>
    <row r="24" spans="1:8" ht="30.75" thickBot="1" x14ac:dyDescent="0.3">
      <c r="A24" s="15">
        <v>21</v>
      </c>
      <c r="B24" s="16" t="s">
        <v>2552</v>
      </c>
      <c r="C24" s="16" t="s">
        <v>660</v>
      </c>
      <c r="D24" s="17"/>
      <c r="E24" s="15" t="s">
        <v>3535</v>
      </c>
      <c r="F24" s="15">
        <v>100</v>
      </c>
      <c r="G24" s="15">
        <v>20</v>
      </c>
      <c r="H24" s="16" t="s">
        <v>3551</v>
      </c>
    </row>
    <row r="25" spans="1:8" ht="17.25" thickBot="1" x14ac:dyDescent="0.3">
      <c r="A25" s="15">
        <v>22</v>
      </c>
      <c r="B25" s="16" t="s">
        <v>3136</v>
      </c>
      <c r="C25" s="16" t="s">
        <v>649</v>
      </c>
      <c r="D25" s="17"/>
      <c r="E25" s="15">
        <v>120</v>
      </c>
      <c r="F25" s="15">
        <v>100</v>
      </c>
      <c r="G25" s="15">
        <v>10</v>
      </c>
      <c r="H25" s="16" t="s">
        <v>3552</v>
      </c>
    </row>
    <row r="26" spans="1:8" ht="17.25" thickBot="1" x14ac:dyDescent="0.3">
      <c r="A26" s="15">
        <v>23</v>
      </c>
      <c r="B26" s="16" t="s">
        <v>2710</v>
      </c>
      <c r="C26" s="16" t="s">
        <v>672</v>
      </c>
      <c r="D26" s="17"/>
      <c r="E26" s="15">
        <v>100</v>
      </c>
      <c r="F26" s="15">
        <v>75</v>
      </c>
      <c r="G26" s="15">
        <v>15</v>
      </c>
      <c r="H26" s="16" t="s">
        <v>3533</v>
      </c>
    </row>
    <row r="27" spans="1:8" ht="30.75" thickBot="1" x14ac:dyDescent="0.3">
      <c r="A27" s="12">
        <v>24</v>
      </c>
      <c r="B27" s="13" t="s">
        <v>3281</v>
      </c>
      <c r="C27" s="13" t="s">
        <v>665</v>
      </c>
      <c r="D27" s="14"/>
      <c r="E27" s="12">
        <v>90</v>
      </c>
      <c r="F27" s="12">
        <v>100</v>
      </c>
      <c r="G27" s="12">
        <v>15</v>
      </c>
      <c r="H27" s="13" t="s">
        <v>3553</v>
      </c>
    </row>
    <row r="28" spans="1:8" ht="17.25" thickBot="1" x14ac:dyDescent="0.3">
      <c r="A28" s="15">
        <v>25</v>
      </c>
      <c r="B28" s="16" t="s">
        <v>3273</v>
      </c>
      <c r="C28" s="16" t="s">
        <v>665</v>
      </c>
      <c r="D28" s="17"/>
      <c r="E28" s="15">
        <v>110</v>
      </c>
      <c r="F28" s="15">
        <v>70</v>
      </c>
      <c r="G28" s="15">
        <v>10</v>
      </c>
      <c r="H28" s="16" t="s">
        <v>3546</v>
      </c>
    </row>
    <row r="29" spans="1:8" ht="17.25" thickBot="1" x14ac:dyDescent="0.3">
      <c r="A29" s="12">
        <v>26</v>
      </c>
      <c r="B29" s="13" t="s">
        <v>2421</v>
      </c>
      <c r="C29" s="13" t="s">
        <v>669</v>
      </c>
      <c r="D29" s="14"/>
      <c r="E29" s="12">
        <v>100</v>
      </c>
      <c r="F29" s="12">
        <v>100</v>
      </c>
      <c r="G29" s="12">
        <v>10</v>
      </c>
      <c r="H29" s="13" t="s">
        <v>3555</v>
      </c>
    </row>
    <row r="30" spans="1:8" ht="30.75" thickBot="1" x14ac:dyDescent="0.3">
      <c r="A30" s="12">
        <v>27</v>
      </c>
      <c r="B30" s="13" t="s">
        <v>2997</v>
      </c>
      <c r="C30" s="13" t="s">
        <v>660</v>
      </c>
      <c r="D30" s="14"/>
      <c r="E30" s="12" t="s">
        <v>3535</v>
      </c>
      <c r="F30" s="12">
        <v>100</v>
      </c>
      <c r="G30" s="12">
        <v>20</v>
      </c>
      <c r="H30" s="13" t="s">
        <v>3556</v>
      </c>
    </row>
    <row r="31" spans="1:8" ht="17.25" thickBot="1" x14ac:dyDescent="0.3">
      <c r="A31" s="15">
        <v>28</v>
      </c>
      <c r="B31" s="16" t="s">
        <v>2374</v>
      </c>
      <c r="C31" s="16" t="s">
        <v>669</v>
      </c>
      <c r="D31" s="17"/>
      <c r="E31" s="15">
        <v>80</v>
      </c>
      <c r="F31" s="15">
        <v>100</v>
      </c>
      <c r="G31" s="15">
        <v>10</v>
      </c>
      <c r="H31" s="16" t="s">
        <v>3537</v>
      </c>
    </row>
    <row r="32" spans="1:8" ht="17.25" thickBot="1" x14ac:dyDescent="0.3">
      <c r="A32" s="12">
        <v>29</v>
      </c>
      <c r="B32" s="13" t="s">
        <v>860</v>
      </c>
      <c r="C32" s="13" t="s">
        <v>668</v>
      </c>
      <c r="D32" s="14"/>
      <c r="E32" s="12">
        <v>90</v>
      </c>
      <c r="F32" s="12">
        <v>100</v>
      </c>
      <c r="G32" s="12">
        <v>10</v>
      </c>
      <c r="H32" s="13" t="s">
        <v>3557</v>
      </c>
    </row>
    <row r="33" spans="1:8" ht="17.25" thickBot="1" x14ac:dyDescent="0.3">
      <c r="A33" s="15">
        <v>30</v>
      </c>
      <c r="B33" s="16" t="s">
        <v>3060</v>
      </c>
      <c r="C33" s="16" t="s">
        <v>695</v>
      </c>
      <c r="D33" s="17"/>
      <c r="E33" s="15">
        <v>80</v>
      </c>
      <c r="F33" s="15">
        <v>100</v>
      </c>
      <c r="G33" s="15">
        <v>15</v>
      </c>
      <c r="H33" s="16" t="s">
        <v>3558</v>
      </c>
    </row>
    <row r="34" spans="1:8" ht="17.25" thickBot="1" x14ac:dyDescent="0.3">
      <c r="A34" s="12">
        <v>31</v>
      </c>
      <c r="B34" s="13" t="s">
        <v>2248</v>
      </c>
      <c r="C34" s="13" t="s">
        <v>681</v>
      </c>
      <c r="D34" s="14"/>
      <c r="E34" s="12">
        <v>75</v>
      </c>
      <c r="F34" s="12">
        <v>100</v>
      </c>
      <c r="G34" s="12">
        <v>15</v>
      </c>
      <c r="H34" s="13" t="s">
        <v>3559</v>
      </c>
    </row>
    <row r="35" spans="1:8" ht="17.25" thickBot="1" x14ac:dyDescent="0.3">
      <c r="A35" s="15">
        <v>32</v>
      </c>
      <c r="B35" s="16" t="s">
        <v>2390</v>
      </c>
      <c r="C35" s="16" t="s">
        <v>660</v>
      </c>
      <c r="D35" s="17"/>
      <c r="E35" s="15" t="s">
        <v>3535</v>
      </c>
      <c r="F35" s="15" t="s">
        <v>3535</v>
      </c>
      <c r="G35" s="15">
        <v>15</v>
      </c>
      <c r="H35" s="16" t="s">
        <v>3560</v>
      </c>
    </row>
    <row r="36" spans="1:8" ht="17.25" thickBot="1" x14ac:dyDescent="0.3">
      <c r="A36" s="15">
        <v>33</v>
      </c>
      <c r="B36" s="16" t="s">
        <v>2983</v>
      </c>
      <c r="C36" s="16" t="s">
        <v>668</v>
      </c>
      <c r="D36" s="17"/>
      <c r="E36" s="15" t="s">
        <v>3535</v>
      </c>
      <c r="F36" s="15" t="s">
        <v>3535</v>
      </c>
      <c r="G36" s="15">
        <v>20</v>
      </c>
      <c r="H36" s="16" t="s">
        <v>3548</v>
      </c>
    </row>
    <row r="37" spans="1:8" ht="17.25" thickBot="1" x14ac:dyDescent="0.3">
      <c r="A37" s="15">
        <v>34</v>
      </c>
      <c r="B37" s="16" t="s">
        <v>3079</v>
      </c>
      <c r="C37" s="16" t="s">
        <v>665</v>
      </c>
      <c r="D37" s="17"/>
      <c r="E37" s="15">
        <v>60</v>
      </c>
      <c r="F37" s="15" t="s">
        <v>3561</v>
      </c>
      <c r="G37" s="15">
        <v>20</v>
      </c>
      <c r="H37" s="16" t="s">
        <v>3562</v>
      </c>
    </row>
    <row r="38" spans="1:8" ht="17.25" thickBot="1" x14ac:dyDescent="0.3">
      <c r="A38" s="15">
        <v>35</v>
      </c>
      <c r="B38" s="16" t="s">
        <v>2503</v>
      </c>
      <c r="C38" s="16" t="s">
        <v>652</v>
      </c>
      <c r="D38" s="17"/>
      <c r="E38" s="15">
        <v>90</v>
      </c>
      <c r="F38" s="15">
        <v>100</v>
      </c>
      <c r="G38" s="15">
        <v>15</v>
      </c>
      <c r="H38" s="16" t="s">
        <v>3554</v>
      </c>
    </row>
    <row r="39" spans="1:8" ht="17.25" thickBot="1" x14ac:dyDescent="0.3">
      <c r="A39" s="15">
        <v>36</v>
      </c>
      <c r="B39" s="16" t="s">
        <v>3113</v>
      </c>
      <c r="C39" s="16" t="s">
        <v>650</v>
      </c>
      <c r="D39" s="17"/>
      <c r="E39" s="15">
        <v>90</v>
      </c>
      <c r="F39" s="15">
        <v>100</v>
      </c>
      <c r="G39" s="15">
        <v>10</v>
      </c>
      <c r="H39" s="16" t="s">
        <v>3563</v>
      </c>
    </row>
    <row r="40" spans="1:8" ht="17.25" thickBot="1" x14ac:dyDescent="0.3">
      <c r="A40" s="15">
        <v>37</v>
      </c>
      <c r="B40" s="16" t="s">
        <v>3038</v>
      </c>
      <c r="C40" s="16" t="s">
        <v>682</v>
      </c>
      <c r="D40" s="17"/>
      <c r="E40" s="15" t="s">
        <v>3535</v>
      </c>
      <c r="F40" s="15" t="s">
        <v>3535</v>
      </c>
      <c r="G40" s="15">
        <v>10</v>
      </c>
      <c r="H40" s="16" t="s">
        <v>3564</v>
      </c>
    </row>
    <row r="41" spans="1:8" ht="17.25" thickBot="1" x14ac:dyDescent="0.3">
      <c r="A41" s="15">
        <v>38</v>
      </c>
      <c r="B41" s="16" t="s">
        <v>2481</v>
      </c>
      <c r="C41" s="16" t="s">
        <v>652</v>
      </c>
      <c r="D41" s="17"/>
      <c r="E41" s="15">
        <v>110</v>
      </c>
      <c r="F41" s="15">
        <v>85</v>
      </c>
      <c r="G41" s="15">
        <v>5</v>
      </c>
      <c r="H41" s="16" t="s">
        <v>3546</v>
      </c>
    </row>
    <row r="42" spans="1:8" ht="17.25" thickBot="1" x14ac:dyDescent="0.3">
      <c r="A42" s="15">
        <v>39</v>
      </c>
      <c r="B42" s="16" t="s">
        <v>3016</v>
      </c>
      <c r="C42" s="16" t="s">
        <v>682</v>
      </c>
      <c r="D42" s="17"/>
      <c r="E42" s="15">
        <v>60</v>
      </c>
      <c r="F42" s="15">
        <v>95</v>
      </c>
      <c r="G42" s="15">
        <v>15</v>
      </c>
      <c r="H42" s="16" t="s">
        <v>3565</v>
      </c>
    </row>
    <row r="43" spans="1:8" ht="17.25" thickBot="1" x14ac:dyDescent="0.3">
      <c r="A43" s="15">
        <v>40</v>
      </c>
      <c r="B43" s="16" t="s">
        <v>2140</v>
      </c>
      <c r="C43" s="16" t="s">
        <v>653</v>
      </c>
      <c r="D43" s="17"/>
      <c r="E43" s="15">
        <v>60</v>
      </c>
      <c r="F43" s="15" t="s">
        <v>3561</v>
      </c>
      <c r="G43" s="15">
        <v>20</v>
      </c>
      <c r="H43" s="16" t="s">
        <v>3566</v>
      </c>
    </row>
    <row r="44" spans="1:8" ht="17.25" thickBot="1" x14ac:dyDescent="0.3">
      <c r="A44" s="15">
        <v>41</v>
      </c>
      <c r="B44" s="16" t="s">
        <v>3287</v>
      </c>
      <c r="C44" s="16" t="s">
        <v>663</v>
      </c>
      <c r="D44" s="17"/>
      <c r="E44" s="15" t="s">
        <v>3535</v>
      </c>
      <c r="F44" s="15">
        <v>100</v>
      </c>
      <c r="G44" s="15">
        <v>15</v>
      </c>
      <c r="H44" s="16" t="s">
        <v>3567</v>
      </c>
    </row>
    <row r="45" spans="1:8" ht="17.25" thickBot="1" x14ac:dyDescent="0.3">
      <c r="A45" s="15">
        <v>42</v>
      </c>
      <c r="B45" s="16" t="s">
        <v>2460</v>
      </c>
      <c r="C45" s="16" t="s">
        <v>660</v>
      </c>
      <c r="D45" s="17"/>
      <c r="E45" s="15">
        <v>70</v>
      </c>
      <c r="F45" s="15">
        <v>100</v>
      </c>
      <c r="G45" s="15">
        <v>20</v>
      </c>
      <c r="H45" s="16" t="s">
        <v>3568</v>
      </c>
    </row>
    <row r="46" spans="1:8" ht="17.25" thickBot="1" x14ac:dyDescent="0.3">
      <c r="A46" s="12">
        <v>43</v>
      </c>
      <c r="B46" s="13" t="s">
        <v>3053</v>
      </c>
      <c r="C46" s="13" t="s">
        <v>660</v>
      </c>
      <c r="D46" s="14"/>
      <c r="E46" s="12">
        <v>70</v>
      </c>
      <c r="F46" s="12">
        <v>100</v>
      </c>
      <c r="G46" s="12">
        <v>20</v>
      </c>
      <c r="H46" s="13" t="s">
        <v>3569</v>
      </c>
    </row>
    <row r="47" spans="1:8" ht="17.25" thickBot="1" x14ac:dyDescent="0.3">
      <c r="A47" s="12">
        <v>44</v>
      </c>
      <c r="B47" s="13" t="s">
        <v>2992</v>
      </c>
      <c r="C47" s="13" t="s">
        <v>668</v>
      </c>
      <c r="D47" s="14"/>
      <c r="E47" s="12" t="s">
        <v>3535</v>
      </c>
      <c r="F47" s="12" t="s">
        <v>3535</v>
      </c>
      <c r="G47" s="12">
        <v>10</v>
      </c>
      <c r="H47" s="13" t="s">
        <v>3570</v>
      </c>
    </row>
    <row r="48" spans="1:8" ht="17.25" thickBot="1" x14ac:dyDescent="0.3">
      <c r="A48" s="15">
        <v>45</v>
      </c>
      <c r="B48" s="16" t="s">
        <v>2179</v>
      </c>
      <c r="C48" s="16" t="s">
        <v>660</v>
      </c>
      <c r="D48" s="17"/>
      <c r="E48" s="15" t="s">
        <v>3535</v>
      </c>
      <c r="F48" s="15">
        <v>100</v>
      </c>
      <c r="G48" s="15">
        <v>15</v>
      </c>
      <c r="H48" s="16" t="s">
        <v>3571</v>
      </c>
    </row>
    <row r="49" spans="1:8" ht="17.25" thickBot="1" x14ac:dyDescent="0.3">
      <c r="A49" s="15">
        <v>46</v>
      </c>
      <c r="B49" s="16" t="s">
        <v>3265</v>
      </c>
      <c r="C49" s="16" t="s">
        <v>663</v>
      </c>
      <c r="D49" s="17"/>
      <c r="E49" s="15">
        <v>60</v>
      </c>
      <c r="F49" s="15">
        <v>100</v>
      </c>
      <c r="G49" s="15">
        <v>25</v>
      </c>
      <c r="H49" s="16" t="s">
        <v>3567</v>
      </c>
    </row>
    <row r="50" spans="1:8" ht="17.25" thickBot="1" x14ac:dyDescent="0.3">
      <c r="A50" s="15">
        <v>47</v>
      </c>
      <c r="B50" s="16" t="s">
        <v>3179</v>
      </c>
      <c r="C50" s="16" t="s">
        <v>672</v>
      </c>
      <c r="D50" s="17"/>
      <c r="E50" s="15">
        <v>70</v>
      </c>
      <c r="F50" s="15">
        <v>90</v>
      </c>
      <c r="G50" s="15">
        <v>25</v>
      </c>
      <c r="H50" s="16" t="s">
        <v>3572</v>
      </c>
    </row>
    <row r="51" spans="1:8" ht="17.25" thickBot="1" x14ac:dyDescent="0.3">
      <c r="A51" s="15">
        <v>48</v>
      </c>
      <c r="B51" s="16" t="s">
        <v>3094</v>
      </c>
      <c r="C51" s="16" t="s">
        <v>668</v>
      </c>
      <c r="D51" s="17"/>
      <c r="E51" s="15" t="s">
        <v>3535</v>
      </c>
      <c r="F51" s="15" t="s">
        <v>3535</v>
      </c>
      <c r="G51" s="15">
        <v>10</v>
      </c>
      <c r="H51" s="16" t="s">
        <v>3573</v>
      </c>
    </row>
    <row r="52" spans="1:8" ht="17.25" thickBot="1" x14ac:dyDescent="0.3">
      <c r="A52" s="15">
        <v>49</v>
      </c>
      <c r="B52" s="16" t="s">
        <v>3129</v>
      </c>
      <c r="C52" s="16" t="s">
        <v>663</v>
      </c>
      <c r="D52" s="17"/>
      <c r="E52" s="15" t="s">
        <v>3535</v>
      </c>
      <c r="F52" s="15" t="s">
        <v>3535</v>
      </c>
      <c r="G52" s="15">
        <v>10</v>
      </c>
      <c r="H52" s="16" t="s">
        <v>3574</v>
      </c>
    </row>
    <row r="53" spans="1:8" ht="17.25" thickBot="1" x14ac:dyDescent="0.3">
      <c r="A53" s="18">
        <v>50</v>
      </c>
      <c r="B53" s="19" t="s">
        <v>2866</v>
      </c>
      <c r="C53" s="19" t="s">
        <v>652</v>
      </c>
      <c r="D53" s="20"/>
      <c r="E53" s="18">
        <v>130</v>
      </c>
      <c r="F53" s="18">
        <v>90</v>
      </c>
      <c r="G53" s="18">
        <v>5</v>
      </c>
      <c r="H53" s="19" t="s">
        <v>3575</v>
      </c>
    </row>
    <row r="54" spans="1:8" ht="17.25" thickBot="1" x14ac:dyDescent="0.3">
      <c r="A54" s="18">
        <f>A53+1</f>
        <v>51</v>
      </c>
      <c r="B54" s="19" t="s">
        <v>3800</v>
      </c>
      <c r="C54" s="19" t="s">
        <v>665</v>
      </c>
      <c r="D54" s="20"/>
      <c r="E54" s="18">
        <v>130</v>
      </c>
      <c r="F54" s="18">
        <v>90</v>
      </c>
      <c r="G54" s="18">
        <v>5</v>
      </c>
      <c r="H54" s="19"/>
    </row>
    <row r="55" spans="1:8" ht="17.25" thickBot="1" x14ac:dyDescent="0.3">
      <c r="A55" s="18">
        <f t="shared" ref="A55:A102" si="0">A54+1</f>
        <v>52</v>
      </c>
      <c r="B55" s="19" t="s">
        <v>4103</v>
      </c>
      <c r="C55" s="19"/>
      <c r="D55" s="20"/>
      <c r="E55" s="18"/>
      <c r="F55" s="18"/>
      <c r="G55" s="18"/>
      <c r="H55" s="19"/>
    </row>
    <row r="56" spans="1:8" ht="17.25" thickBot="1" x14ac:dyDescent="0.3">
      <c r="A56" s="18">
        <f t="shared" si="0"/>
        <v>53</v>
      </c>
      <c r="B56" s="19" t="s">
        <v>2945</v>
      </c>
      <c r="C56" s="19"/>
      <c r="D56" s="20"/>
      <c r="E56" s="18"/>
      <c r="F56" s="18"/>
      <c r="G56" s="18"/>
      <c r="H56" s="19"/>
    </row>
    <row r="57" spans="1:8" ht="17.25" thickBot="1" x14ac:dyDescent="0.3">
      <c r="A57" s="18">
        <f t="shared" si="0"/>
        <v>54</v>
      </c>
      <c r="B57" s="19"/>
      <c r="C57" s="19"/>
      <c r="D57" s="20"/>
      <c r="E57" s="18"/>
      <c r="F57" s="18"/>
      <c r="G57" s="18"/>
      <c r="H57" s="19"/>
    </row>
    <row r="58" spans="1:8" ht="17.25" thickBot="1" x14ac:dyDescent="0.3">
      <c r="A58" s="18">
        <f t="shared" si="0"/>
        <v>55</v>
      </c>
      <c r="B58" s="19"/>
      <c r="C58" s="19"/>
      <c r="D58" s="20"/>
      <c r="E58" s="18"/>
      <c r="F58" s="18"/>
      <c r="G58" s="18"/>
      <c r="H58" s="19"/>
    </row>
    <row r="59" spans="1:8" ht="17.25" thickBot="1" x14ac:dyDescent="0.3">
      <c r="A59" s="18">
        <f t="shared" si="0"/>
        <v>56</v>
      </c>
      <c r="B59" s="19"/>
      <c r="C59" s="19"/>
      <c r="D59" s="20"/>
      <c r="E59" s="18"/>
      <c r="F59" s="18"/>
      <c r="G59" s="18"/>
      <c r="H59" s="19"/>
    </row>
    <row r="60" spans="1:8" ht="17.25" thickBot="1" x14ac:dyDescent="0.3">
      <c r="A60" s="18">
        <f t="shared" si="0"/>
        <v>57</v>
      </c>
      <c r="B60" s="19"/>
      <c r="C60" s="19"/>
      <c r="D60" s="20"/>
      <c r="E60" s="18"/>
      <c r="F60" s="18"/>
      <c r="G60" s="18"/>
      <c r="H60" s="19"/>
    </row>
    <row r="61" spans="1:8" ht="17.25" thickBot="1" x14ac:dyDescent="0.3">
      <c r="A61" s="18">
        <f t="shared" si="0"/>
        <v>58</v>
      </c>
      <c r="B61" s="19"/>
      <c r="C61" s="19"/>
      <c r="D61" s="20"/>
      <c r="E61" s="18"/>
      <c r="F61" s="18"/>
      <c r="G61" s="18"/>
      <c r="H61" s="19"/>
    </row>
    <row r="62" spans="1:8" ht="17.25" thickBot="1" x14ac:dyDescent="0.3">
      <c r="A62" s="18">
        <f t="shared" si="0"/>
        <v>59</v>
      </c>
      <c r="B62" s="19"/>
      <c r="C62" s="19"/>
      <c r="D62" s="20"/>
      <c r="E62" s="18"/>
      <c r="F62" s="18"/>
      <c r="G62" s="18"/>
      <c r="H62" s="19"/>
    </row>
    <row r="63" spans="1:8" ht="17.25" thickBot="1" x14ac:dyDescent="0.3">
      <c r="A63" s="18">
        <f t="shared" si="0"/>
        <v>60</v>
      </c>
      <c r="B63" s="19"/>
      <c r="C63" s="19"/>
      <c r="D63" s="20"/>
      <c r="E63" s="18"/>
      <c r="F63" s="18"/>
      <c r="G63" s="18"/>
      <c r="H63" s="19"/>
    </row>
    <row r="64" spans="1:8" ht="17.25" thickBot="1" x14ac:dyDescent="0.3">
      <c r="A64" s="18">
        <f t="shared" si="0"/>
        <v>61</v>
      </c>
      <c r="B64" s="19"/>
      <c r="C64" s="19"/>
      <c r="D64" s="20"/>
      <c r="E64" s="18"/>
      <c r="F64" s="18"/>
      <c r="G64" s="18"/>
      <c r="H64" s="19"/>
    </row>
    <row r="65" spans="1:8" ht="17.25" thickBot="1" x14ac:dyDescent="0.3">
      <c r="A65" s="18">
        <f t="shared" si="0"/>
        <v>62</v>
      </c>
      <c r="B65" s="19"/>
      <c r="C65" s="19"/>
      <c r="D65" s="20"/>
      <c r="E65" s="18"/>
      <c r="F65" s="18"/>
      <c r="G65" s="18"/>
      <c r="H65" s="19"/>
    </row>
    <row r="66" spans="1:8" ht="17.25" thickBot="1" x14ac:dyDescent="0.3">
      <c r="A66" s="18">
        <f t="shared" si="0"/>
        <v>63</v>
      </c>
      <c r="B66" s="19"/>
      <c r="C66" s="19"/>
      <c r="D66" s="20"/>
      <c r="E66" s="18"/>
      <c r="F66" s="18"/>
      <c r="G66" s="18"/>
      <c r="H66" s="19"/>
    </row>
    <row r="67" spans="1:8" ht="17.25" thickBot="1" x14ac:dyDescent="0.3">
      <c r="A67" s="18">
        <f t="shared" si="0"/>
        <v>64</v>
      </c>
      <c r="B67" s="19"/>
      <c r="C67" s="19"/>
      <c r="D67" s="20"/>
      <c r="E67" s="18"/>
      <c r="F67" s="18"/>
      <c r="G67" s="18"/>
      <c r="H67" s="19"/>
    </row>
    <row r="68" spans="1:8" ht="17.25" thickBot="1" x14ac:dyDescent="0.3">
      <c r="A68" s="18">
        <f t="shared" si="0"/>
        <v>65</v>
      </c>
      <c r="B68" s="19"/>
      <c r="C68" s="19"/>
      <c r="D68" s="20"/>
      <c r="E68" s="18"/>
      <c r="F68" s="18"/>
      <c r="G68" s="18"/>
      <c r="H68" s="19"/>
    </row>
    <row r="69" spans="1:8" ht="17.25" thickBot="1" x14ac:dyDescent="0.3">
      <c r="A69" s="18">
        <f t="shared" si="0"/>
        <v>66</v>
      </c>
      <c r="B69" s="19"/>
      <c r="C69" s="19"/>
      <c r="D69" s="20"/>
      <c r="E69" s="18"/>
      <c r="F69" s="18"/>
      <c r="G69" s="18"/>
      <c r="H69" s="19"/>
    </row>
    <row r="70" spans="1:8" ht="17.25" thickBot="1" x14ac:dyDescent="0.3">
      <c r="A70" s="18">
        <f t="shared" si="0"/>
        <v>67</v>
      </c>
      <c r="B70" s="19"/>
      <c r="C70" s="19"/>
      <c r="D70" s="20"/>
      <c r="E70" s="18"/>
      <c r="F70" s="18"/>
      <c r="G70" s="18"/>
      <c r="H70" s="19"/>
    </row>
    <row r="71" spans="1:8" ht="17.25" thickBot="1" x14ac:dyDescent="0.3">
      <c r="A71" s="18">
        <f t="shared" si="0"/>
        <v>68</v>
      </c>
      <c r="B71" s="19"/>
      <c r="C71" s="19"/>
      <c r="D71" s="20"/>
      <c r="E71" s="18"/>
      <c r="F71" s="18"/>
      <c r="G71" s="18"/>
      <c r="H71" s="19"/>
    </row>
    <row r="72" spans="1:8" ht="17.25" thickBot="1" x14ac:dyDescent="0.3">
      <c r="A72" s="18">
        <f t="shared" si="0"/>
        <v>69</v>
      </c>
      <c r="B72" s="19"/>
      <c r="C72" s="19"/>
      <c r="D72" s="20"/>
      <c r="E72" s="18"/>
      <c r="F72" s="18"/>
      <c r="G72" s="18"/>
      <c r="H72" s="19"/>
    </row>
    <row r="73" spans="1:8" ht="17.25" thickBot="1" x14ac:dyDescent="0.3">
      <c r="A73" s="18">
        <f t="shared" si="0"/>
        <v>70</v>
      </c>
      <c r="B73" s="19"/>
      <c r="C73" s="19"/>
      <c r="D73" s="20"/>
      <c r="E73" s="18"/>
      <c r="F73" s="18"/>
      <c r="G73" s="18"/>
      <c r="H73" s="19"/>
    </row>
    <row r="74" spans="1:8" ht="17.25" thickBot="1" x14ac:dyDescent="0.3">
      <c r="A74" s="18">
        <f t="shared" si="0"/>
        <v>71</v>
      </c>
      <c r="B74" s="19"/>
      <c r="C74" s="19"/>
      <c r="D74" s="20"/>
      <c r="E74" s="18"/>
      <c r="F74" s="18"/>
      <c r="G74" s="18"/>
      <c r="H74" s="19"/>
    </row>
    <row r="75" spans="1:8" ht="17.25" thickBot="1" x14ac:dyDescent="0.3">
      <c r="A75" s="18">
        <f t="shared" si="0"/>
        <v>72</v>
      </c>
      <c r="B75" s="19"/>
      <c r="C75" s="19"/>
      <c r="D75" s="20"/>
      <c r="E75" s="18"/>
      <c r="F75" s="18"/>
      <c r="G75" s="18"/>
      <c r="H75" s="19"/>
    </row>
    <row r="76" spans="1:8" ht="17.25" thickBot="1" x14ac:dyDescent="0.3">
      <c r="A76" s="18">
        <f t="shared" si="0"/>
        <v>73</v>
      </c>
      <c r="B76" s="19"/>
      <c r="C76" s="19"/>
      <c r="D76" s="20"/>
      <c r="E76" s="18"/>
      <c r="F76" s="18"/>
      <c r="G76" s="18"/>
      <c r="H76" s="19"/>
    </row>
    <row r="77" spans="1:8" ht="17.25" thickBot="1" x14ac:dyDescent="0.3">
      <c r="A77" s="18">
        <f t="shared" si="0"/>
        <v>74</v>
      </c>
      <c r="B77" s="19"/>
      <c r="C77" s="19"/>
      <c r="D77" s="20"/>
      <c r="E77" s="18"/>
      <c r="F77" s="18"/>
      <c r="G77" s="18"/>
      <c r="H77" s="19"/>
    </row>
    <row r="78" spans="1:8" ht="17.25" thickBot="1" x14ac:dyDescent="0.3">
      <c r="A78" s="18">
        <f t="shared" si="0"/>
        <v>75</v>
      </c>
      <c r="B78" s="19"/>
      <c r="C78" s="19"/>
      <c r="D78" s="20"/>
      <c r="E78" s="18"/>
      <c r="F78" s="18"/>
      <c r="G78" s="18"/>
      <c r="H78" s="19"/>
    </row>
    <row r="79" spans="1:8" ht="17.25" thickBot="1" x14ac:dyDescent="0.3">
      <c r="A79" s="18">
        <f t="shared" si="0"/>
        <v>76</v>
      </c>
      <c r="B79" s="19"/>
      <c r="C79" s="19"/>
      <c r="D79" s="20"/>
      <c r="E79" s="18"/>
      <c r="F79" s="18"/>
      <c r="G79" s="18"/>
      <c r="H79" s="19"/>
    </row>
    <row r="80" spans="1:8" ht="17.25" thickBot="1" x14ac:dyDescent="0.3">
      <c r="A80" s="18">
        <f t="shared" si="0"/>
        <v>77</v>
      </c>
      <c r="B80" s="19"/>
      <c r="C80" s="19"/>
      <c r="D80" s="20"/>
      <c r="E80" s="18"/>
      <c r="F80" s="18"/>
      <c r="G80" s="18"/>
      <c r="H80" s="19"/>
    </row>
    <row r="81" spans="1:8" ht="17.25" thickBot="1" x14ac:dyDescent="0.3">
      <c r="A81" s="18">
        <f t="shared" si="0"/>
        <v>78</v>
      </c>
      <c r="B81" s="19"/>
      <c r="C81" s="19"/>
      <c r="D81" s="20"/>
      <c r="E81" s="18"/>
      <c r="F81" s="18"/>
      <c r="G81" s="18"/>
      <c r="H81" s="19"/>
    </row>
    <row r="82" spans="1:8" ht="17.25" thickBot="1" x14ac:dyDescent="0.3">
      <c r="A82" s="18">
        <f t="shared" si="0"/>
        <v>79</v>
      </c>
      <c r="B82" s="19"/>
      <c r="C82" s="19"/>
      <c r="D82" s="20"/>
      <c r="E82" s="18"/>
      <c r="F82" s="18"/>
      <c r="G82" s="18"/>
      <c r="H82" s="19"/>
    </row>
    <row r="83" spans="1:8" ht="17.25" thickBot="1" x14ac:dyDescent="0.3">
      <c r="A83" s="18">
        <f t="shared" si="0"/>
        <v>80</v>
      </c>
      <c r="B83" s="19"/>
      <c r="C83" s="19"/>
      <c r="D83" s="20"/>
      <c r="E83" s="18"/>
      <c r="F83" s="18"/>
      <c r="G83" s="18"/>
      <c r="H83" s="19"/>
    </row>
    <row r="84" spans="1:8" ht="17.25" thickBot="1" x14ac:dyDescent="0.3">
      <c r="A84" s="18">
        <f t="shared" si="0"/>
        <v>81</v>
      </c>
      <c r="B84" s="19"/>
      <c r="C84" s="19"/>
      <c r="D84" s="20"/>
      <c r="E84" s="18"/>
      <c r="F84" s="18"/>
      <c r="G84" s="18"/>
      <c r="H84" s="19"/>
    </row>
    <row r="85" spans="1:8" ht="17.25" thickBot="1" x14ac:dyDescent="0.3">
      <c r="A85" s="18">
        <f t="shared" si="0"/>
        <v>82</v>
      </c>
      <c r="B85" s="19"/>
      <c r="C85" s="19"/>
      <c r="D85" s="20"/>
      <c r="E85" s="18"/>
      <c r="F85" s="18"/>
      <c r="G85" s="18"/>
      <c r="H85" s="19"/>
    </row>
    <row r="86" spans="1:8" ht="17.25" thickBot="1" x14ac:dyDescent="0.3">
      <c r="A86" s="18">
        <f t="shared" si="0"/>
        <v>83</v>
      </c>
      <c r="B86" s="19"/>
      <c r="C86" s="19"/>
      <c r="D86" s="20"/>
      <c r="E86" s="18"/>
      <c r="F86" s="18"/>
      <c r="G86" s="18"/>
      <c r="H86" s="19"/>
    </row>
    <row r="87" spans="1:8" ht="17.25" thickBot="1" x14ac:dyDescent="0.3">
      <c r="A87" s="18">
        <f t="shared" si="0"/>
        <v>84</v>
      </c>
      <c r="B87" s="19"/>
      <c r="C87" s="19"/>
      <c r="D87" s="20"/>
      <c r="E87" s="18"/>
      <c r="F87" s="18"/>
      <c r="G87" s="18"/>
      <c r="H87" s="19"/>
    </row>
    <row r="88" spans="1:8" ht="17.25" thickBot="1" x14ac:dyDescent="0.3">
      <c r="A88" s="18">
        <f t="shared" si="0"/>
        <v>85</v>
      </c>
      <c r="B88" s="19"/>
      <c r="C88" s="19"/>
      <c r="D88" s="20"/>
      <c r="E88" s="18"/>
      <c r="F88" s="18"/>
      <c r="G88" s="18"/>
      <c r="H88" s="19"/>
    </row>
    <row r="89" spans="1:8" ht="17.25" thickBot="1" x14ac:dyDescent="0.3">
      <c r="A89" s="18">
        <f t="shared" si="0"/>
        <v>86</v>
      </c>
      <c r="B89" s="19"/>
      <c r="C89" s="19"/>
      <c r="D89" s="20"/>
      <c r="E89" s="18"/>
      <c r="F89" s="18"/>
      <c r="G89" s="18"/>
      <c r="H89" s="19"/>
    </row>
    <row r="90" spans="1:8" ht="17.25" thickBot="1" x14ac:dyDescent="0.3">
      <c r="A90" s="18">
        <f t="shared" si="0"/>
        <v>87</v>
      </c>
      <c r="B90" s="19"/>
      <c r="C90" s="19"/>
      <c r="D90" s="20"/>
      <c r="E90" s="18"/>
      <c r="F90" s="18"/>
      <c r="G90" s="18"/>
      <c r="H90" s="19"/>
    </row>
    <row r="91" spans="1:8" ht="17.25" thickBot="1" x14ac:dyDescent="0.3">
      <c r="A91" s="18">
        <f t="shared" si="0"/>
        <v>88</v>
      </c>
      <c r="B91" s="19"/>
      <c r="C91" s="19"/>
      <c r="D91" s="20"/>
      <c r="E91" s="18"/>
      <c r="F91" s="18"/>
      <c r="G91" s="18"/>
      <c r="H91" s="19"/>
    </row>
    <row r="92" spans="1:8" ht="17.25" thickBot="1" x14ac:dyDescent="0.3">
      <c r="A92" s="18">
        <f t="shared" si="0"/>
        <v>89</v>
      </c>
      <c r="B92" s="19"/>
      <c r="C92" s="19"/>
      <c r="D92" s="20"/>
      <c r="E92" s="18"/>
      <c r="F92" s="18"/>
      <c r="G92" s="18"/>
      <c r="H92" s="19"/>
    </row>
    <row r="93" spans="1:8" ht="17.25" thickBot="1" x14ac:dyDescent="0.3">
      <c r="A93" s="18">
        <f t="shared" si="0"/>
        <v>90</v>
      </c>
      <c r="B93" s="19"/>
      <c r="C93" s="19"/>
      <c r="D93" s="20"/>
      <c r="E93" s="18"/>
      <c r="F93" s="18"/>
      <c r="G93" s="18"/>
      <c r="H93" s="19"/>
    </row>
    <row r="94" spans="1:8" ht="17.25" thickBot="1" x14ac:dyDescent="0.3">
      <c r="A94" s="18">
        <f t="shared" si="0"/>
        <v>91</v>
      </c>
      <c r="B94" s="19"/>
      <c r="C94" s="19"/>
      <c r="D94" s="20"/>
      <c r="E94" s="18"/>
      <c r="F94" s="18"/>
      <c r="G94" s="18"/>
      <c r="H94" s="19"/>
    </row>
    <row r="95" spans="1:8" ht="17.25" thickBot="1" x14ac:dyDescent="0.3">
      <c r="A95" s="18">
        <f t="shared" si="0"/>
        <v>92</v>
      </c>
      <c r="B95" s="19"/>
      <c r="C95" s="19"/>
      <c r="D95" s="20"/>
      <c r="E95" s="18"/>
      <c r="F95" s="18"/>
      <c r="G95" s="18"/>
      <c r="H95" s="19"/>
    </row>
    <row r="96" spans="1:8" ht="17.25" thickBot="1" x14ac:dyDescent="0.3">
      <c r="A96" s="18">
        <f t="shared" si="0"/>
        <v>93</v>
      </c>
      <c r="B96" s="19"/>
      <c r="C96" s="19"/>
      <c r="D96" s="20"/>
      <c r="E96" s="18"/>
      <c r="F96" s="18"/>
      <c r="G96" s="18"/>
      <c r="H96" s="19"/>
    </row>
    <row r="97" spans="1:8" ht="17.25" thickBot="1" x14ac:dyDescent="0.3">
      <c r="A97" s="18">
        <f t="shared" si="0"/>
        <v>94</v>
      </c>
      <c r="B97" s="19"/>
      <c r="C97" s="19"/>
      <c r="D97" s="20"/>
      <c r="E97" s="18"/>
      <c r="F97" s="18"/>
      <c r="G97" s="18"/>
      <c r="H97" s="19"/>
    </row>
    <row r="98" spans="1:8" ht="17.25" thickBot="1" x14ac:dyDescent="0.3">
      <c r="A98" s="18">
        <f t="shared" si="0"/>
        <v>95</v>
      </c>
      <c r="B98" s="19"/>
      <c r="C98" s="19"/>
      <c r="D98" s="20"/>
      <c r="E98" s="18"/>
      <c r="F98" s="18"/>
      <c r="G98" s="18"/>
      <c r="H98" s="19"/>
    </row>
    <row r="99" spans="1:8" ht="17.25" thickBot="1" x14ac:dyDescent="0.3">
      <c r="A99" s="18">
        <f t="shared" si="0"/>
        <v>96</v>
      </c>
      <c r="B99" s="19"/>
      <c r="C99" s="19"/>
      <c r="D99" s="20"/>
      <c r="E99" s="18"/>
      <c r="F99" s="18"/>
      <c r="G99" s="18"/>
      <c r="H99" s="19"/>
    </row>
    <row r="100" spans="1:8" ht="17.25" thickBot="1" x14ac:dyDescent="0.3">
      <c r="A100" s="18">
        <f t="shared" si="0"/>
        <v>97</v>
      </c>
      <c r="B100" s="19"/>
      <c r="C100" s="19"/>
      <c r="D100" s="20"/>
      <c r="E100" s="18"/>
      <c r="F100" s="18"/>
      <c r="G100" s="18"/>
      <c r="H100" s="19"/>
    </row>
    <row r="101" spans="1:8" ht="17.25" thickBot="1" x14ac:dyDescent="0.3">
      <c r="A101" s="18">
        <f t="shared" si="0"/>
        <v>98</v>
      </c>
      <c r="B101" s="19"/>
      <c r="C101" s="19"/>
      <c r="D101" s="20"/>
      <c r="E101" s="18"/>
      <c r="F101" s="18"/>
      <c r="G101" s="18"/>
      <c r="H101" s="19"/>
    </row>
    <row r="102" spans="1:8" ht="17.25" thickBot="1" x14ac:dyDescent="0.3">
      <c r="A102" s="18">
        <f t="shared" si="0"/>
        <v>99</v>
      </c>
      <c r="B102" s="19"/>
      <c r="C102" s="19"/>
      <c r="D102" s="20"/>
      <c r="E102" s="18"/>
      <c r="F102" s="18"/>
      <c r="G102" s="18"/>
      <c r="H102" s="19"/>
    </row>
  </sheetData>
  <hyperlinks>
    <hyperlink ref="B4" r:id="rId1" tooltip="View details for Focus Punch" display="https://pokemondb.net/move/focus-punch" xr:uid="{C75E5814-4E27-4A11-966B-9CC5F90D14BF}"/>
    <hyperlink ref="C4" r:id="rId2" display="https://pokemondb.net/type/fighting" xr:uid="{F0FB6457-939A-4199-BDA2-D6DF23104652}"/>
    <hyperlink ref="H4" r:id="rId3" display="https://pokemondb.net/location/hoenn-route-115" xr:uid="{1EEB0B8B-D48B-46DD-82E3-1E4BFEBF6AD9}"/>
    <hyperlink ref="B5" r:id="rId4" tooltip="View details for Dragon Claw" display="https://pokemondb.net/move/dragon-claw" xr:uid="{C6C50F4B-2AB8-4D37-8166-C1C71E8869F6}"/>
    <hyperlink ref="C5" r:id="rId5" display="https://pokemondb.net/type/dragon" xr:uid="{AF62E2F4-3D67-4617-9EDE-0D32FCA057E5}"/>
    <hyperlink ref="H5" r:id="rId6" display="https://pokemondb.net/location/hoenn-meteor-falls" xr:uid="{D6E8EBB6-C7C7-4DEB-B091-7950091E5B95}"/>
    <hyperlink ref="B6" r:id="rId7" tooltip="View details for Water Pulse" display="https://pokemondb.net/move/water-pulse" xr:uid="{D558A365-9DA1-4523-A52E-B1E8E37B91CF}"/>
    <hyperlink ref="C6" r:id="rId8" display="https://pokemondb.net/type/water" xr:uid="{F7934366-D215-46B6-9433-5C77094CE224}"/>
    <hyperlink ref="H6" r:id="rId9" display="https://pokemondb.net/location/hoenn-sootopolis-city" xr:uid="{BAFCEF96-E9AF-4769-9EF0-CE4D79D20D35}"/>
    <hyperlink ref="B7" r:id="rId10" tooltip="View details for Calm Mind" display="https://pokemondb.net/move/calm-mind" xr:uid="{787A47A9-9A3A-4400-97E4-6029F466D2CA}"/>
    <hyperlink ref="C7" r:id="rId11" display="https://pokemondb.net/type/psychic" xr:uid="{ACCA470A-89B7-49AD-9F10-0DCB698DA0ED}"/>
    <hyperlink ref="H7" r:id="rId12" display="https://pokemondb.net/location/hoenn-mossdeep-city" xr:uid="{95FCD5D6-2FD8-4A36-9963-F5C00213213B}"/>
    <hyperlink ref="B8" r:id="rId13" tooltip="View details for Roar" display="https://pokemondb.net/move/roar" xr:uid="{E976E108-29BA-467A-B98D-6B0C06461699}"/>
    <hyperlink ref="C8" r:id="rId14" display="https://pokemondb.net/type/normal" xr:uid="{4FCFF75B-04DE-4D0A-BC0F-FF29794632A6}"/>
    <hyperlink ref="H8" r:id="rId15" display="https://pokemondb.net/location/hoenn-route-114" xr:uid="{93288D1E-EDE2-4B7F-B32E-388E3DA3B31D}"/>
    <hyperlink ref="B9" r:id="rId16" tooltip="View details for Toxic" display="https://pokemondb.net/move/toxic" xr:uid="{C1349F82-C7A2-4436-B39B-CE771D1896E5}"/>
    <hyperlink ref="C9" r:id="rId17" display="https://pokemondb.net/type/poison" xr:uid="{572D4D56-E7BA-433C-B0AC-1CF16EE0DAB0}"/>
    <hyperlink ref="H9" r:id="rId18" display="https://pokemondb.net/location/hoenn-fiery-path" xr:uid="{84668CE7-F6E4-4EF6-8EF3-E4CDACC7C1B8}"/>
    <hyperlink ref="B10" r:id="rId19" tooltip="View details for Hail" display="https://pokemondb.net/move/hail" xr:uid="{AEE6FE89-13CC-4A96-9F4D-ED28029E5896}"/>
    <hyperlink ref="C10" r:id="rId20" display="https://pokemondb.net/type/ice" xr:uid="{AF3B0A24-EF22-4459-9AFF-F3C28C447A8B}"/>
    <hyperlink ref="H10" r:id="rId21" display="https://pokemondb.net/location/hoenn-shoal-cave" xr:uid="{A95F52C3-D507-436A-B163-CC1E366D5011}"/>
    <hyperlink ref="B11" r:id="rId22" tooltip="View details for Bulk Up" display="https://pokemondb.net/move/bulk-up" xr:uid="{6BF02952-5B96-4CA9-B8DC-3B6D710BD7A2}"/>
    <hyperlink ref="C11" r:id="rId23" display="https://pokemondb.net/type/fighting" xr:uid="{AF0F451D-C09D-428B-8839-D356F3CFF6BE}"/>
    <hyperlink ref="H11" r:id="rId24" display="https://pokemondb.net/location/hoenn-dewford-town" xr:uid="{B58B0232-5DFF-45FE-B9F9-1B71637CB5A2}"/>
    <hyperlink ref="B12" r:id="rId25" tooltip="View details for Bullet Seed" display="https://pokemondb.net/move/bullet-seed" xr:uid="{E36DF77F-D8A8-47F0-B7BC-D2E8D19EF116}"/>
    <hyperlink ref="C12" r:id="rId26" display="https://pokemondb.net/type/grass" xr:uid="{DFD2C302-A0EE-4D75-BB3C-1857BF617095}"/>
    <hyperlink ref="H12" r:id="rId27" display="https://pokemondb.net/location/hoenn-route-104" xr:uid="{6372319E-9521-4814-8BF6-DE86FDD7F90E}"/>
    <hyperlink ref="B13" r:id="rId28" tooltip="View details for Hidden Power" display="https://pokemondb.net/move/hidden-power" xr:uid="{4BD3F82B-E0C5-491C-BAAA-CB92B2A6FA77}"/>
    <hyperlink ref="C13" r:id="rId29" display="https://pokemondb.net/type/normal" xr:uid="{6912E67A-476C-476E-B11B-164A9BEA00A2}"/>
    <hyperlink ref="H13" r:id="rId30" display="https://pokemondb.net/location/hoenn-fortree-city" xr:uid="{38839944-66B9-4907-AC6F-548C4379EF3E}"/>
    <hyperlink ref="B14" r:id="rId31" tooltip="View details for Sunny Day" display="https://pokemondb.net/move/sunny-day" xr:uid="{7C89105A-59E4-4449-AEA4-CC3B58E43D8E}"/>
    <hyperlink ref="C14" r:id="rId32" display="https://pokemondb.net/type/fire" xr:uid="{CA546967-F05C-4B9E-A7E2-5690536A185C}"/>
    <hyperlink ref="H14" r:id="rId33" display="https://pokemondb.net/location/hoenn-scorched-slab" xr:uid="{F40C812B-7721-4081-84A2-42286B6EECC3}"/>
    <hyperlink ref="B15" r:id="rId34" tooltip="View details for Taunt" display="https://pokemondb.net/move/taunt" xr:uid="{257C9F3B-0348-4967-9D7B-97E01E42936F}"/>
    <hyperlink ref="C15" r:id="rId35" display="https://pokemondb.net/type/dark" xr:uid="{54368BFE-BB16-41EE-A9FA-488E0801DD06}"/>
    <hyperlink ref="H15" r:id="rId36" display="https://pokemondb.net/location/hoenn-route-110" xr:uid="{8919DA1D-8510-4A97-91D7-CF7BA6741C64}"/>
    <hyperlink ref="B16" r:id="rId37" tooltip="View details for Ice Beam" display="https://pokemondb.net/move/ice-beam" xr:uid="{4E92E4C6-0243-4157-AE95-5C33AD5B6799}"/>
    <hyperlink ref="C16" r:id="rId38" display="https://pokemondb.net/type/ice" xr:uid="{EBC11969-67A2-46BE-98B2-C40AE5AC0A38}"/>
    <hyperlink ref="H16" r:id="rId39" display="https://pokemondb.net/location/hoenn-abandoned-ship" xr:uid="{9A7F1927-2496-49EB-A1DF-4B737772E4FD}"/>
    <hyperlink ref="B17" r:id="rId40" tooltip="View details for Blizzard" display="https://pokemondb.net/move/blizzard" xr:uid="{2B3AFBD6-A283-483C-913E-FC0196AE505C}"/>
    <hyperlink ref="C17" r:id="rId41" display="https://pokemondb.net/type/ice" xr:uid="{F7AB079E-57C0-46EE-AC9A-DBE84EE81AD1}"/>
    <hyperlink ref="H17" r:id="rId42" display="https://pokemondb.net/location/hoenn-lilycove-city" xr:uid="{7B239276-704C-4768-A3F3-C71F29BEBF89}"/>
    <hyperlink ref="B18" r:id="rId43" tooltip="View details for Hyper Beam" display="https://pokemondb.net/move/hyper-beam" xr:uid="{32B9C2D4-FD23-40BC-B562-52412B4A36AA}"/>
    <hyperlink ref="C18" r:id="rId44" display="https://pokemondb.net/type/normal" xr:uid="{E064BBA5-8C2A-4BDA-918F-39E12D4EF939}"/>
    <hyperlink ref="H18" r:id="rId45" display="https://pokemondb.net/location/hoenn-lilycove-city" xr:uid="{1F9CEF31-F1C0-421A-9B5B-F8B751A387E0}"/>
    <hyperlink ref="B19" r:id="rId46" tooltip="View details for Light Screen" display="https://pokemondb.net/move/light-screen" xr:uid="{8AD1884A-933E-40A3-AB36-A576977E2EA2}"/>
    <hyperlink ref="C19" r:id="rId47" display="https://pokemondb.net/type/psychic" xr:uid="{C448AC19-ABC1-450F-9452-9F298EC35A5F}"/>
    <hyperlink ref="H19" r:id="rId48" display="https://pokemondb.net/location/hoenn-lilycove-city" xr:uid="{68697A20-580B-4726-9C22-D93656050EEC}"/>
    <hyperlink ref="B20" r:id="rId49" tooltip="View details for Protect" display="https://pokemondb.net/move/protect" xr:uid="{ECCDF46E-40A0-4C7C-8173-05A6044E5AEE}"/>
    <hyperlink ref="C20" r:id="rId50" display="https://pokemondb.net/type/normal" xr:uid="{95C7D290-5601-4372-8F76-063048FBC612}"/>
    <hyperlink ref="H20" r:id="rId51" display="https://pokemondb.net/location/hoenn-lilycove-city" xr:uid="{CD1D5CEF-B4EA-4B81-830A-885922CBFC4D}"/>
    <hyperlink ref="B21" r:id="rId52" tooltip="View details for Rain Dance" display="https://pokemondb.net/move/rain-dance" xr:uid="{18CEE274-AE90-40D5-BC9A-F150600D68DC}"/>
    <hyperlink ref="C21" r:id="rId53" display="https://pokemondb.net/type/water" xr:uid="{AED9CDC1-F2F1-46FF-B086-9C55614D2B6D}"/>
    <hyperlink ref="H21" r:id="rId54" display="https://pokemondb.net/location/hoenn-abandoned-ship" xr:uid="{35530B56-4CE5-4984-8D83-D5AC6A9A889B}"/>
    <hyperlink ref="B22" r:id="rId55" tooltip="View details for Giga Drain" display="https://pokemondb.net/move/giga-drain" xr:uid="{63C257F6-3009-4F9C-8235-74BC7C5629E5}"/>
    <hyperlink ref="C22" r:id="rId56" display="https://pokemondb.net/type/grass" xr:uid="{47E4172B-5982-49EF-A616-010094B2D780}"/>
    <hyperlink ref="H22" r:id="rId57" display="https://pokemondb.net/location/hoenn-route-123" xr:uid="{EFCCE3C3-615E-46A4-8C42-B6A358BFB802}"/>
    <hyperlink ref="B23" r:id="rId58" tooltip="View details for Safeguard" display="https://pokemondb.net/move/safeguard" xr:uid="{6A63379F-BA7E-4F41-963B-65DF8EA3E89B}"/>
    <hyperlink ref="C23" r:id="rId59" display="https://pokemondb.net/type/normal" xr:uid="{A7972E87-143A-437C-8C4C-4C203C3ADEA3}"/>
    <hyperlink ref="H23" r:id="rId60" display="https://pokemondb.net/location/hoenn-lilycove-city" xr:uid="{3AA4F2C3-D5A3-40DD-8BB2-FCE4311C7BF3}"/>
    <hyperlink ref="B24" r:id="rId61" tooltip="View details for Frustration" display="https://pokemondb.net/move/frustration" xr:uid="{222D520F-5A8E-4E18-A448-87DCA10F4E19}"/>
    <hyperlink ref="C24" r:id="rId62" display="https://pokemondb.net/type/normal" xr:uid="{97585DCA-A78B-41E8-817E-9DB0C5C55EC5}"/>
    <hyperlink ref="H24" r:id="rId63" display="https://pokemondb.net/location/hoenn-pacifidlog-town" xr:uid="{B13B2282-F147-486F-AB69-A770AF0DDC7F}"/>
    <hyperlink ref="B25" r:id="rId64" tooltip="View details for Solar Beam" display="https://pokemondb.net/move/solar-beam" xr:uid="{E0CC4A1D-C086-4B22-B908-E23D774A8741}"/>
    <hyperlink ref="C25" r:id="rId65" display="https://pokemondb.net/type/grass" xr:uid="{F34D7092-DDE0-427E-AAF6-6A2704BE6A24}"/>
    <hyperlink ref="H25" r:id="rId66" display="https://pokemondb.net/location/hoenn-safari-zone" xr:uid="{B9966073-766A-4C5D-B6A2-9A1872161A6B}"/>
    <hyperlink ref="B26" r:id="rId67" tooltip="View details for Iron Tail" display="https://pokemondb.net/move/iron-tail" xr:uid="{FF19EB9A-6A71-468B-A2D2-67D60DB36A12}"/>
    <hyperlink ref="C26" r:id="rId68" display="https://pokemondb.net/type/steel" xr:uid="{840BFC5B-67B7-4164-9331-E544C4AA259A}"/>
    <hyperlink ref="H26" r:id="rId69" display="https://pokemondb.net/location/hoenn-meteor-falls" xr:uid="{453108AC-DB64-4692-821E-0C47B6CF58DB}"/>
    <hyperlink ref="B27" r:id="rId70" tooltip="View details for Thunderbolt" display="https://pokemondb.net/move/thunderbolt" xr:uid="{1259AE7E-C805-4F8D-9096-2B0B5BC10A4C}"/>
    <hyperlink ref="C27" r:id="rId71" display="https://pokemondb.net/type/electric" xr:uid="{F38401F1-9567-4E60-9B18-E4D3712004B8}"/>
    <hyperlink ref="H27" r:id="rId72" display="https://pokemondb.net/location/hoenn-mauville-city" xr:uid="{D56B7360-965D-40AB-8749-91EA75587671}"/>
    <hyperlink ref="B28" r:id="rId73" tooltip="View details for Thunder" display="https://pokemondb.net/move/thunder" xr:uid="{5408CFA5-98D9-40F1-B870-439EC1EEE38C}"/>
    <hyperlink ref="C28" r:id="rId74" display="https://pokemondb.net/type/electric" xr:uid="{01451EB0-5351-4F95-A73A-3FBA0F5D5AF6}"/>
    <hyperlink ref="H28" r:id="rId75" display="https://pokemondb.net/location/hoenn-lilycove-city" xr:uid="{ACF63C31-0C67-44D5-A951-9842C3D6AAB8}"/>
    <hyperlink ref="B29" r:id="rId76" tooltip="View details for Earthquake" display="https://pokemondb.net/move/earthquake" xr:uid="{D6E6AD8E-E03E-4F59-A8D4-0D3DB325B3E4}"/>
    <hyperlink ref="C29" r:id="rId77" display="https://pokemondb.net/type/ground" xr:uid="{4A37AEDA-9C4B-4A42-9DFC-5CED215707BA}"/>
    <hyperlink ref="H29" r:id="rId78" display="https://pokemondb.net/location/hoenn-seafloor-cavern" xr:uid="{F620E583-136D-4FE4-824D-F60012DE9055}"/>
    <hyperlink ref="B30" r:id="rId79" tooltip="View details for Return" display="https://pokemondb.net/move/return" xr:uid="{F5815E3F-47F3-4B96-9BF8-E4D756491239}"/>
    <hyperlink ref="C30" r:id="rId80" display="https://pokemondb.net/type/normal" xr:uid="{11956049-348C-44E6-ACCB-8D1EC64B378D}"/>
    <hyperlink ref="H30" r:id="rId81" display="https://pokemondb.net/location/hoenn-pacifidlog-town" xr:uid="{7F91E58E-478B-4A13-9E97-0118E2C5442A}"/>
    <hyperlink ref="B31" r:id="rId82" tooltip="View details for Dig" display="https://pokemondb.net/move/dig" xr:uid="{10D71A95-9848-4FC8-B046-C77184B26DF9}"/>
    <hyperlink ref="C31" r:id="rId83" display="https://pokemondb.net/type/ground" xr:uid="{647E97CE-EBB3-4C93-AEAF-12EAB65BCB57}"/>
    <hyperlink ref="H31" r:id="rId84" display="https://pokemondb.net/location/hoenn-route-114" xr:uid="{32F1A968-4683-4D0B-90EA-1D5D317049C6}"/>
    <hyperlink ref="B32" r:id="rId85" tooltip="View details for Psychic" display="https://pokemondb.net/move/psychic" xr:uid="{2650D5E3-C8D3-4356-99DF-492DFA720C73}"/>
    <hyperlink ref="C32" r:id="rId86" display="https://pokemondb.net/type/psychic" xr:uid="{A9B0EA3F-BC8D-4E40-BDE5-089B6C472C47}"/>
    <hyperlink ref="H32" r:id="rId87" display="https://pokemondb.net/location/hoenn-victory-road" xr:uid="{27DE739D-185E-4D69-A105-E61896259F22}"/>
    <hyperlink ref="B33" r:id="rId88" tooltip="View details for Shadow Ball" display="https://pokemondb.net/move/shadow-ball" xr:uid="{915F3858-035E-4A0A-8ACD-347EF9B83485}"/>
    <hyperlink ref="C33" r:id="rId89" display="https://pokemondb.net/type/ghost" xr:uid="{C88C14A5-96EB-4E06-A5EC-EAAB5D4D724B}"/>
    <hyperlink ref="H33" r:id="rId90" display="https://pokemondb.net/location/hoenn-mt-pyre" xr:uid="{79C02AA2-37CE-421F-B9D5-BECD69B098CC}"/>
    <hyperlink ref="B34" r:id="rId91" tooltip="View details for Brick Break" display="https://pokemondb.net/move/brick-break" xr:uid="{C1CCA930-8F64-4C10-A311-6A7DD0B06506}"/>
    <hyperlink ref="C34" r:id="rId92" display="https://pokemondb.net/type/fighting" xr:uid="{B124BE56-C744-4F29-A4C1-B25E13EF37BB}"/>
    <hyperlink ref="H34" r:id="rId93" display="https://pokemondb.net/location/hoenn-sootopolis-city" xr:uid="{3EEBF5CE-F5EC-46B9-AB69-EE7D2135467F}"/>
    <hyperlink ref="B35" r:id="rId94" tooltip="View details for Double Team" display="https://pokemondb.net/move/double-team" xr:uid="{6A664718-0A80-42A0-A53A-CBA9D30DF090}"/>
    <hyperlink ref="C35" r:id="rId95" display="https://pokemondb.net/type/normal" xr:uid="{D23214E7-B5DC-45E5-A0DF-545F11AE5BAE}"/>
    <hyperlink ref="H35" r:id="rId96" display="https://pokemondb.net/location/hoenn-mauville-city" xr:uid="{425C5F68-1ED6-48F7-B14F-5E5EDA6152FB}"/>
    <hyperlink ref="B36" r:id="rId97" tooltip="View details for Reflect" display="https://pokemondb.net/move/reflect" xr:uid="{9FCEA80A-E455-4D53-91B0-5F5DABB1AC3E}"/>
    <hyperlink ref="C36" r:id="rId98" display="https://pokemondb.net/type/psychic" xr:uid="{6F3B0DC0-80AC-4714-8ED2-D2CE8503D439}"/>
    <hyperlink ref="H36" r:id="rId99" display="https://pokemondb.net/location/hoenn-lilycove-city" xr:uid="{F86F708D-2A3B-45AE-846F-3207F47BADB2}"/>
    <hyperlink ref="B37" r:id="rId100" tooltip="View details for Shock Wave" display="https://pokemondb.net/move/shock-wave" xr:uid="{DCAE3E97-4FE8-4ED9-96FE-5C2393EF0F62}"/>
    <hyperlink ref="C37" r:id="rId101" display="https://pokemondb.net/type/electric" xr:uid="{8E497FFB-8E46-4F4E-9ECF-06246DB06430}"/>
    <hyperlink ref="H37" r:id="rId102" display="https://pokemondb.net/location/hoenn-mauville-city" xr:uid="{E09920A7-D27A-4F14-A9C9-6532CA69C0F9}"/>
    <hyperlink ref="B38" r:id="rId103" tooltip="View details for Flamethrower" display="https://pokemondb.net/move/flamethrower" xr:uid="{74AC5A31-F1D7-481F-B1C5-2A7FBF7713E6}"/>
    <hyperlink ref="C38" r:id="rId104" display="https://pokemondb.net/type/fire" xr:uid="{479817C8-5061-4789-9D15-63319BF3D83A}"/>
    <hyperlink ref="H38" r:id="rId105" display="https://pokemondb.net/location/hoenn-mauville-city" xr:uid="{A30C14E3-C506-41B7-9F80-4EF74AB4D12D}"/>
    <hyperlink ref="B39" r:id="rId106" tooltip="View details for Sludge Bomb" display="https://pokemondb.net/move/sludge-bomb" xr:uid="{A79B3F3B-886A-431A-8D7E-DFC3CCBE129B}"/>
    <hyperlink ref="C39" r:id="rId107" display="https://pokemondb.net/type/poison" xr:uid="{7A420DA0-7744-4503-BB51-588A14FEC6EF}"/>
    <hyperlink ref="H39" r:id="rId108" display="https://pokemondb.net/location/hoenn-dewford-town" xr:uid="{F8489A60-12BE-4F4D-B659-48E743A8B0DF}"/>
    <hyperlink ref="B40" r:id="rId109" tooltip="View details for Sandstorm" display="https://pokemondb.net/move/sandstorm" xr:uid="{AB120A0E-2AAE-443C-B8FD-368620925408}"/>
    <hyperlink ref="C40" r:id="rId110" display="https://pokemondb.net/type/rock" xr:uid="{2098E224-8369-49B2-AE97-357009B438D8}"/>
    <hyperlink ref="H40" r:id="rId111" display="https://pokemondb.net/location/hoenn-route-111" xr:uid="{8F503FAF-591B-4FCC-9112-5631D354EE8E}"/>
    <hyperlink ref="B41" r:id="rId112" tooltip="View details for Fire Blast" display="https://pokemondb.net/move/fire-blast" xr:uid="{796ABE68-81F4-4B1A-8B7E-B908D22663A2}"/>
    <hyperlink ref="C41" r:id="rId113" display="https://pokemondb.net/type/fire" xr:uid="{71EC32C2-CF86-4B35-B2A0-B9792AB36CCA}"/>
    <hyperlink ref="H41" r:id="rId114" display="https://pokemondb.net/location/hoenn-lilycove-city" xr:uid="{34A6F3CC-E52B-4333-8D08-D06E0ADA971C}"/>
    <hyperlink ref="B42" r:id="rId115" tooltip="View details for Rock Tomb" display="https://pokemondb.net/move/rock-tomb" xr:uid="{120BE743-8A8F-487A-B171-A20CD58FB4F7}"/>
    <hyperlink ref="C42" r:id="rId116" display="https://pokemondb.net/type/rock" xr:uid="{32C543A2-5A96-4E2F-9402-61601C2D1024}"/>
    <hyperlink ref="H42" r:id="rId117" display="https://pokemondb.net/location/hoenn-rustboro-city" xr:uid="{EAF5ECFC-6FDE-42F4-BB48-D7CE1E368C18}"/>
    <hyperlink ref="B43" r:id="rId118" tooltip="View details for Aerial Ace" display="https://pokemondb.net/move/aerial-ace" xr:uid="{BE687C1E-16E8-4F2E-8BEA-5A446604CF8F}"/>
    <hyperlink ref="C43" r:id="rId119" display="https://pokemondb.net/type/flying" xr:uid="{CF4837F1-BE4E-44B3-B11E-2278D3C9A8AC}"/>
    <hyperlink ref="H43" r:id="rId120" display="https://pokemondb.net/location/hoenn-fortree-city" xr:uid="{7B571856-6710-4768-B407-8F49798033D1}"/>
    <hyperlink ref="B44" r:id="rId121" tooltip="View details for Torment" display="https://pokemondb.net/move/torment" xr:uid="{1BBEA44B-2ED5-4E64-99C7-A72B22CFF53E}"/>
    <hyperlink ref="C44" r:id="rId122" display="https://pokemondb.net/type/dark" xr:uid="{52CB7F57-5DE5-4A71-86DD-136D76697554}"/>
    <hyperlink ref="H44" r:id="rId123" display="https://pokemondb.net/location/hoenn-slateport-city" xr:uid="{C9575373-EA47-4B64-AE36-EA85E4B0EA44}"/>
    <hyperlink ref="B45" r:id="rId124" tooltip="View details for Facade" display="https://pokemondb.net/move/facade" xr:uid="{3F37C03D-7F11-4D44-A692-29620A044BF4}"/>
    <hyperlink ref="C45" r:id="rId125" display="https://pokemondb.net/type/normal" xr:uid="{81B11E00-181B-4CD0-BA86-0CD979863832}"/>
    <hyperlink ref="H45" r:id="rId126" display="https://pokemondb.net/location/hoenn-petalburg-city" xr:uid="{A5734243-5B8C-48C6-AAB9-24E95C81B3F7}"/>
    <hyperlink ref="B46" r:id="rId127" tooltip="View details for Secret Power" display="https://pokemondb.net/move/secret-power" xr:uid="{8FCBCE7B-74D9-4795-99DE-C77213E41201}"/>
    <hyperlink ref="C46" r:id="rId128" display="https://pokemondb.net/type/normal" xr:uid="{FCE1905E-1C65-442C-89A1-36E39DA87E22}"/>
    <hyperlink ref="H46" r:id="rId129" display="https://pokemondb.net/location/hoenn-route-111" xr:uid="{31F138FD-EEF5-4D66-98E2-2F6928E0A0CD}"/>
    <hyperlink ref="B47" r:id="rId130" tooltip="View details for Rest" display="https://pokemondb.net/move/rest" xr:uid="{6905522D-4114-4D78-8E96-FCB9AFD75836}"/>
    <hyperlink ref="C47" r:id="rId131" display="https://pokemondb.net/type/psychic" xr:uid="{071B0125-1E4E-42E9-B3C9-EA65C217D213}"/>
    <hyperlink ref="H47" r:id="rId132" display="https://pokemondb.net/location/hoenn-lilycove-city" xr:uid="{F2642E95-E8BA-45FC-8E50-26033E31F6A6}"/>
    <hyperlink ref="B48" r:id="rId133" tooltip="View details for Attract" display="https://pokemondb.net/move/attract" xr:uid="{F6B4C8B7-5F61-4BF0-A12F-E2705A27F2AC}"/>
    <hyperlink ref="C48" r:id="rId134" display="https://pokemondb.net/type/normal" xr:uid="{F75D134A-C7AF-4DA9-9F2F-ACE8681DCEF2}"/>
    <hyperlink ref="H48" r:id="rId135" display="https://pokemondb.net/location/hoenn-verdanturf-town" xr:uid="{7CC90759-2DB4-4C03-B4A4-4775A3E48BA3}"/>
    <hyperlink ref="B49" r:id="rId136" tooltip="View details for Thief" display="https://pokemondb.net/move/thief" xr:uid="{9BF3A91C-BFA2-4009-B502-48FC4514DD71}"/>
    <hyperlink ref="C49" r:id="rId137" display="https://pokemondb.net/type/dark" xr:uid="{CC59E5DE-A78A-4C9A-BAC4-6717FA649943}"/>
    <hyperlink ref="H49" r:id="rId138" display="https://pokemondb.net/location/hoenn-slateport-city" xr:uid="{74559CDD-BC20-4562-A8F4-81D2648CC7CB}"/>
    <hyperlink ref="B50" r:id="rId139" tooltip="View details for Steel Wing" display="https://pokemondb.net/move/steel-wing" xr:uid="{80CFAAA1-72AE-4905-BB00-90244DCCFE92}"/>
    <hyperlink ref="C50" r:id="rId140" display="https://pokemondb.net/type/steel" xr:uid="{5A739CE9-75D7-41F2-96E6-F8BE4490062D}"/>
    <hyperlink ref="H50" r:id="rId141" display="https://pokemondb.net/location/hoenn-granite-cave" xr:uid="{D36F6E9F-180C-4CB6-AB61-4C6B815A5A0D}"/>
    <hyperlink ref="B51" r:id="rId142" tooltip="View details for Skill Swap" display="https://pokemondb.net/move/skill-swap" xr:uid="{74CA56DC-0DB7-49F0-932E-A495C3019E6D}"/>
    <hyperlink ref="C51" r:id="rId143" display="https://pokemondb.net/type/psychic" xr:uid="{5B917617-A508-4268-B6C4-F415D1BF8BB6}"/>
    <hyperlink ref="H51" r:id="rId144" display="https://pokemondb.net/location/hoenn-mt-pyre" xr:uid="{35F4F8CE-B66C-48C6-91F1-CA591BC10311}"/>
    <hyperlink ref="B52" r:id="rId145" tooltip="View details for Snatch" display="https://pokemondb.net/move/snatch" xr:uid="{66EAFE5C-4776-4A62-8F5D-A273A55A6E6F}"/>
    <hyperlink ref="C52" r:id="rId146" display="https://pokemondb.net/type/dark" xr:uid="{C37E1657-7B2B-481F-B012-2B9CC273EB41}"/>
    <hyperlink ref="H52" r:id="rId147" display="https://pokemondb.net/location/hoenn-ss-tidal" xr:uid="{E64723E0-4CDB-4421-B686-C2E0283CE444}"/>
    <hyperlink ref="B53" r:id="rId148" tooltip="View details for Overheat" display="https://pokemondb.net/move/overheat" xr:uid="{5525A1C0-099A-4EBE-9272-9DE2061D76D1}"/>
    <hyperlink ref="C53" r:id="rId149" display="https://pokemondb.net/type/fire" xr:uid="{339D4BC7-54D4-4EB0-9B40-F7AFC6B421F3}"/>
    <hyperlink ref="H53" r:id="rId150" display="https://pokemondb.net/location/hoenn-lavaridge-town" xr:uid="{DECF35C2-3DF8-4172-A984-832C8204F113}"/>
  </hyperlinks>
  <pageMargins left="0.511811024" right="0.511811024" top="0.78740157499999996" bottom="0.78740157499999996" header="0.31496062000000002" footer="0.31496062000000002"/>
  <drawing r:id="rId15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B876-072B-4729-A55F-B89C7441223F}">
  <dimension ref="A1:AI21"/>
  <sheetViews>
    <sheetView showWhiteSpace="0" zoomScaleNormal="100" workbookViewId="0">
      <selection activeCell="Q2" sqref="Q2"/>
    </sheetView>
  </sheetViews>
  <sheetFormatPr defaultColWidth="0" defaultRowHeight="15" zeroHeight="1" x14ac:dyDescent="0.25"/>
  <cols>
    <col min="1" max="1" width="3.140625" customWidth="1"/>
    <col min="2" max="2" width="3.5703125" customWidth="1"/>
    <col min="3" max="3" width="2.28515625" customWidth="1"/>
    <col min="4" max="4" width="2.5703125" customWidth="1"/>
    <col min="5" max="6" width="2.28515625" customWidth="1"/>
    <col min="7" max="7" width="2.5703125" customWidth="1"/>
    <col min="8" max="8" width="2.140625" customWidth="1"/>
    <col min="9" max="10" width="2.5703125" customWidth="1"/>
    <col min="11" max="11" width="2.28515625" customWidth="1"/>
    <col min="12" max="13" width="2.42578125" customWidth="1"/>
    <col min="14" max="14" width="2.28515625" customWidth="1"/>
    <col min="15" max="15" width="2.5703125" customWidth="1"/>
    <col min="16" max="16" width="2.140625" customWidth="1"/>
    <col min="17" max="17" width="2.28515625" customWidth="1"/>
    <col min="18" max="18" width="2.5703125" customWidth="1"/>
    <col min="19" max="19" width="2.42578125" customWidth="1"/>
    <col min="20" max="20" width="2.28515625" customWidth="1"/>
    <col min="21" max="21" width="2.42578125" customWidth="1"/>
    <col min="22" max="22" width="2.5703125" customWidth="1"/>
    <col min="23" max="28" width="2.42578125" customWidth="1"/>
    <col min="29" max="29" width="2.28515625" customWidth="1"/>
    <col min="30" max="30" width="2.42578125" customWidth="1"/>
    <col min="31" max="31" width="2.28515625" customWidth="1"/>
    <col min="32" max="32" width="2.140625" customWidth="1"/>
    <col min="33" max="35" width="2.28515625" customWidth="1"/>
    <col min="36" max="16384" width="9.140625" hidden="1"/>
  </cols>
  <sheetData>
    <row r="1" spans="1:35" ht="18.75" customHeight="1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38" t="s">
        <v>4262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ht="12" customHeight="1" thickBot="1" x14ac:dyDescent="0.3">
      <c r="A2" s="23"/>
      <c r="B2" s="23"/>
      <c r="C2" s="23"/>
      <c r="D2" s="56" t="s">
        <v>3603</v>
      </c>
      <c r="E2" s="23" t="s">
        <v>3603</v>
      </c>
      <c r="F2" s="23" t="s">
        <v>3592</v>
      </c>
      <c r="G2" s="56" t="s">
        <v>3593</v>
      </c>
      <c r="H2" s="56"/>
      <c r="I2" s="56"/>
      <c r="J2" s="56"/>
      <c r="K2" s="56"/>
      <c r="L2" s="23"/>
      <c r="M2" s="23"/>
      <c r="N2" s="56" t="s">
        <v>3611</v>
      </c>
      <c r="O2" s="23" t="s">
        <v>3612</v>
      </c>
      <c r="P2" s="56" t="s">
        <v>3613</v>
      </c>
      <c r="Q2" s="26" t="s">
        <v>3646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2" customHeight="1" thickBot="1" x14ac:dyDescent="0.3">
      <c r="A3" s="23"/>
      <c r="B3" s="23"/>
      <c r="C3" s="26" t="s">
        <v>3639</v>
      </c>
      <c r="D3" s="56"/>
      <c r="E3" s="23"/>
      <c r="F3" s="23"/>
      <c r="G3" s="23"/>
      <c r="H3" s="23"/>
      <c r="I3" s="23"/>
      <c r="J3" s="23"/>
      <c r="K3" s="56" t="s">
        <v>3594</v>
      </c>
      <c r="L3" s="23"/>
      <c r="M3" s="26" t="s">
        <v>3645</v>
      </c>
      <c r="N3" s="56"/>
      <c r="O3" s="26" t="s">
        <v>3647</v>
      </c>
      <c r="P3" s="56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2.75" customHeight="1" thickBot="1" x14ac:dyDescent="0.3">
      <c r="A4" s="23"/>
      <c r="B4" s="23"/>
      <c r="C4" s="56" t="s">
        <v>3602</v>
      </c>
      <c r="D4" s="56"/>
      <c r="E4" s="23"/>
      <c r="F4" s="23"/>
      <c r="G4" s="23"/>
      <c r="H4" s="23"/>
      <c r="I4" s="26" t="s">
        <v>3640</v>
      </c>
      <c r="J4" s="26" t="s">
        <v>3641</v>
      </c>
      <c r="K4" s="56"/>
      <c r="L4" s="23"/>
      <c r="M4" s="23"/>
      <c r="N4" s="56"/>
      <c r="O4" s="23"/>
      <c r="P4" s="56"/>
      <c r="Q4" s="23"/>
      <c r="R4" s="23"/>
      <c r="S4" s="26" t="s">
        <v>3648</v>
      </c>
      <c r="T4" s="23"/>
      <c r="U4" s="23"/>
      <c r="V4" s="23"/>
      <c r="W4" s="26" t="s">
        <v>3650</v>
      </c>
      <c r="X4" s="23"/>
      <c r="Y4" s="23"/>
      <c r="Z4" s="26" t="s">
        <v>3651</v>
      </c>
      <c r="AA4" s="23"/>
      <c r="AB4" s="23"/>
      <c r="AC4" s="23"/>
      <c r="AD4" s="23"/>
      <c r="AE4" s="23"/>
      <c r="AF4" s="23"/>
      <c r="AG4" s="23"/>
      <c r="AH4" s="23"/>
      <c r="AI4" s="23"/>
    </row>
    <row r="5" spans="1:35" ht="12" customHeight="1" thickBot="1" x14ac:dyDescent="0.3">
      <c r="A5" s="23"/>
      <c r="B5" s="23"/>
      <c r="C5" s="56"/>
      <c r="D5" s="23"/>
      <c r="E5" s="23"/>
      <c r="F5" s="23"/>
      <c r="G5" s="23"/>
      <c r="H5" s="23" t="s">
        <v>3595</v>
      </c>
      <c r="I5" s="56" t="s">
        <v>3596</v>
      </c>
      <c r="J5" s="56"/>
      <c r="K5" s="56"/>
      <c r="L5" s="23"/>
      <c r="M5" s="23"/>
      <c r="N5" s="56"/>
      <c r="O5" s="23"/>
      <c r="P5" s="56"/>
      <c r="Q5" s="56" t="s">
        <v>3614</v>
      </c>
      <c r="R5" s="56"/>
      <c r="S5" s="56"/>
      <c r="T5" s="56"/>
      <c r="U5" s="56" t="s">
        <v>3617</v>
      </c>
      <c r="V5" s="56"/>
      <c r="W5" s="56" t="s">
        <v>3618</v>
      </c>
      <c r="X5" s="56"/>
      <c r="Y5" s="56"/>
      <c r="Z5" s="56"/>
      <c r="AA5" s="56" t="s">
        <v>3619</v>
      </c>
      <c r="AB5" s="56"/>
      <c r="AC5" s="23"/>
      <c r="AD5" s="23"/>
      <c r="AE5" s="23"/>
      <c r="AF5" s="23"/>
      <c r="AG5" s="23"/>
      <c r="AH5" s="23"/>
      <c r="AI5" s="23"/>
    </row>
    <row r="6" spans="1:35" ht="12.75" customHeight="1" thickBot="1" x14ac:dyDescent="0.3">
      <c r="A6" s="23"/>
      <c r="B6" s="23"/>
      <c r="C6" s="56"/>
      <c r="D6" s="26" t="s">
        <v>3638</v>
      </c>
      <c r="E6" s="23"/>
      <c r="F6" s="23"/>
      <c r="G6" s="23"/>
      <c r="H6" s="38" t="s">
        <v>4259</v>
      </c>
      <c r="I6" s="23"/>
      <c r="J6" s="26" t="s">
        <v>3642</v>
      </c>
      <c r="K6" s="56" t="s">
        <v>3594</v>
      </c>
      <c r="L6" s="26" t="s">
        <v>3643</v>
      </c>
      <c r="M6" s="23"/>
      <c r="N6" s="56"/>
      <c r="O6" s="23"/>
      <c r="P6" s="23"/>
      <c r="Q6" s="23"/>
      <c r="R6" s="23"/>
      <c r="S6" s="27" t="s">
        <v>3649</v>
      </c>
      <c r="T6" s="23"/>
      <c r="U6" s="23"/>
      <c r="V6" s="23"/>
      <c r="W6" s="56"/>
      <c r="X6" s="56"/>
      <c r="Y6" s="56"/>
      <c r="Z6" s="56"/>
      <c r="AA6" s="56"/>
      <c r="AB6" s="56"/>
      <c r="AC6" s="23"/>
      <c r="AD6" s="23"/>
      <c r="AE6" s="23"/>
      <c r="AF6" s="23"/>
      <c r="AG6" s="23"/>
      <c r="AH6" s="23"/>
      <c r="AI6" s="23"/>
    </row>
    <row r="7" spans="1:35" ht="12.75" customHeight="1" thickBot="1" x14ac:dyDescent="0.3">
      <c r="A7" s="23"/>
      <c r="B7" s="23"/>
      <c r="C7" s="56" t="s">
        <v>3601</v>
      </c>
      <c r="D7" s="56" t="s">
        <v>3600</v>
      </c>
      <c r="E7" s="56"/>
      <c r="F7" s="56"/>
      <c r="G7" s="56"/>
      <c r="H7" s="23"/>
      <c r="I7" s="23"/>
      <c r="J7" s="23"/>
      <c r="K7" s="56"/>
      <c r="L7" s="26" t="s">
        <v>3644</v>
      </c>
      <c r="M7" s="23"/>
      <c r="N7" s="56"/>
      <c r="O7" s="23"/>
      <c r="P7" s="23"/>
      <c r="Q7" s="23"/>
      <c r="R7" s="23"/>
      <c r="S7" s="23" t="s">
        <v>3615</v>
      </c>
      <c r="T7" s="23"/>
      <c r="U7" s="23"/>
      <c r="V7" s="23"/>
      <c r="W7" s="56"/>
      <c r="X7" s="56"/>
      <c r="Y7" s="56"/>
      <c r="Z7" s="56"/>
      <c r="AA7" s="56" t="s">
        <v>3620</v>
      </c>
      <c r="AB7" s="56"/>
      <c r="AC7" s="23"/>
      <c r="AD7" s="23"/>
      <c r="AE7" s="23"/>
      <c r="AF7" s="23"/>
      <c r="AG7" s="23"/>
      <c r="AH7" s="23"/>
      <c r="AI7" s="23"/>
    </row>
    <row r="8" spans="1:35" ht="12" customHeight="1" thickBot="1" x14ac:dyDescent="0.3">
      <c r="A8" s="23"/>
      <c r="B8" s="23"/>
      <c r="C8" s="56"/>
      <c r="D8" s="23"/>
      <c r="E8" s="23"/>
      <c r="F8" s="23"/>
      <c r="G8" s="23" t="s">
        <v>3599</v>
      </c>
      <c r="H8" s="56" t="s">
        <v>3598</v>
      </c>
      <c r="I8" s="56"/>
      <c r="J8" s="56"/>
      <c r="K8" s="56" t="s">
        <v>3597</v>
      </c>
      <c r="L8" s="56"/>
      <c r="M8" s="56" t="s">
        <v>3610</v>
      </c>
      <c r="N8" s="56"/>
      <c r="O8" s="56"/>
      <c r="P8" s="56" t="s">
        <v>3616</v>
      </c>
      <c r="Q8" s="56"/>
      <c r="R8" s="56"/>
      <c r="S8" s="56"/>
      <c r="T8" s="23"/>
      <c r="U8" s="23"/>
      <c r="V8" s="23"/>
      <c r="W8" s="56" t="s">
        <v>3622</v>
      </c>
      <c r="X8" s="56" t="s">
        <v>3622</v>
      </c>
      <c r="Y8" s="56"/>
      <c r="Z8" s="56"/>
      <c r="AA8" s="56" t="s">
        <v>3624</v>
      </c>
      <c r="AB8" s="56"/>
      <c r="AC8" s="23"/>
      <c r="AD8" s="23"/>
      <c r="AE8" s="23"/>
      <c r="AF8" s="23"/>
      <c r="AG8" s="23"/>
      <c r="AH8" s="23"/>
      <c r="AI8" s="23"/>
    </row>
    <row r="9" spans="1:35" ht="13.5" customHeight="1" thickBot="1" x14ac:dyDescent="0.3">
      <c r="A9" s="23"/>
      <c r="B9" s="23"/>
      <c r="C9" s="23" t="s">
        <v>3589</v>
      </c>
      <c r="D9" s="23"/>
      <c r="E9" s="23"/>
      <c r="F9" s="23"/>
      <c r="G9" s="23"/>
      <c r="H9" s="23"/>
      <c r="I9" s="23"/>
      <c r="J9" s="23"/>
      <c r="K9" s="56" t="s">
        <v>3608</v>
      </c>
      <c r="L9" s="26" t="s">
        <v>4260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56"/>
      <c r="X9" s="23" t="s">
        <v>3621</v>
      </c>
      <c r="Y9" s="26" t="s">
        <v>3623</v>
      </c>
      <c r="Z9" s="56" t="s">
        <v>3622</v>
      </c>
      <c r="AA9" s="56"/>
      <c r="AB9" s="56"/>
      <c r="AC9" s="23"/>
      <c r="AD9" s="26" t="s">
        <v>3626</v>
      </c>
      <c r="AE9" s="23"/>
      <c r="AG9" s="23"/>
      <c r="AH9" s="23"/>
      <c r="AI9" s="23"/>
    </row>
    <row r="10" spans="1:35" ht="12.75" customHeight="1" thickBot="1" x14ac:dyDescent="0.3">
      <c r="A10" s="23"/>
      <c r="B10" s="23"/>
      <c r="C10" s="26" t="s">
        <v>3590</v>
      </c>
      <c r="D10" s="38" t="s">
        <v>4225</v>
      </c>
      <c r="E10" s="23"/>
      <c r="F10" s="23"/>
      <c r="G10" s="56" t="s">
        <v>3609</v>
      </c>
      <c r="H10" s="56"/>
      <c r="I10" s="56"/>
      <c r="J10" s="56"/>
      <c r="K10" s="56"/>
      <c r="L10" s="38" t="s">
        <v>4261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56"/>
      <c r="X10" s="25" t="s">
        <v>3622</v>
      </c>
      <c r="Y10" s="23" t="s">
        <v>3622</v>
      </c>
      <c r="Z10" s="56"/>
      <c r="AA10" s="26" t="s">
        <v>3652</v>
      </c>
      <c r="AB10" s="23" t="s">
        <v>3624</v>
      </c>
      <c r="AC10" s="26" t="s">
        <v>3627</v>
      </c>
      <c r="AD10" s="26" t="s">
        <v>4290</v>
      </c>
      <c r="AE10" s="23"/>
      <c r="AG10" s="23"/>
      <c r="AH10" s="23"/>
      <c r="AI10" s="23"/>
    </row>
    <row r="11" spans="1:35" ht="12" customHeight="1" thickBot="1" x14ac:dyDescent="0.3">
      <c r="A11" s="23"/>
      <c r="B11" s="23"/>
      <c r="C11" s="23" t="s">
        <v>3589</v>
      </c>
      <c r="D11" s="23" t="s">
        <v>3587</v>
      </c>
      <c r="E11" s="56">
        <v>102</v>
      </c>
      <c r="F11" s="56"/>
      <c r="G11" s="23" t="s">
        <v>3586</v>
      </c>
      <c r="H11" s="23"/>
      <c r="I11" s="23"/>
      <c r="J11" s="23"/>
      <c r="K11" s="56"/>
      <c r="L11" s="23"/>
      <c r="M11" s="23"/>
      <c r="N11" s="23"/>
      <c r="O11" s="23"/>
      <c r="P11" s="23"/>
      <c r="Q11" s="23"/>
      <c r="R11" s="23"/>
      <c r="S11" s="23"/>
      <c r="T11" s="23"/>
      <c r="U11" s="26" t="s">
        <v>3654</v>
      </c>
      <c r="V11" s="23"/>
      <c r="W11" s="23"/>
      <c r="X11" s="26" t="s">
        <v>3653</v>
      </c>
      <c r="Y11" s="23"/>
      <c r="Z11" s="23"/>
      <c r="AA11" s="56" t="s">
        <v>3625</v>
      </c>
      <c r="AB11" s="56"/>
      <c r="AC11" s="56"/>
      <c r="AD11" s="26" t="s">
        <v>4289</v>
      </c>
      <c r="AE11" s="23"/>
      <c r="AG11" s="23"/>
      <c r="AH11" s="23"/>
      <c r="AI11" s="23"/>
    </row>
    <row r="12" spans="1:35" ht="12.75" customHeight="1" thickBot="1" x14ac:dyDescent="0.3">
      <c r="A12" s="23"/>
      <c r="B12" s="26" t="s">
        <v>3637</v>
      </c>
      <c r="C12" s="56" t="s">
        <v>3591</v>
      </c>
      <c r="D12" s="23"/>
      <c r="E12" s="23"/>
      <c r="F12" s="23"/>
      <c r="G12" s="23" t="s">
        <v>3585</v>
      </c>
      <c r="H12" s="23"/>
      <c r="I12" s="23"/>
      <c r="J12" s="23"/>
      <c r="K12" s="56" t="s">
        <v>3607</v>
      </c>
      <c r="L12" s="56" t="s">
        <v>3634</v>
      </c>
      <c r="M12" s="56"/>
      <c r="N12" s="56" t="s">
        <v>3633</v>
      </c>
      <c r="O12" s="56"/>
      <c r="P12" s="56"/>
      <c r="Q12" s="56"/>
      <c r="R12" s="56" t="s">
        <v>3632</v>
      </c>
      <c r="S12" s="56"/>
      <c r="T12" s="23" t="s">
        <v>3631</v>
      </c>
      <c r="U12" s="56" t="s">
        <v>3630</v>
      </c>
      <c r="V12" s="56"/>
      <c r="W12" s="56"/>
      <c r="X12" s="56" t="s">
        <v>3629</v>
      </c>
      <c r="Y12" s="56"/>
      <c r="Z12" s="56"/>
      <c r="AA12" s="56" t="s">
        <v>3628</v>
      </c>
      <c r="AB12" s="56"/>
      <c r="AC12" s="23"/>
      <c r="AD12" s="23"/>
      <c r="AE12" s="23"/>
      <c r="AF12" s="23"/>
      <c r="AG12" s="23"/>
      <c r="AH12" s="23"/>
      <c r="AI12" s="23"/>
    </row>
    <row r="13" spans="1:35" ht="12.75" customHeight="1" thickBot="1" x14ac:dyDescent="0.3">
      <c r="A13" s="23"/>
      <c r="B13" s="23"/>
      <c r="C13" s="56"/>
      <c r="D13" s="23"/>
      <c r="E13" s="23"/>
      <c r="F13" s="23"/>
      <c r="G13" s="23" t="s">
        <v>3588</v>
      </c>
      <c r="H13" s="23"/>
      <c r="I13" s="23"/>
      <c r="J13" s="23"/>
      <c r="K13" s="56"/>
      <c r="L13" s="23"/>
      <c r="M13" s="26" t="s">
        <v>3655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2.75" customHeight="1" thickBot="1" x14ac:dyDescent="0.3">
      <c r="A14" s="23"/>
      <c r="B14" s="23"/>
      <c r="C14" s="56"/>
      <c r="D14" s="23"/>
      <c r="E14" s="23"/>
      <c r="F14" s="23"/>
      <c r="G14" s="23"/>
      <c r="H14" s="23"/>
      <c r="I14" s="23"/>
      <c r="J14" s="23"/>
      <c r="K14" s="56" t="s">
        <v>3606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ht="13.5" customHeight="1" thickBot="1" x14ac:dyDescent="0.3">
      <c r="A15" s="23"/>
      <c r="B15" s="23"/>
      <c r="C15" s="56"/>
      <c r="D15" s="56" t="s">
        <v>3604</v>
      </c>
      <c r="E15" s="56"/>
      <c r="F15" s="23"/>
      <c r="G15" s="23"/>
      <c r="H15" s="23"/>
      <c r="I15" s="26" t="s">
        <v>3635</v>
      </c>
      <c r="J15" s="23"/>
      <c r="K15" s="5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ht="12.75" customHeight="1" thickBot="1" x14ac:dyDescent="0.3">
      <c r="A16" s="23"/>
      <c r="B16" s="23"/>
      <c r="C16" s="23"/>
      <c r="D16" s="26" t="s">
        <v>3636</v>
      </c>
      <c r="E16" s="24" t="s">
        <v>3584</v>
      </c>
      <c r="F16" s="56" t="s">
        <v>3605</v>
      </c>
      <c r="G16" s="56"/>
      <c r="H16" s="56" t="s">
        <v>4317</v>
      </c>
      <c r="I16" s="56"/>
      <c r="J16" s="56"/>
      <c r="K16" s="56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2" customHeight="1" thickBot="1" x14ac:dyDescent="0.3">
      <c r="A17" s="23"/>
      <c r="B17" s="23"/>
      <c r="C17" s="23"/>
      <c r="D17" s="23"/>
      <c r="E17" s="38" t="s">
        <v>3827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ht="16.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2.75" hidden="1" customHeight="1" x14ac:dyDescent="0.25"/>
    <row r="20" spans="1:35" ht="12" hidden="1" customHeight="1" x14ac:dyDescent="0.25"/>
    <row r="21" spans="1:35" ht="12" hidden="1" customHeight="1" x14ac:dyDescent="0.25"/>
  </sheetData>
  <mergeCells count="39">
    <mergeCell ref="L12:M12"/>
    <mergeCell ref="F16:G16"/>
    <mergeCell ref="H16:J16"/>
    <mergeCell ref="K14:K16"/>
    <mergeCell ref="K9:K11"/>
    <mergeCell ref="G10:J10"/>
    <mergeCell ref="G2:K2"/>
    <mergeCell ref="K3:K4"/>
    <mergeCell ref="I5:K5"/>
    <mergeCell ref="K6:K7"/>
    <mergeCell ref="H8:J8"/>
    <mergeCell ref="D7:G7"/>
    <mergeCell ref="D2:D4"/>
    <mergeCell ref="K8:L8"/>
    <mergeCell ref="AA12:AB12"/>
    <mergeCell ref="X12:Z12"/>
    <mergeCell ref="U12:W12"/>
    <mergeCell ref="AA5:AB6"/>
    <mergeCell ref="W8:W10"/>
    <mergeCell ref="AA8:AB9"/>
    <mergeCell ref="AA11:AC11"/>
    <mergeCell ref="X8:Z8"/>
    <mergeCell ref="Z9:Z10"/>
    <mergeCell ref="C7:C8"/>
    <mergeCell ref="AA7:AB7"/>
    <mergeCell ref="K12:K13"/>
    <mergeCell ref="E11:F11"/>
    <mergeCell ref="C4:C6"/>
    <mergeCell ref="C12:C15"/>
    <mergeCell ref="D15:E15"/>
    <mergeCell ref="N2:N7"/>
    <mergeCell ref="P2:P5"/>
    <mergeCell ref="Q5:T5"/>
    <mergeCell ref="P8:S8"/>
    <mergeCell ref="W5:Z7"/>
    <mergeCell ref="M8:O8"/>
    <mergeCell ref="U5:V5"/>
    <mergeCell ref="R12:S12"/>
    <mergeCell ref="N12:Q12"/>
  </mergeCells>
  <pageMargins left="0.511811024" right="0.511811024" top="0.78740157499999996" bottom="0.78740157499999996" header="0.31496062000000002" footer="0.31496062000000002"/>
  <pageSetup paperSize="9" orientation="landscape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B2A3-A735-4CD4-990A-A6A7974AC3C5}">
  <dimension ref="A1:CY36"/>
  <sheetViews>
    <sheetView workbookViewId="0">
      <pane xSplit="1" ySplit="2" topLeftCell="I3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5" outlineLevelRow="1" x14ac:dyDescent="0.25"/>
  <cols>
    <col min="1" max="1" width="11.28515625" bestFit="1" customWidth="1"/>
    <col min="2" max="54" width="18.7109375" style="36" customWidth="1"/>
  </cols>
  <sheetData>
    <row r="1" spans="1:103" x14ac:dyDescent="0.25">
      <c r="A1" t="s">
        <v>4394</v>
      </c>
      <c r="B1" s="36" t="s">
        <v>4380</v>
      </c>
      <c r="C1" s="36" t="s">
        <v>4380</v>
      </c>
      <c r="D1" s="36" t="s">
        <v>4380</v>
      </c>
      <c r="E1" s="36" t="s">
        <v>4380</v>
      </c>
      <c r="F1" s="36" t="s">
        <v>4380</v>
      </c>
      <c r="G1" s="36" t="s">
        <v>4380</v>
      </c>
      <c r="I1" s="36" t="s">
        <v>4380</v>
      </c>
    </row>
    <row r="2" spans="1:103" x14ac:dyDescent="0.25">
      <c r="B2" s="36" t="s">
        <v>3807</v>
      </c>
      <c r="C2" s="36" t="s">
        <v>3808</v>
      </c>
      <c r="D2" s="36" t="s">
        <v>3809</v>
      </c>
      <c r="E2" s="36" t="s">
        <v>3811</v>
      </c>
      <c r="F2" s="36" t="s">
        <v>3541</v>
      </c>
      <c r="G2" s="36" t="s">
        <v>3810</v>
      </c>
      <c r="H2" s="36" t="s">
        <v>3830</v>
      </c>
      <c r="I2" s="36" t="s">
        <v>3834</v>
      </c>
      <c r="J2" s="36" t="s">
        <v>3832</v>
      </c>
      <c r="K2" s="36" t="s">
        <v>4197</v>
      </c>
      <c r="L2" s="36" t="s">
        <v>3563</v>
      </c>
      <c r="M2" s="36" t="s">
        <v>3836</v>
      </c>
      <c r="N2" s="36" t="s">
        <v>3837</v>
      </c>
      <c r="O2" s="36" t="s">
        <v>3843</v>
      </c>
      <c r="P2" s="36" t="s">
        <v>3844</v>
      </c>
      <c r="Q2" s="36" t="s">
        <v>3845</v>
      </c>
      <c r="R2" s="36" t="s">
        <v>3846</v>
      </c>
      <c r="S2" s="36" t="s">
        <v>3838</v>
      </c>
      <c r="T2" s="36" t="s">
        <v>4178</v>
      </c>
      <c r="U2" s="36" t="s">
        <v>4179</v>
      </c>
      <c r="V2" s="36" t="s">
        <v>4256</v>
      </c>
      <c r="W2" s="36" t="s">
        <v>4253</v>
      </c>
      <c r="X2" s="36" t="s">
        <v>4255</v>
      </c>
      <c r="Y2" s="36" t="s">
        <v>4257</v>
      </c>
      <c r="Z2" s="36" t="s">
        <v>4263</v>
      </c>
      <c r="AA2" s="36" t="s">
        <v>4299</v>
      </c>
      <c r="AB2" s="36" t="s">
        <v>3537</v>
      </c>
      <c r="AC2" s="36" t="s">
        <v>4301</v>
      </c>
      <c r="AD2" s="36" t="s">
        <v>4300</v>
      </c>
      <c r="AE2" s="36" t="s">
        <v>4302</v>
      </c>
      <c r="AF2" s="36" t="s">
        <v>4303</v>
      </c>
      <c r="AG2" s="36" t="s">
        <v>4010</v>
      </c>
      <c r="AH2" s="36" t="s">
        <v>4316</v>
      </c>
      <c r="AI2" s="36" t="s">
        <v>3837</v>
      </c>
      <c r="AJ2" s="36" t="s">
        <v>4318</v>
      </c>
      <c r="AK2" s="36" t="s">
        <v>4319</v>
      </c>
      <c r="AL2" s="36" t="s">
        <v>3838</v>
      </c>
      <c r="AM2" s="36" t="s">
        <v>4320</v>
      </c>
      <c r="AN2" s="36" t="s">
        <v>4263</v>
      </c>
      <c r="AO2" s="36" t="s">
        <v>4321</v>
      </c>
      <c r="AP2" s="36" t="s">
        <v>4323</v>
      </c>
      <c r="AQ2" s="36" t="s">
        <v>4324</v>
      </c>
      <c r="AR2" s="36" t="s">
        <v>4325</v>
      </c>
      <c r="AS2" s="36" t="s">
        <v>4334</v>
      </c>
      <c r="AT2" s="36" t="s">
        <v>4335</v>
      </c>
      <c r="AU2" s="36" t="s">
        <v>4339</v>
      </c>
      <c r="AV2" s="36" t="s">
        <v>4342</v>
      </c>
    </row>
    <row r="3" spans="1:103" x14ac:dyDescent="0.25">
      <c r="A3" s="57" t="s">
        <v>3806</v>
      </c>
      <c r="B3" s="36" t="s">
        <v>22</v>
      </c>
      <c r="C3" s="36" t="s">
        <v>266</v>
      </c>
      <c r="D3" s="36" t="s">
        <v>549</v>
      </c>
      <c r="E3" s="36" t="s">
        <v>443</v>
      </c>
      <c r="F3" s="36" t="s">
        <v>3815</v>
      </c>
      <c r="G3" s="36" t="s">
        <v>16</v>
      </c>
      <c r="H3" s="36" t="s">
        <v>532</v>
      </c>
      <c r="I3" s="36" t="s">
        <v>171</v>
      </c>
      <c r="J3" s="36" t="s">
        <v>298</v>
      </c>
      <c r="K3" s="36" t="s">
        <v>510</v>
      </c>
      <c r="M3" s="36" t="s">
        <v>104</v>
      </c>
      <c r="O3" s="36" t="s">
        <v>80</v>
      </c>
      <c r="P3" s="36" t="s">
        <v>47</v>
      </c>
      <c r="Q3" s="36" t="s">
        <v>47</v>
      </c>
      <c r="R3" s="36" t="s">
        <v>47</v>
      </c>
      <c r="T3" s="36" t="s">
        <v>39</v>
      </c>
      <c r="U3" s="36" t="s">
        <v>319</v>
      </c>
      <c r="V3" s="36" t="s">
        <v>327</v>
      </c>
      <c r="W3" s="36" t="s">
        <v>115</v>
      </c>
      <c r="X3" s="36" t="s">
        <v>506</v>
      </c>
      <c r="Y3" s="36" t="s">
        <v>532</v>
      </c>
      <c r="Z3" s="36" t="s">
        <v>33</v>
      </c>
      <c r="AA3" s="36" t="s">
        <v>332</v>
      </c>
      <c r="AB3" s="36" t="s">
        <v>338</v>
      </c>
      <c r="AC3" s="36" t="s">
        <v>343</v>
      </c>
      <c r="AD3" s="36" t="s">
        <v>343</v>
      </c>
      <c r="AE3" s="36" t="s">
        <v>343</v>
      </c>
      <c r="AF3" s="36" t="s">
        <v>1690</v>
      </c>
      <c r="AG3" s="36" t="s">
        <v>339</v>
      </c>
      <c r="AO3" s="36" t="s">
        <v>33</v>
      </c>
      <c r="AP3" s="36" t="s">
        <v>33</v>
      </c>
      <c r="AQ3" s="36" t="s">
        <v>34</v>
      </c>
      <c r="AR3" s="36" t="s">
        <v>34</v>
      </c>
      <c r="AS3" s="36" t="s">
        <v>269</v>
      </c>
      <c r="AT3" s="36" t="s">
        <v>269</v>
      </c>
      <c r="AU3" s="36" t="s">
        <v>1831</v>
      </c>
      <c r="AV3" s="36" t="s">
        <v>267</v>
      </c>
    </row>
    <row r="4" spans="1:103" x14ac:dyDescent="0.25">
      <c r="A4" s="57"/>
      <c r="B4" s="36" t="s">
        <v>58</v>
      </c>
      <c r="C4" s="36" t="s">
        <v>520</v>
      </c>
      <c r="D4" s="36" t="s">
        <v>49</v>
      </c>
      <c r="E4" s="36" t="s">
        <v>231</v>
      </c>
      <c r="F4" s="36" t="s">
        <v>270</v>
      </c>
      <c r="G4" s="36" t="s">
        <v>19</v>
      </c>
      <c r="H4" s="36" t="s">
        <v>1924</v>
      </c>
      <c r="I4" s="36" t="s">
        <v>193</v>
      </c>
      <c r="J4" s="36" t="s">
        <v>110</v>
      </c>
      <c r="K4" s="36" t="s">
        <v>27</v>
      </c>
      <c r="M4" s="36" t="s">
        <v>344</v>
      </c>
      <c r="O4" s="36" t="s">
        <v>3803</v>
      </c>
      <c r="P4" s="36" t="s">
        <v>1688</v>
      </c>
      <c r="Q4" s="36" t="s">
        <v>1688</v>
      </c>
      <c r="R4" s="36" t="s">
        <v>301</v>
      </c>
      <c r="T4" s="36" t="s">
        <v>314</v>
      </c>
      <c r="U4" s="36" t="s">
        <v>318</v>
      </c>
      <c r="V4" s="36" t="s">
        <v>36</v>
      </c>
      <c r="W4" s="36" t="s">
        <v>555</v>
      </c>
      <c r="X4" s="36" t="s">
        <v>514</v>
      </c>
      <c r="Y4" s="36" t="s">
        <v>532</v>
      </c>
      <c r="Z4" s="36" t="s">
        <v>333</v>
      </c>
      <c r="AA4" s="36" t="s">
        <v>224</v>
      </c>
      <c r="AB4" s="36" t="s">
        <v>276</v>
      </c>
      <c r="AC4" s="36" t="s">
        <v>342</v>
      </c>
      <c r="AD4" s="36" t="s">
        <v>342</v>
      </c>
      <c r="AE4" s="36" t="s">
        <v>342</v>
      </c>
      <c r="AF4" s="36" t="s">
        <v>1690</v>
      </c>
      <c r="AG4" s="36" t="s">
        <v>282</v>
      </c>
      <c r="AO4" s="36" t="s">
        <v>333</v>
      </c>
      <c r="AP4" s="36" t="s">
        <v>333</v>
      </c>
      <c r="AQ4" s="36" t="s">
        <v>334</v>
      </c>
      <c r="AR4" s="36" t="s">
        <v>334</v>
      </c>
      <c r="AS4" s="36" t="s">
        <v>314</v>
      </c>
      <c r="AT4" s="36" t="s">
        <v>3875</v>
      </c>
      <c r="AU4" s="36" t="s">
        <v>129</v>
      </c>
      <c r="AV4" s="36" t="s">
        <v>50</v>
      </c>
    </row>
    <row r="5" spans="1:103" x14ac:dyDescent="0.25">
      <c r="A5" s="57"/>
      <c r="B5" s="36" t="s">
        <v>25</v>
      </c>
      <c r="C5" s="36" t="s">
        <v>1735</v>
      </c>
      <c r="D5" s="36" t="s">
        <v>1590</v>
      </c>
      <c r="E5" s="36" t="s">
        <v>1797</v>
      </c>
      <c r="F5" s="36" t="s">
        <v>403</v>
      </c>
      <c r="G5" s="36" t="s">
        <v>454</v>
      </c>
      <c r="H5" s="36" t="s">
        <v>624</v>
      </c>
      <c r="I5" s="36" t="s">
        <v>330</v>
      </c>
      <c r="J5" s="36" t="s">
        <v>536</v>
      </c>
      <c r="K5" s="36" t="s">
        <v>1604</v>
      </c>
      <c r="M5" s="36" t="s">
        <v>1642</v>
      </c>
      <c r="O5" s="36" t="s">
        <v>309</v>
      </c>
      <c r="P5" s="36" t="s">
        <v>529</v>
      </c>
      <c r="Q5" s="36" t="s">
        <v>529</v>
      </c>
      <c r="R5" s="36" t="s">
        <v>69</v>
      </c>
      <c r="T5" s="36" t="s">
        <v>321</v>
      </c>
      <c r="U5" s="36" t="s">
        <v>247</v>
      </c>
      <c r="V5" s="36" t="s">
        <v>64</v>
      </c>
      <c r="W5" s="36" t="s">
        <v>329</v>
      </c>
      <c r="X5" s="36" t="s">
        <v>43</v>
      </c>
      <c r="Y5" s="36" t="s">
        <v>1801</v>
      </c>
      <c r="Z5" s="36" t="s">
        <v>348</v>
      </c>
      <c r="AA5" s="36" t="s">
        <v>233</v>
      </c>
      <c r="AB5" s="36" t="s">
        <v>341</v>
      </c>
      <c r="AC5" s="36" t="s">
        <v>3735</v>
      </c>
      <c r="AD5" s="36" t="s">
        <v>3735</v>
      </c>
      <c r="AE5" s="36" t="s">
        <v>3735</v>
      </c>
      <c r="AF5" s="36" t="s">
        <v>154</v>
      </c>
      <c r="AG5" s="36" t="s">
        <v>46</v>
      </c>
      <c r="AO5" s="36" t="s">
        <v>101</v>
      </c>
      <c r="AP5" s="36" t="s">
        <v>101</v>
      </c>
      <c r="AQ5" s="36" t="s">
        <v>625</v>
      </c>
      <c r="AR5" s="36" t="s">
        <v>625</v>
      </c>
      <c r="AS5" s="36" t="s">
        <v>3875</v>
      </c>
      <c r="AT5" s="36" t="s">
        <v>50</v>
      </c>
      <c r="AU5" s="36" t="s">
        <v>182</v>
      </c>
      <c r="AV5" s="36" t="s">
        <v>190</v>
      </c>
    </row>
    <row r="6" spans="1:103" x14ac:dyDescent="0.25">
      <c r="A6" s="57"/>
      <c r="B6" s="36" t="s">
        <v>268</v>
      </c>
      <c r="C6" s="36" t="s">
        <v>1983</v>
      </c>
      <c r="D6" s="36" t="s">
        <v>185</v>
      </c>
      <c r="E6" s="36" t="s">
        <v>1587</v>
      </c>
      <c r="F6" s="36" t="s">
        <v>94</v>
      </c>
      <c r="G6" s="36" t="s">
        <v>595</v>
      </c>
      <c r="H6" s="36" t="s">
        <v>197</v>
      </c>
      <c r="I6" s="36" t="s">
        <v>416</v>
      </c>
      <c r="J6" s="36" t="s">
        <v>179</v>
      </c>
      <c r="K6" s="36" t="s">
        <v>210</v>
      </c>
      <c r="M6" s="36" t="s">
        <v>610</v>
      </c>
      <c r="O6" s="36" t="s">
        <v>439</v>
      </c>
      <c r="P6" s="36" t="s">
        <v>301</v>
      </c>
      <c r="Q6" s="36" t="s">
        <v>301</v>
      </c>
      <c r="R6" s="36" t="s">
        <v>309</v>
      </c>
      <c r="T6" s="36" t="s">
        <v>317</v>
      </c>
      <c r="U6" s="36" t="s">
        <v>281</v>
      </c>
      <c r="V6" s="36" t="s">
        <v>1992</v>
      </c>
      <c r="W6" s="36" t="s">
        <v>73</v>
      </c>
      <c r="X6" s="36" t="s">
        <v>3852</v>
      </c>
      <c r="Y6" s="36" t="s">
        <v>1837</v>
      </c>
      <c r="Z6" s="36" t="s">
        <v>336</v>
      </c>
      <c r="AA6" s="36" t="s">
        <v>36</v>
      </c>
      <c r="AB6" s="36" t="s">
        <v>340</v>
      </c>
      <c r="AC6" s="36" t="s">
        <v>48</v>
      </c>
      <c r="AD6" s="36" t="s">
        <v>48</v>
      </c>
      <c r="AE6" s="36" t="s">
        <v>1690</v>
      </c>
      <c r="AF6" s="36" t="s">
        <v>377</v>
      </c>
      <c r="AG6" s="36" t="s">
        <v>532</v>
      </c>
      <c r="AO6" s="36" t="s">
        <v>238</v>
      </c>
      <c r="AP6" s="36" t="s">
        <v>238</v>
      </c>
      <c r="AQ6" s="36" t="s">
        <v>1659</v>
      </c>
      <c r="AR6" s="36" t="s">
        <v>1659</v>
      </c>
      <c r="AS6" s="36" t="s">
        <v>315</v>
      </c>
      <c r="AT6" s="36" t="s">
        <v>1597</v>
      </c>
      <c r="AU6" s="36" t="s">
        <v>280</v>
      </c>
      <c r="AV6" s="36" t="s">
        <v>364</v>
      </c>
    </row>
    <row r="7" spans="1:103" x14ac:dyDescent="0.25">
      <c r="A7" s="57"/>
      <c r="B7" s="36" t="s">
        <v>3812</v>
      </c>
      <c r="C7" s="36" t="s">
        <v>407</v>
      </c>
      <c r="D7" s="36" t="s">
        <v>60</v>
      </c>
      <c r="E7" s="36" t="s">
        <v>421</v>
      </c>
      <c r="F7" s="36" t="s">
        <v>189</v>
      </c>
      <c r="G7" s="36" t="s">
        <v>544</v>
      </c>
      <c r="H7" s="36" t="s">
        <v>200</v>
      </c>
      <c r="I7" s="36" t="s">
        <v>442</v>
      </c>
      <c r="J7" s="36" t="s">
        <v>525</v>
      </c>
      <c r="K7" s="36" t="s">
        <v>1740</v>
      </c>
      <c r="M7" s="36" t="s">
        <v>199</v>
      </c>
      <c r="O7" s="36" t="s">
        <v>452</v>
      </c>
      <c r="P7" s="36" t="s">
        <v>307</v>
      </c>
      <c r="Q7" s="36" t="s">
        <v>308</v>
      </c>
      <c r="R7" s="36" t="s">
        <v>597</v>
      </c>
      <c r="T7" s="36" t="s">
        <v>316</v>
      </c>
      <c r="U7" s="36" t="s">
        <v>90</v>
      </c>
      <c r="V7" s="36" t="s">
        <v>1929</v>
      </c>
      <c r="W7" s="36" t="s">
        <v>1956</v>
      </c>
      <c r="X7" s="36" t="s">
        <v>102</v>
      </c>
      <c r="Y7" s="36" t="s">
        <v>456</v>
      </c>
      <c r="Z7" s="36" t="s">
        <v>508</v>
      </c>
      <c r="AA7" s="36" t="s">
        <v>39</v>
      </c>
      <c r="AB7" s="36" t="s">
        <v>279</v>
      </c>
      <c r="AC7" s="36" t="s">
        <v>561</v>
      </c>
      <c r="AD7" s="36" t="s">
        <v>561</v>
      </c>
      <c r="AE7" s="36" t="s">
        <v>561</v>
      </c>
      <c r="AF7" s="36" t="s">
        <v>611</v>
      </c>
      <c r="AG7" s="36" t="s">
        <v>4254</v>
      </c>
      <c r="AO7" s="36" t="s">
        <v>118</v>
      </c>
      <c r="AP7" s="36" t="s">
        <v>118</v>
      </c>
      <c r="AQ7" s="36" t="s">
        <v>445</v>
      </c>
      <c r="AR7" s="36" t="s">
        <v>445</v>
      </c>
      <c r="AS7" s="36" t="s">
        <v>26</v>
      </c>
      <c r="AT7" s="36" t="s">
        <v>357</v>
      </c>
      <c r="AU7" s="36" t="s">
        <v>406</v>
      </c>
      <c r="AV7" s="36" t="s">
        <v>139</v>
      </c>
    </row>
    <row r="8" spans="1:103" x14ac:dyDescent="0.25">
      <c r="A8" s="57"/>
      <c r="B8" s="36" t="s">
        <v>283</v>
      </c>
      <c r="C8" s="36" t="s">
        <v>222</v>
      </c>
      <c r="D8" s="36" t="s">
        <v>183</v>
      </c>
      <c r="E8" s="36" t="s">
        <v>278</v>
      </c>
      <c r="F8" s="36" t="s">
        <v>169</v>
      </c>
      <c r="G8" s="36" t="s">
        <v>1933</v>
      </c>
      <c r="H8" s="36" t="s">
        <v>1928</v>
      </c>
      <c r="I8" s="36" t="s">
        <v>3835</v>
      </c>
      <c r="J8" s="36" t="s">
        <v>602</v>
      </c>
      <c r="K8" s="36" t="s">
        <v>3856</v>
      </c>
      <c r="M8" s="36" t="s">
        <v>568</v>
      </c>
      <c r="O8" s="36" t="s">
        <v>525</v>
      </c>
      <c r="P8" s="36" t="s">
        <v>3854</v>
      </c>
      <c r="Q8" s="36" t="s">
        <v>56</v>
      </c>
      <c r="R8" s="36" t="s">
        <v>1685</v>
      </c>
      <c r="T8" s="36" t="s">
        <v>76</v>
      </c>
      <c r="U8" s="36" t="s">
        <v>221</v>
      </c>
      <c r="V8" s="36" t="s">
        <v>1600</v>
      </c>
      <c r="W8" s="36" t="s">
        <v>225</v>
      </c>
      <c r="X8" s="36" t="s">
        <v>450</v>
      </c>
      <c r="Y8" s="36" t="s">
        <v>168</v>
      </c>
      <c r="Z8" s="36" t="s">
        <v>553</v>
      </c>
      <c r="AA8" s="36" t="s">
        <v>1575</v>
      </c>
      <c r="AB8" s="36" t="s">
        <v>420</v>
      </c>
      <c r="AC8" s="36" t="s">
        <v>578</v>
      </c>
      <c r="AD8" s="36" t="s">
        <v>578</v>
      </c>
      <c r="AE8" s="36" t="s">
        <v>579</v>
      </c>
      <c r="AF8" s="36" t="s">
        <v>447</v>
      </c>
      <c r="AG8" s="36" t="s">
        <v>30</v>
      </c>
      <c r="AO8" s="36" t="s">
        <v>4322</v>
      </c>
      <c r="AP8" s="36" t="s">
        <v>4322</v>
      </c>
      <c r="AQ8" s="36" t="s">
        <v>4322</v>
      </c>
      <c r="AR8" s="36" t="s">
        <v>4322</v>
      </c>
      <c r="AS8" s="36" t="s">
        <v>3849</v>
      </c>
      <c r="AT8" s="36" t="s">
        <v>573</v>
      </c>
      <c r="AU8" s="36" t="s">
        <v>423</v>
      </c>
      <c r="AV8" s="36" t="s">
        <v>357</v>
      </c>
    </row>
    <row r="9" spans="1:103" x14ac:dyDescent="0.25">
      <c r="A9" s="57"/>
      <c r="B9" s="36" t="s">
        <v>305</v>
      </c>
      <c r="C9" s="36" t="s">
        <v>29</v>
      </c>
      <c r="D9" s="36" t="s">
        <v>234</v>
      </c>
      <c r="E9" s="36" t="s">
        <v>425</v>
      </c>
      <c r="F9" s="36" t="s">
        <v>290</v>
      </c>
      <c r="G9" s="36" t="s">
        <v>1928</v>
      </c>
      <c r="H9" s="36" t="s">
        <v>66</v>
      </c>
      <c r="I9" s="36" t="s">
        <v>1777</v>
      </c>
      <c r="J9" s="36" t="s">
        <v>605</v>
      </c>
      <c r="K9" s="36" t="s">
        <v>3868</v>
      </c>
      <c r="M9" s="36" t="s">
        <v>618</v>
      </c>
      <c r="O9" s="36" t="s">
        <v>597</v>
      </c>
      <c r="P9" s="36" t="s">
        <v>121</v>
      </c>
      <c r="Q9" s="36" t="s">
        <v>121</v>
      </c>
      <c r="R9" s="36" t="s">
        <v>559</v>
      </c>
      <c r="T9" s="36" t="s">
        <v>580</v>
      </c>
      <c r="U9" s="36" t="s">
        <v>209</v>
      </c>
      <c r="V9" s="36" t="s">
        <v>1646</v>
      </c>
      <c r="W9" s="36" t="s">
        <v>631</v>
      </c>
      <c r="X9" s="36" t="s">
        <v>401</v>
      </c>
      <c r="Y9" s="36" t="s">
        <v>132</v>
      </c>
      <c r="Z9" s="36" t="s">
        <v>1965</v>
      </c>
      <c r="AA9" s="36" t="s">
        <v>626</v>
      </c>
      <c r="AB9" s="36" t="s">
        <v>108</v>
      </c>
      <c r="AC9" s="36" t="s">
        <v>621</v>
      </c>
      <c r="AD9" s="36" t="s">
        <v>621</v>
      </c>
      <c r="AE9" s="36" t="s">
        <v>621</v>
      </c>
      <c r="AF9" s="36" t="s">
        <v>1850</v>
      </c>
      <c r="AG9" s="36" t="s">
        <v>1946</v>
      </c>
      <c r="AO9" s="36" t="s">
        <v>453</v>
      </c>
      <c r="AP9" s="36" t="s">
        <v>453</v>
      </c>
      <c r="AQ9" s="36" t="s">
        <v>1670</v>
      </c>
      <c r="AR9" s="36" t="s">
        <v>1670</v>
      </c>
      <c r="AS9" s="36" t="s">
        <v>91</v>
      </c>
      <c r="AT9" s="36" t="s">
        <v>575</v>
      </c>
      <c r="AU9" s="36" t="s">
        <v>543</v>
      </c>
      <c r="AV9" s="36" t="s">
        <v>1791</v>
      </c>
    </row>
    <row r="10" spans="1:103" x14ac:dyDescent="0.25">
      <c r="A10" s="57"/>
      <c r="B10" s="36" t="s">
        <v>83</v>
      </c>
      <c r="C10" s="36" t="s">
        <v>215</v>
      </c>
      <c r="D10" s="36" t="s">
        <v>285</v>
      </c>
      <c r="E10" s="36" t="s">
        <v>3814</v>
      </c>
      <c r="F10" s="36" t="s">
        <v>292</v>
      </c>
      <c r="G10" s="36" t="s">
        <v>173</v>
      </c>
      <c r="H10" s="36" t="s">
        <v>441</v>
      </c>
      <c r="I10" s="36" t="s">
        <v>1785</v>
      </c>
      <c r="J10" s="36" t="s">
        <v>552</v>
      </c>
      <c r="K10" s="36" t="s">
        <v>89</v>
      </c>
      <c r="M10" s="36" t="s">
        <v>120</v>
      </c>
      <c r="O10" s="36" t="s">
        <v>1626</v>
      </c>
      <c r="P10" s="36" t="s">
        <v>1663</v>
      </c>
      <c r="Q10" s="36" t="s">
        <v>1663</v>
      </c>
      <c r="R10" s="36" t="s">
        <v>619</v>
      </c>
      <c r="T10" s="36" t="s">
        <v>3860</v>
      </c>
      <c r="U10" s="36" t="s">
        <v>627</v>
      </c>
      <c r="V10" s="36" t="s">
        <v>1772</v>
      </c>
      <c r="W10" s="36" t="s">
        <v>632</v>
      </c>
      <c r="X10" s="36" t="s">
        <v>240</v>
      </c>
      <c r="Y10" s="36" t="s">
        <v>237</v>
      </c>
      <c r="Z10" s="36" t="s">
        <v>556</v>
      </c>
      <c r="AA10" s="36" t="s">
        <v>521</v>
      </c>
      <c r="AB10" s="36" t="s">
        <v>1843</v>
      </c>
      <c r="AC10" s="36" t="s">
        <v>1746</v>
      </c>
      <c r="AD10" s="36" t="s">
        <v>1748</v>
      </c>
      <c r="AE10" s="36" t="s">
        <v>1748</v>
      </c>
      <c r="AF10" s="36" t="s">
        <v>2049</v>
      </c>
      <c r="AG10" s="36" t="s">
        <v>522</v>
      </c>
      <c r="AO10" s="36" t="s">
        <v>526</v>
      </c>
      <c r="AP10" s="36" t="s">
        <v>526</v>
      </c>
      <c r="AQ10" s="36" t="s">
        <v>526</v>
      </c>
      <c r="AR10" s="36" t="s">
        <v>526</v>
      </c>
      <c r="AS10" s="36" t="s">
        <v>30</v>
      </c>
      <c r="AT10" s="36" t="s">
        <v>362</v>
      </c>
      <c r="AU10" s="36" t="s">
        <v>1783</v>
      </c>
      <c r="AV10" s="36" t="s">
        <v>134</v>
      </c>
    </row>
    <row r="11" spans="1:103" x14ac:dyDescent="0.25">
      <c r="A11" s="57"/>
      <c r="B11" s="36" t="s">
        <v>430</v>
      </c>
      <c r="C11" s="36" t="s">
        <v>226</v>
      </c>
      <c r="D11" s="36" t="s">
        <v>1977</v>
      </c>
      <c r="E11" s="36" t="s">
        <v>237</v>
      </c>
      <c r="F11" s="36" t="s">
        <v>428</v>
      </c>
      <c r="G11" s="36" t="s">
        <v>54</v>
      </c>
      <c r="H11" s="36" t="s">
        <v>288</v>
      </c>
      <c r="I11" s="36" t="s">
        <v>1938</v>
      </c>
      <c r="J11" s="36" t="s">
        <v>52</v>
      </c>
      <c r="K11" s="36" t="s">
        <v>616</v>
      </c>
      <c r="M11" s="36" t="s">
        <v>1631</v>
      </c>
      <c r="O11" s="36" t="s">
        <v>213</v>
      </c>
      <c r="P11" s="36" t="s">
        <v>307</v>
      </c>
      <c r="Q11" s="36" t="s">
        <v>308</v>
      </c>
      <c r="R11" s="36" t="s">
        <v>242</v>
      </c>
      <c r="T11" s="36" t="s">
        <v>590</v>
      </c>
      <c r="U11" s="36" t="s">
        <v>1843</v>
      </c>
      <c r="V11" s="36" t="s">
        <v>1788</v>
      </c>
      <c r="W11" s="36" t="s">
        <v>1913</v>
      </c>
      <c r="X11" s="36" t="s">
        <v>241</v>
      </c>
      <c r="Y11" s="36" t="s">
        <v>26</v>
      </c>
      <c r="Z11" s="36" t="s">
        <v>4264</v>
      </c>
      <c r="AA11" s="36" t="s">
        <v>1755</v>
      </c>
      <c r="AB11" s="36" t="s">
        <v>458</v>
      </c>
      <c r="AC11" s="36" t="s">
        <v>41</v>
      </c>
      <c r="AD11" s="36" t="s">
        <v>41</v>
      </c>
      <c r="AE11" s="36" t="s">
        <v>42</v>
      </c>
      <c r="AF11" s="36" t="s">
        <v>634</v>
      </c>
      <c r="AG11" s="36" t="s">
        <v>1831</v>
      </c>
      <c r="AO11" s="36" t="s">
        <v>3858</v>
      </c>
      <c r="AP11" s="36" t="s">
        <v>3858</v>
      </c>
      <c r="AQ11" s="36" t="s">
        <v>3858</v>
      </c>
      <c r="AR11" s="36" t="s">
        <v>3858</v>
      </c>
      <c r="AS11" s="36" t="s">
        <v>4304</v>
      </c>
      <c r="AT11" s="36" t="s">
        <v>3708</v>
      </c>
      <c r="AU11" s="36" t="s">
        <v>586</v>
      </c>
      <c r="AV11" s="36" t="s">
        <v>112</v>
      </c>
    </row>
    <row r="12" spans="1:103" x14ac:dyDescent="0.25">
      <c r="A12" s="57"/>
      <c r="B12" s="36" t="s">
        <v>437</v>
      </c>
      <c r="C12" s="36" t="s">
        <v>62</v>
      </c>
      <c r="D12" s="36" t="s">
        <v>1998</v>
      </c>
      <c r="E12" s="36" t="s">
        <v>530</v>
      </c>
      <c r="F12" s="36" t="s">
        <v>518</v>
      </c>
      <c r="G12" s="36" t="s">
        <v>213</v>
      </c>
      <c r="H12" s="36" t="s">
        <v>1758</v>
      </c>
      <c r="I12" s="36" t="s">
        <v>2014</v>
      </c>
      <c r="J12" s="36" t="s">
        <v>221</v>
      </c>
      <c r="K12" s="36" t="s">
        <v>588</v>
      </c>
      <c r="M12" s="36" t="s">
        <v>421</v>
      </c>
      <c r="O12" s="36" t="s">
        <v>120</v>
      </c>
      <c r="P12" s="36" t="s">
        <v>1614</v>
      </c>
      <c r="Q12" s="36" t="s">
        <v>1614</v>
      </c>
      <c r="R12" s="36" t="s">
        <v>1621</v>
      </c>
      <c r="T12" s="36" t="s">
        <v>245</v>
      </c>
      <c r="U12" s="36" t="s">
        <v>199</v>
      </c>
      <c r="V12" s="36" t="s">
        <v>1792</v>
      </c>
      <c r="W12" s="36" t="s">
        <v>636</v>
      </c>
      <c r="X12" s="36" t="s">
        <v>629</v>
      </c>
      <c r="Y12" s="36" t="s">
        <v>3863</v>
      </c>
      <c r="Z12" s="36" t="s">
        <v>304</v>
      </c>
      <c r="AA12" s="36" t="s">
        <v>1936</v>
      </c>
      <c r="AB12" s="36" t="s">
        <v>534</v>
      </c>
      <c r="AC12" s="36" t="s">
        <v>2044</v>
      </c>
      <c r="AD12" s="36" t="s">
        <v>2044</v>
      </c>
      <c r="AE12" s="36" t="s">
        <v>2044</v>
      </c>
      <c r="AF12" s="36" t="s">
        <v>634</v>
      </c>
      <c r="AG12" s="36" t="s">
        <v>1831</v>
      </c>
      <c r="AO12" s="36" t="s">
        <v>3879</v>
      </c>
      <c r="AP12" s="36" t="s">
        <v>3879</v>
      </c>
      <c r="AQ12" s="36" t="s">
        <v>3879</v>
      </c>
      <c r="AR12" s="36" t="s">
        <v>3879</v>
      </c>
      <c r="AS12" s="36" t="s">
        <v>1908</v>
      </c>
      <c r="AT12" s="36" t="s">
        <v>4336</v>
      </c>
      <c r="AU12" s="36" t="s">
        <v>1733</v>
      </c>
      <c r="AV12" s="36" t="s">
        <v>113</v>
      </c>
    </row>
    <row r="13" spans="1:103" x14ac:dyDescent="0.25">
      <c r="A13" s="57"/>
      <c r="B13" s="36" t="s">
        <v>523</v>
      </c>
      <c r="C13" s="36" t="s">
        <v>3813</v>
      </c>
      <c r="D13" s="36" t="s">
        <v>2021</v>
      </c>
      <c r="E13" s="36" t="s">
        <v>31</v>
      </c>
      <c r="F13" s="36" t="s">
        <v>85</v>
      </c>
      <c r="G13" s="36" t="s">
        <v>206</v>
      </c>
      <c r="H13" s="36" t="s">
        <v>3831</v>
      </c>
      <c r="I13" s="36" t="s">
        <v>1940</v>
      </c>
      <c r="J13" s="36" t="s">
        <v>117</v>
      </c>
      <c r="K13" s="36" t="s">
        <v>2017</v>
      </c>
      <c r="M13" s="36" t="s">
        <v>446</v>
      </c>
      <c r="O13" s="36" t="s">
        <v>1848</v>
      </c>
      <c r="P13" s="36" t="s">
        <v>133</v>
      </c>
      <c r="Q13" s="36" t="s">
        <v>133</v>
      </c>
      <c r="R13" s="36" t="s">
        <v>45</v>
      </c>
      <c r="T13" s="36" t="s">
        <v>587</v>
      </c>
      <c r="U13" s="36" t="s">
        <v>220</v>
      </c>
      <c r="V13" s="36" t="s">
        <v>2047</v>
      </c>
      <c r="W13" s="36" t="s">
        <v>540</v>
      </c>
      <c r="X13" s="36" t="s">
        <v>3864</v>
      </c>
      <c r="Y13" s="36" t="s">
        <v>6</v>
      </c>
      <c r="Z13" s="36" t="s">
        <v>1614</v>
      </c>
      <c r="AA13" s="36" t="s">
        <v>161</v>
      </c>
      <c r="AB13" s="36" t="s">
        <v>496</v>
      </c>
      <c r="AC13" s="36" t="s">
        <v>3876</v>
      </c>
      <c r="AD13" s="36" t="s">
        <v>3876</v>
      </c>
      <c r="AE13" s="36" t="s">
        <v>4308</v>
      </c>
      <c r="AF13" s="36" t="s">
        <v>1850</v>
      </c>
      <c r="AG13" s="36" t="s">
        <v>522</v>
      </c>
      <c r="AO13" s="36" t="s">
        <v>622</v>
      </c>
      <c r="AP13" s="36" t="s">
        <v>622</v>
      </c>
      <c r="AQ13" s="36" t="s">
        <v>2063</v>
      </c>
      <c r="AR13" s="36" t="s">
        <v>2063</v>
      </c>
      <c r="AS13" s="36" t="s">
        <v>357</v>
      </c>
      <c r="AT13" s="36" t="s">
        <v>4337</v>
      </c>
      <c r="AU13" s="36" t="s">
        <v>4341</v>
      </c>
      <c r="AV13" s="36" t="s">
        <v>243</v>
      </c>
    </row>
    <row r="14" spans="1:103" x14ac:dyDescent="0.25">
      <c r="A14" s="57"/>
      <c r="B14" s="36" t="s">
        <v>1579</v>
      </c>
      <c r="C14" s="36" t="s">
        <v>2037</v>
      </c>
      <c r="D14" s="36" t="s">
        <v>397</v>
      </c>
      <c r="E14" s="36" t="s">
        <v>391</v>
      </c>
      <c r="F14" s="36" t="s">
        <v>212</v>
      </c>
      <c r="G14" s="36" t="s">
        <v>204</v>
      </c>
      <c r="H14" s="36" t="s">
        <v>499</v>
      </c>
      <c r="I14" s="36" t="s">
        <v>158</v>
      </c>
      <c r="J14" s="36" t="s">
        <v>252</v>
      </c>
      <c r="K14" s="36" t="s">
        <v>1559</v>
      </c>
      <c r="M14" s="36" t="s">
        <v>502</v>
      </c>
      <c r="O14" s="36" t="s">
        <v>2025</v>
      </c>
      <c r="P14" s="36" t="s">
        <v>1918</v>
      </c>
      <c r="Q14" s="36" t="s">
        <v>394</v>
      </c>
      <c r="R14" s="36" t="s">
        <v>379</v>
      </c>
      <c r="T14" s="36" t="s">
        <v>1661</v>
      </c>
      <c r="U14" s="36" t="s">
        <v>13</v>
      </c>
      <c r="V14" s="36" t="s">
        <v>1718</v>
      </c>
      <c r="W14" s="36" t="s">
        <v>539</v>
      </c>
      <c r="X14" s="36" t="s">
        <v>10</v>
      </c>
      <c r="Y14" s="36" t="s">
        <v>1565</v>
      </c>
      <c r="Z14" s="36" t="s">
        <v>1818</v>
      </c>
      <c r="AA14" s="36" t="s">
        <v>1711</v>
      </c>
      <c r="AB14" s="1" t="s">
        <v>3862</v>
      </c>
      <c r="AC14" s="1" t="s">
        <v>1665</v>
      </c>
      <c r="AD14" s="1" t="s">
        <v>1665</v>
      </c>
      <c r="AE14" s="1" t="s">
        <v>1668</v>
      </c>
      <c r="AF14" s="1" t="s">
        <v>2049</v>
      </c>
      <c r="AG14" s="36" t="s">
        <v>1946</v>
      </c>
      <c r="AO14" s="36" t="s">
        <v>622</v>
      </c>
      <c r="AP14" s="36" t="s">
        <v>622</v>
      </c>
      <c r="AQ14" s="36" t="s">
        <v>2063</v>
      </c>
      <c r="AR14" s="36" t="s">
        <v>2063</v>
      </c>
      <c r="AS14" s="36" t="s">
        <v>357</v>
      </c>
      <c r="AT14" s="36" t="s">
        <v>4338</v>
      </c>
      <c r="AU14" s="36" t="s">
        <v>4340</v>
      </c>
      <c r="AV14" s="36" t="s">
        <v>119</v>
      </c>
    </row>
    <row r="15" spans="1:103" outlineLevel="1" x14ac:dyDescent="0.25">
      <c r="A15" s="39" t="s">
        <v>3816</v>
      </c>
      <c r="B15" s="36" t="s">
        <v>5</v>
      </c>
      <c r="C15" s="40" t="s">
        <v>3</v>
      </c>
      <c r="D15" s="40" t="s">
        <v>3817</v>
      </c>
      <c r="E15" s="40"/>
      <c r="F15" s="40" t="s">
        <v>2</v>
      </c>
      <c r="G15" s="40"/>
      <c r="H15" s="40"/>
      <c r="I15" s="40" t="s">
        <v>3833</v>
      </c>
      <c r="J15" s="40"/>
      <c r="K15" s="40"/>
      <c r="L15" s="40"/>
      <c r="M15" s="40"/>
      <c r="N15" s="40"/>
      <c r="O15" s="40" t="s">
        <v>4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</row>
    <row r="16" spans="1:103" x14ac:dyDescent="0.25">
      <c r="A16" s="57" t="s">
        <v>3839</v>
      </c>
      <c r="F16" s="36" t="s">
        <v>135</v>
      </c>
      <c r="K16" s="36" t="s">
        <v>135</v>
      </c>
      <c r="L16" s="36" t="s">
        <v>135</v>
      </c>
      <c r="N16" s="36" t="s">
        <v>135</v>
      </c>
      <c r="S16" s="36" t="s">
        <v>354</v>
      </c>
      <c r="T16" s="36" t="s">
        <v>354</v>
      </c>
      <c r="Y16" s="36" t="s">
        <v>135</v>
      </c>
      <c r="Z16" s="36" t="s">
        <v>135</v>
      </c>
      <c r="AB16" s="36" t="s">
        <v>135</v>
      </c>
      <c r="AC16" s="36" t="s">
        <v>135</v>
      </c>
      <c r="AG16" s="36" t="s">
        <v>96</v>
      </c>
      <c r="AH16" s="36" t="s">
        <v>135</v>
      </c>
      <c r="AS16" s="36" t="s">
        <v>135</v>
      </c>
      <c r="AT16" s="36" t="s">
        <v>354</v>
      </c>
    </row>
    <row r="17" spans="1:46" x14ac:dyDescent="0.25">
      <c r="A17" s="57"/>
      <c r="F17" s="36" t="s">
        <v>136</v>
      </c>
      <c r="K17" s="36" t="s">
        <v>124</v>
      </c>
      <c r="L17" s="36" t="s">
        <v>78</v>
      </c>
      <c r="N17" s="36" t="s">
        <v>229</v>
      </c>
      <c r="S17" s="36" t="s">
        <v>229</v>
      </c>
      <c r="T17" s="36" t="s">
        <v>78</v>
      </c>
      <c r="Y17" s="36" t="s">
        <v>217</v>
      </c>
      <c r="Z17" s="36" t="s">
        <v>124</v>
      </c>
      <c r="AB17" s="36" t="s">
        <v>124</v>
      </c>
      <c r="AC17" s="36" t="s">
        <v>125</v>
      </c>
      <c r="AG17" s="36" t="s">
        <v>97</v>
      </c>
      <c r="AH17" s="36" t="s">
        <v>78</v>
      </c>
      <c r="AS17" s="36" t="s">
        <v>1972</v>
      </c>
      <c r="AT17" s="36" t="s">
        <v>78</v>
      </c>
    </row>
    <row r="18" spans="1:46" x14ac:dyDescent="0.25">
      <c r="A18" s="57" t="s">
        <v>3840</v>
      </c>
      <c r="F18" s="36" t="s">
        <v>592</v>
      </c>
      <c r="K18" s="36" t="s">
        <v>135</v>
      </c>
      <c r="L18" s="36" t="s">
        <v>96</v>
      </c>
      <c r="N18" s="36" t="s">
        <v>96</v>
      </c>
      <c r="S18" s="36" t="s">
        <v>1768</v>
      </c>
      <c r="T18" s="36" t="s">
        <v>176</v>
      </c>
      <c r="Y18" s="36" t="s">
        <v>217</v>
      </c>
      <c r="Z18" s="36" t="s">
        <v>124</v>
      </c>
      <c r="AB18" s="36" t="s">
        <v>135</v>
      </c>
      <c r="AC18" s="36" t="s">
        <v>460</v>
      </c>
      <c r="AG18" s="36" t="s">
        <v>126</v>
      </c>
      <c r="AH18" s="36" t="s">
        <v>135</v>
      </c>
      <c r="AS18" s="36" t="s">
        <v>1972</v>
      </c>
      <c r="AT18" s="36" t="s">
        <v>78</v>
      </c>
    </row>
    <row r="19" spans="1:46" x14ac:dyDescent="0.25">
      <c r="A19" s="57"/>
      <c r="F19" s="36" t="s">
        <v>592</v>
      </c>
      <c r="K19" s="36" t="s">
        <v>124</v>
      </c>
      <c r="L19" s="36" t="s">
        <v>461</v>
      </c>
      <c r="N19" s="36" t="s">
        <v>461</v>
      </c>
      <c r="S19" s="36" t="s">
        <v>1639</v>
      </c>
      <c r="T19" s="36" t="s">
        <v>461</v>
      </c>
      <c r="Y19" s="36" t="s">
        <v>153</v>
      </c>
      <c r="Z19" s="36" t="s">
        <v>344</v>
      </c>
      <c r="AB19" s="36" t="s">
        <v>124</v>
      </c>
      <c r="AC19" s="36" t="s">
        <v>3732</v>
      </c>
      <c r="AG19" s="36" t="s">
        <v>126</v>
      </c>
      <c r="AH19" s="36" t="s">
        <v>78</v>
      </c>
      <c r="AS19" s="36" t="s">
        <v>135</v>
      </c>
      <c r="AT19" s="36" t="s">
        <v>354</v>
      </c>
    </row>
    <row r="20" spans="1:46" x14ac:dyDescent="0.25">
      <c r="A20" s="57"/>
      <c r="F20" s="36" t="s">
        <v>593</v>
      </c>
      <c r="K20" s="36" t="s">
        <v>125</v>
      </c>
      <c r="L20" s="36" t="s">
        <v>461</v>
      </c>
      <c r="N20" s="36" t="s">
        <v>461</v>
      </c>
      <c r="S20" s="36" t="s">
        <v>1639</v>
      </c>
      <c r="T20" s="36" t="s">
        <v>325</v>
      </c>
      <c r="Y20" s="36" t="s">
        <v>125</v>
      </c>
      <c r="Z20" s="36" t="s">
        <v>323</v>
      </c>
      <c r="AB20" s="36" t="s">
        <v>344</v>
      </c>
      <c r="AC20" s="36" t="s">
        <v>4304</v>
      </c>
      <c r="AG20" s="36" t="s">
        <v>127</v>
      </c>
      <c r="AH20" s="36" t="s">
        <v>325</v>
      </c>
      <c r="AS20" s="36" t="s">
        <v>324</v>
      </c>
      <c r="AT20" s="36" t="s">
        <v>79</v>
      </c>
    </row>
    <row r="21" spans="1:46" x14ac:dyDescent="0.25">
      <c r="A21" s="57" t="s">
        <v>3841</v>
      </c>
      <c r="F21" s="36" t="s">
        <v>1972</v>
      </c>
      <c r="K21" s="36" t="s">
        <v>153</v>
      </c>
      <c r="L21" s="36" t="s">
        <v>325</v>
      </c>
      <c r="N21" s="36" t="s">
        <v>325</v>
      </c>
      <c r="S21" s="36" t="s">
        <v>325</v>
      </c>
      <c r="T21" s="36" t="s">
        <v>325</v>
      </c>
      <c r="Y21" s="36" t="s">
        <v>153</v>
      </c>
      <c r="Z21" s="36" t="s">
        <v>125</v>
      </c>
      <c r="AB21" s="36" t="s">
        <v>344</v>
      </c>
      <c r="AC21" s="36" t="s">
        <v>460</v>
      </c>
      <c r="AG21" s="36" t="s">
        <v>123</v>
      </c>
      <c r="AH21" s="36" t="s">
        <v>325</v>
      </c>
      <c r="AS21" s="36" t="s">
        <v>324</v>
      </c>
      <c r="AT21" s="36" t="s">
        <v>324</v>
      </c>
    </row>
    <row r="22" spans="1:46" x14ac:dyDescent="0.25">
      <c r="A22" s="57"/>
      <c r="F22" s="36" t="s">
        <v>1972</v>
      </c>
      <c r="K22" s="36" t="s">
        <v>1665</v>
      </c>
      <c r="L22" s="36" t="s">
        <v>325</v>
      </c>
      <c r="N22" s="36" t="s">
        <v>325</v>
      </c>
      <c r="S22" s="36" t="s">
        <v>325</v>
      </c>
      <c r="T22" s="36" t="s">
        <v>325</v>
      </c>
      <c r="Y22" s="36" t="s">
        <v>125</v>
      </c>
      <c r="Z22" s="36" t="s">
        <v>345</v>
      </c>
      <c r="AB22" s="36" t="s">
        <v>344</v>
      </c>
      <c r="AC22" s="36" t="s">
        <v>3732</v>
      </c>
      <c r="AG22" s="36" t="s">
        <v>123</v>
      </c>
      <c r="AH22" s="36" t="s">
        <v>325</v>
      </c>
      <c r="AS22" s="36" t="s">
        <v>1986</v>
      </c>
      <c r="AT22" s="36" t="s">
        <v>1633</v>
      </c>
    </row>
    <row r="23" spans="1:46" x14ac:dyDescent="0.25">
      <c r="A23" s="57"/>
      <c r="F23" s="36" t="s">
        <v>1972</v>
      </c>
      <c r="K23" s="36" t="s">
        <v>1668</v>
      </c>
      <c r="L23" s="36" t="s">
        <v>122</v>
      </c>
      <c r="N23" s="36" t="s">
        <v>122</v>
      </c>
      <c r="S23" s="36" t="s">
        <v>1639</v>
      </c>
      <c r="T23" s="36" t="s">
        <v>177</v>
      </c>
      <c r="Y23" s="36" t="s">
        <v>1949</v>
      </c>
      <c r="Z23" s="36" t="s">
        <v>323</v>
      </c>
      <c r="AB23" s="36" t="s">
        <v>344</v>
      </c>
      <c r="AC23" s="36" t="s">
        <v>4304</v>
      </c>
      <c r="AG23" s="36" t="s">
        <v>123</v>
      </c>
      <c r="AH23" s="36" t="s">
        <v>325</v>
      </c>
      <c r="AS23" s="36" t="s">
        <v>1986</v>
      </c>
      <c r="AT23" s="36" t="s">
        <v>1633</v>
      </c>
    </row>
    <row r="24" spans="1:46" x14ac:dyDescent="0.25">
      <c r="A24" s="57"/>
      <c r="F24" s="36" t="s">
        <v>1975</v>
      </c>
      <c r="K24" s="36" t="s">
        <v>154</v>
      </c>
      <c r="L24" s="36" t="s">
        <v>122</v>
      </c>
      <c r="N24" s="36" t="s">
        <v>122</v>
      </c>
      <c r="S24" s="36" t="s">
        <v>1639</v>
      </c>
      <c r="T24" s="36" t="s">
        <v>177</v>
      </c>
      <c r="Y24" s="36" t="s">
        <v>1665</v>
      </c>
      <c r="Z24" s="36" t="s">
        <v>323</v>
      </c>
      <c r="AB24" s="36" t="s">
        <v>344</v>
      </c>
      <c r="AC24" s="36" t="s">
        <v>1840</v>
      </c>
      <c r="AG24" s="36" t="s">
        <v>123</v>
      </c>
      <c r="AH24" s="36" t="s">
        <v>325</v>
      </c>
      <c r="AS24" s="36" t="s">
        <v>79</v>
      </c>
      <c r="AT24" s="36" t="s">
        <v>1975</v>
      </c>
    </row>
    <row r="25" spans="1:46" x14ac:dyDescent="0.25">
      <c r="A25" s="57"/>
      <c r="F25" s="36" t="s">
        <v>1975</v>
      </c>
      <c r="K25" s="36" t="s">
        <v>154</v>
      </c>
      <c r="L25" s="36" t="s">
        <v>122</v>
      </c>
      <c r="N25" s="36" t="s">
        <v>122</v>
      </c>
      <c r="S25" s="36" t="s">
        <v>1639</v>
      </c>
      <c r="T25" s="36" t="s">
        <v>177</v>
      </c>
      <c r="Y25" s="36" t="s">
        <v>1665</v>
      </c>
      <c r="Z25" s="36" t="s">
        <v>323</v>
      </c>
      <c r="AB25" s="36" t="s">
        <v>344</v>
      </c>
      <c r="AC25" s="36" t="s">
        <v>1840</v>
      </c>
      <c r="AG25" s="36" t="s">
        <v>236</v>
      </c>
      <c r="AH25" s="36" t="s">
        <v>326</v>
      </c>
      <c r="AS25" s="36" t="s">
        <v>79</v>
      </c>
    </row>
    <row r="26" spans="1:46" x14ac:dyDescent="0.25">
      <c r="A26" s="57" t="s">
        <v>3842</v>
      </c>
      <c r="E26" s="36" t="s">
        <v>189</v>
      </c>
      <c r="F26" s="36" t="s">
        <v>592</v>
      </c>
      <c r="K26" s="36" t="s">
        <v>459</v>
      </c>
      <c r="L26" s="36" t="s">
        <v>78</v>
      </c>
      <c r="N26" s="36" t="s">
        <v>78</v>
      </c>
      <c r="S26" s="36" t="s">
        <v>78</v>
      </c>
      <c r="Y26" s="36" t="s">
        <v>135</v>
      </c>
      <c r="Z26" s="36" t="s">
        <v>189</v>
      </c>
      <c r="AB26" s="36" t="s">
        <v>189</v>
      </c>
      <c r="AC26" s="36" t="s">
        <v>343</v>
      </c>
      <c r="AG26" s="36" t="s">
        <v>79</v>
      </c>
      <c r="AH26" s="36" t="s">
        <v>78</v>
      </c>
      <c r="AS26" s="36" t="s">
        <v>78</v>
      </c>
      <c r="AT26" s="36" t="s">
        <v>78</v>
      </c>
    </row>
    <row r="27" spans="1:46" x14ac:dyDescent="0.25">
      <c r="A27" s="57"/>
      <c r="E27" s="36" t="s">
        <v>189</v>
      </c>
      <c r="F27" s="36" t="s">
        <v>592</v>
      </c>
      <c r="K27" s="36" t="s">
        <v>60</v>
      </c>
      <c r="L27" s="36" t="s">
        <v>283</v>
      </c>
      <c r="N27" s="36" t="s">
        <v>283</v>
      </c>
      <c r="S27" s="36" t="s">
        <v>283</v>
      </c>
      <c r="Y27" s="36" t="s">
        <v>217</v>
      </c>
      <c r="Z27" s="36" t="s">
        <v>189</v>
      </c>
      <c r="AB27" s="36" t="s">
        <v>189</v>
      </c>
      <c r="AC27" s="36" t="s">
        <v>342</v>
      </c>
      <c r="AG27" s="36" t="s">
        <v>284</v>
      </c>
      <c r="AH27" s="36" t="s">
        <v>283</v>
      </c>
      <c r="AS27" s="36" t="s">
        <v>1972</v>
      </c>
      <c r="AT27" s="36" t="s">
        <v>537</v>
      </c>
    </row>
    <row r="28" spans="1:46" x14ac:dyDescent="0.25">
      <c r="A28" s="57"/>
      <c r="E28" s="36" t="s">
        <v>189</v>
      </c>
      <c r="F28" s="36" t="s">
        <v>594</v>
      </c>
      <c r="K28" s="36" t="s">
        <v>460</v>
      </c>
      <c r="L28" s="36" t="s">
        <v>79</v>
      </c>
      <c r="N28" s="36" t="s">
        <v>79</v>
      </c>
      <c r="S28" s="36" t="s">
        <v>79</v>
      </c>
      <c r="Y28" s="36" t="s">
        <v>153</v>
      </c>
      <c r="Z28" s="36" t="s">
        <v>124</v>
      </c>
      <c r="AB28" s="36" t="s">
        <v>124</v>
      </c>
      <c r="AC28" s="36" t="s">
        <v>48</v>
      </c>
      <c r="AG28" s="36" t="s">
        <v>2019</v>
      </c>
      <c r="AH28" s="36" t="s">
        <v>283</v>
      </c>
      <c r="AS28" s="36" t="s">
        <v>1972</v>
      </c>
      <c r="AT28" s="36" t="s">
        <v>201</v>
      </c>
    </row>
    <row r="29" spans="1:46" x14ac:dyDescent="0.25">
      <c r="A29" s="57"/>
      <c r="E29" s="36" t="s">
        <v>190</v>
      </c>
      <c r="F29" s="36" t="s">
        <v>594</v>
      </c>
      <c r="K29" s="36" t="s">
        <v>61</v>
      </c>
      <c r="L29" s="36" t="s">
        <v>284</v>
      </c>
      <c r="N29" s="36" t="s">
        <v>284</v>
      </c>
      <c r="S29" s="36" t="s">
        <v>284</v>
      </c>
      <c r="Y29" s="36" t="s">
        <v>125</v>
      </c>
      <c r="Z29" s="36" t="s">
        <v>124</v>
      </c>
      <c r="AB29" s="36" t="s">
        <v>124</v>
      </c>
      <c r="AC29" s="36" t="s">
        <v>1780</v>
      </c>
      <c r="AH29" s="36" t="s">
        <v>284</v>
      </c>
      <c r="AS29" s="36" t="s">
        <v>324</v>
      </c>
      <c r="AT29" s="36" t="s">
        <v>1569</v>
      </c>
    </row>
    <row r="30" spans="1:46" x14ac:dyDescent="0.25">
      <c r="A30" s="57"/>
      <c r="E30" s="36" t="s">
        <v>190</v>
      </c>
      <c r="F30" s="36" t="s">
        <v>375</v>
      </c>
      <c r="K30" s="36" t="s">
        <v>61</v>
      </c>
      <c r="L30" s="36" t="s">
        <v>284</v>
      </c>
      <c r="N30" s="36" t="s">
        <v>284</v>
      </c>
      <c r="S30" s="36" t="s">
        <v>284</v>
      </c>
      <c r="Y30" s="36" t="s">
        <v>1949</v>
      </c>
      <c r="Z30" s="36" t="s">
        <v>124</v>
      </c>
      <c r="AB30" s="36" t="s">
        <v>124</v>
      </c>
      <c r="AC30" s="36" t="s">
        <v>1780</v>
      </c>
      <c r="AH30" s="36" t="s">
        <v>284</v>
      </c>
      <c r="AS30" s="36" t="s">
        <v>324</v>
      </c>
      <c r="AT30" s="36" t="s">
        <v>1569</v>
      </c>
    </row>
    <row r="31" spans="1:46" x14ac:dyDescent="0.25">
      <c r="A31" s="57" t="s">
        <v>3014</v>
      </c>
      <c r="M31" s="36" t="s">
        <v>1809</v>
      </c>
      <c r="S31" s="36" t="s">
        <v>1820</v>
      </c>
      <c r="Y31" s="36" t="s">
        <v>219</v>
      </c>
      <c r="Z31" s="36" t="s">
        <v>80</v>
      </c>
      <c r="AB31" s="36" t="s">
        <v>81</v>
      </c>
    </row>
    <row r="32" spans="1:46" x14ac:dyDescent="0.25">
      <c r="A32" s="57"/>
      <c r="M32" s="36" t="s">
        <v>557</v>
      </c>
      <c r="S32" s="36" t="s">
        <v>1815</v>
      </c>
      <c r="Y32" s="36" t="s">
        <v>616</v>
      </c>
      <c r="Z32" s="36" t="s">
        <v>80</v>
      </c>
      <c r="AB32" s="36" t="s">
        <v>295</v>
      </c>
    </row>
    <row r="33" spans="1:28" x14ac:dyDescent="0.25">
      <c r="A33" s="57"/>
      <c r="M33" s="36" t="s">
        <v>228</v>
      </c>
      <c r="S33" s="36" t="s">
        <v>1635</v>
      </c>
      <c r="Y33" s="36" t="s">
        <v>616</v>
      </c>
      <c r="Z33" s="36" t="s">
        <v>557</v>
      </c>
      <c r="AB33" s="36" t="s">
        <v>3803</v>
      </c>
    </row>
    <row r="34" spans="1:28" x14ac:dyDescent="0.25">
      <c r="A34" s="57"/>
      <c r="M34" s="36" t="s">
        <v>3847</v>
      </c>
      <c r="S34" s="36" t="s">
        <v>1635</v>
      </c>
      <c r="Y34" s="36" t="s">
        <v>616</v>
      </c>
      <c r="Z34" s="36" t="s">
        <v>557</v>
      </c>
      <c r="AB34" s="36" t="s">
        <v>3803</v>
      </c>
    </row>
    <row r="35" spans="1:28" x14ac:dyDescent="0.25">
      <c r="A35" s="57"/>
      <c r="M35" s="36" t="s">
        <v>1635</v>
      </c>
      <c r="S35" s="36" t="s">
        <v>1635</v>
      </c>
      <c r="Y35" s="36" t="s">
        <v>616</v>
      </c>
      <c r="Z35" s="36" t="s">
        <v>557</v>
      </c>
      <c r="AB35" s="36" t="s">
        <v>3803</v>
      </c>
    </row>
    <row r="36" spans="1:28" x14ac:dyDescent="0.25">
      <c r="A36" s="57"/>
      <c r="M36" s="36" t="s">
        <v>1635</v>
      </c>
      <c r="S36" s="36" t="s">
        <v>1635</v>
      </c>
      <c r="Y36" s="36" t="s">
        <v>616</v>
      </c>
      <c r="Z36" s="36" t="s">
        <v>557</v>
      </c>
      <c r="AB36" s="36" t="s">
        <v>3803</v>
      </c>
    </row>
  </sheetData>
  <mergeCells count="6">
    <mergeCell ref="A31:A36"/>
    <mergeCell ref="A3:A14"/>
    <mergeCell ref="A16:A17"/>
    <mergeCell ref="A18:A20"/>
    <mergeCell ref="A21:A25"/>
    <mergeCell ref="A26:A30"/>
  </mergeCells>
  <conditionalFormatting sqref="A14:XFD14 B17:CX17 T20:CX20 T25:CX25 B30:D30 F30:CX30 B36:CX36">
    <cfRule type="notContainsBlanks" dxfId="4" priority="17">
      <formula>LEN(TRIM(A14))&gt;0</formula>
    </cfRule>
  </conditionalFormatting>
  <conditionalFormatting sqref="B20:R20">
    <cfRule type="notContainsBlanks" dxfId="3" priority="15">
      <formula>LEN(TRIM(B20))&gt;0</formula>
    </cfRule>
  </conditionalFormatting>
  <conditionalFormatting sqref="B25:R25">
    <cfRule type="notContainsBlanks" dxfId="2" priority="14">
      <formula>LEN(TRIM(B25))&gt;0</formula>
    </cfRule>
  </conditionalFormatting>
  <conditionalFormatting sqref="B3:CX3 B16:CX16 B18:CX18 B26:D26 F26:CX26 B31:CX31">
    <cfRule type="notContainsBlanks" dxfId="1" priority="11">
      <formula>LEN(TRIM(B3))&gt;0</formula>
    </cfRule>
  </conditionalFormatting>
  <conditionalFormatting sqref="B21:CX21">
    <cfRule type="notContainsBlanks" dxfId="0" priority="2">
      <formula>LEN(TRIM(B21))&gt;0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3B0F-E4FD-4436-8E88-E293960DCAAF}">
  <sheetPr filterMode="1"/>
  <dimension ref="B1:K997"/>
  <sheetViews>
    <sheetView topLeftCell="A191" workbookViewId="0">
      <selection activeCell="K232" sqref="K232"/>
    </sheetView>
  </sheetViews>
  <sheetFormatPr defaultRowHeight="15" x14ac:dyDescent="0.25"/>
  <sheetData>
    <row r="1" spans="2:11" x14ac:dyDescent="0.25">
      <c r="B1" s="3" t="s">
        <v>748</v>
      </c>
      <c r="C1" t="s">
        <v>3848</v>
      </c>
      <c r="D1" t="s">
        <v>4333</v>
      </c>
      <c r="E1" t="s">
        <v>3881</v>
      </c>
      <c r="F1" t="s">
        <v>3882</v>
      </c>
      <c r="G1" t="s">
        <v>3883</v>
      </c>
      <c r="H1" t="s">
        <v>3884</v>
      </c>
      <c r="I1" t="s">
        <v>3885</v>
      </c>
      <c r="J1" t="s">
        <v>3886</v>
      </c>
      <c r="K1" t="s">
        <v>3887</v>
      </c>
    </row>
    <row r="2" spans="2:11" hidden="1" x14ac:dyDescent="0.25">
      <c r="B2" t="s">
        <v>6</v>
      </c>
      <c r="C2">
        <f>COUNTIF(mon_locations!$A$2:$DW$36,B2)+COUNTIF($F:$K,B2)+COUNTIF(mon_locations!$A$2:$DW$36,F2)+COUNTIF(mon_locations!$A$2:$DW$36,G2)</f>
        <v>1</v>
      </c>
      <c r="F2" t="s">
        <v>7</v>
      </c>
      <c r="G2" t="s">
        <v>8</v>
      </c>
    </row>
    <row r="3" spans="2:11" hidden="1" x14ac:dyDescent="0.25">
      <c r="B3" t="s">
        <v>7</v>
      </c>
      <c r="C3">
        <f>COUNTIF(mon_locations!$A$2:$DW$36,B3)+COUNTIF($F:$K,B3)+COUNTIF(mon_locations!$A$2:$DW$36,F3)+COUNTIF(mon_locations!$A$2:$DW$36,G3)</f>
        <v>1</v>
      </c>
      <c r="F3" t="s">
        <v>8</v>
      </c>
    </row>
    <row r="4" spans="2:11" hidden="1" x14ac:dyDescent="0.25">
      <c r="B4" t="s">
        <v>8</v>
      </c>
      <c r="C4">
        <f>COUNTIF(mon_locations!$A$2:$DW$36,B4)+COUNTIF($F:$K,B4)+COUNTIF(mon_locations!$A$2:$DW$36,F4)+COUNTIF(mon_locations!$A$2:$DW$36,G4)</f>
        <v>2</v>
      </c>
    </row>
    <row r="5" spans="2:11" hidden="1" x14ac:dyDescent="0.25">
      <c r="B5" t="s">
        <v>10</v>
      </c>
      <c r="C5">
        <f>COUNTIF(mon_locations!$A$2:$DW$36,B5)+COUNTIF($F:$K,B5)+COUNTIF(mon_locations!$A$2:$DW$36,F5)+COUNTIF(mon_locations!$A$2:$DW$36,G5)</f>
        <v>1</v>
      </c>
      <c r="F5" t="s">
        <v>11</v>
      </c>
      <c r="G5" t="s">
        <v>12</v>
      </c>
    </row>
    <row r="6" spans="2:11" hidden="1" x14ac:dyDescent="0.25">
      <c r="B6" t="s">
        <v>11</v>
      </c>
      <c r="C6">
        <f>COUNTIF(mon_locations!$A$2:$DW$36,B6)+COUNTIF($F:$K,B6)+COUNTIF(mon_locations!$A$2:$DW$36,F6)+COUNTIF(mon_locations!$A$2:$DW$36,G6)</f>
        <v>1</v>
      </c>
      <c r="F6" t="s">
        <v>12</v>
      </c>
    </row>
    <row r="7" spans="2:11" hidden="1" x14ac:dyDescent="0.25">
      <c r="B7" t="s">
        <v>12</v>
      </c>
      <c r="C7">
        <f>COUNTIF(mon_locations!$A$2:$DW$36,B7)+COUNTIF($F:$K,B7)+COUNTIF(mon_locations!$A$2:$DW$36,F7)+COUNTIF(mon_locations!$A$2:$DW$36,G7)</f>
        <v>2</v>
      </c>
    </row>
    <row r="8" spans="2:11" hidden="1" x14ac:dyDescent="0.25">
      <c r="B8" t="s">
        <v>13</v>
      </c>
      <c r="C8">
        <f>COUNTIF(mon_locations!$A$2:$DW$36,B8)+COUNTIF($F:$K,B8)+COUNTIF(mon_locations!$A$2:$DW$36,F8)+COUNTIF(mon_locations!$A$2:$DW$36,G8)</f>
        <v>1</v>
      </c>
      <c r="F8" t="s">
        <v>14</v>
      </c>
      <c r="G8" t="s">
        <v>15</v>
      </c>
    </row>
    <row r="9" spans="2:11" hidden="1" x14ac:dyDescent="0.25">
      <c r="B9" t="s">
        <v>14</v>
      </c>
      <c r="C9">
        <f>COUNTIF(mon_locations!$A$2:$DW$36,B9)+COUNTIF($F:$K,B9)+COUNTIF(mon_locations!$A$2:$DW$36,F9)+COUNTIF(mon_locations!$A$2:$DW$36,G9)</f>
        <v>1</v>
      </c>
      <c r="F9" t="s">
        <v>15</v>
      </c>
    </row>
    <row r="10" spans="2:11" hidden="1" x14ac:dyDescent="0.25">
      <c r="B10" t="s">
        <v>15</v>
      </c>
      <c r="C10">
        <f>COUNTIF(mon_locations!$A$2:$DW$36,B10)+COUNTIF($F:$K,B10)+COUNTIF(mon_locations!$A$2:$DW$36,F10)+COUNTIF(mon_locations!$A$2:$DW$36,G10)</f>
        <v>2</v>
      </c>
    </row>
    <row r="11" spans="2:11" hidden="1" x14ac:dyDescent="0.25">
      <c r="B11" t="s">
        <v>16</v>
      </c>
      <c r="C11">
        <f>COUNTIF(mon_locations!$A$2:$DW$36,B11)+COUNTIF($F:$K,B11)+COUNTIF(mon_locations!$A$2:$DW$36,F11)+COUNTIF(mon_locations!$A$2:$DW$36,G11)</f>
        <v>1</v>
      </c>
      <c r="F11" t="s">
        <v>17</v>
      </c>
      <c r="G11" t="s">
        <v>18</v>
      </c>
    </row>
    <row r="12" spans="2:11" hidden="1" x14ac:dyDescent="0.25">
      <c r="B12" t="s">
        <v>17</v>
      </c>
      <c r="C12">
        <f>COUNTIF(mon_locations!$A$2:$DW$36,B12)+COUNTIF($F:$K,B12)+COUNTIF(mon_locations!$A$2:$DW$36,F12)+COUNTIF(mon_locations!$A$2:$DW$36,G12)</f>
        <v>1</v>
      </c>
      <c r="F12" t="s">
        <v>18</v>
      </c>
    </row>
    <row r="13" spans="2:11" hidden="1" x14ac:dyDescent="0.25">
      <c r="B13" t="s">
        <v>18</v>
      </c>
      <c r="C13">
        <f>COUNTIF(mon_locations!$A$2:$DW$36,B13)+COUNTIF($F:$K,B13)+COUNTIF(mon_locations!$A$2:$DW$36,F13)+COUNTIF(mon_locations!$A$2:$DW$36,G13)</f>
        <v>2</v>
      </c>
    </row>
    <row r="14" spans="2:11" hidden="1" x14ac:dyDescent="0.25">
      <c r="B14" t="s">
        <v>19</v>
      </c>
      <c r="C14">
        <f>COUNTIF(mon_locations!$A$2:$DW$36,B14)+COUNTIF($F:$K,B14)+COUNTIF(mon_locations!$A$2:$DW$36,F14)+COUNTIF(mon_locations!$A$2:$DW$36,G14)</f>
        <v>1</v>
      </c>
      <c r="F14" t="s">
        <v>20</v>
      </c>
      <c r="G14" t="s">
        <v>21</v>
      </c>
    </row>
    <row r="15" spans="2:11" hidden="1" x14ac:dyDescent="0.25">
      <c r="B15" t="s">
        <v>20</v>
      </c>
      <c r="C15">
        <f>COUNTIF(mon_locations!$A$2:$DW$36,B15)+COUNTIF($F:$K,B15)+COUNTIF(mon_locations!$A$2:$DW$36,F15)+COUNTIF(mon_locations!$A$2:$DW$36,G15)</f>
        <v>2</v>
      </c>
      <c r="F15" t="s">
        <v>20</v>
      </c>
    </row>
    <row r="16" spans="2:11" hidden="1" x14ac:dyDescent="0.25">
      <c r="B16" t="s">
        <v>21</v>
      </c>
      <c r="C16">
        <f>COUNTIF(mon_locations!$A$2:$DW$36,B16)+COUNTIF($F:$K,B16)+COUNTIF(mon_locations!$A$2:$DW$36,F16)+COUNTIF(mon_locations!$A$2:$DW$36,G16)</f>
        <v>1</v>
      </c>
    </row>
    <row r="17" spans="2:7" hidden="1" x14ac:dyDescent="0.25">
      <c r="B17" t="s">
        <v>22</v>
      </c>
      <c r="C17">
        <f>COUNTIF(mon_locations!$A$2:$DW$36,B17)+COUNTIF($F:$K,B17)+COUNTIF(mon_locations!$A$2:$DW$36,F17)+COUNTIF(mon_locations!$A$2:$DW$36,G17)</f>
        <v>1</v>
      </c>
      <c r="F17" t="s">
        <v>23</v>
      </c>
      <c r="G17" t="s">
        <v>24</v>
      </c>
    </row>
    <row r="18" spans="2:7" hidden="1" x14ac:dyDescent="0.25">
      <c r="B18" t="s">
        <v>23</v>
      </c>
      <c r="C18">
        <f>COUNTIF(mon_locations!$A$2:$DW$36,B18)+COUNTIF($F:$K,B18)+COUNTIF(mon_locations!$A$2:$DW$36,F18)+COUNTIF(mon_locations!$A$2:$DW$36,G18)</f>
        <v>1</v>
      </c>
      <c r="F18" t="s">
        <v>24</v>
      </c>
    </row>
    <row r="19" spans="2:7" hidden="1" x14ac:dyDescent="0.25">
      <c r="B19" t="s">
        <v>24</v>
      </c>
      <c r="C19">
        <f>COUNTIF(mon_locations!$A$2:$DW$36,B19)+COUNTIF($F:$K,B19)+COUNTIF(mon_locations!$A$2:$DW$36,F19)+COUNTIF(mon_locations!$A$2:$DW$36,G19)</f>
        <v>2</v>
      </c>
    </row>
    <row r="20" spans="2:7" hidden="1" x14ac:dyDescent="0.25">
      <c r="B20" t="s">
        <v>25</v>
      </c>
      <c r="C20">
        <f>COUNTIF(mon_locations!$A$2:$DW$36,B20)+COUNTIF($F:$K,B20)+COUNTIF(mon_locations!$A$2:$DW$36,F20)+COUNTIF(mon_locations!$A$2:$DW$36,G20)</f>
        <v>3</v>
      </c>
      <c r="F20" t="s">
        <v>26</v>
      </c>
    </row>
    <row r="21" spans="2:7" hidden="1" x14ac:dyDescent="0.25">
      <c r="B21" t="s">
        <v>3831</v>
      </c>
      <c r="C21">
        <f>COUNTIF(mon_locations!$A$2:$DW$36,B21)+COUNTIF($F:$K,B21)+COUNTIF(mon_locations!$A$2:$DW$36,F21)+COUNTIF(mon_locations!$A$2:$DW$36,G21)</f>
        <v>2</v>
      </c>
      <c r="F21" t="s">
        <v>3849</v>
      </c>
    </row>
    <row r="22" spans="2:7" hidden="1" x14ac:dyDescent="0.25">
      <c r="B22" t="s">
        <v>26</v>
      </c>
      <c r="C22">
        <f>COUNTIF(mon_locations!$A$2:$DW$36,B22)+COUNTIF($F:$K,B22)+COUNTIF(mon_locations!$A$2:$DW$36,F22)+COUNTIF(mon_locations!$A$2:$DW$36,G22)</f>
        <v>3</v>
      </c>
    </row>
    <row r="23" spans="2:7" hidden="1" x14ac:dyDescent="0.25">
      <c r="B23" t="s">
        <v>3849</v>
      </c>
      <c r="C23">
        <f>COUNTIF(mon_locations!$A$2:$DW$36,B23)+COUNTIF($F:$K,B23)+COUNTIF(mon_locations!$A$2:$DW$36,F23)+COUNTIF(mon_locations!$A$2:$DW$36,G23)</f>
        <v>2</v>
      </c>
    </row>
    <row r="24" spans="2:7" hidden="1" x14ac:dyDescent="0.25">
      <c r="B24" t="s">
        <v>27</v>
      </c>
      <c r="C24">
        <f>COUNTIF(mon_locations!$A$2:$DW$36,B24)+COUNTIF($F:$K,B24)+COUNTIF(mon_locations!$A$2:$DW$36,F24)+COUNTIF(mon_locations!$A$2:$DW$36,G24)</f>
        <v>1</v>
      </c>
    </row>
    <row r="25" spans="2:7" x14ac:dyDescent="0.25">
      <c r="B25" t="s">
        <v>28</v>
      </c>
      <c r="C25">
        <f>COUNTIF(mon_locations!$A$2:$DW$36,B25)+COUNTIF($F:$K,B25)+COUNTIF(mon_locations!$A$2:$DW$36,F25)+COUNTIF(mon_locations!$A$2:$DW$36,G25)</f>
        <v>0</v>
      </c>
      <c r="D25">
        <v>2</v>
      </c>
    </row>
    <row r="26" spans="2:7" hidden="1" x14ac:dyDescent="0.25">
      <c r="B26" t="s">
        <v>29</v>
      </c>
      <c r="C26">
        <f>COUNTIF(mon_locations!$A$2:$DW$36,B26)+COUNTIF($F:$K,B26)+COUNTIF(mon_locations!$A$2:$DW$36,F26)+COUNTIF(mon_locations!$A$2:$DW$36,G26)</f>
        <v>1</v>
      </c>
    </row>
    <row r="27" spans="2:7" hidden="1" x14ac:dyDescent="0.25">
      <c r="B27" t="s">
        <v>30</v>
      </c>
      <c r="C27">
        <f>COUNTIF(mon_locations!$A$2:$DW$36,B27)+COUNTIF($F:$K,B27)+COUNTIF(mon_locations!$A$2:$DW$36,F27)+COUNTIF(mon_locations!$A$2:$DW$36,G27)</f>
        <v>2</v>
      </c>
    </row>
    <row r="28" spans="2:7" hidden="1" x14ac:dyDescent="0.25">
      <c r="B28" t="s">
        <v>31</v>
      </c>
      <c r="C28">
        <f>COUNTIF(mon_locations!$A$2:$DW$36,B28)+COUNTIF($F:$K,B28)+COUNTIF(mon_locations!$A$2:$DW$36,F28)+COUNTIF(mon_locations!$A$2:$DW$36,G28)</f>
        <v>1</v>
      </c>
    </row>
    <row r="29" spans="2:7" x14ac:dyDescent="0.25">
      <c r="B29" t="s">
        <v>666</v>
      </c>
      <c r="C29">
        <f>COUNTIF(mon_locations!$A$2:$DW$36,B29)+COUNTIF($F:$K,B29)+COUNTIF(mon_locations!$A$2:$DW$36,F29)+COUNTIF(mon_locations!$A$2:$DW$36,G29)</f>
        <v>0</v>
      </c>
      <c r="D29" t="s">
        <v>744</v>
      </c>
    </row>
    <row r="30" spans="2:7" x14ac:dyDescent="0.25">
      <c r="B30" t="s">
        <v>32</v>
      </c>
      <c r="C30">
        <f>COUNTIF(mon_locations!$A$2:$DW$36,B30)+COUNTIF($F:$K,B30)+COUNTIF(mon_locations!$A$2:$DW$36,F30)+COUNTIF(mon_locations!$A$2:$DW$36,G30)</f>
        <v>0</v>
      </c>
      <c r="D30">
        <v>2</v>
      </c>
    </row>
    <row r="31" spans="2:7" x14ac:dyDescent="0.25">
      <c r="B31" t="s">
        <v>3850</v>
      </c>
      <c r="C31">
        <f>COUNTIF(mon_locations!$A$2:$DW$36,B31)+COUNTIF($F:$K,B31)+COUNTIF(mon_locations!$A$2:$DW$36,F31)+COUNTIF(mon_locations!$A$2:$DW$36,G31)</f>
        <v>0</v>
      </c>
      <c r="D31">
        <v>2</v>
      </c>
    </row>
    <row r="32" spans="2:7" hidden="1" x14ac:dyDescent="0.25">
      <c r="B32" t="s">
        <v>33</v>
      </c>
      <c r="C32">
        <f>COUNTIF(mon_locations!$A$2:$DW$36,B32)+COUNTIF($F:$K,B32)+COUNTIF(mon_locations!$A$2:$DW$36,F32)+COUNTIF(mon_locations!$A$2:$DW$36,G32)</f>
        <v>3</v>
      </c>
    </row>
    <row r="33" spans="2:6" x14ac:dyDescent="0.25">
      <c r="B33" t="s">
        <v>3851</v>
      </c>
      <c r="C33">
        <f>COUNTIF(mon_locations!$A$2:$DW$36,B33)+COUNTIF($F:$K,B33)+COUNTIF(mon_locations!$A$2:$DW$36,F33)+COUNTIF(mon_locations!$A$2:$DW$36,G33)</f>
        <v>0</v>
      </c>
      <c r="D33">
        <v>1</v>
      </c>
    </row>
    <row r="34" spans="2:6" hidden="1" x14ac:dyDescent="0.25">
      <c r="B34" t="s">
        <v>34</v>
      </c>
      <c r="C34">
        <f>COUNTIF(mon_locations!$A$2:$DW$36,B34)+COUNTIF($F:$K,B34)+COUNTIF(mon_locations!$A$2:$DW$36,F34)+COUNTIF(mon_locations!$A$2:$DW$36,G34)</f>
        <v>2</v>
      </c>
      <c r="D34">
        <v>2</v>
      </c>
    </row>
    <row r="35" spans="2:6" hidden="1" x14ac:dyDescent="0.25">
      <c r="B35" t="s">
        <v>4254</v>
      </c>
      <c r="C35">
        <f>COUNTIF(mon_locations!$A$2:$DW$36,B35)+COUNTIF($F:$K,B35)+COUNTIF(mon_locations!$A$2:$DW$36,F35)+COUNTIF(mon_locations!$A$2:$DW$36,G35)</f>
        <v>1</v>
      </c>
    </row>
    <row r="36" spans="2:6" hidden="1" x14ac:dyDescent="0.25">
      <c r="B36" t="s">
        <v>35</v>
      </c>
      <c r="C36">
        <f>COUNTIF(mon_locations!$A$2:$DW$36,B36)+COUNTIF($F:$K,B36)+COUNTIF(mon_locations!$A$2:$DW$36,F36)+COUNTIF(mon_locations!$A$2:$DW$36,G36)</f>
        <v>2</v>
      </c>
      <c r="F36" t="s">
        <v>36</v>
      </c>
    </row>
    <row r="37" spans="2:6" hidden="1" x14ac:dyDescent="0.25">
      <c r="B37" t="s">
        <v>36</v>
      </c>
      <c r="C37">
        <f>COUNTIF(mon_locations!$A$2:$DW$36,B37)+COUNTIF($F:$K,B37)+COUNTIF(mon_locations!$A$2:$DW$36,F37)+COUNTIF(mon_locations!$A$2:$DW$36,G37)</f>
        <v>3</v>
      </c>
    </row>
    <row r="38" spans="2:6" x14ac:dyDescent="0.25">
      <c r="B38" t="s">
        <v>37</v>
      </c>
      <c r="C38">
        <f>COUNTIF(mon_locations!$A$2:$DW$36,B38)+COUNTIF($F:$K,B38)+COUNTIF(mon_locations!$A$2:$DW$36,F38)+COUNTIF(mon_locations!$A$2:$DW$36,G38)</f>
        <v>0</v>
      </c>
      <c r="D38">
        <v>3</v>
      </c>
    </row>
    <row r="39" spans="2:6" hidden="1" x14ac:dyDescent="0.25">
      <c r="B39" t="s">
        <v>38</v>
      </c>
      <c r="C39">
        <f>COUNTIF(mon_locations!$A$2:$DW$36,B39)+COUNTIF($F:$K,B39)+COUNTIF(mon_locations!$A$2:$DW$36,F39)+COUNTIF(mon_locations!$A$2:$DW$36,G39)</f>
        <v>2</v>
      </c>
      <c r="F39" t="s">
        <v>39</v>
      </c>
    </row>
    <row r="40" spans="2:6" hidden="1" x14ac:dyDescent="0.25">
      <c r="B40" t="s">
        <v>39</v>
      </c>
      <c r="C40">
        <f>COUNTIF(mon_locations!$A$2:$DW$36,B40)+COUNTIF($F:$K,B40)+COUNTIF(mon_locations!$A$2:$DW$36,F40)+COUNTIF(mon_locations!$A$2:$DW$36,G40)</f>
        <v>3</v>
      </c>
    </row>
    <row r="41" spans="2:6" x14ac:dyDescent="0.25">
      <c r="B41" t="s">
        <v>40</v>
      </c>
      <c r="C41">
        <f>COUNTIF(mon_locations!$A$2:$DW$36,B41)+COUNTIF($F:$K,B41)+COUNTIF(mon_locations!$A$2:$DW$36,F41)+COUNTIF(mon_locations!$A$2:$DW$36,G41)</f>
        <v>0</v>
      </c>
      <c r="D41">
        <v>3</v>
      </c>
    </row>
    <row r="42" spans="2:6" hidden="1" x14ac:dyDescent="0.25">
      <c r="B42" t="s">
        <v>41</v>
      </c>
      <c r="C42">
        <f>COUNTIF(mon_locations!$A$2:$DW$36,B42)+COUNTIF($F:$K,B42)+COUNTIF(mon_locations!$A$2:$DW$36,F42)+COUNTIF(mon_locations!$A$2:$DW$36,G42)</f>
        <v>2</v>
      </c>
    </row>
    <row r="43" spans="2:6" hidden="1" x14ac:dyDescent="0.25">
      <c r="B43" t="s">
        <v>42</v>
      </c>
      <c r="C43">
        <f>COUNTIF(mon_locations!$A$2:$DW$36,B43)+COUNTIF($F:$K,B43)+COUNTIF(mon_locations!$A$2:$DW$36,F43)+COUNTIF(mon_locations!$A$2:$DW$36,G43)</f>
        <v>1</v>
      </c>
    </row>
    <row r="44" spans="2:6" hidden="1" x14ac:dyDescent="0.25">
      <c r="B44" t="s">
        <v>43</v>
      </c>
      <c r="C44">
        <f>COUNTIF(mon_locations!$A$2:$DW$36,B44)+COUNTIF($F:$K,B44)+COUNTIF(mon_locations!$A$2:$DW$36,F44)+COUNTIF(mon_locations!$A$2:$DW$36,G44)</f>
        <v>1</v>
      </c>
    </row>
    <row r="45" spans="2:6" hidden="1" x14ac:dyDescent="0.25">
      <c r="B45" t="s">
        <v>3852</v>
      </c>
      <c r="C45">
        <f>COUNTIF(mon_locations!$A$2:$DW$36,B45)+COUNTIF($F:$K,B45)+COUNTIF(mon_locations!$A$2:$DW$36,F45)+COUNTIF(mon_locations!$A$2:$DW$36,G45)</f>
        <v>1</v>
      </c>
    </row>
    <row r="46" spans="2:6" x14ac:dyDescent="0.25">
      <c r="B46" t="s">
        <v>44</v>
      </c>
      <c r="C46">
        <f>COUNTIF(mon_locations!$A$2:$DW$36,B46)+COUNTIF($F:$K,B46)+COUNTIF(mon_locations!$A$2:$DW$36,F46)+COUNTIF(mon_locations!$A$2:$DW$36,G46)</f>
        <v>0</v>
      </c>
      <c r="D46">
        <v>2</v>
      </c>
    </row>
    <row r="47" spans="2:6" x14ac:dyDescent="0.25">
      <c r="B47" t="s">
        <v>3853</v>
      </c>
      <c r="C47">
        <f>COUNTIF(mon_locations!$A$2:$DW$36,B47)+COUNTIF($F:$K,B47)+COUNTIF(mon_locations!$A$2:$DW$36,F47)+COUNTIF(mon_locations!$A$2:$DW$36,G47)</f>
        <v>0</v>
      </c>
      <c r="D47">
        <v>2</v>
      </c>
    </row>
    <row r="48" spans="2:6" hidden="1" x14ac:dyDescent="0.25">
      <c r="B48" t="s">
        <v>45</v>
      </c>
      <c r="C48">
        <f>COUNTIF(mon_locations!$A$2:$DW$36,B48)+COUNTIF($F:$K,B48)+COUNTIF(mon_locations!$A$2:$DW$36,F48)+COUNTIF(mon_locations!$A$2:$DW$36,G48)</f>
        <v>1</v>
      </c>
    </row>
    <row r="49" spans="2:4" hidden="1" x14ac:dyDescent="0.25">
      <c r="B49" t="s">
        <v>46</v>
      </c>
      <c r="C49">
        <f>COUNTIF(mon_locations!$A$2:$DW$36,B49)+COUNTIF($F:$K,B49)+COUNTIF(mon_locations!$A$2:$DW$36,F49)+COUNTIF(mon_locations!$A$2:$DW$36,G49)</f>
        <v>1</v>
      </c>
    </row>
    <row r="50" spans="2:4" hidden="1" x14ac:dyDescent="0.25">
      <c r="B50" t="s">
        <v>47</v>
      </c>
      <c r="C50">
        <f>COUNTIF(mon_locations!$A$2:$DW$36,B50)+COUNTIF($F:$K,B50)+COUNTIF(mon_locations!$A$2:$DW$36,F50)+COUNTIF(mon_locations!$A$2:$DW$36,G50)</f>
        <v>3</v>
      </c>
    </row>
    <row r="51" spans="2:4" hidden="1" x14ac:dyDescent="0.25">
      <c r="B51" t="s">
        <v>48</v>
      </c>
      <c r="C51">
        <f>COUNTIF(mon_locations!$A$2:$DW$36,B51)+COUNTIF($F:$K,B51)+COUNTIF(mon_locations!$A$2:$DW$36,F51)+COUNTIF(mon_locations!$A$2:$DW$36,G51)</f>
        <v>3</v>
      </c>
    </row>
    <row r="52" spans="2:4" hidden="1" x14ac:dyDescent="0.25">
      <c r="B52" t="s">
        <v>49</v>
      </c>
      <c r="C52">
        <f>COUNTIF(mon_locations!$A$2:$DW$36,B52)+COUNTIF($F:$K,B52)+COUNTIF(mon_locations!$A$2:$DW$36,F52)+COUNTIF(mon_locations!$A$2:$DW$36,G52)</f>
        <v>1</v>
      </c>
    </row>
    <row r="53" spans="2:4" hidden="1" x14ac:dyDescent="0.25">
      <c r="B53" t="s">
        <v>50</v>
      </c>
      <c r="C53">
        <f>COUNTIF(mon_locations!$A$2:$DW$36,B53)+COUNTIF($F:$K,B53)+COUNTIF(mon_locations!$A$2:$DW$36,F53)+COUNTIF(mon_locations!$A$2:$DW$36,G53)</f>
        <v>2</v>
      </c>
      <c r="D53">
        <v>2</v>
      </c>
    </row>
    <row r="54" spans="2:4" x14ac:dyDescent="0.25">
      <c r="B54" t="s">
        <v>51</v>
      </c>
      <c r="C54">
        <f>COUNTIF(mon_locations!$A$2:$DW$36,B54)+COUNTIF($F:$K,B54)+COUNTIF(mon_locations!$A$2:$DW$36,F54)+COUNTIF(mon_locations!$A$2:$DW$36,G54)</f>
        <v>0</v>
      </c>
      <c r="D54">
        <v>3</v>
      </c>
    </row>
    <row r="55" spans="2:4" hidden="1" x14ac:dyDescent="0.25">
      <c r="B55" t="s">
        <v>52</v>
      </c>
      <c r="C55">
        <f>COUNTIF(mon_locations!$A$2:$DW$36,B55)+COUNTIF($F:$K,B55)+COUNTIF(mon_locations!$A$2:$DW$36,F55)+COUNTIF(mon_locations!$A$2:$DW$36,G55)</f>
        <v>1</v>
      </c>
    </row>
    <row r="56" spans="2:4" x14ac:dyDescent="0.25">
      <c r="B56" t="s">
        <v>53</v>
      </c>
      <c r="C56">
        <f>COUNTIF(mon_locations!$A$2:$DW$36,B56)+COUNTIF($F:$K,B56)+COUNTIF(mon_locations!$A$2:$DW$36,F56)+COUNTIF(mon_locations!$A$2:$DW$36,G56)</f>
        <v>0</v>
      </c>
      <c r="D56">
        <v>2</v>
      </c>
    </row>
    <row r="57" spans="2:4" hidden="1" x14ac:dyDescent="0.25">
      <c r="B57" t="s">
        <v>54</v>
      </c>
      <c r="C57">
        <f>COUNTIF(mon_locations!$A$2:$DW$36,B57)+COUNTIF($F:$K,B57)+COUNTIF(mon_locations!$A$2:$DW$36,F57)+COUNTIF(mon_locations!$A$2:$DW$36,G57)</f>
        <v>1</v>
      </c>
    </row>
    <row r="58" spans="2:4" x14ac:dyDescent="0.25">
      <c r="B58" t="s">
        <v>55</v>
      </c>
      <c r="C58">
        <f>COUNTIF(mon_locations!$A$2:$DW$36,B58)+COUNTIF($F:$K,B58)+COUNTIF(mon_locations!$A$2:$DW$36,F58)+COUNTIF(mon_locations!$A$2:$DW$36,G58)</f>
        <v>0</v>
      </c>
      <c r="D58">
        <v>2</v>
      </c>
    </row>
    <row r="59" spans="2:4" hidden="1" x14ac:dyDescent="0.25">
      <c r="B59" t="s">
        <v>3854</v>
      </c>
      <c r="C59">
        <f>COUNTIF(mon_locations!$A$2:$DW$36,B59)+COUNTIF($F:$K,B59)+COUNTIF(mon_locations!$A$2:$DW$36,F59)+COUNTIF(mon_locations!$A$2:$DW$36,G59)</f>
        <v>1</v>
      </c>
    </row>
    <row r="60" spans="2:4" hidden="1" x14ac:dyDescent="0.25">
      <c r="B60" t="s">
        <v>56</v>
      </c>
      <c r="C60">
        <f>COUNTIF(mon_locations!$A$2:$DW$36,B60)+COUNTIF($F:$K,B60)+COUNTIF(mon_locations!$A$2:$DW$36,F60)+COUNTIF(mon_locations!$A$2:$DW$36,G60)</f>
        <v>1</v>
      </c>
    </row>
    <row r="61" spans="2:4" x14ac:dyDescent="0.25">
      <c r="B61" t="s">
        <v>3855</v>
      </c>
      <c r="C61">
        <f>COUNTIF(mon_locations!$A$2:$DW$36,B61)+COUNTIF($F:$K,B61)+COUNTIF(mon_locations!$A$2:$DW$36,F61)+COUNTIF(mon_locations!$A$2:$DW$36,G61)</f>
        <v>0</v>
      </c>
      <c r="D61">
        <v>2</v>
      </c>
    </row>
    <row r="62" spans="2:4" x14ac:dyDescent="0.25">
      <c r="B62" t="s">
        <v>57</v>
      </c>
      <c r="C62">
        <f>COUNTIF(mon_locations!$A$2:$DW$36,B62)+COUNTIF($F:$K,B62)+COUNTIF(mon_locations!$A$2:$DW$36,F62)+COUNTIF(mon_locations!$A$2:$DW$36,G62)</f>
        <v>0</v>
      </c>
      <c r="D62">
        <v>2</v>
      </c>
    </row>
    <row r="63" spans="2:4" hidden="1" x14ac:dyDescent="0.25">
      <c r="B63" t="s">
        <v>58</v>
      </c>
      <c r="C63">
        <f>COUNTIF(mon_locations!$A$2:$DW$36,B63)+COUNTIF($F:$K,B63)+COUNTIF(mon_locations!$A$2:$DW$36,F63)+COUNTIF(mon_locations!$A$2:$DW$36,G63)</f>
        <v>1</v>
      </c>
    </row>
    <row r="64" spans="2:4" hidden="1" x14ac:dyDescent="0.25">
      <c r="B64" t="s">
        <v>3856</v>
      </c>
      <c r="C64">
        <f>COUNTIF(mon_locations!$A$2:$DW$36,B64)+COUNTIF($F:$K,B64)+COUNTIF(mon_locations!$A$2:$DW$36,F64)+COUNTIF(mon_locations!$A$2:$DW$36,G64)</f>
        <v>1</v>
      </c>
    </row>
    <row r="65" spans="2:5" hidden="1" x14ac:dyDescent="0.25">
      <c r="B65" t="s">
        <v>3813</v>
      </c>
      <c r="C65">
        <f>COUNTIF(mon_locations!$A$2:$DW$36,B65)+COUNTIF($F:$K,B65)+COUNTIF(mon_locations!$A$2:$DW$36,F65)+COUNTIF(mon_locations!$A$2:$DW$36,G65)</f>
        <v>1</v>
      </c>
      <c r="E65" t="str">
        <f>SUBSTITUTE(B65,"Galarian ","")&amp;"-Galar"</f>
        <v>Meowth-Galar-Galar</v>
      </c>
    </row>
    <row r="66" spans="2:5" x14ac:dyDescent="0.25">
      <c r="B66" t="s">
        <v>59</v>
      </c>
      <c r="C66">
        <f>COUNTIF(mon_locations!$A$2:$DW$36,B66)+COUNTIF($F:$K,B66)+COUNTIF(mon_locations!$A$2:$DW$36,F66)+COUNTIF(mon_locations!$A$2:$DW$36,G66)</f>
        <v>0</v>
      </c>
      <c r="D66">
        <v>2</v>
      </c>
    </row>
    <row r="67" spans="2:5" x14ac:dyDescent="0.25">
      <c r="B67" t="s">
        <v>3857</v>
      </c>
      <c r="C67">
        <f>COUNTIF(mon_locations!$A$2:$DW$36,B67)+COUNTIF($F:$K,B67)+COUNTIF(mon_locations!$A$2:$DW$36,F67)+COUNTIF(mon_locations!$A$2:$DW$36,G67)</f>
        <v>0</v>
      </c>
      <c r="D67">
        <v>2</v>
      </c>
    </row>
    <row r="68" spans="2:5" hidden="1" x14ac:dyDescent="0.25">
      <c r="B68" t="s">
        <v>60</v>
      </c>
      <c r="C68">
        <f>COUNTIF(mon_locations!$A$2:$DW$36,B68)+COUNTIF($F:$K,B68)+COUNTIF(mon_locations!$A$2:$DW$36,F68)+COUNTIF(mon_locations!$A$2:$DW$36,G68)</f>
        <v>2</v>
      </c>
    </row>
    <row r="69" spans="2:5" hidden="1" x14ac:dyDescent="0.25">
      <c r="B69" t="s">
        <v>61</v>
      </c>
      <c r="C69">
        <f>COUNTIF(mon_locations!$A$2:$DW$36,B69)+COUNTIF($F:$K,B69)+COUNTIF(mon_locations!$A$2:$DW$36,F69)+COUNTIF(mon_locations!$A$2:$DW$36,G69)</f>
        <v>2</v>
      </c>
    </row>
    <row r="70" spans="2:5" hidden="1" x14ac:dyDescent="0.25">
      <c r="B70" t="s">
        <v>62</v>
      </c>
      <c r="C70">
        <f>COUNTIF(mon_locations!$A$2:$DW$36,B70)+COUNTIF($F:$K,B70)+COUNTIF(mon_locations!$A$2:$DW$36,F70)+COUNTIF(mon_locations!$A$2:$DW$36,G70)</f>
        <v>1</v>
      </c>
    </row>
    <row r="71" spans="2:5" x14ac:dyDescent="0.25">
      <c r="B71" t="s">
        <v>63</v>
      </c>
      <c r="C71">
        <f>COUNTIF(mon_locations!$A$2:$DW$36,B71)+COUNTIF($F:$K,B71)+COUNTIF(mon_locations!$A$2:$DW$36,F71)+COUNTIF(mon_locations!$A$2:$DW$36,G71)</f>
        <v>0</v>
      </c>
      <c r="D71">
        <v>2</v>
      </c>
    </row>
    <row r="72" spans="2:5" hidden="1" x14ac:dyDescent="0.25">
      <c r="B72" t="s">
        <v>64</v>
      </c>
      <c r="C72">
        <f>COUNTIF(mon_locations!$A$2:$DW$36,B72)+COUNTIF($F:$K,B72)+COUNTIF(mon_locations!$A$2:$DW$36,F72)+COUNTIF(mon_locations!$A$2:$DW$36,G72)</f>
        <v>1</v>
      </c>
    </row>
    <row r="73" spans="2:5" x14ac:dyDescent="0.25">
      <c r="B73" t="s">
        <v>65</v>
      </c>
      <c r="C73">
        <f>COUNTIF(mon_locations!$A$2:$DW$36,B73)+COUNTIF($F:$K,B73)+COUNTIF(mon_locations!$A$2:$DW$36,F73)+COUNTIF(mon_locations!$A$2:$DW$36,G73)</f>
        <v>0</v>
      </c>
      <c r="D73">
        <v>2</v>
      </c>
    </row>
    <row r="74" spans="2:5" hidden="1" x14ac:dyDescent="0.25">
      <c r="B74" t="s">
        <v>66</v>
      </c>
      <c r="C74">
        <f>COUNTIF(mon_locations!$A$2:$DW$36,B74)+COUNTIF($F:$K,B74)+COUNTIF(mon_locations!$A$2:$DW$36,F74)+COUNTIF(mon_locations!$A$2:$DW$36,G74)</f>
        <v>1</v>
      </c>
    </row>
    <row r="75" spans="2:5" x14ac:dyDescent="0.25">
      <c r="B75" t="s">
        <v>67</v>
      </c>
      <c r="C75">
        <f>COUNTIF(mon_locations!$A$2:$DW$36,B75)+COUNTIF($F:$K,B75)+COUNTIF(mon_locations!$A$2:$DW$36,F75)+COUNTIF(mon_locations!$A$2:$DW$36,G75)</f>
        <v>0</v>
      </c>
      <c r="D75">
        <v>2</v>
      </c>
    </row>
    <row r="76" spans="2:5" x14ac:dyDescent="0.25">
      <c r="B76" t="s">
        <v>68</v>
      </c>
      <c r="C76">
        <f>COUNTIF(mon_locations!$A$2:$DW$36,B76)+COUNTIF($F:$K,B76)+COUNTIF(mon_locations!$A$2:$DW$36,F76)+COUNTIF(mon_locations!$A$2:$DW$36,G76)</f>
        <v>0</v>
      </c>
      <c r="D76">
        <v>3</v>
      </c>
    </row>
    <row r="77" spans="2:5" hidden="1" x14ac:dyDescent="0.25">
      <c r="B77" t="s">
        <v>69</v>
      </c>
      <c r="C77">
        <f>COUNTIF(mon_locations!$A$2:$DW$36,B77)+COUNTIF($F:$K,B77)+COUNTIF(mon_locations!$A$2:$DW$36,F77)+COUNTIF(mon_locations!$A$2:$DW$36,G77)</f>
        <v>1</v>
      </c>
    </row>
    <row r="78" spans="2:5" x14ac:dyDescent="0.25">
      <c r="B78" t="s">
        <v>70</v>
      </c>
      <c r="C78">
        <f>COUNTIF(mon_locations!$A$2:$DW$36,B78)+COUNTIF($F:$K,B78)+COUNTIF(mon_locations!$A$2:$DW$36,F78)+COUNTIF(mon_locations!$A$2:$DW$36,G78)</f>
        <v>0</v>
      </c>
      <c r="D78">
        <v>2</v>
      </c>
    </row>
    <row r="79" spans="2:5" x14ac:dyDescent="0.25">
      <c r="B79" t="s">
        <v>71</v>
      </c>
      <c r="C79">
        <f>COUNTIF(mon_locations!$A$2:$DW$36,B79)+COUNTIF($F:$K,B79)+COUNTIF(mon_locations!$A$2:$DW$36,F79)+COUNTIF(mon_locations!$A$2:$DW$36,G79)</f>
        <v>0</v>
      </c>
      <c r="D79">
        <v>2</v>
      </c>
    </row>
    <row r="80" spans="2:5" x14ac:dyDescent="0.25">
      <c r="B80" t="s">
        <v>72</v>
      </c>
      <c r="C80">
        <f>COUNTIF(mon_locations!$A$2:$DW$36,B80)+COUNTIF($F:$K,B80)+COUNTIF(mon_locations!$A$2:$DW$36,F80)+COUNTIF(mon_locations!$A$2:$DW$36,G80)</f>
        <v>0</v>
      </c>
      <c r="D80">
        <v>1</v>
      </c>
    </row>
    <row r="81" spans="2:4" hidden="1" x14ac:dyDescent="0.25">
      <c r="B81" t="s">
        <v>73</v>
      </c>
      <c r="C81">
        <f>COUNTIF(mon_locations!$A$2:$DW$36,B81)+COUNTIF($F:$K,B81)+COUNTIF(mon_locations!$A$2:$DW$36,F81)+COUNTIF(mon_locations!$A$2:$DW$36,G81)</f>
        <v>1</v>
      </c>
    </row>
    <row r="82" spans="2:4" x14ac:dyDescent="0.25">
      <c r="B82" t="s">
        <v>74</v>
      </c>
      <c r="C82">
        <f>COUNTIF(mon_locations!$A$2:$DW$36,B82)+COUNTIF($F:$K,B82)+COUNTIF(mon_locations!$A$2:$DW$36,F82)+COUNTIF(mon_locations!$A$2:$DW$36,G82)</f>
        <v>0</v>
      </c>
      <c r="D82">
        <v>3</v>
      </c>
    </row>
    <row r="83" spans="2:4" x14ac:dyDescent="0.25">
      <c r="B83" t="s">
        <v>75</v>
      </c>
      <c r="C83">
        <f>COUNTIF(mon_locations!$A$2:$DW$36,B83)+COUNTIF($F:$K,B83)+COUNTIF(mon_locations!$A$2:$DW$36,F83)+COUNTIF(mon_locations!$A$2:$DW$36,G83)</f>
        <v>0</v>
      </c>
      <c r="D83">
        <v>1</v>
      </c>
    </row>
    <row r="84" spans="2:4" hidden="1" x14ac:dyDescent="0.25">
      <c r="B84" t="s">
        <v>76</v>
      </c>
      <c r="C84">
        <f>COUNTIF(mon_locations!$A$2:$DW$36,B84)+COUNTIF($F:$K,B84)+COUNTIF(mon_locations!$A$2:$DW$36,F84)+COUNTIF(mon_locations!$A$2:$DW$36,G84)</f>
        <v>1</v>
      </c>
    </row>
    <row r="85" spans="2:4" x14ac:dyDescent="0.25">
      <c r="B85" t="s">
        <v>77</v>
      </c>
      <c r="C85">
        <f>COUNTIF(mon_locations!$A$2:$DW$36,B85)+COUNTIF($F:$K,B85)+COUNTIF(mon_locations!$A$2:$DW$36,F85)+COUNTIF(mon_locations!$A$2:$DW$36,G85)</f>
        <v>0</v>
      </c>
      <c r="D85">
        <v>3</v>
      </c>
    </row>
    <row r="86" spans="2:4" hidden="1" x14ac:dyDescent="0.25">
      <c r="B86" t="s">
        <v>78</v>
      </c>
      <c r="C86">
        <f>COUNTIF(mon_locations!$A$2:$DW$36,B86)+COUNTIF($F:$K,B86)+COUNTIF(mon_locations!$A$2:$DW$36,F86)+COUNTIF(mon_locations!$A$2:$DW$36,G86)</f>
        <v>12</v>
      </c>
    </row>
    <row r="87" spans="2:4" hidden="1" x14ac:dyDescent="0.25">
      <c r="B87" t="s">
        <v>79</v>
      </c>
      <c r="C87">
        <f>COUNTIF(mon_locations!$A$2:$DW$36,B87)+COUNTIF($F:$K,B87)+COUNTIF(mon_locations!$A$2:$DW$36,F87)+COUNTIF(mon_locations!$A$2:$DW$36,G87)</f>
        <v>7</v>
      </c>
    </row>
    <row r="88" spans="2:4" hidden="1" x14ac:dyDescent="0.25">
      <c r="B88" t="s">
        <v>3803</v>
      </c>
      <c r="C88">
        <f>COUNTIF(mon_locations!$A$2:$DW$36,B88)+COUNTIF($F:$K,B88)+COUNTIF(mon_locations!$A$2:$DW$36,F88)+COUNTIF(mon_locations!$A$2:$DW$36,G88)</f>
        <v>5</v>
      </c>
    </row>
    <row r="89" spans="2:4" hidden="1" x14ac:dyDescent="0.25">
      <c r="B89" t="s">
        <v>80</v>
      </c>
      <c r="C89">
        <f>COUNTIF(mon_locations!$A$2:$DW$36,B89)+COUNTIF($F:$K,B89)+COUNTIF(mon_locations!$A$2:$DW$36,F89)+COUNTIF(mon_locations!$A$2:$DW$36,G89)</f>
        <v>3</v>
      </c>
    </row>
    <row r="90" spans="2:4" hidden="1" x14ac:dyDescent="0.25">
      <c r="B90" t="s">
        <v>3858</v>
      </c>
      <c r="C90">
        <f>COUNTIF(mon_locations!$A$2:$DW$36,B90)+COUNTIF($F:$K,B90)+COUNTIF(mon_locations!$A$2:$DW$36,F90)+COUNTIF(mon_locations!$A$2:$DW$36,G90)</f>
        <v>4</v>
      </c>
      <c r="D90">
        <v>2</v>
      </c>
    </row>
    <row r="91" spans="2:4" hidden="1" x14ac:dyDescent="0.25">
      <c r="B91" t="s">
        <v>81</v>
      </c>
      <c r="C91">
        <f>COUNTIF(mon_locations!$A$2:$DW$36,B91)+COUNTIF($F:$K,B91)+COUNTIF(mon_locations!$A$2:$DW$36,F91)+COUNTIF(mon_locations!$A$2:$DW$36,G91)</f>
        <v>1</v>
      </c>
    </row>
    <row r="92" spans="2:4" x14ac:dyDescent="0.25">
      <c r="B92" t="s">
        <v>3859</v>
      </c>
      <c r="C92">
        <f>COUNTIF(mon_locations!$A$2:$DW$36,B92)+COUNTIF($F:$K,B92)+COUNTIF(mon_locations!$A$2:$DW$36,F92)+COUNTIF(mon_locations!$A$2:$DW$36,G92)</f>
        <v>0</v>
      </c>
      <c r="D92">
        <v>3</v>
      </c>
    </row>
    <row r="93" spans="2:4" x14ac:dyDescent="0.25">
      <c r="B93" t="s">
        <v>82</v>
      </c>
      <c r="C93">
        <f>COUNTIF(mon_locations!$A$2:$DW$36,B93)+COUNTIF($F:$K,B93)+COUNTIF(mon_locations!$A$2:$DW$36,F93)+COUNTIF(mon_locations!$A$2:$DW$36,G93)</f>
        <v>0</v>
      </c>
      <c r="D93">
        <v>3</v>
      </c>
    </row>
    <row r="94" spans="2:4" hidden="1" x14ac:dyDescent="0.25">
      <c r="B94" t="s">
        <v>83</v>
      </c>
      <c r="C94">
        <f>COUNTIF(mon_locations!$A$2:$DW$36,B94)+COUNTIF($F:$K,B94)+COUNTIF(mon_locations!$A$2:$DW$36,F94)+COUNTIF(mon_locations!$A$2:$DW$36,G94)</f>
        <v>1</v>
      </c>
    </row>
    <row r="95" spans="2:4" hidden="1" x14ac:dyDescent="0.25">
      <c r="B95" t="s">
        <v>3864</v>
      </c>
      <c r="C95">
        <f>COUNTIF(mon_locations!$A$2:$DW$36,B95)+COUNTIF($F:$K,B95)+COUNTIF(mon_locations!$A$2:$DW$36,F95)+COUNTIF(mon_locations!$A$2:$DW$36,G95)</f>
        <v>1</v>
      </c>
    </row>
    <row r="96" spans="2:4" x14ac:dyDescent="0.25">
      <c r="B96" t="s">
        <v>84</v>
      </c>
      <c r="C96">
        <f>COUNTIF(mon_locations!$A$2:$DW$36,B96)+COUNTIF($F:$K,B96)+COUNTIF(mon_locations!$A$2:$DW$36,F96)+COUNTIF(mon_locations!$A$2:$DW$36,G96)</f>
        <v>0</v>
      </c>
    </row>
    <row r="97" spans="2:5" x14ac:dyDescent="0.25">
      <c r="B97" t="s">
        <v>3865</v>
      </c>
      <c r="C97">
        <f>COUNTIF(mon_locations!$A$2:$DW$36,B97)+COUNTIF($F:$K,B97)+COUNTIF(mon_locations!$A$2:$DW$36,F97)+COUNTIF(mon_locations!$A$2:$DW$36,G97)</f>
        <v>0</v>
      </c>
    </row>
    <row r="98" spans="2:5" x14ac:dyDescent="0.25">
      <c r="B98" t="s">
        <v>3866</v>
      </c>
      <c r="C98">
        <f>COUNTIF(mon_locations!$A$2:$DW$36,B98)+COUNTIF($F:$K,B98)+COUNTIF(mon_locations!$A$2:$DW$36,F98)+COUNTIF(mon_locations!$A$2:$DW$36,G98)</f>
        <v>0</v>
      </c>
    </row>
    <row r="99" spans="2:5" hidden="1" x14ac:dyDescent="0.25">
      <c r="B99" t="s">
        <v>85</v>
      </c>
      <c r="C99">
        <f>COUNTIF(mon_locations!$A$2:$DW$36,B99)+COUNTIF($F:$K,B99)+COUNTIF(mon_locations!$A$2:$DW$36,F99)+COUNTIF(mon_locations!$A$2:$DW$36,G99)</f>
        <v>1</v>
      </c>
    </row>
    <row r="100" spans="2:5" x14ac:dyDescent="0.25">
      <c r="B100" t="s">
        <v>86</v>
      </c>
      <c r="C100">
        <f>COUNTIF(mon_locations!$A$2:$DW$36,B100)+COUNTIF($F:$K,B100)+COUNTIF(mon_locations!$A$2:$DW$36,F100)+COUNTIF(mon_locations!$A$2:$DW$36,G100)</f>
        <v>0</v>
      </c>
    </row>
    <row r="101" spans="2:5" x14ac:dyDescent="0.25">
      <c r="B101" t="s">
        <v>3867</v>
      </c>
      <c r="C101">
        <f>COUNTIF(mon_locations!$A$2:$DW$36,B101)+COUNTIF($F:$K,B101)+COUNTIF(mon_locations!$A$2:$DW$36,F101)+COUNTIF(mon_locations!$A$2:$DW$36,G101)</f>
        <v>0</v>
      </c>
    </row>
    <row r="102" spans="2:5" x14ac:dyDescent="0.25">
      <c r="B102" t="s">
        <v>87</v>
      </c>
      <c r="C102">
        <f>COUNTIF(mon_locations!$A$2:$DW$36,B102)+COUNTIF($F:$K,B102)+COUNTIF(mon_locations!$A$2:$DW$36,F102)+COUNTIF(mon_locations!$A$2:$DW$36,G102)</f>
        <v>0</v>
      </c>
    </row>
    <row r="103" spans="2:5" x14ac:dyDescent="0.25">
      <c r="B103" t="s">
        <v>88</v>
      </c>
      <c r="C103">
        <f>COUNTIF(mon_locations!$A$2:$DW$36,B103)+COUNTIF($F:$K,B103)+COUNTIF(mon_locations!$A$2:$DW$36,F103)+COUNTIF(mon_locations!$A$2:$DW$36,G103)</f>
        <v>0</v>
      </c>
    </row>
    <row r="104" spans="2:5" hidden="1" x14ac:dyDescent="0.25">
      <c r="B104" t="s">
        <v>89</v>
      </c>
      <c r="C104">
        <f>COUNTIF(mon_locations!$A$2:$DW$36,B104)+COUNTIF($F:$K,B104)+COUNTIF(mon_locations!$A$2:$DW$36,F104)+COUNTIF(mon_locations!$A$2:$DW$36,G104)</f>
        <v>1</v>
      </c>
    </row>
    <row r="105" spans="2:5" hidden="1" x14ac:dyDescent="0.25">
      <c r="B105" t="s">
        <v>3868</v>
      </c>
      <c r="C105">
        <f>COUNTIF(mon_locations!$A$2:$DW$36,B105)+COUNTIF($F:$K,B105)+COUNTIF(mon_locations!$A$2:$DW$36,F105)+COUNTIF(mon_locations!$A$2:$DW$36,G105)</f>
        <v>1</v>
      </c>
      <c r="E105" t="str">
        <f>SUBSTITUTE(B105,"Galarian ","")&amp;"-Galar"</f>
        <v>Farfetch'd-Galar-Galar</v>
      </c>
    </row>
    <row r="106" spans="2:5" hidden="1" x14ac:dyDescent="0.25">
      <c r="B106" t="s">
        <v>90</v>
      </c>
      <c r="C106">
        <f>COUNTIF(mon_locations!$A$2:$DW$36,B106)+COUNTIF($F:$K,B106)+COUNTIF(mon_locations!$A$2:$DW$36,F106)+COUNTIF(mon_locations!$A$2:$DW$36,G106)</f>
        <v>1</v>
      </c>
    </row>
    <row r="107" spans="2:5" hidden="1" x14ac:dyDescent="0.25">
      <c r="B107" t="s">
        <v>91</v>
      </c>
      <c r="C107">
        <f>COUNTIF(mon_locations!$A$2:$DW$36,B107)+COUNTIF($F:$K,B107)+COUNTIF(mon_locations!$A$2:$DW$36,F107)+COUNTIF(mon_locations!$A$2:$DW$36,G107)</f>
        <v>1</v>
      </c>
    </row>
    <row r="108" spans="2:5" x14ac:dyDescent="0.25">
      <c r="B108" t="s">
        <v>92</v>
      </c>
      <c r="C108">
        <f>COUNTIF(mon_locations!$A$2:$DW$36,B108)+COUNTIF($F:$K,B108)+COUNTIF(mon_locations!$A$2:$DW$36,F108)+COUNTIF(mon_locations!$A$2:$DW$36,G108)</f>
        <v>0</v>
      </c>
    </row>
    <row r="109" spans="2:5" x14ac:dyDescent="0.25">
      <c r="B109" t="s">
        <v>93</v>
      </c>
      <c r="C109">
        <f>COUNTIF(mon_locations!$A$2:$DW$36,B109)+COUNTIF($F:$K,B109)+COUNTIF(mon_locations!$A$2:$DW$36,F109)+COUNTIF(mon_locations!$A$2:$DW$36,G109)</f>
        <v>0</v>
      </c>
    </row>
    <row r="110" spans="2:5" hidden="1" x14ac:dyDescent="0.25">
      <c r="B110" t="s">
        <v>94</v>
      </c>
      <c r="C110">
        <f>COUNTIF(mon_locations!$A$2:$DW$36,B110)+COUNTIF($F:$K,B110)+COUNTIF(mon_locations!$A$2:$DW$36,F110)+COUNTIF(mon_locations!$A$2:$DW$36,G110)</f>
        <v>1</v>
      </c>
    </row>
    <row r="111" spans="2:5" hidden="1" x14ac:dyDescent="0.25">
      <c r="B111" t="s">
        <v>3860</v>
      </c>
      <c r="C111">
        <f>COUNTIF(mon_locations!$A$2:$DW$36,B111)+COUNTIF($F:$K,B111)+COUNTIF(mon_locations!$A$2:$DW$36,F111)+COUNTIF(mon_locations!$A$2:$DW$36,G111)</f>
        <v>1</v>
      </c>
    </row>
    <row r="112" spans="2:5" x14ac:dyDescent="0.25">
      <c r="B112" t="s">
        <v>95</v>
      </c>
      <c r="C112">
        <f>COUNTIF(mon_locations!$A$2:$DW$36,B112)+COUNTIF($F:$K,B112)+COUNTIF(mon_locations!$A$2:$DW$36,F112)+COUNTIF(mon_locations!$A$2:$DW$36,G112)</f>
        <v>0</v>
      </c>
    </row>
    <row r="113" spans="2:3" x14ac:dyDescent="0.25">
      <c r="B113" t="s">
        <v>3861</v>
      </c>
      <c r="C113">
        <f>COUNTIF(mon_locations!$A$2:$DW$36,B113)+COUNTIF($F:$K,B113)+COUNTIF(mon_locations!$A$2:$DW$36,F113)+COUNTIF(mon_locations!$A$2:$DW$36,G113)</f>
        <v>0</v>
      </c>
    </row>
    <row r="114" spans="2:3" hidden="1" x14ac:dyDescent="0.25">
      <c r="B114" t="s">
        <v>96</v>
      </c>
      <c r="C114">
        <f>COUNTIF(mon_locations!$A$2:$DW$36,B114)+COUNTIF($F:$K,B114)+COUNTIF(mon_locations!$A$2:$DW$36,F114)+COUNTIF(mon_locations!$A$2:$DW$36,G114)</f>
        <v>3</v>
      </c>
    </row>
    <row r="115" spans="2:3" hidden="1" x14ac:dyDescent="0.25">
      <c r="B115" t="s">
        <v>97</v>
      </c>
      <c r="C115">
        <f>COUNTIF(mon_locations!$A$2:$DW$36,B115)+COUNTIF($F:$K,B115)+COUNTIF(mon_locations!$A$2:$DW$36,F115)+COUNTIF(mon_locations!$A$2:$DW$36,G115)</f>
        <v>1</v>
      </c>
    </row>
    <row r="116" spans="2:3" x14ac:dyDescent="0.25">
      <c r="B116" t="s">
        <v>98</v>
      </c>
      <c r="C116">
        <f>COUNTIF(mon_locations!$A$2:$DW$36,B116)+COUNTIF($F:$K,B116)+COUNTIF(mon_locations!$A$2:$DW$36,F116)+COUNTIF(mon_locations!$A$2:$DW$36,G116)</f>
        <v>0</v>
      </c>
    </row>
    <row r="117" spans="2:3" x14ac:dyDescent="0.25">
      <c r="B117" t="s">
        <v>99</v>
      </c>
      <c r="C117">
        <f>COUNTIF(mon_locations!$A$2:$DW$36,B117)+COUNTIF($F:$K,B117)+COUNTIF(mon_locations!$A$2:$DW$36,F117)+COUNTIF(mon_locations!$A$2:$DW$36,G117)</f>
        <v>0</v>
      </c>
    </row>
    <row r="118" spans="2:3" x14ac:dyDescent="0.25">
      <c r="B118" t="s">
        <v>100</v>
      </c>
      <c r="C118">
        <f>COUNTIF(mon_locations!$A$2:$DW$36,B118)+COUNTIF($F:$K,B118)+COUNTIF(mon_locations!$A$2:$DW$36,F118)+COUNTIF(mon_locations!$A$2:$DW$36,G118)</f>
        <v>0</v>
      </c>
    </row>
    <row r="119" spans="2:3" hidden="1" x14ac:dyDescent="0.25">
      <c r="B119" t="s">
        <v>101</v>
      </c>
      <c r="C119">
        <f>COUNTIF(mon_locations!$A$2:$DW$36,B119)+COUNTIF($F:$K,B119)+COUNTIF(mon_locations!$A$2:$DW$36,F119)+COUNTIF(mon_locations!$A$2:$DW$36,G119)</f>
        <v>2</v>
      </c>
    </row>
    <row r="120" spans="2:3" hidden="1" x14ac:dyDescent="0.25">
      <c r="B120" t="s">
        <v>102</v>
      </c>
      <c r="C120">
        <f>COUNTIF(mon_locations!$A$2:$DW$36,B120)+COUNTIF($F:$K,B120)+COUNTIF(mon_locations!$A$2:$DW$36,F120)+COUNTIF(mon_locations!$A$2:$DW$36,G120)</f>
        <v>1</v>
      </c>
    </row>
    <row r="121" spans="2:3" x14ac:dyDescent="0.25">
      <c r="B121" t="s">
        <v>103</v>
      </c>
      <c r="C121">
        <f>COUNTIF(mon_locations!$A$2:$DW$36,B121)+COUNTIF($F:$K,B121)+COUNTIF(mon_locations!$A$2:$DW$36,F121)+COUNTIF(mon_locations!$A$2:$DW$36,G121)</f>
        <v>0</v>
      </c>
    </row>
    <row r="122" spans="2:3" hidden="1" x14ac:dyDescent="0.25">
      <c r="B122" t="s">
        <v>104</v>
      </c>
      <c r="C122">
        <f>COUNTIF(mon_locations!$A$2:$DW$36,B122)+COUNTIF($F:$K,B122)+COUNTIF(mon_locations!$A$2:$DW$36,F122)+COUNTIF(mon_locations!$A$2:$DW$36,G122)</f>
        <v>1</v>
      </c>
    </row>
    <row r="123" spans="2:3" x14ac:dyDescent="0.25">
      <c r="B123" t="s">
        <v>105</v>
      </c>
      <c r="C123">
        <f>COUNTIF(mon_locations!$A$2:$DW$36,B123)+COUNTIF($F:$K,B123)+COUNTIF(mon_locations!$A$2:$DW$36,F123)+COUNTIF(mon_locations!$A$2:$DW$36,G123)</f>
        <v>0</v>
      </c>
    </row>
    <row r="124" spans="2:3" x14ac:dyDescent="0.25">
      <c r="B124" t="s">
        <v>106</v>
      </c>
      <c r="C124">
        <f>COUNTIF(mon_locations!$A$2:$DW$36,B124)+COUNTIF($F:$K,B124)+COUNTIF(mon_locations!$A$2:$DW$36,F124)+COUNTIF(mon_locations!$A$2:$DW$36,G124)</f>
        <v>0</v>
      </c>
    </row>
    <row r="125" spans="2:3" x14ac:dyDescent="0.25">
      <c r="B125" t="s">
        <v>107</v>
      </c>
      <c r="C125">
        <f>COUNTIF(mon_locations!$A$2:$DW$36,B125)+COUNTIF($F:$K,B125)+COUNTIF(mon_locations!$A$2:$DW$36,F125)+COUNTIF(mon_locations!$A$2:$DW$36,G125)</f>
        <v>0</v>
      </c>
    </row>
    <row r="126" spans="2:3" hidden="1" x14ac:dyDescent="0.25">
      <c r="B126" t="s">
        <v>108</v>
      </c>
      <c r="C126">
        <f>COUNTIF(mon_locations!$A$2:$DW$36,B126)+COUNTIF($F:$K,B126)+COUNTIF(mon_locations!$A$2:$DW$36,F126)+COUNTIF(mon_locations!$A$2:$DW$36,G126)</f>
        <v>1</v>
      </c>
    </row>
    <row r="127" spans="2:3" hidden="1" x14ac:dyDescent="0.25">
      <c r="B127" t="s">
        <v>3862</v>
      </c>
      <c r="C127">
        <f>COUNTIF(mon_locations!$A$2:$DW$36,B127)+COUNTIF($F:$K,B127)+COUNTIF(mon_locations!$A$2:$DW$36,F127)+COUNTIF(mon_locations!$A$2:$DW$36,G127)</f>
        <v>1</v>
      </c>
    </row>
    <row r="128" spans="2:3" x14ac:dyDescent="0.25">
      <c r="B128" t="s">
        <v>109</v>
      </c>
      <c r="C128">
        <f>COUNTIF(mon_locations!$A$2:$DW$36,B128)+COUNTIF($F:$K,B128)+COUNTIF(mon_locations!$A$2:$DW$36,F128)+COUNTIF(mon_locations!$A$2:$DW$36,G128)</f>
        <v>0</v>
      </c>
    </row>
    <row r="129" spans="2:5" hidden="1" x14ac:dyDescent="0.25">
      <c r="B129" t="s">
        <v>110</v>
      </c>
      <c r="C129">
        <f>COUNTIF(mon_locations!$A$2:$DW$36,B129)+COUNTIF($F:$K,B129)+COUNTIF(mon_locations!$A$2:$DW$36,F129)+COUNTIF(mon_locations!$A$2:$DW$36,G129)</f>
        <v>1</v>
      </c>
    </row>
    <row r="130" spans="2:5" hidden="1" x14ac:dyDescent="0.25">
      <c r="B130" t="s">
        <v>3863</v>
      </c>
      <c r="C130">
        <f>COUNTIF(mon_locations!$A$2:$DW$36,B130)+COUNTIF($F:$K,B130)+COUNTIF(mon_locations!$A$2:$DW$36,F130)+COUNTIF(mon_locations!$A$2:$DW$36,G130)</f>
        <v>1</v>
      </c>
    </row>
    <row r="131" spans="2:5" x14ac:dyDescent="0.25">
      <c r="B131" t="s">
        <v>111</v>
      </c>
      <c r="C131">
        <f>COUNTIF(mon_locations!$A$2:$DW$36,B131)+COUNTIF($F:$K,B131)+COUNTIF(mon_locations!$A$2:$DW$36,F131)+COUNTIF(mon_locations!$A$2:$DW$36,G131)</f>
        <v>0</v>
      </c>
    </row>
    <row r="132" spans="2:5" x14ac:dyDescent="0.25">
      <c r="B132" t="s">
        <v>112</v>
      </c>
      <c r="C132">
        <f>COUNTIF(mon_locations!$A$2:$DW$36,B132)+COUNTIF($F:$K,B132)+COUNTIF(mon_locations!$A$2:$DW$36,F132)+COUNTIF(mon_locations!$A$2:$DW$36,G132)</f>
        <v>1</v>
      </c>
    </row>
    <row r="133" spans="2:5" x14ac:dyDescent="0.25">
      <c r="B133" t="s">
        <v>113</v>
      </c>
      <c r="C133">
        <f>COUNTIF(mon_locations!$A$2:$DW$36,B133)+COUNTIF($F:$K,B133)+COUNTIF(mon_locations!$A$2:$DW$36,F133)+COUNTIF(mon_locations!$A$2:$DW$36,G133)</f>
        <v>1</v>
      </c>
    </row>
    <row r="134" spans="2:5" x14ac:dyDescent="0.25">
      <c r="B134" t="s">
        <v>114</v>
      </c>
      <c r="C134">
        <f>COUNTIF(mon_locations!$A$2:$DW$36,B134)+COUNTIF($F:$K,B134)+COUNTIF(mon_locations!$A$2:$DW$36,F134)+COUNTIF(mon_locations!$A$2:$DW$36,G134)</f>
        <v>0</v>
      </c>
    </row>
    <row r="135" spans="2:5" hidden="1" x14ac:dyDescent="0.25">
      <c r="B135" t="s">
        <v>115</v>
      </c>
      <c r="C135">
        <f>COUNTIF(mon_locations!$A$2:$DW$36,B135)+COUNTIF($F:$K,B135)+COUNTIF(mon_locations!$A$2:$DW$36,F135)+COUNTIF(mon_locations!$A$2:$DW$36,G135)</f>
        <v>1</v>
      </c>
    </row>
    <row r="136" spans="2:5" x14ac:dyDescent="0.25">
      <c r="B136" t="s">
        <v>116</v>
      </c>
      <c r="C136">
        <f>COUNTIF(mon_locations!$A$2:$DW$36,B136)+COUNTIF($F:$K,B136)+COUNTIF(mon_locations!$A$2:$DW$36,F136)+COUNTIF(mon_locations!$A$2:$DW$36,G136)</f>
        <v>0</v>
      </c>
    </row>
    <row r="137" spans="2:5" x14ac:dyDescent="0.25">
      <c r="B137" t="s">
        <v>3869</v>
      </c>
      <c r="C137">
        <f>COUNTIF(mon_locations!$A$2:$DW$36,B137)+COUNTIF($F:$K,B137)+COUNTIF(mon_locations!$A$2:$DW$36,F137)+COUNTIF(mon_locations!$A$2:$DW$36,G137)</f>
        <v>0</v>
      </c>
      <c r="E137" t="str">
        <f>SUBSTITUTE(B137,"Galarian ","")&amp;"-Galar"</f>
        <v>Weezing-Galar-Galar</v>
      </c>
    </row>
    <row r="138" spans="2:5" hidden="1" x14ac:dyDescent="0.25">
      <c r="B138" t="s">
        <v>117</v>
      </c>
      <c r="C138">
        <f>COUNTIF(mon_locations!$A$2:$DW$36,B138)+COUNTIF($F:$K,B138)+COUNTIF(mon_locations!$A$2:$DW$36,F138)+COUNTIF(mon_locations!$A$2:$DW$36,G138)</f>
        <v>1</v>
      </c>
    </row>
    <row r="139" spans="2:5" hidden="1" x14ac:dyDescent="0.25">
      <c r="B139" t="s">
        <v>118</v>
      </c>
      <c r="C139">
        <f>COUNTIF(mon_locations!$A$2:$DW$36,B139)+COUNTIF($F:$K,B139)+COUNTIF(mon_locations!$A$2:$DW$36,F139)+COUNTIF(mon_locations!$A$2:$DW$36,G139)</f>
        <v>2</v>
      </c>
    </row>
    <row r="140" spans="2:5" x14ac:dyDescent="0.25">
      <c r="B140" t="s">
        <v>119</v>
      </c>
      <c r="C140">
        <f>COUNTIF(mon_locations!$A$2:$DW$36,B140)+COUNTIF($F:$K,B140)+COUNTIF(mon_locations!$A$2:$DW$36,F140)+COUNTIF(mon_locations!$A$2:$DW$36,G140)</f>
        <v>1</v>
      </c>
    </row>
    <row r="141" spans="2:5" hidden="1" x14ac:dyDescent="0.25">
      <c r="B141" t="s">
        <v>120</v>
      </c>
      <c r="C141">
        <f>COUNTIF(mon_locations!$A$2:$DW$36,B141)+COUNTIF($F:$K,B141)+COUNTIF(mon_locations!$A$2:$DW$36,F141)+COUNTIF(mon_locations!$A$2:$DW$36,G141)</f>
        <v>2</v>
      </c>
    </row>
    <row r="142" spans="2:5" hidden="1" x14ac:dyDescent="0.25">
      <c r="B142" t="s">
        <v>121</v>
      </c>
      <c r="C142">
        <f>COUNTIF(mon_locations!$A$2:$DW$36,B142)+COUNTIF($F:$K,B142)+COUNTIF(mon_locations!$A$2:$DW$36,F142)+COUNTIF(mon_locations!$A$2:$DW$36,G142)</f>
        <v>2</v>
      </c>
    </row>
    <row r="143" spans="2:5" hidden="1" x14ac:dyDescent="0.25">
      <c r="B143" t="s">
        <v>122</v>
      </c>
      <c r="C143">
        <f>COUNTIF(mon_locations!$A$2:$DW$36,B143)+COUNTIF($F:$K,B143)+COUNTIF(mon_locations!$A$2:$DW$36,F143)+COUNTIF(mon_locations!$A$2:$DW$36,G143)</f>
        <v>6</v>
      </c>
    </row>
    <row r="144" spans="2:5" hidden="1" x14ac:dyDescent="0.25">
      <c r="B144" t="s">
        <v>123</v>
      </c>
      <c r="C144">
        <f>COUNTIF(mon_locations!$A$2:$DW$36,B144)+COUNTIF($F:$K,B144)+COUNTIF(mon_locations!$A$2:$DW$36,F144)+COUNTIF(mon_locations!$A$2:$DW$36,G144)</f>
        <v>4</v>
      </c>
    </row>
    <row r="145" spans="2:5" hidden="1" x14ac:dyDescent="0.25">
      <c r="B145" t="s">
        <v>124</v>
      </c>
      <c r="C145">
        <f>COUNTIF(mon_locations!$A$2:$DW$36,B145)+COUNTIF($F:$K,B145)+COUNTIF(mon_locations!$A$2:$DW$36,F145)+COUNTIF(mon_locations!$A$2:$DW$36,G145)</f>
        <v>12</v>
      </c>
    </row>
    <row r="146" spans="2:5" hidden="1" x14ac:dyDescent="0.25">
      <c r="B146" t="s">
        <v>125</v>
      </c>
      <c r="C146">
        <f>COUNTIF(mon_locations!$A$2:$DW$36,B146)+COUNTIF($F:$K,B146)+COUNTIF(mon_locations!$A$2:$DW$36,F146)+COUNTIF(mon_locations!$A$2:$DW$36,G146)</f>
        <v>6</v>
      </c>
    </row>
    <row r="147" spans="2:5" hidden="1" x14ac:dyDescent="0.25">
      <c r="B147" t="s">
        <v>126</v>
      </c>
      <c r="C147">
        <f>COUNTIF(mon_locations!$A$2:$DW$36,B147)+COUNTIF($F:$K,B147)+COUNTIF(mon_locations!$A$2:$DW$36,F147)+COUNTIF(mon_locations!$A$2:$DW$36,G147)</f>
        <v>2</v>
      </c>
    </row>
    <row r="148" spans="2:5" hidden="1" x14ac:dyDescent="0.25">
      <c r="B148" t="s">
        <v>127</v>
      </c>
      <c r="C148">
        <f>COUNTIF(mon_locations!$A$2:$DW$36,B148)+COUNTIF($F:$K,B148)+COUNTIF(mon_locations!$A$2:$DW$36,F148)+COUNTIF(mon_locations!$A$2:$DW$36,G148)</f>
        <v>1</v>
      </c>
    </row>
    <row r="149" spans="2:5" x14ac:dyDescent="0.25">
      <c r="B149" t="s">
        <v>128</v>
      </c>
      <c r="C149">
        <f>COUNTIF(mon_locations!$A$2:$DW$36,B149)+COUNTIF($F:$K,B149)+COUNTIF(mon_locations!$A$2:$DW$36,F149)+COUNTIF(mon_locations!$A$2:$DW$36,G149)</f>
        <v>0</v>
      </c>
    </row>
    <row r="150" spans="2:5" x14ac:dyDescent="0.25">
      <c r="B150" t="s">
        <v>3870</v>
      </c>
      <c r="C150">
        <f>COUNTIF(mon_locations!$A$2:$DW$36,B150)+COUNTIF($F:$K,B150)+COUNTIF(mon_locations!$A$2:$DW$36,F150)+COUNTIF(mon_locations!$A$2:$DW$36,G150)</f>
        <v>0</v>
      </c>
      <c r="E150" t="str">
        <f>SUBSTITUTE(B150,"Galarian ","")&amp;"-Galar"</f>
        <v>Mr. Mime-Galar-Galar</v>
      </c>
    </row>
    <row r="151" spans="2:5" hidden="1" x14ac:dyDescent="0.25">
      <c r="B151" t="s">
        <v>129</v>
      </c>
      <c r="C151">
        <f>COUNTIF(mon_locations!$A$2:$DW$36,B151)+COUNTIF($F:$K,B151)+COUNTIF(mon_locations!$A$2:$DW$36,F151)+COUNTIF(mon_locations!$A$2:$DW$36,G151)</f>
        <v>1</v>
      </c>
    </row>
    <row r="152" spans="2:5" x14ac:dyDescent="0.25">
      <c r="B152" t="s">
        <v>130</v>
      </c>
      <c r="C152">
        <f>COUNTIF(mon_locations!$A$2:$DW$36,B152)+COUNTIF($F:$K,B152)+COUNTIF(mon_locations!$A$2:$DW$36,F152)+COUNTIF(mon_locations!$A$2:$DW$36,G152)</f>
        <v>0</v>
      </c>
    </row>
    <row r="153" spans="2:5" x14ac:dyDescent="0.25">
      <c r="B153" t="s">
        <v>131</v>
      </c>
      <c r="C153">
        <f>COUNTIF(mon_locations!$A$2:$DW$36,B153)+COUNTIF($F:$K,B153)+COUNTIF(mon_locations!$A$2:$DW$36,F153)+COUNTIF(mon_locations!$A$2:$DW$36,G153)</f>
        <v>0</v>
      </c>
    </row>
    <row r="154" spans="2:5" hidden="1" x14ac:dyDescent="0.25">
      <c r="B154" t="s">
        <v>132</v>
      </c>
      <c r="C154">
        <f>COUNTIF(mon_locations!$A$2:$DW$36,B154)+COUNTIF($F:$K,B154)+COUNTIF(mon_locations!$A$2:$DW$36,F154)+COUNTIF(mon_locations!$A$2:$DW$36,G154)</f>
        <v>1</v>
      </c>
    </row>
    <row r="155" spans="2:5" hidden="1" x14ac:dyDescent="0.25">
      <c r="B155" t="s">
        <v>133</v>
      </c>
      <c r="C155">
        <f>COUNTIF(mon_locations!$A$2:$DW$36,B155)+COUNTIF($F:$K,B155)+COUNTIF(mon_locations!$A$2:$DW$36,F155)+COUNTIF(mon_locations!$A$2:$DW$36,G155)</f>
        <v>2</v>
      </c>
    </row>
    <row r="156" spans="2:5" x14ac:dyDescent="0.25">
      <c r="B156" t="s">
        <v>134</v>
      </c>
      <c r="C156">
        <f>COUNTIF(mon_locations!$A$2:$DW$36,B156)+COUNTIF($F:$K,B156)+COUNTIF(mon_locations!$A$2:$DW$36,F156)+COUNTIF(mon_locations!$A$2:$DW$36,G156)</f>
        <v>1</v>
      </c>
    </row>
    <row r="157" spans="2:5" hidden="1" x14ac:dyDescent="0.25">
      <c r="B157" t="s">
        <v>135</v>
      </c>
      <c r="C157">
        <f>COUNTIF(mon_locations!$A$2:$DW$36,B157)+COUNTIF($F:$K,B157)+COUNTIF(mon_locations!$A$2:$DW$36,F157)+COUNTIF(mon_locations!$A$2:$DW$36,G157)</f>
        <v>15</v>
      </c>
    </row>
    <row r="158" spans="2:5" hidden="1" x14ac:dyDescent="0.25">
      <c r="B158" t="s">
        <v>136</v>
      </c>
      <c r="C158">
        <f>COUNTIF(mon_locations!$A$2:$DW$36,B158)+COUNTIF($F:$K,B158)+COUNTIF(mon_locations!$A$2:$DW$36,F158)+COUNTIF(mon_locations!$A$2:$DW$36,G158)</f>
        <v>1</v>
      </c>
    </row>
    <row r="159" spans="2:5" x14ac:dyDescent="0.25">
      <c r="B159" t="s">
        <v>137</v>
      </c>
      <c r="C159">
        <f>COUNTIF(mon_locations!$A$2:$DW$36,B159)+COUNTIF($F:$K,B159)+COUNTIF(mon_locations!$A$2:$DW$36,F159)+COUNTIF(mon_locations!$A$2:$DW$36,G159)</f>
        <v>0</v>
      </c>
    </row>
    <row r="160" spans="2:5" x14ac:dyDescent="0.25">
      <c r="B160" t="s">
        <v>138</v>
      </c>
      <c r="C160">
        <f>COUNTIF(mon_locations!$A$2:$DW$36,B160)+COUNTIF($F:$K,B160)+COUNTIF(mon_locations!$A$2:$DW$36,F160)+COUNTIF(mon_locations!$A$2:$DW$36,G160)</f>
        <v>0</v>
      </c>
    </row>
    <row r="161" spans="2:5" x14ac:dyDescent="0.25">
      <c r="B161" t="s">
        <v>139</v>
      </c>
      <c r="C161">
        <f>COUNTIF(mon_locations!$A$2:$DW$36,B161)+COUNTIF($F:$K,B161)+COUNTIF(mon_locations!$A$2:$DW$36,F161)+COUNTIF(mon_locations!$A$2:$DW$36,G161)</f>
        <v>1</v>
      </c>
    </row>
    <row r="162" spans="2:5" x14ac:dyDescent="0.25">
      <c r="B162" t="s">
        <v>704</v>
      </c>
      <c r="C162">
        <f>COUNTIF(mon_locations!$A$2:$DW$36,B162)+COUNTIF($F:$K,B162)+COUNTIF(mon_locations!$A$2:$DW$36,F162)+COUNTIF(mon_locations!$A$2:$DW$36,G162)</f>
        <v>0</v>
      </c>
    </row>
    <row r="163" spans="2:5" x14ac:dyDescent="0.25">
      <c r="B163" t="s">
        <v>140</v>
      </c>
      <c r="C163">
        <f>COUNTIF(mon_locations!$A$2:$DW$36,B163)+COUNTIF($F:$K,B163)+COUNTIF(mon_locations!$A$2:$DW$36,F163)+COUNTIF(mon_locations!$A$2:$DW$36,G163)</f>
        <v>0</v>
      </c>
    </row>
    <row r="164" spans="2:5" x14ac:dyDescent="0.25">
      <c r="B164" t="s">
        <v>141</v>
      </c>
      <c r="C164">
        <f>COUNTIF(mon_locations!$A$2:$DW$36,B164)+COUNTIF($F:$K,B164)+COUNTIF(mon_locations!$A$2:$DW$36,F164)+COUNTIF(mon_locations!$A$2:$DW$36,G164)</f>
        <v>0</v>
      </c>
    </row>
    <row r="165" spans="2:5" x14ac:dyDescent="0.25">
      <c r="B165" t="s">
        <v>142</v>
      </c>
      <c r="C165">
        <f>COUNTIF(mon_locations!$A$2:$DW$36,B165)+COUNTIF($F:$K,B165)+COUNTIF(mon_locations!$A$2:$DW$36,F165)+COUNTIF(mon_locations!$A$2:$DW$36,G165)</f>
        <v>0</v>
      </c>
    </row>
    <row r="166" spans="2:5" x14ac:dyDescent="0.25">
      <c r="B166" t="s">
        <v>143</v>
      </c>
      <c r="C166">
        <f>COUNTIF(mon_locations!$A$2:$DW$36,B166)+COUNTIF($F:$K,B166)+COUNTIF(mon_locations!$A$2:$DW$36,F166)+COUNTIF(mon_locations!$A$2:$DW$36,G166)</f>
        <v>0</v>
      </c>
    </row>
    <row r="167" spans="2:5" x14ac:dyDescent="0.25">
      <c r="B167" t="s">
        <v>144</v>
      </c>
      <c r="C167">
        <f>COUNTIF(mon_locations!$A$2:$DW$36,B167)+COUNTIF($F:$K,B167)+COUNTIF(mon_locations!$A$2:$DW$36,F167)+COUNTIF(mon_locations!$A$2:$DW$36,G167)</f>
        <v>0</v>
      </c>
    </row>
    <row r="168" spans="2:5" x14ac:dyDescent="0.25">
      <c r="B168" t="s">
        <v>145</v>
      </c>
      <c r="C168">
        <f>COUNTIF(mon_locations!$A$2:$DW$36,B168)+COUNTIF($F:$K,B168)+COUNTIF(mon_locations!$A$2:$DW$36,F168)+COUNTIF(mon_locations!$A$2:$DW$36,G168)</f>
        <v>0</v>
      </c>
    </row>
    <row r="169" spans="2:5" x14ac:dyDescent="0.25">
      <c r="B169" t="s">
        <v>146</v>
      </c>
      <c r="C169">
        <f>COUNTIF(mon_locations!$A$2:$DW$36,B169)+COUNTIF($F:$K,B169)+COUNTIF(mon_locations!$A$2:$DW$36,F169)+COUNTIF(mon_locations!$A$2:$DW$36,G169)</f>
        <v>0</v>
      </c>
    </row>
    <row r="170" spans="2:5" x14ac:dyDescent="0.25">
      <c r="B170" t="s">
        <v>147</v>
      </c>
      <c r="C170">
        <f>COUNTIF(mon_locations!$A$2:$DW$36,B170)+COUNTIF($F:$K,B170)+COUNTIF(mon_locations!$A$2:$DW$36,F170)+COUNTIF(mon_locations!$A$2:$DW$36,G170)</f>
        <v>0</v>
      </c>
    </row>
    <row r="171" spans="2:5" x14ac:dyDescent="0.25">
      <c r="B171" t="s">
        <v>148</v>
      </c>
      <c r="C171">
        <f>COUNTIF(mon_locations!$A$2:$DW$36,B171)+COUNTIF($F:$K,B171)+COUNTIF(mon_locations!$A$2:$DW$36,F171)+COUNTIF(mon_locations!$A$2:$DW$36,G171)</f>
        <v>0</v>
      </c>
    </row>
    <row r="172" spans="2:5" x14ac:dyDescent="0.25">
      <c r="B172" t="s">
        <v>149</v>
      </c>
      <c r="C172">
        <f>COUNTIF(mon_locations!$A$2:$DW$36,B172)+COUNTIF($F:$K,B172)+COUNTIF(mon_locations!$A$2:$DW$36,F172)+COUNTIF(mon_locations!$A$2:$DW$36,G172)</f>
        <v>0</v>
      </c>
    </row>
    <row r="173" spans="2:5" x14ac:dyDescent="0.25">
      <c r="B173" t="s">
        <v>150</v>
      </c>
      <c r="C173">
        <f>COUNTIF(mon_locations!$A$2:$DW$36,B173)+COUNTIF($F:$K,B173)+COUNTIF(mon_locations!$A$2:$DW$36,F173)+COUNTIF(mon_locations!$A$2:$DW$36,G173)</f>
        <v>0</v>
      </c>
    </row>
    <row r="174" spans="2:5" x14ac:dyDescent="0.25">
      <c r="B174" t="s">
        <v>3871</v>
      </c>
      <c r="C174">
        <f>COUNTIF(mon_locations!$A$2:$DW$36,B174)+COUNTIF($F:$K,B174)+COUNTIF(mon_locations!$A$2:$DW$36,F174)+COUNTIF(mon_locations!$A$2:$DW$36,G174)</f>
        <v>0</v>
      </c>
      <c r="E174" t="str">
        <f>SUBSTITUTE(B174,"Galarian ","")&amp;"-Galar"</f>
        <v>Articuno-Galar-Galar</v>
      </c>
    </row>
    <row r="175" spans="2:5" x14ac:dyDescent="0.25">
      <c r="B175" t="s">
        <v>151</v>
      </c>
      <c r="C175">
        <f>COUNTIF(mon_locations!$A$2:$DW$36,B175)+COUNTIF($F:$K,B175)+COUNTIF(mon_locations!$A$2:$DW$36,F175)+COUNTIF(mon_locations!$A$2:$DW$36,G175)</f>
        <v>0</v>
      </c>
    </row>
    <row r="176" spans="2:5" x14ac:dyDescent="0.25">
      <c r="B176" t="s">
        <v>3872</v>
      </c>
      <c r="C176">
        <f>COUNTIF(mon_locations!$A$2:$DW$36,B176)+COUNTIF($F:$K,B176)+COUNTIF(mon_locations!$A$2:$DW$36,F176)+COUNTIF(mon_locations!$A$2:$DW$36,G176)</f>
        <v>0</v>
      </c>
      <c r="E176" t="str">
        <f>SUBSTITUTE(B176,"Galarian ","")&amp;"-Galar"</f>
        <v>Zapdos-Galar-Galar</v>
      </c>
    </row>
    <row r="177" spans="2:5" x14ac:dyDescent="0.25">
      <c r="B177" t="s">
        <v>152</v>
      </c>
      <c r="C177">
        <f>COUNTIF(mon_locations!$A$2:$DW$36,B177)+COUNTIF($F:$K,B177)+COUNTIF(mon_locations!$A$2:$DW$36,F177)+COUNTIF(mon_locations!$A$2:$DW$36,G177)</f>
        <v>0</v>
      </c>
    </row>
    <row r="178" spans="2:5" x14ac:dyDescent="0.25">
      <c r="B178" t="s">
        <v>3873</v>
      </c>
      <c r="C178">
        <f>COUNTIF(mon_locations!$A$2:$DW$36,B178)+COUNTIF($F:$K,B178)+COUNTIF(mon_locations!$A$2:$DW$36,F178)+COUNTIF(mon_locations!$A$2:$DW$36,G178)</f>
        <v>0</v>
      </c>
      <c r="E178" t="str">
        <f>SUBSTITUTE(B178,"Galarian ","")&amp;"-Galar"</f>
        <v>Moltres-Galar-Galar</v>
      </c>
    </row>
    <row r="179" spans="2:5" hidden="1" x14ac:dyDescent="0.25">
      <c r="B179" t="s">
        <v>153</v>
      </c>
      <c r="C179">
        <f>COUNTIF(mon_locations!$A$2:$DW$36,B179)+COUNTIF($F:$K,B179)+COUNTIF(mon_locations!$A$2:$DW$36,F179)+COUNTIF(mon_locations!$A$2:$DW$36,G179)</f>
        <v>4</v>
      </c>
    </row>
    <row r="180" spans="2:5" hidden="1" x14ac:dyDescent="0.25">
      <c r="B180" t="s">
        <v>154</v>
      </c>
      <c r="C180">
        <f>COUNTIF(mon_locations!$A$2:$DW$36,B180)+COUNTIF($F:$K,B180)+COUNTIF(mon_locations!$A$2:$DW$36,F180)+COUNTIF(mon_locations!$A$2:$DW$36,G180)</f>
        <v>3</v>
      </c>
    </row>
    <row r="181" spans="2:5" x14ac:dyDescent="0.25">
      <c r="B181" t="s">
        <v>155</v>
      </c>
      <c r="C181">
        <f>COUNTIF(mon_locations!$A$2:$DW$36,B181)+COUNTIF($F:$K,B181)+COUNTIF(mon_locations!$A$2:$DW$36,F181)+COUNTIF(mon_locations!$A$2:$DW$36,G181)</f>
        <v>0</v>
      </c>
    </row>
    <row r="182" spans="2:5" x14ac:dyDescent="0.25">
      <c r="B182" t="s">
        <v>156</v>
      </c>
      <c r="C182">
        <f>COUNTIF(mon_locations!$A$2:$DW$36,B182)+COUNTIF($F:$K,B182)+COUNTIF(mon_locations!$A$2:$DW$36,F182)+COUNTIF(mon_locations!$A$2:$DW$36,G182)</f>
        <v>0</v>
      </c>
    </row>
    <row r="183" spans="2:5" x14ac:dyDescent="0.25">
      <c r="B183" t="s">
        <v>157</v>
      </c>
      <c r="C183">
        <f>COUNTIF(mon_locations!$A$2:$DW$36,B183)+COUNTIF($F:$K,B183)+COUNTIF(mon_locations!$A$2:$DW$36,F183)+COUNTIF(mon_locations!$A$2:$DW$36,G183)</f>
        <v>0</v>
      </c>
    </row>
    <row r="184" spans="2:5" hidden="1" x14ac:dyDescent="0.25">
      <c r="B184" t="s">
        <v>158</v>
      </c>
      <c r="C184">
        <f>COUNTIF(mon_locations!$A$2:$DW$36,B184)+COUNTIF($F:$K,B184)+COUNTIF(mon_locations!$A$2:$DW$36,F184)+COUNTIF(mon_locations!$A$2:$DW$36,G184)</f>
        <v>1</v>
      </c>
    </row>
    <row r="185" spans="2:5" x14ac:dyDescent="0.25">
      <c r="B185" t="s">
        <v>159</v>
      </c>
      <c r="C185">
        <f>COUNTIF(mon_locations!$A$2:$DW$36,B185)+COUNTIF($F:$K,B185)+COUNTIF(mon_locations!$A$2:$DW$36,F185)+COUNTIF(mon_locations!$A$2:$DW$36,G185)</f>
        <v>0</v>
      </c>
    </row>
    <row r="186" spans="2:5" x14ac:dyDescent="0.25">
      <c r="B186" t="s">
        <v>160</v>
      </c>
      <c r="C186">
        <f>COUNTIF(mon_locations!$A$2:$DW$36,B186)+COUNTIF($F:$K,B186)+COUNTIF(mon_locations!$A$2:$DW$36,F186)+COUNTIF(mon_locations!$A$2:$DW$36,G186)</f>
        <v>0</v>
      </c>
    </row>
    <row r="187" spans="2:5" hidden="1" x14ac:dyDescent="0.25">
      <c r="B187" t="s">
        <v>161</v>
      </c>
      <c r="C187">
        <f>COUNTIF(mon_locations!$A$2:$DW$36,B187)+COUNTIF($F:$K,B187)+COUNTIF(mon_locations!$A$2:$DW$36,F187)+COUNTIF(mon_locations!$A$2:$DW$36,G187)</f>
        <v>1</v>
      </c>
    </row>
    <row r="188" spans="2:5" x14ac:dyDescent="0.25">
      <c r="B188" t="s">
        <v>162</v>
      </c>
      <c r="C188">
        <f>COUNTIF(mon_locations!$A$2:$DW$36,B188)+COUNTIF($F:$K,B188)+COUNTIF(mon_locations!$A$2:$DW$36,F188)+COUNTIF(mon_locations!$A$2:$DW$36,G188)</f>
        <v>0</v>
      </c>
    </row>
    <row r="189" spans="2:5" x14ac:dyDescent="0.25">
      <c r="B189" t="s">
        <v>163</v>
      </c>
      <c r="C189">
        <f>COUNTIF(mon_locations!$A$2:$DW$36,B189)+COUNTIF($F:$K,B189)+COUNTIF(mon_locations!$A$2:$DW$36,F189)+COUNTIF(mon_locations!$A$2:$DW$36,G189)</f>
        <v>0</v>
      </c>
    </row>
    <row r="190" spans="2:5" x14ac:dyDescent="0.25">
      <c r="B190" t="s">
        <v>164</v>
      </c>
      <c r="C190">
        <f>COUNTIF(mon_locations!$A$2:$DW$36,B190)+COUNTIF($F:$K,B190)+COUNTIF(mon_locations!$A$2:$DW$36,F190)+COUNTIF(mon_locations!$A$2:$DW$36,G190)</f>
        <v>0</v>
      </c>
    </row>
    <row r="191" spans="2:5" x14ac:dyDescent="0.25">
      <c r="B191" t="s">
        <v>165</v>
      </c>
      <c r="C191">
        <f>COUNTIF(mon_locations!$A$2:$DW$36,B191)+COUNTIF($F:$K,B191)+COUNTIF(mon_locations!$A$2:$DW$36,F191)+COUNTIF(mon_locations!$A$2:$DW$36,G191)</f>
        <v>0</v>
      </c>
    </row>
    <row r="192" spans="2:5" x14ac:dyDescent="0.25">
      <c r="B192" t="s">
        <v>166</v>
      </c>
      <c r="C192">
        <f>COUNTIF(mon_locations!$A$2:$DW$36,B192)+COUNTIF($F:$K,B192)+COUNTIF(mon_locations!$A$2:$DW$36,F192)+COUNTIF(mon_locations!$A$2:$DW$36,G192)</f>
        <v>0</v>
      </c>
    </row>
    <row r="193" spans="2:3" x14ac:dyDescent="0.25">
      <c r="B193" t="s">
        <v>167</v>
      </c>
      <c r="C193">
        <f>COUNTIF(mon_locations!$A$2:$DW$36,B193)+COUNTIF($F:$K,B193)+COUNTIF(mon_locations!$A$2:$DW$36,F193)+COUNTIF(mon_locations!$A$2:$DW$36,G193)</f>
        <v>0</v>
      </c>
    </row>
    <row r="194" spans="2:3" hidden="1" x14ac:dyDescent="0.25">
      <c r="B194" t="s">
        <v>168</v>
      </c>
      <c r="C194">
        <f>COUNTIF(mon_locations!$A$2:$DW$36,B194)+COUNTIF($F:$K,B194)+COUNTIF(mon_locations!$A$2:$DW$36,F194)+COUNTIF(mon_locations!$A$2:$DW$36,G194)</f>
        <v>1</v>
      </c>
    </row>
    <row r="195" spans="2:3" hidden="1" x14ac:dyDescent="0.25">
      <c r="B195" t="s">
        <v>169</v>
      </c>
      <c r="C195">
        <f>COUNTIF(mon_locations!$A$2:$DW$36,B195)+COUNTIF($F:$K,B195)+COUNTIF(mon_locations!$A$2:$DW$36,F195)+COUNTIF(mon_locations!$A$2:$DW$36,G195)</f>
        <v>1</v>
      </c>
    </row>
    <row r="196" spans="2:3" x14ac:dyDescent="0.25">
      <c r="B196" t="s">
        <v>170</v>
      </c>
      <c r="C196">
        <f>COUNTIF(mon_locations!$A$2:$DW$36,B196)+COUNTIF($F:$K,B196)+COUNTIF(mon_locations!$A$2:$DW$36,F196)+COUNTIF(mon_locations!$A$2:$DW$36,G196)</f>
        <v>0</v>
      </c>
    </row>
    <row r="197" spans="2:3" hidden="1" x14ac:dyDescent="0.25">
      <c r="B197" t="s">
        <v>171</v>
      </c>
      <c r="C197">
        <f>COUNTIF(mon_locations!$A$2:$DW$36,B197)+COUNTIF($F:$K,B197)+COUNTIF(mon_locations!$A$2:$DW$36,F197)+COUNTIF(mon_locations!$A$2:$DW$36,G197)</f>
        <v>1</v>
      </c>
    </row>
    <row r="198" spans="2:3" x14ac:dyDescent="0.25">
      <c r="B198" t="s">
        <v>172</v>
      </c>
      <c r="C198">
        <f>COUNTIF(mon_locations!$A$2:$DW$36,B198)+COUNTIF($F:$K,B198)+COUNTIF(mon_locations!$A$2:$DW$36,F198)+COUNTIF(mon_locations!$A$2:$DW$36,G198)</f>
        <v>0</v>
      </c>
    </row>
    <row r="199" spans="2:3" hidden="1" x14ac:dyDescent="0.25">
      <c r="B199" t="s">
        <v>173</v>
      </c>
      <c r="C199">
        <f>COUNTIF(mon_locations!$A$2:$DW$36,B199)+COUNTIF($F:$K,B199)+COUNTIF(mon_locations!$A$2:$DW$36,F199)+COUNTIF(mon_locations!$A$2:$DW$36,G199)</f>
        <v>1</v>
      </c>
    </row>
    <row r="200" spans="2:3" x14ac:dyDescent="0.25">
      <c r="B200" t="s">
        <v>174</v>
      </c>
      <c r="C200">
        <f>COUNTIF(mon_locations!$A$2:$DW$36,B200)+COUNTIF($F:$K,B200)+COUNTIF(mon_locations!$A$2:$DW$36,F200)+COUNTIF(mon_locations!$A$2:$DW$36,G200)</f>
        <v>0</v>
      </c>
    </row>
    <row r="201" spans="2:3" x14ac:dyDescent="0.25">
      <c r="B201" t="s">
        <v>175</v>
      </c>
      <c r="C201">
        <f>COUNTIF(mon_locations!$A$2:$DW$36,B201)+COUNTIF($F:$K,B201)+COUNTIF(mon_locations!$A$2:$DW$36,F201)+COUNTIF(mon_locations!$A$2:$DW$36,G201)</f>
        <v>0</v>
      </c>
    </row>
    <row r="202" spans="2:3" hidden="1" x14ac:dyDescent="0.25">
      <c r="B202" t="s">
        <v>176</v>
      </c>
      <c r="C202">
        <f>COUNTIF(mon_locations!$A$2:$DW$36,B202)+COUNTIF($F:$K,B202)+COUNTIF(mon_locations!$A$2:$DW$36,F202)+COUNTIF(mon_locations!$A$2:$DW$36,G202)</f>
        <v>1</v>
      </c>
    </row>
    <row r="203" spans="2:3" hidden="1" x14ac:dyDescent="0.25">
      <c r="B203" t="s">
        <v>177</v>
      </c>
      <c r="C203">
        <f>COUNTIF(mon_locations!$A$2:$DW$36,B203)+COUNTIF($F:$K,B203)+COUNTIF(mon_locations!$A$2:$DW$36,F203)+COUNTIF(mon_locations!$A$2:$DW$36,G203)</f>
        <v>3</v>
      </c>
    </row>
    <row r="204" spans="2:3" x14ac:dyDescent="0.25">
      <c r="B204" t="s">
        <v>178</v>
      </c>
      <c r="C204">
        <f>COUNTIF(mon_locations!$A$2:$DW$36,B204)+COUNTIF($F:$K,B204)+COUNTIF(mon_locations!$A$2:$DW$36,F204)+COUNTIF(mon_locations!$A$2:$DW$36,G204)</f>
        <v>0</v>
      </c>
    </row>
    <row r="205" spans="2:3" hidden="1" x14ac:dyDescent="0.25">
      <c r="B205" t="s">
        <v>179</v>
      </c>
      <c r="C205">
        <f>COUNTIF(mon_locations!$A$2:$DW$36,B205)+COUNTIF($F:$K,B205)+COUNTIF(mon_locations!$A$2:$DW$36,F205)+COUNTIF(mon_locations!$A$2:$DW$36,G205)</f>
        <v>1</v>
      </c>
    </row>
    <row r="206" spans="2:3" x14ac:dyDescent="0.25">
      <c r="B206" t="s">
        <v>180</v>
      </c>
      <c r="C206">
        <f>COUNTIF(mon_locations!$A$2:$DW$36,B206)+COUNTIF($F:$K,B206)+COUNTIF(mon_locations!$A$2:$DW$36,F206)+COUNTIF(mon_locations!$A$2:$DW$36,G206)</f>
        <v>0</v>
      </c>
    </row>
    <row r="207" spans="2:3" x14ac:dyDescent="0.25">
      <c r="B207" t="s">
        <v>181</v>
      </c>
      <c r="C207">
        <f>COUNTIF(mon_locations!$A$2:$DW$36,B207)+COUNTIF($F:$K,B207)+COUNTIF(mon_locations!$A$2:$DW$36,F207)+COUNTIF(mon_locations!$A$2:$DW$36,G207)</f>
        <v>0</v>
      </c>
    </row>
    <row r="208" spans="2:3" hidden="1" x14ac:dyDescent="0.25">
      <c r="B208" t="s">
        <v>182</v>
      </c>
      <c r="C208">
        <f>COUNTIF(mon_locations!$A$2:$DW$36,B208)+COUNTIF($F:$K,B208)+COUNTIF(mon_locations!$A$2:$DW$36,F208)+COUNTIF(mon_locations!$A$2:$DW$36,G208)</f>
        <v>1</v>
      </c>
    </row>
    <row r="209" spans="2:3" hidden="1" x14ac:dyDescent="0.25">
      <c r="B209" t="s">
        <v>183</v>
      </c>
      <c r="C209">
        <f>COUNTIF(mon_locations!$A$2:$DW$36,B209)+COUNTIF($F:$K,B209)+COUNTIF(mon_locations!$A$2:$DW$36,F209)+COUNTIF(mon_locations!$A$2:$DW$36,G209)</f>
        <v>1</v>
      </c>
    </row>
    <row r="210" spans="2:3" x14ac:dyDescent="0.25">
      <c r="B210" t="s">
        <v>184</v>
      </c>
      <c r="C210">
        <f>COUNTIF(mon_locations!$A$2:$DW$36,B210)+COUNTIF($F:$K,B210)+COUNTIF(mon_locations!$A$2:$DW$36,F210)+COUNTIF(mon_locations!$A$2:$DW$36,G210)</f>
        <v>0</v>
      </c>
    </row>
    <row r="211" spans="2:3" hidden="1" x14ac:dyDescent="0.25">
      <c r="B211" t="s">
        <v>185</v>
      </c>
      <c r="C211">
        <f>COUNTIF(mon_locations!$A$2:$DW$36,B211)+COUNTIF($F:$K,B211)+COUNTIF(mon_locations!$A$2:$DW$36,F211)+COUNTIF(mon_locations!$A$2:$DW$36,G211)</f>
        <v>1</v>
      </c>
    </row>
    <row r="212" spans="2:3" x14ac:dyDescent="0.25">
      <c r="B212" t="s">
        <v>186</v>
      </c>
      <c r="C212">
        <f>COUNTIF(mon_locations!$A$2:$DW$36,B212)+COUNTIF($F:$K,B212)+COUNTIF(mon_locations!$A$2:$DW$36,F212)+COUNTIF(mon_locations!$A$2:$DW$36,G212)</f>
        <v>0</v>
      </c>
    </row>
    <row r="213" spans="2:3" x14ac:dyDescent="0.25">
      <c r="B213" t="s">
        <v>187</v>
      </c>
      <c r="C213">
        <f>COUNTIF(mon_locations!$A$2:$DW$36,B213)+COUNTIF($F:$K,B213)+COUNTIF(mon_locations!$A$2:$DW$36,F213)+COUNTIF(mon_locations!$A$2:$DW$36,G213)</f>
        <v>0</v>
      </c>
    </row>
    <row r="214" spans="2:3" x14ac:dyDescent="0.25">
      <c r="B214" t="s">
        <v>188</v>
      </c>
      <c r="C214">
        <f>COUNTIF(mon_locations!$A$2:$DW$36,B214)+COUNTIF($F:$K,B214)+COUNTIF(mon_locations!$A$2:$DW$36,F214)+COUNTIF(mon_locations!$A$2:$DW$36,G214)</f>
        <v>0</v>
      </c>
    </row>
    <row r="215" spans="2:3" hidden="1" x14ac:dyDescent="0.25">
      <c r="B215" t="s">
        <v>189</v>
      </c>
      <c r="C215">
        <f>COUNTIF(mon_locations!$A$2:$DW$36,B215)+COUNTIF($F:$K,B215)+COUNTIF(mon_locations!$A$2:$DW$36,F215)+COUNTIF(mon_locations!$A$2:$DW$36,G215)</f>
        <v>8</v>
      </c>
    </row>
    <row r="216" spans="2:3" x14ac:dyDescent="0.25">
      <c r="B216" t="s">
        <v>190</v>
      </c>
      <c r="C216">
        <f>COUNTIF(mon_locations!$A$2:$DW$36,B216)+COUNTIF($F:$K,B216)+COUNTIF(mon_locations!$A$2:$DW$36,F216)+COUNTIF(mon_locations!$A$2:$DW$36,G216)</f>
        <v>3</v>
      </c>
    </row>
    <row r="217" spans="2:3" x14ac:dyDescent="0.25">
      <c r="B217" t="s">
        <v>191</v>
      </c>
      <c r="C217">
        <f>COUNTIF(mon_locations!$A$2:$DW$36,B217)+COUNTIF($F:$K,B217)+COUNTIF(mon_locations!$A$2:$DW$36,F217)+COUNTIF(mon_locations!$A$2:$DW$36,G217)</f>
        <v>0</v>
      </c>
    </row>
    <row r="218" spans="2:3" x14ac:dyDescent="0.25">
      <c r="B218" t="s">
        <v>192</v>
      </c>
      <c r="C218">
        <f>COUNTIF(mon_locations!$A$2:$DW$36,B218)+COUNTIF($F:$K,B218)+COUNTIF(mon_locations!$A$2:$DW$36,F218)+COUNTIF(mon_locations!$A$2:$DW$36,G218)</f>
        <v>0</v>
      </c>
    </row>
    <row r="219" spans="2:3" hidden="1" x14ac:dyDescent="0.25">
      <c r="B219" t="s">
        <v>193</v>
      </c>
      <c r="C219">
        <f>COUNTIF(mon_locations!$A$2:$DW$36,B219)+COUNTIF($F:$K,B219)+COUNTIF(mon_locations!$A$2:$DW$36,F219)+COUNTIF(mon_locations!$A$2:$DW$36,G219)</f>
        <v>1</v>
      </c>
    </row>
    <row r="220" spans="2:3" x14ac:dyDescent="0.25">
      <c r="B220" t="s">
        <v>194</v>
      </c>
      <c r="C220">
        <f>COUNTIF(mon_locations!$A$2:$DW$36,B220)+COUNTIF($F:$K,B220)+COUNTIF(mon_locations!$A$2:$DW$36,F220)+COUNTIF(mon_locations!$A$2:$DW$36,G220)</f>
        <v>0</v>
      </c>
    </row>
    <row r="221" spans="2:3" x14ac:dyDescent="0.25">
      <c r="B221" t="s">
        <v>195</v>
      </c>
      <c r="C221">
        <f>COUNTIF(mon_locations!$A$2:$DW$36,B221)+COUNTIF($F:$K,B221)+COUNTIF(mon_locations!$A$2:$DW$36,F221)+COUNTIF(mon_locations!$A$2:$DW$36,G221)</f>
        <v>0</v>
      </c>
    </row>
    <row r="222" spans="2:3" x14ac:dyDescent="0.25">
      <c r="B222" t="s">
        <v>196</v>
      </c>
      <c r="C222">
        <f>COUNTIF(mon_locations!$A$2:$DW$36,B222)+COUNTIF($F:$K,B222)+COUNTIF(mon_locations!$A$2:$DW$36,F222)+COUNTIF(mon_locations!$A$2:$DW$36,G222)</f>
        <v>0</v>
      </c>
    </row>
    <row r="223" spans="2:3" hidden="1" x14ac:dyDescent="0.25">
      <c r="B223" t="s">
        <v>197</v>
      </c>
      <c r="C223">
        <f>COUNTIF(mon_locations!$A$2:$DW$36,B223)+COUNTIF($F:$K,B223)+COUNTIF(mon_locations!$A$2:$DW$36,F223)+COUNTIF(mon_locations!$A$2:$DW$36,G223)</f>
        <v>1</v>
      </c>
    </row>
    <row r="224" spans="2:3" x14ac:dyDescent="0.25">
      <c r="B224" t="s">
        <v>198</v>
      </c>
      <c r="C224">
        <f>COUNTIF(mon_locations!$A$2:$DW$36,B224)+COUNTIF($F:$K,B224)+COUNTIF(mon_locations!$A$2:$DW$36,F224)+COUNTIF(mon_locations!$A$2:$DW$36,G224)</f>
        <v>0</v>
      </c>
    </row>
    <row r="225" spans="2:5" hidden="1" x14ac:dyDescent="0.25">
      <c r="B225" t="s">
        <v>199</v>
      </c>
      <c r="C225">
        <f>COUNTIF(mon_locations!$A$2:$DW$36,B225)+COUNTIF($F:$K,B225)+COUNTIF(mon_locations!$A$2:$DW$36,F225)+COUNTIF(mon_locations!$A$2:$DW$36,G225)</f>
        <v>2</v>
      </c>
    </row>
    <row r="226" spans="2:5" hidden="1" x14ac:dyDescent="0.25">
      <c r="B226" t="s">
        <v>200</v>
      </c>
      <c r="C226">
        <f>COUNTIF(mon_locations!$A$2:$DW$36,B226)+COUNTIF($F:$K,B226)+COUNTIF(mon_locations!$A$2:$DW$36,F226)+COUNTIF(mon_locations!$A$2:$DW$36,G226)</f>
        <v>1</v>
      </c>
    </row>
    <row r="227" spans="2:5" hidden="1" x14ac:dyDescent="0.25">
      <c r="B227" t="s">
        <v>201</v>
      </c>
      <c r="C227">
        <f>COUNTIF(mon_locations!$A$2:$DW$36,B227)+COUNTIF($F:$K,B227)+COUNTIF(mon_locations!$A$2:$DW$36,F227)+COUNTIF(mon_locations!$A$2:$DW$36,G227)</f>
        <v>1</v>
      </c>
    </row>
    <row r="228" spans="2:5" x14ac:dyDescent="0.25">
      <c r="B228" t="s">
        <v>202</v>
      </c>
      <c r="C228">
        <f>COUNTIF(mon_locations!$A$2:$DW$36,B228)+COUNTIF($F:$K,B228)+COUNTIF(mon_locations!$A$2:$DW$36,F228)+COUNTIF(mon_locations!$A$2:$DW$36,G228)</f>
        <v>0</v>
      </c>
    </row>
    <row r="229" spans="2:5" x14ac:dyDescent="0.25">
      <c r="B229" t="s">
        <v>203</v>
      </c>
      <c r="C229">
        <f>COUNTIF(mon_locations!$A$2:$DW$36,B229)+COUNTIF($F:$K,B229)+COUNTIF(mon_locations!$A$2:$DW$36,F229)+COUNTIF(mon_locations!$A$2:$DW$36,G229)</f>
        <v>0</v>
      </c>
    </row>
    <row r="230" spans="2:5" hidden="1" x14ac:dyDescent="0.25">
      <c r="B230" t="s">
        <v>204</v>
      </c>
      <c r="C230">
        <f>COUNTIF(mon_locations!$A$2:$DW$36,B230)+COUNTIF($F:$K,B230)+COUNTIF(mon_locations!$A$2:$DW$36,F230)+COUNTIF(mon_locations!$A$2:$DW$36,G230)</f>
        <v>1</v>
      </c>
    </row>
    <row r="231" spans="2:5" x14ac:dyDescent="0.25">
      <c r="B231" t="s">
        <v>205</v>
      </c>
      <c r="C231">
        <f>COUNTIF(mon_locations!$A$2:$DW$36,B231)+COUNTIF($F:$K,B231)+COUNTIF(mon_locations!$A$2:$DW$36,F231)+COUNTIF(mon_locations!$A$2:$DW$36,G231)</f>
        <v>0</v>
      </c>
    </row>
    <row r="232" spans="2:5" x14ac:dyDescent="0.25">
      <c r="B232" t="s">
        <v>3874</v>
      </c>
      <c r="C232">
        <f>COUNTIF(mon_locations!$A$2:$DW$36,B232)+COUNTIF($F:$K,B232)+COUNTIF(mon_locations!$A$2:$DW$36,F232)+COUNTIF(mon_locations!$A$2:$DW$36,G232)</f>
        <v>0</v>
      </c>
      <c r="E232" t="str">
        <f>SUBSTITUTE(B232,"Galarian ","")&amp;"-Galar"</f>
        <v>Slowking-Galar-Galar</v>
      </c>
    </row>
    <row r="233" spans="2:5" hidden="1" x14ac:dyDescent="0.25">
      <c r="B233" t="s">
        <v>206</v>
      </c>
      <c r="C233">
        <f>COUNTIF(mon_locations!$A$2:$DW$36,B233)+COUNTIF($F:$K,B233)+COUNTIF(mon_locations!$A$2:$DW$36,F233)+COUNTIF(mon_locations!$A$2:$DW$36,G233)</f>
        <v>1</v>
      </c>
    </row>
    <row r="234" spans="2:5" x14ac:dyDescent="0.25">
      <c r="B234" t="s">
        <v>207</v>
      </c>
      <c r="C234">
        <f>COUNTIF(mon_locations!$A$2:$DW$36,B234)+COUNTIF($F:$K,B234)+COUNTIF(mon_locations!$A$2:$DW$36,F234)+COUNTIF(mon_locations!$A$2:$DW$36,G234)</f>
        <v>0</v>
      </c>
    </row>
    <row r="235" spans="2:5" x14ac:dyDescent="0.25">
      <c r="B235" t="s">
        <v>208</v>
      </c>
      <c r="C235">
        <f>COUNTIF(mon_locations!$A$2:$DW$36,B235)+COUNTIF($F:$K,B235)+COUNTIF(mon_locations!$A$2:$DW$36,F235)+COUNTIF(mon_locations!$A$2:$DW$36,G235)</f>
        <v>0</v>
      </c>
    </row>
    <row r="236" spans="2:5" hidden="1" x14ac:dyDescent="0.25">
      <c r="B236" t="s">
        <v>209</v>
      </c>
      <c r="C236">
        <f>COUNTIF(mon_locations!$A$2:$DW$36,B236)+COUNTIF($F:$K,B236)+COUNTIF(mon_locations!$A$2:$DW$36,F236)+COUNTIF(mon_locations!$A$2:$DW$36,G236)</f>
        <v>1</v>
      </c>
    </row>
    <row r="237" spans="2:5" hidden="1" x14ac:dyDescent="0.25">
      <c r="B237" t="s">
        <v>210</v>
      </c>
      <c r="C237">
        <f>COUNTIF(mon_locations!$A$2:$DW$36,B237)+COUNTIF($F:$K,B237)+COUNTIF(mon_locations!$A$2:$DW$36,F237)+COUNTIF(mon_locations!$A$2:$DW$36,G237)</f>
        <v>1</v>
      </c>
    </row>
    <row r="238" spans="2:5" x14ac:dyDescent="0.25">
      <c r="B238" t="s">
        <v>211</v>
      </c>
      <c r="C238">
        <f>COUNTIF(mon_locations!$A$2:$DW$36,B238)+COUNTIF($F:$K,B238)+COUNTIF(mon_locations!$A$2:$DW$36,F238)+COUNTIF(mon_locations!$A$2:$DW$36,G238)</f>
        <v>0</v>
      </c>
    </row>
    <row r="239" spans="2:5" hidden="1" x14ac:dyDescent="0.25">
      <c r="B239" t="s">
        <v>212</v>
      </c>
      <c r="C239">
        <f>COUNTIF(mon_locations!$A$2:$DW$36,B239)+COUNTIF($F:$K,B239)+COUNTIF(mon_locations!$A$2:$DW$36,F239)+COUNTIF(mon_locations!$A$2:$DW$36,G239)</f>
        <v>1</v>
      </c>
    </row>
    <row r="240" spans="2:5" hidden="1" x14ac:dyDescent="0.25">
      <c r="B240" t="s">
        <v>213</v>
      </c>
      <c r="C240">
        <f>COUNTIF(mon_locations!$A$2:$DW$36,B240)+COUNTIF($F:$K,B240)+COUNTIF(mon_locations!$A$2:$DW$36,F240)+COUNTIF(mon_locations!$A$2:$DW$36,G240)</f>
        <v>2</v>
      </c>
    </row>
    <row r="241" spans="2:5" x14ac:dyDescent="0.25">
      <c r="B241" t="s">
        <v>214</v>
      </c>
      <c r="C241">
        <f>COUNTIF(mon_locations!$A$2:$DW$36,B241)+COUNTIF($F:$K,B241)+COUNTIF(mon_locations!$A$2:$DW$36,F241)+COUNTIF(mon_locations!$A$2:$DW$36,G241)</f>
        <v>0</v>
      </c>
    </row>
    <row r="242" spans="2:5" hidden="1" x14ac:dyDescent="0.25">
      <c r="B242" t="s">
        <v>215</v>
      </c>
      <c r="C242">
        <f>COUNTIF(mon_locations!$A$2:$DW$36,B242)+COUNTIF($F:$K,B242)+COUNTIF(mon_locations!$A$2:$DW$36,F242)+COUNTIF(mon_locations!$A$2:$DW$36,G242)</f>
        <v>1</v>
      </c>
    </row>
    <row r="243" spans="2:5" x14ac:dyDescent="0.25">
      <c r="B243" t="s">
        <v>216</v>
      </c>
      <c r="C243">
        <f>COUNTIF(mon_locations!$A$2:$DW$36,B243)+COUNTIF($F:$K,B243)+COUNTIF(mon_locations!$A$2:$DW$36,F243)+COUNTIF(mon_locations!$A$2:$DW$36,G243)</f>
        <v>0</v>
      </c>
    </row>
    <row r="244" spans="2:5" hidden="1" x14ac:dyDescent="0.25">
      <c r="B244" t="s">
        <v>217</v>
      </c>
      <c r="C244">
        <f>COUNTIF(mon_locations!$A$2:$DW$36,B244)+COUNTIF($F:$K,B244)+COUNTIF(mon_locations!$A$2:$DW$36,F244)+COUNTIF(mon_locations!$A$2:$DW$36,G244)</f>
        <v>3</v>
      </c>
    </row>
    <row r="245" spans="2:5" x14ac:dyDescent="0.25">
      <c r="B245" t="s">
        <v>218</v>
      </c>
      <c r="C245">
        <f>COUNTIF(mon_locations!$A$2:$DW$36,B245)+COUNTIF($F:$K,B245)+COUNTIF(mon_locations!$A$2:$DW$36,F245)+COUNTIF(mon_locations!$A$2:$DW$36,G245)</f>
        <v>0</v>
      </c>
    </row>
    <row r="246" spans="2:5" hidden="1" x14ac:dyDescent="0.25">
      <c r="B246" t="s">
        <v>219</v>
      </c>
      <c r="C246">
        <f>COUNTIF(mon_locations!$A$2:$DW$36,B246)+COUNTIF($F:$K,B246)+COUNTIF(mon_locations!$A$2:$DW$36,F246)+COUNTIF(mon_locations!$A$2:$DW$36,G246)</f>
        <v>1</v>
      </c>
    </row>
    <row r="247" spans="2:5" hidden="1" x14ac:dyDescent="0.25">
      <c r="B247" t="s">
        <v>220</v>
      </c>
      <c r="C247">
        <f>COUNTIF(mon_locations!$A$2:$DW$36,B247)+COUNTIF($F:$K,B247)+COUNTIF(mon_locations!$A$2:$DW$36,F247)+COUNTIF(mon_locations!$A$2:$DW$36,G247)</f>
        <v>1</v>
      </c>
    </row>
    <row r="248" spans="2:5" hidden="1" x14ac:dyDescent="0.25">
      <c r="B248" t="s">
        <v>221</v>
      </c>
      <c r="C248">
        <f>COUNTIF(mon_locations!$A$2:$DW$36,B248)+COUNTIF($F:$K,B248)+COUNTIF(mon_locations!$A$2:$DW$36,F248)+COUNTIF(mon_locations!$A$2:$DW$36,G248)</f>
        <v>2</v>
      </c>
    </row>
    <row r="249" spans="2:5" hidden="1" x14ac:dyDescent="0.25">
      <c r="B249" t="s">
        <v>222</v>
      </c>
      <c r="C249">
        <f>COUNTIF(mon_locations!$A$2:$DW$36,B249)+COUNTIF($F:$K,B249)+COUNTIF(mon_locations!$A$2:$DW$36,F249)+COUNTIF(mon_locations!$A$2:$DW$36,G249)</f>
        <v>1</v>
      </c>
    </row>
    <row r="250" spans="2:5" x14ac:dyDescent="0.25">
      <c r="B250" t="s">
        <v>223</v>
      </c>
      <c r="C250">
        <f>COUNTIF(mon_locations!$A$2:$DW$36,B250)+COUNTIF($F:$K,B250)+COUNTIF(mon_locations!$A$2:$DW$36,F250)+COUNTIF(mon_locations!$A$2:$DW$36,G250)</f>
        <v>0</v>
      </c>
    </row>
    <row r="251" spans="2:5" hidden="1" x14ac:dyDescent="0.25">
      <c r="B251" t="s">
        <v>224</v>
      </c>
      <c r="C251">
        <f>COUNTIF(mon_locations!$A$2:$DW$36,B251)+COUNTIF($F:$K,B251)+COUNTIF(mon_locations!$A$2:$DW$36,F251)+COUNTIF(mon_locations!$A$2:$DW$36,G251)</f>
        <v>1</v>
      </c>
    </row>
    <row r="252" spans="2:5" hidden="1" x14ac:dyDescent="0.25">
      <c r="B252" t="s">
        <v>225</v>
      </c>
      <c r="C252">
        <f>COUNTIF(mon_locations!$A$2:$DW$36,B252)+COUNTIF($F:$K,B252)+COUNTIF(mon_locations!$A$2:$DW$36,F252)+COUNTIF(mon_locations!$A$2:$DW$36,G252)</f>
        <v>1</v>
      </c>
    </row>
    <row r="253" spans="2:5" hidden="1" x14ac:dyDescent="0.25">
      <c r="B253" t="s">
        <v>226</v>
      </c>
      <c r="C253">
        <f>COUNTIF(mon_locations!$A$2:$DW$36,B253)+COUNTIF($F:$K,B253)+COUNTIF(mon_locations!$A$2:$DW$36,F253)+COUNTIF(mon_locations!$A$2:$DW$36,G253)</f>
        <v>1</v>
      </c>
    </row>
    <row r="254" spans="2:5" x14ac:dyDescent="0.25">
      <c r="B254" t="s">
        <v>227</v>
      </c>
      <c r="C254">
        <f>COUNTIF(mon_locations!$A$2:$DW$36,B254)+COUNTIF($F:$K,B254)+COUNTIF(mon_locations!$A$2:$DW$36,F254)+COUNTIF(mon_locations!$A$2:$DW$36,G254)</f>
        <v>0</v>
      </c>
    </row>
    <row r="255" spans="2:5" hidden="1" x14ac:dyDescent="0.25">
      <c r="B255" t="s">
        <v>228</v>
      </c>
      <c r="C255">
        <f>COUNTIF(mon_locations!$A$2:$DW$36,B255)+COUNTIF($F:$K,B255)+COUNTIF(mon_locations!$A$2:$DW$36,F255)+COUNTIF(mon_locations!$A$2:$DW$36,G255)</f>
        <v>1</v>
      </c>
    </row>
    <row r="256" spans="2:5" hidden="1" x14ac:dyDescent="0.25">
      <c r="B256" t="s">
        <v>3847</v>
      </c>
      <c r="C256">
        <f>COUNTIF(mon_locations!$A$2:$DW$36,B256)+COUNTIF($F:$K,B256)+COUNTIF(mon_locations!$A$2:$DW$36,F256)+COUNTIF(mon_locations!$A$2:$DW$36,G256)</f>
        <v>1</v>
      </c>
      <c r="E256" t="str">
        <f>SUBSTITUTE(B256,"Galarian ","")&amp;"-Galar"</f>
        <v>Corsola-Galar-Galar</v>
      </c>
    </row>
    <row r="257" spans="2:3" hidden="1" x14ac:dyDescent="0.25">
      <c r="B257" t="s">
        <v>229</v>
      </c>
      <c r="C257">
        <f>COUNTIF(mon_locations!$A$2:$DW$36,B257)+COUNTIF($F:$K,B257)+COUNTIF(mon_locations!$A$2:$DW$36,F257)+COUNTIF(mon_locations!$A$2:$DW$36,G257)</f>
        <v>2</v>
      </c>
    </row>
    <row r="258" spans="2:3" x14ac:dyDescent="0.25">
      <c r="B258" t="s">
        <v>230</v>
      </c>
      <c r="C258">
        <f>COUNTIF(mon_locations!$A$2:$DW$36,B258)+COUNTIF($F:$K,B258)+COUNTIF(mon_locations!$A$2:$DW$36,F258)+COUNTIF(mon_locations!$A$2:$DW$36,G258)</f>
        <v>0</v>
      </c>
    </row>
    <row r="259" spans="2:3" hidden="1" x14ac:dyDescent="0.25">
      <c r="B259" t="s">
        <v>231</v>
      </c>
      <c r="C259">
        <f>COUNTIF(mon_locations!$A$2:$DW$36,B259)+COUNTIF($F:$K,B259)+COUNTIF(mon_locations!$A$2:$DW$36,F259)+COUNTIF(mon_locations!$A$2:$DW$36,G259)</f>
        <v>1</v>
      </c>
    </row>
    <row r="260" spans="2:3" x14ac:dyDescent="0.25">
      <c r="B260" t="s">
        <v>232</v>
      </c>
      <c r="C260">
        <f>COUNTIF(mon_locations!$A$2:$DW$36,B260)+COUNTIF($F:$K,B260)+COUNTIF(mon_locations!$A$2:$DW$36,F260)+COUNTIF(mon_locations!$A$2:$DW$36,G260)</f>
        <v>0</v>
      </c>
    </row>
    <row r="261" spans="2:3" hidden="1" x14ac:dyDescent="0.25">
      <c r="B261" t="s">
        <v>233</v>
      </c>
      <c r="C261">
        <f>COUNTIF(mon_locations!$A$2:$DW$36,B261)+COUNTIF($F:$K,B261)+COUNTIF(mon_locations!$A$2:$DW$36,F261)+COUNTIF(mon_locations!$A$2:$DW$36,G261)</f>
        <v>1</v>
      </c>
    </row>
    <row r="262" spans="2:3" hidden="1" x14ac:dyDescent="0.25">
      <c r="B262" t="s">
        <v>234</v>
      </c>
      <c r="C262">
        <f>COUNTIF(mon_locations!$A$2:$DW$36,B262)+COUNTIF($F:$K,B262)+COUNTIF(mon_locations!$A$2:$DW$36,F262)+COUNTIF(mon_locations!$A$2:$DW$36,G262)</f>
        <v>1</v>
      </c>
    </row>
    <row r="263" spans="2:3" x14ac:dyDescent="0.25">
      <c r="B263" t="s">
        <v>235</v>
      </c>
      <c r="C263">
        <f>COUNTIF(mon_locations!$A$2:$DW$36,B263)+COUNTIF($F:$K,B263)+COUNTIF(mon_locations!$A$2:$DW$36,F263)+COUNTIF(mon_locations!$A$2:$DW$36,G263)</f>
        <v>0</v>
      </c>
    </row>
    <row r="264" spans="2:3" hidden="1" x14ac:dyDescent="0.25">
      <c r="B264" t="s">
        <v>236</v>
      </c>
      <c r="C264">
        <f>COUNTIF(mon_locations!$A$2:$DW$36,B264)+COUNTIF($F:$K,B264)+COUNTIF(mon_locations!$A$2:$DW$36,F264)+COUNTIF(mon_locations!$A$2:$DW$36,G264)</f>
        <v>1</v>
      </c>
    </row>
    <row r="265" spans="2:3" hidden="1" x14ac:dyDescent="0.25">
      <c r="B265" t="s">
        <v>237</v>
      </c>
      <c r="C265">
        <f>COUNTIF(mon_locations!$A$2:$DW$36,B265)+COUNTIF($F:$K,B265)+COUNTIF(mon_locations!$A$2:$DW$36,F265)+COUNTIF(mon_locations!$A$2:$DW$36,G265)</f>
        <v>2</v>
      </c>
    </row>
    <row r="266" spans="2:3" hidden="1" x14ac:dyDescent="0.25">
      <c r="B266" t="s">
        <v>238</v>
      </c>
      <c r="C266">
        <f>COUNTIF(mon_locations!$A$2:$DW$36,B266)+COUNTIF($F:$K,B266)+COUNTIF(mon_locations!$A$2:$DW$36,F266)+COUNTIF(mon_locations!$A$2:$DW$36,G266)</f>
        <v>2</v>
      </c>
    </row>
    <row r="267" spans="2:3" x14ac:dyDescent="0.25">
      <c r="B267" t="s">
        <v>239</v>
      </c>
      <c r="C267">
        <f>COUNTIF(mon_locations!$A$2:$DW$36,B267)+COUNTIF($F:$K,B267)+COUNTIF(mon_locations!$A$2:$DW$36,F267)+COUNTIF(mon_locations!$A$2:$DW$36,G267)</f>
        <v>0</v>
      </c>
    </row>
    <row r="268" spans="2:3" hidden="1" x14ac:dyDescent="0.25">
      <c r="B268" t="s">
        <v>240</v>
      </c>
      <c r="C268">
        <f>COUNTIF(mon_locations!$A$2:$DW$36,B268)+COUNTIF($F:$K,B268)+COUNTIF(mon_locations!$A$2:$DW$36,F268)+COUNTIF(mon_locations!$A$2:$DW$36,G268)</f>
        <v>1</v>
      </c>
    </row>
    <row r="269" spans="2:3" hidden="1" x14ac:dyDescent="0.25">
      <c r="B269" t="s">
        <v>241</v>
      </c>
      <c r="C269">
        <f>COUNTIF(mon_locations!$A$2:$DW$36,B269)+COUNTIF($F:$K,B269)+COUNTIF(mon_locations!$A$2:$DW$36,F269)+COUNTIF(mon_locations!$A$2:$DW$36,G269)</f>
        <v>1</v>
      </c>
    </row>
    <row r="270" spans="2:3" hidden="1" x14ac:dyDescent="0.25">
      <c r="B270" t="s">
        <v>242</v>
      </c>
      <c r="C270">
        <f>COUNTIF(mon_locations!$A$2:$DW$36,B270)+COUNTIF($F:$K,B270)+COUNTIF(mon_locations!$A$2:$DW$36,F270)+COUNTIF(mon_locations!$A$2:$DW$36,G270)</f>
        <v>1</v>
      </c>
    </row>
    <row r="271" spans="2:3" x14ac:dyDescent="0.25">
      <c r="B271" t="s">
        <v>243</v>
      </c>
      <c r="C271">
        <f>COUNTIF(mon_locations!$A$2:$DW$36,B271)+COUNTIF($F:$K,B271)+COUNTIF(mon_locations!$A$2:$DW$36,F271)+COUNTIF(mon_locations!$A$2:$DW$36,G271)</f>
        <v>1</v>
      </c>
    </row>
    <row r="272" spans="2:3" x14ac:dyDescent="0.25">
      <c r="B272" t="s">
        <v>244</v>
      </c>
      <c r="C272">
        <f>COUNTIF(mon_locations!$A$2:$DW$36,B272)+COUNTIF($F:$K,B272)+COUNTIF(mon_locations!$A$2:$DW$36,F272)+COUNTIF(mon_locations!$A$2:$DW$36,G272)</f>
        <v>0</v>
      </c>
    </row>
    <row r="273" spans="2:3" hidden="1" x14ac:dyDescent="0.25">
      <c r="B273" t="s">
        <v>245</v>
      </c>
      <c r="C273">
        <f>COUNTIF(mon_locations!$A$2:$DW$36,B273)+COUNTIF($F:$K,B273)+COUNTIF(mon_locations!$A$2:$DW$36,F273)+COUNTIF(mon_locations!$A$2:$DW$36,G273)</f>
        <v>1</v>
      </c>
    </row>
    <row r="274" spans="2:3" x14ac:dyDescent="0.25">
      <c r="B274" t="s">
        <v>246</v>
      </c>
      <c r="C274">
        <f>COUNTIF(mon_locations!$A$2:$DW$36,B274)+COUNTIF($F:$K,B274)+COUNTIF(mon_locations!$A$2:$DW$36,F274)+COUNTIF(mon_locations!$A$2:$DW$36,G274)</f>
        <v>0</v>
      </c>
    </row>
    <row r="275" spans="2:3" hidden="1" x14ac:dyDescent="0.25">
      <c r="B275" t="s">
        <v>247</v>
      </c>
      <c r="C275">
        <f>COUNTIF(mon_locations!$A$2:$DW$36,B275)+COUNTIF($F:$K,B275)+COUNTIF(mon_locations!$A$2:$DW$36,F275)+COUNTIF(mon_locations!$A$2:$DW$36,G275)</f>
        <v>1</v>
      </c>
    </row>
    <row r="276" spans="2:3" x14ac:dyDescent="0.25">
      <c r="B276" t="s">
        <v>248</v>
      </c>
      <c r="C276">
        <f>COUNTIF(mon_locations!$A$2:$DW$36,B276)+COUNTIF($F:$K,B276)+COUNTIF(mon_locations!$A$2:$DW$36,F276)+COUNTIF(mon_locations!$A$2:$DW$36,G276)</f>
        <v>0</v>
      </c>
    </row>
    <row r="277" spans="2:3" x14ac:dyDescent="0.25">
      <c r="B277" t="s">
        <v>249</v>
      </c>
      <c r="C277">
        <f>COUNTIF(mon_locations!$A$2:$DW$36,B277)+COUNTIF($F:$K,B277)+COUNTIF(mon_locations!$A$2:$DW$36,F277)+COUNTIF(mon_locations!$A$2:$DW$36,G277)</f>
        <v>0</v>
      </c>
    </row>
    <row r="278" spans="2:3" x14ac:dyDescent="0.25">
      <c r="B278" t="s">
        <v>250</v>
      </c>
      <c r="C278">
        <f>COUNTIF(mon_locations!$A$2:$DW$36,B278)+COUNTIF($F:$K,B278)+COUNTIF(mon_locations!$A$2:$DW$36,F278)+COUNTIF(mon_locations!$A$2:$DW$36,G278)</f>
        <v>0</v>
      </c>
    </row>
    <row r="279" spans="2:3" x14ac:dyDescent="0.25">
      <c r="B279" t="s">
        <v>251</v>
      </c>
      <c r="C279">
        <f>COUNTIF(mon_locations!$A$2:$DW$36,B279)+COUNTIF($F:$K,B279)+COUNTIF(mon_locations!$A$2:$DW$36,F279)+COUNTIF(mon_locations!$A$2:$DW$36,G279)</f>
        <v>0</v>
      </c>
    </row>
    <row r="280" spans="2:3" hidden="1" x14ac:dyDescent="0.25">
      <c r="B280" t="s">
        <v>252</v>
      </c>
      <c r="C280">
        <f>COUNTIF(mon_locations!$A$2:$DW$36,B280)+COUNTIF($F:$K,B280)+COUNTIF(mon_locations!$A$2:$DW$36,F280)+COUNTIF(mon_locations!$A$2:$DW$36,G280)</f>
        <v>1</v>
      </c>
    </row>
    <row r="281" spans="2:3" x14ac:dyDescent="0.25">
      <c r="B281" t="s">
        <v>253</v>
      </c>
      <c r="C281">
        <f>COUNTIF(mon_locations!$A$2:$DW$36,B281)+COUNTIF($F:$K,B281)+COUNTIF(mon_locations!$A$2:$DW$36,F281)+COUNTIF(mon_locations!$A$2:$DW$36,G281)</f>
        <v>0</v>
      </c>
    </row>
    <row r="282" spans="2:3" x14ac:dyDescent="0.25">
      <c r="B282" t="s">
        <v>254</v>
      </c>
      <c r="C282">
        <f>COUNTIF(mon_locations!$A$2:$DW$36,B282)+COUNTIF($F:$K,B282)+COUNTIF(mon_locations!$A$2:$DW$36,F282)+COUNTIF(mon_locations!$A$2:$DW$36,G282)</f>
        <v>0</v>
      </c>
    </row>
    <row r="283" spans="2:3" x14ac:dyDescent="0.25">
      <c r="B283" t="s">
        <v>255</v>
      </c>
      <c r="C283">
        <f>COUNTIF(mon_locations!$A$2:$DW$36,B283)+COUNTIF($F:$K,B283)+COUNTIF(mon_locations!$A$2:$DW$36,F283)+COUNTIF(mon_locations!$A$2:$DW$36,G283)</f>
        <v>0</v>
      </c>
    </row>
    <row r="284" spans="2:3" x14ac:dyDescent="0.25">
      <c r="B284" t="s">
        <v>719</v>
      </c>
      <c r="C284">
        <f>COUNTIF(mon_locations!$A$2:$DW$36,B284)+COUNTIF($F:$K,B284)+COUNTIF(mon_locations!$A$2:$DW$36,F284)+COUNTIF(mon_locations!$A$2:$DW$36,G284)</f>
        <v>0</v>
      </c>
    </row>
    <row r="285" spans="2:3" x14ac:dyDescent="0.25">
      <c r="B285" t="s">
        <v>256</v>
      </c>
      <c r="C285">
        <f>COUNTIF(mon_locations!$A$2:$DW$36,B285)+COUNTIF($F:$K,B285)+COUNTIF(mon_locations!$A$2:$DW$36,F285)+COUNTIF(mon_locations!$A$2:$DW$36,G285)</f>
        <v>0</v>
      </c>
    </row>
    <row r="286" spans="2:3" x14ac:dyDescent="0.25">
      <c r="B286" t="s">
        <v>257</v>
      </c>
      <c r="C286">
        <f>COUNTIF(mon_locations!$A$2:$DW$36,B286)+COUNTIF($F:$K,B286)+COUNTIF(mon_locations!$A$2:$DW$36,F286)+COUNTIF(mon_locations!$A$2:$DW$36,G286)</f>
        <v>0</v>
      </c>
    </row>
    <row r="287" spans="2:3" x14ac:dyDescent="0.25">
      <c r="B287" t="s">
        <v>258</v>
      </c>
      <c r="C287">
        <f>COUNTIF(mon_locations!$A$2:$DW$36,B287)+COUNTIF($F:$K,B287)+COUNTIF(mon_locations!$A$2:$DW$36,F287)+COUNTIF(mon_locations!$A$2:$DW$36,G287)</f>
        <v>0</v>
      </c>
    </row>
    <row r="288" spans="2:3" x14ac:dyDescent="0.25">
      <c r="B288" t="s">
        <v>259</v>
      </c>
      <c r="C288">
        <f>COUNTIF(mon_locations!$A$2:$DW$36,B288)+COUNTIF($F:$K,B288)+COUNTIF(mon_locations!$A$2:$DW$36,F288)+COUNTIF(mon_locations!$A$2:$DW$36,G288)</f>
        <v>0</v>
      </c>
    </row>
    <row r="289" spans="2:5" x14ac:dyDescent="0.25">
      <c r="B289" t="s">
        <v>260</v>
      </c>
      <c r="C289">
        <f>COUNTIF(mon_locations!$A$2:$DW$36,B289)+COUNTIF($F:$K,B289)+COUNTIF(mon_locations!$A$2:$DW$36,F289)+COUNTIF(mon_locations!$A$2:$DW$36,G289)</f>
        <v>0</v>
      </c>
    </row>
    <row r="290" spans="2:5" x14ac:dyDescent="0.25">
      <c r="B290" t="s">
        <v>261</v>
      </c>
      <c r="C290">
        <f>COUNTIF(mon_locations!$A$2:$DW$36,B290)+COUNTIF($F:$K,B290)+COUNTIF(mon_locations!$A$2:$DW$36,F290)+COUNTIF(mon_locations!$A$2:$DW$36,G290)</f>
        <v>0</v>
      </c>
    </row>
    <row r="291" spans="2:5" x14ac:dyDescent="0.25">
      <c r="B291" t="s">
        <v>262</v>
      </c>
      <c r="C291">
        <f>COUNTIF(mon_locations!$A$2:$DW$36,B291)+COUNTIF($F:$K,B291)+COUNTIF(mon_locations!$A$2:$DW$36,F291)+COUNTIF(mon_locations!$A$2:$DW$36,G291)</f>
        <v>0</v>
      </c>
    </row>
    <row r="292" spans="2:5" x14ac:dyDescent="0.25">
      <c r="B292" t="s">
        <v>263</v>
      </c>
      <c r="C292">
        <f>COUNTIF(mon_locations!$A$2:$DW$36,B292)+COUNTIF($F:$K,B292)+COUNTIF(mon_locations!$A$2:$DW$36,F292)+COUNTIF(mon_locations!$A$2:$DW$36,G292)</f>
        <v>0</v>
      </c>
    </row>
    <row r="293" spans="2:5" x14ac:dyDescent="0.25">
      <c r="B293" t="s">
        <v>264</v>
      </c>
      <c r="C293">
        <f>COUNTIF(mon_locations!$A$2:$DW$36,B293)+COUNTIF($F:$K,B293)+COUNTIF(mon_locations!$A$2:$DW$36,F293)+COUNTIF(mon_locations!$A$2:$DW$36,G293)</f>
        <v>0</v>
      </c>
    </row>
    <row r="294" spans="2:5" x14ac:dyDescent="0.25">
      <c r="B294" t="s">
        <v>265</v>
      </c>
      <c r="C294">
        <f>COUNTIF(mon_locations!$A$2:$DW$36,B294)+COUNTIF($F:$K,B294)+COUNTIF(mon_locations!$A$2:$DW$36,F294)+COUNTIF(mon_locations!$A$2:$DW$36,G294)</f>
        <v>0</v>
      </c>
    </row>
    <row r="295" spans="2:5" hidden="1" x14ac:dyDescent="0.25">
      <c r="B295" t="s">
        <v>266</v>
      </c>
      <c r="C295">
        <f>COUNTIF(mon_locations!$A$2:$DW$36,B295)+COUNTIF($F:$K,B295)+COUNTIF(mon_locations!$A$2:$DW$36,F295)+COUNTIF(mon_locations!$A$2:$DW$36,G295)</f>
        <v>1</v>
      </c>
    </row>
    <row r="296" spans="2:5" x14ac:dyDescent="0.25">
      <c r="B296" t="s">
        <v>267</v>
      </c>
      <c r="C296">
        <f>COUNTIF(mon_locations!$A$2:$DW$36,B296)+COUNTIF($F:$K,B296)+COUNTIF(mon_locations!$A$2:$DW$36,F296)+COUNTIF(mon_locations!$A$2:$DW$36,G296)</f>
        <v>1</v>
      </c>
    </row>
    <row r="297" spans="2:5" hidden="1" x14ac:dyDescent="0.25">
      <c r="B297" t="s">
        <v>268</v>
      </c>
      <c r="C297">
        <f>COUNTIF(mon_locations!$A$2:$DW$36,B297)+COUNTIF($F:$K,B297)+COUNTIF(mon_locations!$A$2:$DW$36,F297)+COUNTIF(mon_locations!$A$2:$DW$36,G297)</f>
        <v>1</v>
      </c>
    </row>
    <row r="298" spans="2:5" hidden="1" x14ac:dyDescent="0.25">
      <c r="B298" t="s">
        <v>3812</v>
      </c>
      <c r="C298">
        <f>COUNTIF(mon_locations!$A$2:$DW$36,B298)+COUNTIF($F:$K,B298)+COUNTIF(mon_locations!$A$2:$DW$36,F298)+COUNTIF(mon_locations!$A$2:$DW$36,G298)</f>
        <v>1</v>
      </c>
      <c r="E298" t="str">
        <f>SUBSTITUTE(B298,"Galarian ","")&amp;"-Galar"</f>
        <v>Zigzagoon-Galar-Galar</v>
      </c>
    </row>
    <row r="299" spans="2:5" hidden="1" x14ac:dyDescent="0.25">
      <c r="B299" t="s">
        <v>269</v>
      </c>
      <c r="C299">
        <f>COUNTIF(mon_locations!$A$2:$DW$36,B299)+COUNTIF($F:$K,B299)+COUNTIF(mon_locations!$A$2:$DW$36,F299)+COUNTIF(mon_locations!$A$2:$DW$36,G299)</f>
        <v>2</v>
      </c>
    </row>
    <row r="300" spans="2:5" hidden="1" x14ac:dyDescent="0.25">
      <c r="B300" t="s">
        <v>3875</v>
      </c>
      <c r="C300">
        <f>COUNTIF(mon_locations!$A$2:$DW$36,B300)+COUNTIF($F:$K,B300)+COUNTIF(mon_locations!$A$2:$DW$36,F300)+COUNTIF(mon_locations!$A$2:$DW$36,G300)</f>
        <v>2</v>
      </c>
      <c r="E300" t="str">
        <f>SUBSTITUTE(B300,"Galarian ","")&amp;"-Galar"</f>
        <v>Linoone-Galar-Galar</v>
      </c>
    </row>
    <row r="301" spans="2:5" hidden="1" x14ac:dyDescent="0.25">
      <c r="B301" t="s">
        <v>270</v>
      </c>
      <c r="C301">
        <f>COUNTIF(mon_locations!$A$2:$DW$36,B301)+COUNTIF($F:$K,B301)+COUNTIF(mon_locations!$A$2:$DW$36,F301)+COUNTIF(mon_locations!$A$2:$DW$36,G301)</f>
        <v>1</v>
      </c>
    </row>
    <row r="302" spans="2:5" x14ac:dyDescent="0.25">
      <c r="B302" t="s">
        <v>271</v>
      </c>
      <c r="C302">
        <f>COUNTIF(mon_locations!$A$2:$DW$36,B302)+COUNTIF($F:$K,B302)+COUNTIF(mon_locations!$A$2:$DW$36,F302)+COUNTIF(mon_locations!$A$2:$DW$36,G302)</f>
        <v>0</v>
      </c>
    </row>
    <row r="303" spans="2:5" x14ac:dyDescent="0.25">
      <c r="B303" t="s">
        <v>272</v>
      </c>
      <c r="C303">
        <f>COUNTIF(mon_locations!$A$2:$DW$36,B303)+COUNTIF($F:$K,B303)+COUNTIF(mon_locations!$A$2:$DW$36,F303)+COUNTIF(mon_locations!$A$2:$DW$36,G303)</f>
        <v>0</v>
      </c>
    </row>
    <row r="304" spans="2:5" x14ac:dyDescent="0.25">
      <c r="B304" t="s">
        <v>273</v>
      </c>
      <c r="C304">
        <f>COUNTIF(mon_locations!$A$2:$DW$36,B304)+COUNTIF($F:$K,B304)+COUNTIF(mon_locations!$A$2:$DW$36,F304)+COUNTIF(mon_locations!$A$2:$DW$36,G304)</f>
        <v>0</v>
      </c>
    </row>
    <row r="305" spans="2:3" x14ac:dyDescent="0.25">
      <c r="B305" t="s">
        <v>274</v>
      </c>
      <c r="C305">
        <f>COUNTIF(mon_locations!$A$2:$DW$36,B305)+COUNTIF($F:$K,B305)+COUNTIF(mon_locations!$A$2:$DW$36,F305)+COUNTIF(mon_locations!$A$2:$DW$36,G305)</f>
        <v>0</v>
      </c>
    </row>
    <row r="306" spans="2:3" x14ac:dyDescent="0.25">
      <c r="B306" t="s">
        <v>275</v>
      </c>
      <c r="C306">
        <f>COUNTIF(mon_locations!$A$2:$DW$36,B306)+COUNTIF($F:$K,B306)+COUNTIF(mon_locations!$A$2:$DW$36,F306)+COUNTIF(mon_locations!$A$2:$DW$36,G306)</f>
        <v>0</v>
      </c>
    </row>
    <row r="307" spans="2:3" hidden="1" x14ac:dyDescent="0.25">
      <c r="B307" t="s">
        <v>276</v>
      </c>
      <c r="C307">
        <f>COUNTIF(mon_locations!$A$2:$DW$36,B307)+COUNTIF($F:$K,B307)+COUNTIF(mon_locations!$A$2:$DW$36,F307)+COUNTIF(mon_locations!$A$2:$DW$36,G307)</f>
        <v>1</v>
      </c>
    </row>
    <row r="308" spans="2:3" x14ac:dyDescent="0.25">
      <c r="B308" t="s">
        <v>277</v>
      </c>
      <c r="C308">
        <f>COUNTIF(mon_locations!$A$2:$DW$36,B308)+COUNTIF($F:$K,B308)+COUNTIF(mon_locations!$A$2:$DW$36,F308)+COUNTIF(mon_locations!$A$2:$DW$36,G308)</f>
        <v>0</v>
      </c>
    </row>
    <row r="309" spans="2:3" hidden="1" x14ac:dyDescent="0.25">
      <c r="B309" t="s">
        <v>278</v>
      </c>
      <c r="C309">
        <f>COUNTIF(mon_locations!$A$2:$DW$36,B309)+COUNTIF($F:$K,B309)+COUNTIF(mon_locations!$A$2:$DW$36,F309)+COUNTIF(mon_locations!$A$2:$DW$36,G309)</f>
        <v>1</v>
      </c>
    </row>
    <row r="310" spans="2:3" hidden="1" x14ac:dyDescent="0.25">
      <c r="B310" t="s">
        <v>279</v>
      </c>
      <c r="C310">
        <f>COUNTIF(mon_locations!$A$2:$DW$36,B310)+COUNTIF($F:$K,B310)+COUNTIF(mon_locations!$A$2:$DW$36,F310)+COUNTIF(mon_locations!$A$2:$DW$36,G310)</f>
        <v>1</v>
      </c>
    </row>
    <row r="311" spans="2:3" hidden="1" x14ac:dyDescent="0.25">
      <c r="B311" t="s">
        <v>280</v>
      </c>
      <c r="C311">
        <f>COUNTIF(mon_locations!$A$2:$DW$36,B311)+COUNTIF($F:$K,B311)+COUNTIF(mon_locations!$A$2:$DW$36,F311)+COUNTIF(mon_locations!$A$2:$DW$36,G311)</f>
        <v>1</v>
      </c>
    </row>
    <row r="312" spans="2:3" hidden="1" x14ac:dyDescent="0.25">
      <c r="B312" t="s">
        <v>281</v>
      </c>
      <c r="C312">
        <f>COUNTIF(mon_locations!$A$2:$DW$36,B312)+COUNTIF($F:$K,B312)+COUNTIF(mon_locations!$A$2:$DW$36,F312)+COUNTIF(mon_locations!$A$2:$DW$36,G312)</f>
        <v>1</v>
      </c>
    </row>
    <row r="313" spans="2:3" hidden="1" x14ac:dyDescent="0.25">
      <c r="B313" t="s">
        <v>282</v>
      </c>
      <c r="C313">
        <f>COUNTIF(mon_locations!$A$2:$DW$36,B313)+COUNTIF($F:$K,B313)+COUNTIF(mon_locations!$A$2:$DW$36,F313)+COUNTIF(mon_locations!$A$2:$DW$36,G313)</f>
        <v>1</v>
      </c>
    </row>
    <row r="314" spans="2:3" hidden="1" x14ac:dyDescent="0.25">
      <c r="B314" t="s">
        <v>283</v>
      </c>
      <c r="C314">
        <f>COUNTIF(mon_locations!$A$2:$DW$36,B314)+COUNTIF($F:$K,B314)+COUNTIF(mon_locations!$A$2:$DW$36,F314)+COUNTIF(mon_locations!$A$2:$DW$36,G314)</f>
        <v>6</v>
      </c>
    </row>
    <row r="315" spans="2:3" hidden="1" x14ac:dyDescent="0.25">
      <c r="B315" t="s">
        <v>284</v>
      </c>
      <c r="C315">
        <f>COUNTIF(mon_locations!$A$2:$DW$36,B315)+COUNTIF($F:$K,B315)+COUNTIF(mon_locations!$A$2:$DW$36,F315)+COUNTIF(mon_locations!$A$2:$DW$36,G315)</f>
        <v>9</v>
      </c>
    </row>
    <row r="316" spans="2:3" hidden="1" x14ac:dyDescent="0.25">
      <c r="B316" t="s">
        <v>285</v>
      </c>
      <c r="C316">
        <f>COUNTIF(mon_locations!$A$2:$DW$36,B316)+COUNTIF($F:$K,B316)+COUNTIF(mon_locations!$A$2:$DW$36,F316)+COUNTIF(mon_locations!$A$2:$DW$36,G316)</f>
        <v>1</v>
      </c>
    </row>
    <row r="317" spans="2:3" x14ac:dyDescent="0.25">
      <c r="B317" t="s">
        <v>286</v>
      </c>
      <c r="C317">
        <f>COUNTIF(mon_locations!$A$2:$DW$36,B317)+COUNTIF($F:$K,B317)+COUNTIF(mon_locations!$A$2:$DW$36,F317)+COUNTIF(mon_locations!$A$2:$DW$36,G317)</f>
        <v>0</v>
      </c>
    </row>
    <row r="318" spans="2:3" x14ac:dyDescent="0.25">
      <c r="B318" t="s">
        <v>287</v>
      </c>
      <c r="C318">
        <f>COUNTIF(mon_locations!$A$2:$DW$36,B318)+COUNTIF($F:$K,B318)+COUNTIF(mon_locations!$A$2:$DW$36,F318)+COUNTIF(mon_locations!$A$2:$DW$36,G318)</f>
        <v>0</v>
      </c>
    </row>
    <row r="319" spans="2:3" hidden="1" x14ac:dyDescent="0.25">
      <c r="B319" t="s">
        <v>288</v>
      </c>
      <c r="C319">
        <f>COUNTIF(mon_locations!$A$2:$DW$36,B319)+COUNTIF($F:$K,B319)+COUNTIF(mon_locations!$A$2:$DW$36,F319)+COUNTIF(mon_locations!$A$2:$DW$36,G319)</f>
        <v>1</v>
      </c>
    </row>
    <row r="320" spans="2:3" x14ac:dyDescent="0.25">
      <c r="B320" t="s">
        <v>289</v>
      </c>
      <c r="C320">
        <f>COUNTIF(mon_locations!$A$2:$DW$36,B320)+COUNTIF($F:$K,B320)+COUNTIF(mon_locations!$A$2:$DW$36,F320)+COUNTIF(mon_locations!$A$2:$DW$36,G320)</f>
        <v>0</v>
      </c>
    </row>
    <row r="321" spans="2:3" hidden="1" x14ac:dyDescent="0.25">
      <c r="B321" t="s">
        <v>290</v>
      </c>
      <c r="C321">
        <f>COUNTIF(mon_locations!$A$2:$DW$36,B321)+COUNTIF($F:$K,B321)+COUNTIF(mon_locations!$A$2:$DW$36,F321)+COUNTIF(mon_locations!$A$2:$DW$36,G321)</f>
        <v>1</v>
      </c>
    </row>
    <row r="322" spans="2:3" x14ac:dyDescent="0.25">
      <c r="B322" t="s">
        <v>291</v>
      </c>
      <c r="C322">
        <f>COUNTIF(mon_locations!$A$2:$DW$36,B322)+COUNTIF($F:$K,B322)+COUNTIF(mon_locations!$A$2:$DW$36,F322)+COUNTIF(mon_locations!$A$2:$DW$36,G322)</f>
        <v>0</v>
      </c>
    </row>
    <row r="323" spans="2:3" hidden="1" x14ac:dyDescent="0.25">
      <c r="B323" t="s">
        <v>292</v>
      </c>
      <c r="C323">
        <f>COUNTIF(mon_locations!$A$2:$DW$36,B323)+COUNTIF($F:$K,B323)+COUNTIF(mon_locations!$A$2:$DW$36,F323)+COUNTIF(mon_locations!$A$2:$DW$36,G323)</f>
        <v>1</v>
      </c>
    </row>
    <row r="324" spans="2:3" x14ac:dyDescent="0.25">
      <c r="B324" t="s">
        <v>293</v>
      </c>
      <c r="C324">
        <f>COUNTIF(mon_locations!$A$2:$DW$36,B324)+COUNTIF($F:$K,B324)+COUNTIF(mon_locations!$A$2:$DW$36,F324)+COUNTIF(mon_locations!$A$2:$DW$36,G324)</f>
        <v>0</v>
      </c>
    </row>
    <row r="325" spans="2:3" x14ac:dyDescent="0.25">
      <c r="B325" t="s">
        <v>294</v>
      </c>
      <c r="C325">
        <f>COUNTIF(mon_locations!$A$2:$DW$36,B325)+COUNTIF($F:$K,B325)+COUNTIF(mon_locations!$A$2:$DW$36,F325)+COUNTIF(mon_locations!$A$2:$DW$36,G325)</f>
        <v>0</v>
      </c>
    </row>
    <row r="326" spans="2:3" hidden="1" x14ac:dyDescent="0.25">
      <c r="B326" t="s">
        <v>295</v>
      </c>
      <c r="C326">
        <f>COUNTIF(mon_locations!$A$2:$DW$36,B326)+COUNTIF($F:$K,B326)+COUNTIF(mon_locations!$A$2:$DW$36,F326)+COUNTIF(mon_locations!$A$2:$DW$36,G326)</f>
        <v>1</v>
      </c>
    </row>
    <row r="327" spans="2:3" x14ac:dyDescent="0.25">
      <c r="B327" t="s">
        <v>296</v>
      </c>
      <c r="C327">
        <f>COUNTIF(mon_locations!$A$2:$DW$36,B327)+COUNTIF($F:$K,B327)+COUNTIF(mon_locations!$A$2:$DW$36,F327)+COUNTIF(mon_locations!$A$2:$DW$36,G327)</f>
        <v>0</v>
      </c>
    </row>
    <row r="328" spans="2:3" x14ac:dyDescent="0.25">
      <c r="B328" t="s">
        <v>297</v>
      </c>
      <c r="C328">
        <f>COUNTIF(mon_locations!$A$2:$DW$36,B328)+COUNTIF($F:$K,B328)+COUNTIF(mon_locations!$A$2:$DW$36,F328)+COUNTIF(mon_locations!$A$2:$DW$36,G328)</f>
        <v>0</v>
      </c>
    </row>
    <row r="329" spans="2:3" hidden="1" x14ac:dyDescent="0.25">
      <c r="B329" t="s">
        <v>298</v>
      </c>
      <c r="C329">
        <f>COUNTIF(mon_locations!$A$2:$DW$36,B329)+COUNTIF($F:$K,B329)+COUNTIF(mon_locations!$A$2:$DW$36,F329)+COUNTIF(mon_locations!$A$2:$DW$36,G329)</f>
        <v>1</v>
      </c>
    </row>
    <row r="330" spans="2:3" x14ac:dyDescent="0.25">
      <c r="B330" t="s">
        <v>299</v>
      </c>
      <c r="C330">
        <f>COUNTIF(mon_locations!$A$2:$DW$36,B330)+COUNTIF($F:$K,B330)+COUNTIF(mon_locations!$A$2:$DW$36,F330)+COUNTIF(mon_locations!$A$2:$DW$36,G330)</f>
        <v>0</v>
      </c>
    </row>
    <row r="331" spans="2:3" x14ac:dyDescent="0.25">
      <c r="B331" t="s">
        <v>300</v>
      </c>
      <c r="C331">
        <f>COUNTIF(mon_locations!$A$2:$DW$36,B331)+COUNTIF($F:$K,B331)+COUNTIF(mon_locations!$A$2:$DW$36,F331)+COUNTIF(mon_locations!$A$2:$DW$36,G331)</f>
        <v>0</v>
      </c>
    </row>
    <row r="332" spans="2:3" hidden="1" x14ac:dyDescent="0.25">
      <c r="B332" t="s">
        <v>301</v>
      </c>
      <c r="C332">
        <f>COUNTIF(mon_locations!$A$2:$DW$36,B332)+COUNTIF($F:$K,B332)+COUNTIF(mon_locations!$A$2:$DW$36,F332)+COUNTIF(mon_locations!$A$2:$DW$36,G332)</f>
        <v>3</v>
      </c>
    </row>
    <row r="333" spans="2:3" x14ac:dyDescent="0.25">
      <c r="B333" t="s">
        <v>302</v>
      </c>
      <c r="C333">
        <f>COUNTIF(mon_locations!$A$2:$DW$36,B333)+COUNTIF($F:$K,B333)+COUNTIF(mon_locations!$A$2:$DW$36,F333)+COUNTIF(mon_locations!$A$2:$DW$36,G333)</f>
        <v>0</v>
      </c>
    </row>
    <row r="334" spans="2:3" x14ac:dyDescent="0.25">
      <c r="B334" t="s">
        <v>303</v>
      </c>
      <c r="C334">
        <f>COUNTIF(mon_locations!$A$2:$DW$36,B334)+COUNTIF($F:$K,B334)+COUNTIF(mon_locations!$A$2:$DW$36,F334)+COUNTIF(mon_locations!$A$2:$DW$36,G334)</f>
        <v>0</v>
      </c>
    </row>
    <row r="335" spans="2:3" hidden="1" x14ac:dyDescent="0.25">
      <c r="B335" t="s">
        <v>304</v>
      </c>
      <c r="C335">
        <f>COUNTIF(mon_locations!$A$2:$DW$36,B335)+COUNTIF($F:$K,B335)+COUNTIF(mon_locations!$A$2:$DW$36,F335)+COUNTIF(mon_locations!$A$2:$DW$36,G335)</f>
        <v>1</v>
      </c>
    </row>
    <row r="336" spans="2:3" hidden="1" x14ac:dyDescent="0.25">
      <c r="B336" t="s">
        <v>305</v>
      </c>
      <c r="C336">
        <f>COUNTIF(mon_locations!$A$2:$DW$36,B336)+COUNTIF($F:$K,B336)+COUNTIF(mon_locations!$A$2:$DW$36,F336)+COUNTIF(mon_locations!$A$2:$DW$36,G336)</f>
        <v>1</v>
      </c>
    </row>
    <row r="337" spans="2:3" x14ac:dyDescent="0.25">
      <c r="B337" t="s">
        <v>306</v>
      </c>
      <c r="C337">
        <f>COUNTIF(mon_locations!$A$2:$DW$36,B337)+COUNTIF($F:$K,B337)+COUNTIF(mon_locations!$A$2:$DW$36,F337)+COUNTIF(mon_locations!$A$2:$DW$36,G337)</f>
        <v>0</v>
      </c>
    </row>
    <row r="338" spans="2:3" hidden="1" x14ac:dyDescent="0.25">
      <c r="B338" t="s">
        <v>307</v>
      </c>
      <c r="C338">
        <f>COUNTIF(mon_locations!$A$2:$DW$36,B338)+COUNTIF($F:$K,B338)+COUNTIF(mon_locations!$A$2:$DW$36,F338)+COUNTIF(mon_locations!$A$2:$DW$36,G338)</f>
        <v>2</v>
      </c>
    </row>
    <row r="339" spans="2:3" hidden="1" x14ac:dyDescent="0.25">
      <c r="B339" t="s">
        <v>308</v>
      </c>
      <c r="C339">
        <f>COUNTIF(mon_locations!$A$2:$DW$36,B339)+COUNTIF($F:$K,B339)+COUNTIF(mon_locations!$A$2:$DW$36,F339)+COUNTIF(mon_locations!$A$2:$DW$36,G339)</f>
        <v>2</v>
      </c>
    </row>
    <row r="340" spans="2:3" hidden="1" x14ac:dyDescent="0.25">
      <c r="B340" t="s">
        <v>309</v>
      </c>
      <c r="C340">
        <f>COUNTIF(mon_locations!$A$2:$DW$36,B340)+COUNTIF($F:$K,B340)+COUNTIF(mon_locations!$A$2:$DW$36,F340)+COUNTIF(mon_locations!$A$2:$DW$36,G340)</f>
        <v>2</v>
      </c>
    </row>
    <row r="341" spans="2:3" x14ac:dyDescent="0.25">
      <c r="B341" t="s">
        <v>310</v>
      </c>
      <c r="C341">
        <f>COUNTIF(mon_locations!$A$2:$DW$36,B341)+COUNTIF($F:$K,B341)+COUNTIF(mon_locations!$A$2:$DW$36,F341)+COUNTIF(mon_locations!$A$2:$DW$36,G341)</f>
        <v>0</v>
      </c>
    </row>
    <row r="342" spans="2:3" x14ac:dyDescent="0.25">
      <c r="B342" t="s">
        <v>311</v>
      </c>
      <c r="C342">
        <f>COUNTIF(mon_locations!$A$2:$DW$36,B342)+COUNTIF($F:$K,B342)+COUNTIF(mon_locations!$A$2:$DW$36,F342)+COUNTIF(mon_locations!$A$2:$DW$36,G342)</f>
        <v>0</v>
      </c>
    </row>
    <row r="343" spans="2:3" x14ac:dyDescent="0.25">
      <c r="B343" t="s">
        <v>312</v>
      </c>
      <c r="C343">
        <f>COUNTIF(mon_locations!$A$2:$DW$36,B343)+COUNTIF($F:$K,B343)+COUNTIF(mon_locations!$A$2:$DW$36,F343)+COUNTIF(mon_locations!$A$2:$DW$36,G343)</f>
        <v>0</v>
      </c>
    </row>
    <row r="344" spans="2:3" x14ac:dyDescent="0.25">
      <c r="B344" t="s">
        <v>313</v>
      </c>
      <c r="C344">
        <f>COUNTIF(mon_locations!$A$2:$DW$36,B344)+COUNTIF($F:$K,B344)+COUNTIF(mon_locations!$A$2:$DW$36,F344)+COUNTIF(mon_locations!$A$2:$DW$36,G344)</f>
        <v>0</v>
      </c>
    </row>
    <row r="345" spans="2:3" hidden="1" x14ac:dyDescent="0.25">
      <c r="B345" t="s">
        <v>314</v>
      </c>
      <c r="C345">
        <f>COUNTIF(mon_locations!$A$2:$DW$36,B345)+COUNTIF($F:$K,B345)+COUNTIF(mon_locations!$A$2:$DW$36,F345)+COUNTIF(mon_locations!$A$2:$DW$36,G345)</f>
        <v>2</v>
      </c>
    </row>
    <row r="346" spans="2:3" hidden="1" x14ac:dyDescent="0.25">
      <c r="B346" t="s">
        <v>315</v>
      </c>
      <c r="C346">
        <f>COUNTIF(mon_locations!$A$2:$DW$36,B346)+COUNTIF($F:$K,B346)+COUNTIF(mon_locations!$A$2:$DW$36,F346)+COUNTIF(mon_locations!$A$2:$DW$36,G346)</f>
        <v>1</v>
      </c>
    </row>
    <row r="347" spans="2:3" hidden="1" x14ac:dyDescent="0.25">
      <c r="B347" t="s">
        <v>316</v>
      </c>
      <c r="C347">
        <f>COUNTIF(mon_locations!$A$2:$DW$36,B347)+COUNTIF($F:$K,B347)+COUNTIF(mon_locations!$A$2:$DW$36,F347)+COUNTIF(mon_locations!$A$2:$DW$36,G347)</f>
        <v>1</v>
      </c>
    </row>
    <row r="348" spans="2:3" hidden="1" x14ac:dyDescent="0.25">
      <c r="B348" t="s">
        <v>317</v>
      </c>
      <c r="C348">
        <f>COUNTIF(mon_locations!$A$2:$DW$36,B348)+COUNTIF($F:$K,B348)+COUNTIF(mon_locations!$A$2:$DW$36,F348)+COUNTIF(mon_locations!$A$2:$DW$36,G348)</f>
        <v>1</v>
      </c>
    </row>
    <row r="349" spans="2:3" hidden="1" x14ac:dyDescent="0.25">
      <c r="B349" t="s">
        <v>318</v>
      </c>
      <c r="C349">
        <f>COUNTIF(mon_locations!$A$2:$DW$36,B349)+COUNTIF($F:$K,B349)+COUNTIF(mon_locations!$A$2:$DW$36,F349)+COUNTIF(mon_locations!$A$2:$DW$36,G349)</f>
        <v>1</v>
      </c>
    </row>
    <row r="350" spans="2:3" hidden="1" x14ac:dyDescent="0.25">
      <c r="B350" t="s">
        <v>319</v>
      </c>
      <c r="C350">
        <f>COUNTIF(mon_locations!$A$2:$DW$36,B350)+COUNTIF($F:$K,B350)+COUNTIF(mon_locations!$A$2:$DW$36,F350)+COUNTIF(mon_locations!$A$2:$DW$36,G350)</f>
        <v>1</v>
      </c>
    </row>
    <row r="351" spans="2:3" x14ac:dyDescent="0.25">
      <c r="B351" t="s">
        <v>320</v>
      </c>
      <c r="C351">
        <f>COUNTIF(mon_locations!$A$2:$DW$36,B351)+COUNTIF($F:$K,B351)+COUNTIF(mon_locations!$A$2:$DW$36,F351)+COUNTIF(mon_locations!$A$2:$DW$36,G351)</f>
        <v>0</v>
      </c>
    </row>
    <row r="352" spans="2:3" hidden="1" x14ac:dyDescent="0.25">
      <c r="B352" t="s">
        <v>321</v>
      </c>
      <c r="C352">
        <f>COUNTIF(mon_locations!$A$2:$DW$36,B352)+COUNTIF($F:$K,B352)+COUNTIF(mon_locations!$A$2:$DW$36,F352)+COUNTIF(mon_locations!$A$2:$DW$36,G352)</f>
        <v>1</v>
      </c>
    </row>
    <row r="353" spans="2:3" x14ac:dyDescent="0.25">
      <c r="B353" t="s">
        <v>322</v>
      </c>
      <c r="C353">
        <f>COUNTIF(mon_locations!$A$2:$DW$36,B353)+COUNTIF($F:$K,B353)+COUNTIF(mon_locations!$A$2:$DW$36,F353)+COUNTIF(mon_locations!$A$2:$DW$36,G353)</f>
        <v>0</v>
      </c>
    </row>
    <row r="354" spans="2:3" hidden="1" x14ac:dyDescent="0.25">
      <c r="B354" t="s">
        <v>323</v>
      </c>
      <c r="C354">
        <f>COUNTIF(mon_locations!$A$2:$DW$36,B354)+COUNTIF($F:$K,B354)+COUNTIF(mon_locations!$A$2:$DW$36,F354)+COUNTIF(mon_locations!$A$2:$DW$36,G354)</f>
        <v>4</v>
      </c>
    </row>
    <row r="355" spans="2:3" hidden="1" x14ac:dyDescent="0.25">
      <c r="B355" t="s">
        <v>324</v>
      </c>
      <c r="C355">
        <f>COUNTIF(mon_locations!$A$2:$DW$36,B355)+COUNTIF($F:$K,B355)+COUNTIF(mon_locations!$A$2:$DW$36,F355)+COUNTIF(mon_locations!$A$2:$DW$36,G355)</f>
        <v>5</v>
      </c>
    </row>
    <row r="356" spans="2:3" hidden="1" x14ac:dyDescent="0.25">
      <c r="B356" t="s">
        <v>325</v>
      </c>
      <c r="C356">
        <f>COUNTIF(mon_locations!$A$2:$DW$36,B356)+COUNTIF($F:$K,B356)+COUNTIF(mon_locations!$A$2:$DW$36,F356)+COUNTIF(mon_locations!$A$2:$DW$36,G356)</f>
        <v>14</v>
      </c>
    </row>
    <row r="357" spans="2:3" hidden="1" x14ac:dyDescent="0.25">
      <c r="B357" t="s">
        <v>326</v>
      </c>
      <c r="C357">
        <f>COUNTIF(mon_locations!$A$2:$DW$36,B357)+COUNTIF($F:$K,B357)+COUNTIF(mon_locations!$A$2:$DW$36,F357)+COUNTIF(mon_locations!$A$2:$DW$36,G357)</f>
        <v>1</v>
      </c>
    </row>
    <row r="358" spans="2:3" hidden="1" x14ac:dyDescent="0.25">
      <c r="B358" t="s">
        <v>327</v>
      </c>
      <c r="C358">
        <f>COUNTIF(mon_locations!$A$2:$DW$36,B358)+COUNTIF($F:$K,B358)+COUNTIF(mon_locations!$A$2:$DW$36,F358)+COUNTIF(mon_locations!$A$2:$DW$36,G358)</f>
        <v>1</v>
      </c>
    </row>
    <row r="359" spans="2:3" x14ac:dyDescent="0.25">
      <c r="B359" t="s">
        <v>328</v>
      </c>
      <c r="C359">
        <f>COUNTIF(mon_locations!$A$2:$DW$36,B359)+COUNTIF($F:$K,B359)+COUNTIF(mon_locations!$A$2:$DW$36,F359)+COUNTIF(mon_locations!$A$2:$DW$36,G359)</f>
        <v>0</v>
      </c>
    </row>
    <row r="360" spans="2:3" hidden="1" x14ac:dyDescent="0.25">
      <c r="B360" t="s">
        <v>329</v>
      </c>
      <c r="C360">
        <f>COUNTIF(mon_locations!$A$2:$DW$36,B360)+COUNTIF($F:$K,B360)+COUNTIF(mon_locations!$A$2:$DW$36,F360)+COUNTIF(mon_locations!$A$2:$DW$36,G360)</f>
        <v>1</v>
      </c>
    </row>
    <row r="361" spans="2:3" hidden="1" x14ac:dyDescent="0.25">
      <c r="B361" t="s">
        <v>330</v>
      </c>
      <c r="C361">
        <f>COUNTIF(mon_locations!$A$2:$DW$36,B361)+COUNTIF($F:$K,B361)+COUNTIF(mon_locations!$A$2:$DW$36,F361)+COUNTIF(mon_locations!$A$2:$DW$36,G361)</f>
        <v>1</v>
      </c>
    </row>
    <row r="362" spans="2:3" x14ac:dyDescent="0.25">
      <c r="B362" t="s">
        <v>331</v>
      </c>
      <c r="C362">
        <f>COUNTIF(mon_locations!$A$2:$DW$36,B362)+COUNTIF($F:$K,B362)+COUNTIF(mon_locations!$A$2:$DW$36,F362)+COUNTIF(mon_locations!$A$2:$DW$36,G362)</f>
        <v>0</v>
      </c>
    </row>
    <row r="363" spans="2:3" hidden="1" x14ac:dyDescent="0.25">
      <c r="B363" t="s">
        <v>332</v>
      </c>
      <c r="C363">
        <f>COUNTIF(mon_locations!$A$2:$DW$36,B363)+COUNTIF($F:$K,B363)+COUNTIF(mon_locations!$A$2:$DW$36,F363)+COUNTIF(mon_locations!$A$2:$DW$36,G363)</f>
        <v>1</v>
      </c>
    </row>
    <row r="364" spans="2:3" hidden="1" x14ac:dyDescent="0.25">
      <c r="B364" t="s">
        <v>333</v>
      </c>
      <c r="C364">
        <f>COUNTIF(mon_locations!$A$2:$DW$36,B364)+COUNTIF($F:$K,B364)+COUNTIF(mon_locations!$A$2:$DW$36,F364)+COUNTIF(mon_locations!$A$2:$DW$36,G364)</f>
        <v>3</v>
      </c>
    </row>
    <row r="365" spans="2:3" hidden="1" x14ac:dyDescent="0.25">
      <c r="B365" t="s">
        <v>334</v>
      </c>
      <c r="C365">
        <f>COUNTIF(mon_locations!$A$2:$DW$36,B365)+COUNTIF($F:$K,B365)+COUNTIF(mon_locations!$A$2:$DW$36,F365)+COUNTIF(mon_locations!$A$2:$DW$36,G365)</f>
        <v>2</v>
      </c>
    </row>
    <row r="366" spans="2:3" x14ac:dyDescent="0.25">
      <c r="B366" t="s">
        <v>335</v>
      </c>
      <c r="C366">
        <f>COUNTIF(mon_locations!$A$2:$DW$36,B366)+COUNTIF($F:$K,B366)+COUNTIF(mon_locations!$A$2:$DW$36,F366)+COUNTIF(mon_locations!$A$2:$DW$36,G366)</f>
        <v>0</v>
      </c>
    </row>
    <row r="367" spans="2:3" hidden="1" x14ac:dyDescent="0.25">
      <c r="B367" t="s">
        <v>336</v>
      </c>
      <c r="C367">
        <f>COUNTIF(mon_locations!$A$2:$DW$36,B367)+COUNTIF($F:$K,B367)+COUNTIF(mon_locations!$A$2:$DW$36,F367)+COUNTIF(mon_locations!$A$2:$DW$36,G367)</f>
        <v>1</v>
      </c>
    </row>
    <row r="368" spans="2:3" x14ac:dyDescent="0.25">
      <c r="B368" t="s">
        <v>337</v>
      </c>
      <c r="C368">
        <f>COUNTIF(mon_locations!$A$2:$DW$36,B368)+COUNTIF($F:$K,B368)+COUNTIF(mon_locations!$A$2:$DW$36,F368)+COUNTIF(mon_locations!$A$2:$DW$36,G368)</f>
        <v>0</v>
      </c>
    </row>
    <row r="369" spans="2:3" hidden="1" x14ac:dyDescent="0.25">
      <c r="B369" t="s">
        <v>338</v>
      </c>
      <c r="C369">
        <f>COUNTIF(mon_locations!$A$2:$DW$36,B369)+COUNTIF($F:$K,B369)+COUNTIF(mon_locations!$A$2:$DW$36,F369)+COUNTIF(mon_locations!$A$2:$DW$36,G369)</f>
        <v>1</v>
      </c>
    </row>
    <row r="370" spans="2:3" hidden="1" x14ac:dyDescent="0.25">
      <c r="B370" t="s">
        <v>339</v>
      </c>
      <c r="C370">
        <f>COUNTIF(mon_locations!$A$2:$DW$36,B370)+COUNTIF($F:$K,B370)+COUNTIF(mon_locations!$A$2:$DW$36,F370)+COUNTIF(mon_locations!$A$2:$DW$36,G370)</f>
        <v>1</v>
      </c>
    </row>
    <row r="371" spans="2:3" hidden="1" x14ac:dyDescent="0.25">
      <c r="B371" t="s">
        <v>340</v>
      </c>
      <c r="C371">
        <f>COUNTIF(mon_locations!$A$2:$DW$36,B371)+COUNTIF($F:$K,B371)+COUNTIF(mon_locations!$A$2:$DW$36,F371)+COUNTIF(mon_locations!$A$2:$DW$36,G371)</f>
        <v>1</v>
      </c>
    </row>
    <row r="372" spans="2:3" hidden="1" x14ac:dyDescent="0.25">
      <c r="B372" t="s">
        <v>341</v>
      </c>
      <c r="C372">
        <f>COUNTIF(mon_locations!$A$2:$DW$36,B372)+COUNTIF($F:$K,B372)+COUNTIF(mon_locations!$A$2:$DW$36,F372)+COUNTIF(mon_locations!$A$2:$DW$36,G372)</f>
        <v>1</v>
      </c>
    </row>
    <row r="373" spans="2:3" hidden="1" x14ac:dyDescent="0.25">
      <c r="B373" t="s">
        <v>342</v>
      </c>
      <c r="C373">
        <f>COUNTIF(mon_locations!$A$2:$DW$36,B373)+COUNTIF($F:$K,B373)+COUNTIF(mon_locations!$A$2:$DW$36,F373)+COUNTIF(mon_locations!$A$2:$DW$36,G373)</f>
        <v>4</v>
      </c>
    </row>
    <row r="374" spans="2:3" hidden="1" x14ac:dyDescent="0.25">
      <c r="B374" t="s">
        <v>343</v>
      </c>
      <c r="C374">
        <f>COUNTIF(mon_locations!$A$2:$DW$36,B374)+COUNTIF($F:$K,B374)+COUNTIF(mon_locations!$A$2:$DW$36,F374)+COUNTIF(mon_locations!$A$2:$DW$36,G374)</f>
        <v>4</v>
      </c>
    </row>
    <row r="375" spans="2:3" hidden="1" x14ac:dyDescent="0.25">
      <c r="B375" t="s">
        <v>344</v>
      </c>
      <c r="C375">
        <f>COUNTIF(mon_locations!$A$2:$DW$36,B375)+COUNTIF($F:$K,B375)+COUNTIF(mon_locations!$A$2:$DW$36,F375)+COUNTIF(mon_locations!$A$2:$DW$36,G375)</f>
        <v>8</v>
      </c>
    </row>
    <row r="376" spans="2:3" hidden="1" x14ac:dyDescent="0.25">
      <c r="B376" t="s">
        <v>345</v>
      </c>
      <c r="C376">
        <f>COUNTIF(mon_locations!$A$2:$DW$36,B376)+COUNTIF($F:$K,B376)+COUNTIF(mon_locations!$A$2:$DW$36,F376)+COUNTIF(mon_locations!$A$2:$DW$36,G376)</f>
        <v>1</v>
      </c>
    </row>
    <row r="377" spans="2:3" x14ac:dyDescent="0.25">
      <c r="B377" t="s">
        <v>346</v>
      </c>
      <c r="C377">
        <f>COUNTIF(mon_locations!$A$2:$DW$36,B377)+COUNTIF($F:$K,B377)+COUNTIF(mon_locations!$A$2:$DW$36,F377)+COUNTIF(mon_locations!$A$2:$DW$36,G377)</f>
        <v>0</v>
      </c>
    </row>
    <row r="378" spans="2:3" x14ac:dyDescent="0.25">
      <c r="B378" t="s">
        <v>347</v>
      </c>
      <c r="C378">
        <f>COUNTIF(mon_locations!$A$2:$DW$36,B378)+COUNTIF($F:$K,B378)+COUNTIF(mon_locations!$A$2:$DW$36,F378)+COUNTIF(mon_locations!$A$2:$DW$36,G378)</f>
        <v>0</v>
      </c>
    </row>
    <row r="379" spans="2:3" hidden="1" x14ac:dyDescent="0.25">
      <c r="B379" t="s">
        <v>348</v>
      </c>
      <c r="C379">
        <f>COUNTIF(mon_locations!$A$2:$DW$36,B379)+COUNTIF($F:$K,B379)+COUNTIF(mon_locations!$A$2:$DW$36,F379)+COUNTIF(mon_locations!$A$2:$DW$36,G379)</f>
        <v>1</v>
      </c>
    </row>
    <row r="380" spans="2:3" x14ac:dyDescent="0.25">
      <c r="B380" t="s">
        <v>349</v>
      </c>
      <c r="C380">
        <f>COUNTIF(mon_locations!$A$2:$DW$36,B380)+COUNTIF($F:$K,B380)+COUNTIF(mon_locations!$A$2:$DW$36,F380)+COUNTIF(mon_locations!$A$2:$DW$36,G380)</f>
        <v>0</v>
      </c>
    </row>
    <row r="381" spans="2:3" x14ac:dyDescent="0.25">
      <c r="B381" t="s">
        <v>350</v>
      </c>
      <c r="C381">
        <f>COUNTIF(mon_locations!$A$2:$DW$36,B381)+COUNTIF($F:$K,B381)+COUNTIF(mon_locations!$A$2:$DW$36,F381)+COUNTIF(mon_locations!$A$2:$DW$36,G381)</f>
        <v>0</v>
      </c>
    </row>
    <row r="382" spans="2:3" x14ac:dyDescent="0.25">
      <c r="B382" t="s">
        <v>351</v>
      </c>
      <c r="C382">
        <f>COUNTIF(mon_locations!$A$2:$DW$36,B382)+COUNTIF($F:$K,B382)+COUNTIF(mon_locations!$A$2:$DW$36,F382)+COUNTIF(mon_locations!$A$2:$DW$36,G382)</f>
        <v>0</v>
      </c>
    </row>
    <row r="383" spans="2:3" x14ac:dyDescent="0.25">
      <c r="B383" t="s">
        <v>352</v>
      </c>
      <c r="C383">
        <f>COUNTIF(mon_locations!$A$2:$DW$36,B383)+COUNTIF($F:$K,B383)+COUNTIF(mon_locations!$A$2:$DW$36,F383)+COUNTIF(mon_locations!$A$2:$DW$36,G383)</f>
        <v>0</v>
      </c>
    </row>
    <row r="384" spans="2:3" x14ac:dyDescent="0.25">
      <c r="B384" t="s">
        <v>353</v>
      </c>
      <c r="C384">
        <f>COUNTIF(mon_locations!$A$2:$DW$36,B384)+COUNTIF($F:$K,B384)+COUNTIF(mon_locations!$A$2:$DW$36,F384)+COUNTIF(mon_locations!$A$2:$DW$36,G384)</f>
        <v>0</v>
      </c>
    </row>
    <row r="385" spans="2:3" hidden="1" x14ac:dyDescent="0.25">
      <c r="B385" t="s">
        <v>354</v>
      </c>
      <c r="C385">
        <f>COUNTIF(mon_locations!$A$2:$DW$36,B385)+COUNTIF($F:$K,B385)+COUNTIF(mon_locations!$A$2:$DW$36,F385)+COUNTIF(mon_locations!$A$2:$DW$36,G385)</f>
        <v>4</v>
      </c>
    </row>
    <row r="386" spans="2:3" x14ac:dyDescent="0.25">
      <c r="B386" t="s">
        <v>355</v>
      </c>
      <c r="C386">
        <f>COUNTIF(mon_locations!$A$2:$DW$36,B386)+COUNTIF($F:$K,B386)+COUNTIF(mon_locations!$A$2:$DW$36,F386)+COUNTIF(mon_locations!$A$2:$DW$36,G386)</f>
        <v>0</v>
      </c>
    </row>
    <row r="387" spans="2:3" x14ac:dyDescent="0.25">
      <c r="B387" t="s">
        <v>1253</v>
      </c>
      <c r="C387">
        <f>COUNTIF(mon_locations!$A$2:$DW$36,B387)+COUNTIF($F:$K,B387)+COUNTIF(mon_locations!$A$2:$DW$36,F387)+COUNTIF(mon_locations!$A$2:$DW$36,G387)</f>
        <v>0</v>
      </c>
    </row>
    <row r="388" spans="2:3" x14ac:dyDescent="0.25">
      <c r="B388" t="s">
        <v>356</v>
      </c>
      <c r="C388">
        <f>COUNTIF(mon_locations!$A$2:$DW$36,B388)+COUNTIF($F:$K,B388)+COUNTIF(mon_locations!$A$2:$DW$36,F388)+COUNTIF(mon_locations!$A$2:$DW$36,G388)</f>
        <v>0</v>
      </c>
    </row>
    <row r="389" spans="2:3" x14ac:dyDescent="0.25">
      <c r="B389" t="s">
        <v>1255</v>
      </c>
      <c r="C389">
        <f>COUNTIF(mon_locations!$A$2:$DW$36,B389)+COUNTIF($F:$K,B389)+COUNTIF(mon_locations!$A$2:$DW$36,F389)+COUNTIF(mon_locations!$A$2:$DW$36,G389)</f>
        <v>0</v>
      </c>
    </row>
    <row r="390" spans="2:3" x14ac:dyDescent="0.25">
      <c r="B390" t="s">
        <v>1254</v>
      </c>
      <c r="C390">
        <f>COUNTIF(mon_locations!$A$2:$DW$36,B390)+COUNTIF($F:$K,B390)+COUNTIF(mon_locations!$A$2:$DW$36,F390)+COUNTIF(mon_locations!$A$2:$DW$36,G390)</f>
        <v>0</v>
      </c>
    </row>
    <row r="391" spans="2:3" hidden="1" x14ac:dyDescent="0.25">
      <c r="B391" t="s">
        <v>357</v>
      </c>
      <c r="C391">
        <f>COUNTIF(mon_locations!$A$2:$DW$36,B391)+COUNTIF($F:$K,B391)+COUNTIF(mon_locations!$A$2:$DW$36,F391)+COUNTIF(mon_locations!$A$2:$DW$36,G391)</f>
        <v>4</v>
      </c>
    </row>
    <row r="392" spans="2:3" x14ac:dyDescent="0.25">
      <c r="B392" t="s">
        <v>358</v>
      </c>
      <c r="C392">
        <f>COUNTIF(mon_locations!$A$2:$DW$36,B392)+COUNTIF($F:$K,B392)+COUNTIF(mon_locations!$A$2:$DW$36,F392)+COUNTIF(mon_locations!$A$2:$DW$36,G392)</f>
        <v>0</v>
      </c>
    </row>
    <row r="393" spans="2:3" x14ac:dyDescent="0.25">
      <c r="B393" t="s">
        <v>359</v>
      </c>
      <c r="C393">
        <f>COUNTIF(mon_locations!$A$2:$DW$36,B393)+COUNTIF($F:$K,B393)+COUNTIF(mon_locations!$A$2:$DW$36,F393)+COUNTIF(mon_locations!$A$2:$DW$36,G393)</f>
        <v>0</v>
      </c>
    </row>
    <row r="394" spans="2:3" x14ac:dyDescent="0.25">
      <c r="B394" t="s">
        <v>360</v>
      </c>
      <c r="C394">
        <f>COUNTIF(mon_locations!$A$2:$DW$36,B394)+COUNTIF($F:$K,B394)+COUNTIF(mon_locations!$A$2:$DW$36,F394)+COUNTIF(mon_locations!$A$2:$DW$36,G394)</f>
        <v>0</v>
      </c>
    </row>
    <row r="395" spans="2:3" x14ac:dyDescent="0.25">
      <c r="B395" t="s">
        <v>361</v>
      </c>
      <c r="C395">
        <f>COUNTIF(mon_locations!$A$2:$DW$36,B395)+COUNTIF($F:$K,B395)+COUNTIF(mon_locations!$A$2:$DW$36,F395)+COUNTIF(mon_locations!$A$2:$DW$36,G395)</f>
        <v>0</v>
      </c>
    </row>
    <row r="396" spans="2:3" hidden="1" x14ac:dyDescent="0.25">
      <c r="B396" t="s">
        <v>362</v>
      </c>
      <c r="C396">
        <f>COUNTIF(mon_locations!$A$2:$DW$36,B396)+COUNTIF($F:$K,B396)+COUNTIF(mon_locations!$A$2:$DW$36,F396)+COUNTIF(mon_locations!$A$2:$DW$36,G396)</f>
        <v>1</v>
      </c>
    </row>
    <row r="397" spans="2:3" x14ac:dyDescent="0.25">
      <c r="B397" t="s">
        <v>363</v>
      </c>
      <c r="C397">
        <f>COUNTIF(mon_locations!$A$2:$DW$36,B397)+COUNTIF($F:$K,B397)+COUNTIF(mon_locations!$A$2:$DW$36,F397)+COUNTIF(mon_locations!$A$2:$DW$36,G397)</f>
        <v>0</v>
      </c>
    </row>
    <row r="398" spans="2:3" x14ac:dyDescent="0.25">
      <c r="B398" t="s">
        <v>364</v>
      </c>
      <c r="C398">
        <f>COUNTIF(mon_locations!$A$2:$DW$36,B398)+COUNTIF($F:$K,B398)+COUNTIF(mon_locations!$A$2:$DW$36,F398)+COUNTIF(mon_locations!$A$2:$DW$36,G398)</f>
        <v>1</v>
      </c>
    </row>
    <row r="399" spans="2:3" x14ac:dyDescent="0.25">
      <c r="B399" t="s">
        <v>365</v>
      </c>
      <c r="C399">
        <f>COUNTIF(mon_locations!$A$2:$DW$36,B399)+COUNTIF($F:$K,B399)+COUNTIF(mon_locations!$A$2:$DW$36,F399)+COUNTIF(mon_locations!$A$2:$DW$36,G399)</f>
        <v>0</v>
      </c>
    </row>
    <row r="400" spans="2:3" x14ac:dyDescent="0.25">
      <c r="B400" t="s">
        <v>366</v>
      </c>
      <c r="C400">
        <f>COUNTIF(mon_locations!$A$2:$DW$36,B400)+COUNTIF($F:$K,B400)+COUNTIF(mon_locations!$A$2:$DW$36,F400)+COUNTIF(mon_locations!$A$2:$DW$36,G400)</f>
        <v>0</v>
      </c>
    </row>
    <row r="401" spans="2:3" x14ac:dyDescent="0.25">
      <c r="B401" t="s">
        <v>367</v>
      </c>
      <c r="C401">
        <f>COUNTIF(mon_locations!$A$2:$DW$36,B401)+COUNTIF($F:$K,B401)+COUNTIF(mon_locations!$A$2:$DW$36,F401)+COUNTIF(mon_locations!$A$2:$DW$36,G401)</f>
        <v>0</v>
      </c>
    </row>
    <row r="402" spans="2:3" x14ac:dyDescent="0.25">
      <c r="B402" t="s">
        <v>368</v>
      </c>
      <c r="C402">
        <f>COUNTIF(mon_locations!$A$2:$DW$36,B402)+COUNTIF($F:$K,B402)+COUNTIF(mon_locations!$A$2:$DW$36,F402)+COUNTIF(mon_locations!$A$2:$DW$36,G402)</f>
        <v>0</v>
      </c>
    </row>
    <row r="403" spans="2:3" x14ac:dyDescent="0.25">
      <c r="B403" t="s">
        <v>369</v>
      </c>
      <c r="C403">
        <f>COUNTIF(mon_locations!$A$2:$DW$36,B403)+COUNTIF($F:$K,B403)+COUNTIF(mon_locations!$A$2:$DW$36,F403)+COUNTIF(mon_locations!$A$2:$DW$36,G403)</f>
        <v>0</v>
      </c>
    </row>
    <row r="404" spans="2:3" x14ac:dyDescent="0.25">
      <c r="B404" t="s">
        <v>370</v>
      </c>
      <c r="C404">
        <f>COUNTIF(mon_locations!$A$2:$DW$36,B404)+COUNTIF($F:$K,B404)+COUNTIF(mon_locations!$A$2:$DW$36,F404)+COUNTIF(mon_locations!$A$2:$DW$36,G404)</f>
        <v>0</v>
      </c>
    </row>
    <row r="405" spans="2:3" x14ac:dyDescent="0.25">
      <c r="B405" t="s">
        <v>371</v>
      </c>
      <c r="C405">
        <f>COUNTIF(mon_locations!$A$2:$DW$36,B405)+COUNTIF($F:$K,B405)+COUNTIF(mon_locations!$A$2:$DW$36,F405)+COUNTIF(mon_locations!$A$2:$DW$36,G405)</f>
        <v>0</v>
      </c>
    </row>
    <row r="406" spans="2:3" x14ac:dyDescent="0.25">
      <c r="B406" t="s">
        <v>372</v>
      </c>
      <c r="C406">
        <f>COUNTIF(mon_locations!$A$2:$DW$36,B406)+COUNTIF($F:$K,B406)+COUNTIF(mon_locations!$A$2:$DW$36,F406)+COUNTIF(mon_locations!$A$2:$DW$36,G406)</f>
        <v>0</v>
      </c>
    </row>
    <row r="407" spans="2:3" x14ac:dyDescent="0.25">
      <c r="B407" t="s">
        <v>373</v>
      </c>
      <c r="C407">
        <f>COUNTIF(mon_locations!$A$2:$DW$36,B407)+COUNTIF($F:$K,B407)+COUNTIF(mon_locations!$A$2:$DW$36,F407)+COUNTIF(mon_locations!$A$2:$DW$36,G407)</f>
        <v>0</v>
      </c>
    </row>
    <row r="408" spans="2:3" x14ac:dyDescent="0.25">
      <c r="B408" t="s">
        <v>374</v>
      </c>
      <c r="C408">
        <f>COUNTIF(mon_locations!$A$2:$DW$36,B408)+COUNTIF($F:$K,B408)+COUNTIF(mon_locations!$A$2:$DW$36,F408)+COUNTIF(mon_locations!$A$2:$DW$36,G408)</f>
        <v>0</v>
      </c>
    </row>
    <row r="409" spans="2:3" x14ac:dyDescent="0.25">
      <c r="B409" t="s">
        <v>375</v>
      </c>
      <c r="C409">
        <f>COUNTIF(mon_locations!$A$2:$DW$36,B409)+COUNTIF($F:$K,B409)+COUNTIF(mon_locations!$A$2:$DW$36,F409)+COUNTIF(mon_locations!$A$2:$DW$36,G409)</f>
        <v>1</v>
      </c>
    </row>
    <row r="410" spans="2:3" x14ac:dyDescent="0.25">
      <c r="B410" t="s">
        <v>376</v>
      </c>
      <c r="C410">
        <f>COUNTIF(mon_locations!$A$2:$DW$36,B410)+COUNTIF($F:$K,B410)+COUNTIF(mon_locations!$A$2:$DW$36,F410)+COUNTIF(mon_locations!$A$2:$DW$36,G410)</f>
        <v>0</v>
      </c>
    </row>
    <row r="411" spans="2:3" hidden="1" x14ac:dyDescent="0.25">
      <c r="B411" t="s">
        <v>377</v>
      </c>
      <c r="C411">
        <f>COUNTIF(mon_locations!$A$2:$DW$36,B411)+COUNTIF($F:$K,B411)+COUNTIF(mon_locations!$A$2:$DW$36,F411)+COUNTIF(mon_locations!$A$2:$DW$36,G411)</f>
        <v>1</v>
      </c>
    </row>
    <row r="412" spans="2:3" x14ac:dyDescent="0.25">
      <c r="B412" t="s">
        <v>378</v>
      </c>
      <c r="C412">
        <f>COUNTIF(mon_locations!$A$2:$DW$36,B412)+COUNTIF($F:$K,B412)+COUNTIF(mon_locations!$A$2:$DW$36,F412)+COUNTIF(mon_locations!$A$2:$DW$36,G412)</f>
        <v>0</v>
      </c>
    </row>
    <row r="413" spans="2:3" hidden="1" x14ac:dyDescent="0.25">
      <c r="B413" t="s">
        <v>379</v>
      </c>
      <c r="C413">
        <f>COUNTIF(mon_locations!$A$2:$DW$36,B413)+COUNTIF($F:$K,B413)+COUNTIF(mon_locations!$A$2:$DW$36,F413)+COUNTIF(mon_locations!$A$2:$DW$36,G413)</f>
        <v>1</v>
      </c>
    </row>
    <row r="414" spans="2:3" x14ac:dyDescent="0.25">
      <c r="B414" t="s">
        <v>380</v>
      </c>
      <c r="C414">
        <f>COUNTIF(mon_locations!$A$2:$DW$36,B414)+COUNTIF($F:$K,B414)+COUNTIF(mon_locations!$A$2:$DW$36,F414)+COUNTIF(mon_locations!$A$2:$DW$36,G414)</f>
        <v>0</v>
      </c>
    </row>
    <row r="415" spans="2:3" x14ac:dyDescent="0.25">
      <c r="B415" t="s">
        <v>381</v>
      </c>
      <c r="C415">
        <f>COUNTIF(mon_locations!$A$2:$DW$36,B415)+COUNTIF($F:$K,B415)+COUNTIF(mon_locations!$A$2:$DW$36,F415)+COUNTIF(mon_locations!$A$2:$DW$36,G415)</f>
        <v>0</v>
      </c>
    </row>
    <row r="416" spans="2:3" x14ac:dyDescent="0.25">
      <c r="B416" t="s">
        <v>382</v>
      </c>
      <c r="C416">
        <f>COUNTIF(mon_locations!$A$2:$DW$36,B416)+COUNTIF($F:$K,B416)+COUNTIF(mon_locations!$A$2:$DW$36,F416)+COUNTIF(mon_locations!$A$2:$DW$36,G416)</f>
        <v>0</v>
      </c>
    </row>
    <row r="417" spans="2:3" x14ac:dyDescent="0.25">
      <c r="B417" t="s">
        <v>383</v>
      </c>
      <c r="C417">
        <f>COUNTIF(mon_locations!$A$2:$DW$36,B417)+COUNTIF($F:$K,B417)+COUNTIF(mon_locations!$A$2:$DW$36,F417)+COUNTIF(mon_locations!$A$2:$DW$36,G417)</f>
        <v>0</v>
      </c>
    </row>
    <row r="418" spans="2:3" x14ac:dyDescent="0.25">
      <c r="B418" t="s">
        <v>384</v>
      </c>
      <c r="C418">
        <f>COUNTIF(mon_locations!$A$2:$DW$36,B418)+COUNTIF($F:$K,B418)+COUNTIF(mon_locations!$A$2:$DW$36,F418)+COUNTIF(mon_locations!$A$2:$DW$36,G418)</f>
        <v>0</v>
      </c>
    </row>
    <row r="419" spans="2:3" x14ac:dyDescent="0.25">
      <c r="B419" t="s">
        <v>385</v>
      </c>
      <c r="C419">
        <f>COUNTIF(mon_locations!$A$2:$DW$36,B419)+COUNTIF($F:$K,B419)+COUNTIF(mon_locations!$A$2:$DW$36,F419)+COUNTIF(mon_locations!$A$2:$DW$36,G419)</f>
        <v>0</v>
      </c>
    </row>
    <row r="420" spans="2:3" x14ac:dyDescent="0.25">
      <c r="B420" t="s">
        <v>386</v>
      </c>
      <c r="C420">
        <f>COUNTIF(mon_locations!$A$2:$DW$36,B420)+COUNTIF($F:$K,B420)+COUNTIF(mon_locations!$A$2:$DW$36,F420)+COUNTIF(mon_locations!$A$2:$DW$36,G420)</f>
        <v>0</v>
      </c>
    </row>
    <row r="421" spans="2:3" x14ac:dyDescent="0.25">
      <c r="B421" t="s">
        <v>387</v>
      </c>
      <c r="C421">
        <f>COUNTIF(mon_locations!$A$2:$DW$36,B421)+COUNTIF($F:$K,B421)+COUNTIF(mon_locations!$A$2:$DW$36,F421)+COUNTIF(mon_locations!$A$2:$DW$36,G421)</f>
        <v>0</v>
      </c>
    </row>
    <row r="422" spans="2:3" x14ac:dyDescent="0.25">
      <c r="B422" t="s">
        <v>741</v>
      </c>
      <c r="C422">
        <f>COUNTIF(mon_locations!$A$2:$DW$36,B422)+COUNTIF($F:$K,B422)+COUNTIF(mon_locations!$A$2:$DW$36,F422)+COUNTIF(mon_locations!$A$2:$DW$36,G422)</f>
        <v>0</v>
      </c>
    </row>
    <row r="423" spans="2:3" x14ac:dyDescent="0.25">
      <c r="B423" t="s">
        <v>388</v>
      </c>
      <c r="C423">
        <f>COUNTIF(mon_locations!$A$2:$DW$36,B423)+COUNTIF($F:$K,B423)+COUNTIF(mon_locations!$A$2:$DW$36,F423)+COUNTIF(mon_locations!$A$2:$DW$36,G423)</f>
        <v>0</v>
      </c>
    </row>
    <row r="424" spans="2:3" x14ac:dyDescent="0.25">
      <c r="B424" t="s">
        <v>742</v>
      </c>
      <c r="C424">
        <f>COUNTIF(mon_locations!$A$2:$DW$36,B424)+COUNTIF($F:$K,B424)+COUNTIF(mon_locations!$A$2:$DW$36,F424)+COUNTIF(mon_locations!$A$2:$DW$36,G424)</f>
        <v>0</v>
      </c>
    </row>
    <row r="425" spans="2:3" x14ac:dyDescent="0.25">
      <c r="B425" t="s">
        <v>389</v>
      </c>
      <c r="C425">
        <f>COUNTIF(mon_locations!$A$2:$DW$36,B425)+COUNTIF($F:$K,B425)+COUNTIF(mon_locations!$A$2:$DW$36,F425)+COUNTIF(mon_locations!$A$2:$DW$36,G425)</f>
        <v>0</v>
      </c>
    </row>
    <row r="426" spans="2:3" x14ac:dyDescent="0.25">
      <c r="B426" t="s">
        <v>390</v>
      </c>
      <c r="C426">
        <f>COUNTIF(mon_locations!$A$2:$DW$36,B426)+COUNTIF($F:$K,B426)+COUNTIF(mon_locations!$A$2:$DW$36,F426)+COUNTIF(mon_locations!$A$2:$DW$36,G426)</f>
        <v>0</v>
      </c>
    </row>
    <row r="427" spans="2:3" x14ac:dyDescent="0.25">
      <c r="B427" t="s">
        <v>1294</v>
      </c>
      <c r="C427">
        <f>COUNTIF(mon_locations!$A$2:$DW$36,B427)+COUNTIF($F:$K,B427)+COUNTIF(mon_locations!$A$2:$DW$36,F427)+COUNTIF(mon_locations!$A$2:$DW$36,G427)</f>
        <v>0</v>
      </c>
    </row>
    <row r="428" spans="2:3" x14ac:dyDescent="0.25">
      <c r="B428" t="s">
        <v>1298</v>
      </c>
      <c r="C428">
        <f>COUNTIF(mon_locations!$A$2:$DW$36,B428)+COUNTIF($F:$K,B428)+COUNTIF(mon_locations!$A$2:$DW$36,F428)+COUNTIF(mon_locations!$A$2:$DW$36,G428)</f>
        <v>0</v>
      </c>
    </row>
    <row r="429" spans="2:3" x14ac:dyDescent="0.25">
      <c r="B429" t="s">
        <v>1296</v>
      </c>
      <c r="C429">
        <f>COUNTIF(mon_locations!$A$2:$DW$36,B429)+COUNTIF($F:$K,B429)+COUNTIF(mon_locations!$A$2:$DW$36,F429)+COUNTIF(mon_locations!$A$2:$DW$36,G429)</f>
        <v>0</v>
      </c>
    </row>
    <row r="430" spans="2:3" x14ac:dyDescent="0.25">
      <c r="B430" t="s">
        <v>1297</v>
      </c>
      <c r="C430">
        <f>COUNTIF(mon_locations!$A$2:$DW$36,B430)+COUNTIF($F:$K,B430)+COUNTIF(mon_locations!$A$2:$DW$36,F430)+COUNTIF(mon_locations!$A$2:$DW$36,G430)</f>
        <v>0</v>
      </c>
    </row>
    <row r="431" spans="2:3" hidden="1" x14ac:dyDescent="0.25">
      <c r="B431" t="s">
        <v>391</v>
      </c>
      <c r="C431">
        <f>COUNTIF(mon_locations!$A$2:$DW$36,B431)+COUNTIF($F:$K,B431)+COUNTIF(mon_locations!$A$2:$DW$36,F431)+COUNTIF(mon_locations!$A$2:$DW$36,G431)</f>
        <v>1</v>
      </c>
    </row>
    <row r="432" spans="2:3" x14ac:dyDescent="0.25">
      <c r="B432" t="s">
        <v>392</v>
      </c>
      <c r="C432">
        <f>COUNTIF(mon_locations!$A$2:$DW$36,B432)+COUNTIF($F:$K,B432)+COUNTIF(mon_locations!$A$2:$DW$36,F432)+COUNTIF(mon_locations!$A$2:$DW$36,G432)</f>
        <v>0</v>
      </c>
    </row>
    <row r="433" spans="2:3" x14ac:dyDescent="0.25">
      <c r="B433" t="s">
        <v>393</v>
      </c>
      <c r="C433">
        <f>COUNTIF(mon_locations!$A$2:$DW$36,B433)+COUNTIF($F:$K,B433)+COUNTIF(mon_locations!$A$2:$DW$36,F433)+COUNTIF(mon_locations!$A$2:$DW$36,G433)</f>
        <v>0</v>
      </c>
    </row>
    <row r="434" spans="2:3" hidden="1" x14ac:dyDescent="0.25">
      <c r="B434" t="s">
        <v>394</v>
      </c>
      <c r="C434">
        <f>COUNTIF(mon_locations!$A$2:$DW$36,B434)+COUNTIF($F:$K,B434)+COUNTIF(mon_locations!$A$2:$DW$36,F434)+COUNTIF(mon_locations!$A$2:$DW$36,G434)</f>
        <v>1</v>
      </c>
    </row>
    <row r="435" spans="2:3" x14ac:dyDescent="0.25">
      <c r="B435" t="s">
        <v>395</v>
      </c>
      <c r="C435">
        <f>COUNTIF(mon_locations!$A$2:$DW$36,B435)+COUNTIF($F:$K,B435)+COUNTIF(mon_locations!$A$2:$DW$36,F435)+COUNTIF(mon_locations!$A$2:$DW$36,G435)</f>
        <v>0</v>
      </c>
    </row>
    <row r="436" spans="2:3" x14ac:dyDescent="0.25">
      <c r="B436" t="s">
        <v>396</v>
      </c>
      <c r="C436">
        <f>COUNTIF(mon_locations!$A$2:$DW$36,B436)+COUNTIF($F:$K,B436)+COUNTIF(mon_locations!$A$2:$DW$36,F436)+COUNTIF(mon_locations!$A$2:$DW$36,G436)</f>
        <v>0</v>
      </c>
    </row>
    <row r="437" spans="2:3" hidden="1" x14ac:dyDescent="0.25">
      <c r="B437" t="s">
        <v>397</v>
      </c>
      <c r="C437">
        <f>COUNTIF(mon_locations!$A$2:$DW$36,B437)+COUNTIF($F:$K,B437)+COUNTIF(mon_locations!$A$2:$DW$36,F437)+COUNTIF(mon_locations!$A$2:$DW$36,G437)</f>
        <v>1</v>
      </c>
    </row>
    <row r="438" spans="2:3" x14ac:dyDescent="0.25">
      <c r="B438" t="s">
        <v>398</v>
      </c>
      <c r="C438">
        <f>COUNTIF(mon_locations!$A$2:$DW$36,B438)+COUNTIF($F:$K,B438)+COUNTIF(mon_locations!$A$2:$DW$36,F438)+COUNTIF(mon_locations!$A$2:$DW$36,G438)</f>
        <v>0</v>
      </c>
    </row>
    <row r="439" spans="2:3" x14ac:dyDescent="0.25">
      <c r="B439" t="s">
        <v>399</v>
      </c>
      <c r="C439">
        <f>COUNTIF(mon_locations!$A$2:$DW$36,B439)+COUNTIF($F:$K,B439)+COUNTIF(mon_locations!$A$2:$DW$36,F439)+COUNTIF(mon_locations!$A$2:$DW$36,G439)</f>
        <v>0</v>
      </c>
    </row>
    <row r="440" spans="2:3" x14ac:dyDescent="0.25">
      <c r="B440" t="s">
        <v>400</v>
      </c>
      <c r="C440">
        <f>COUNTIF(mon_locations!$A$2:$DW$36,B440)+COUNTIF($F:$K,B440)+COUNTIF(mon_locations!$A$2:$DW$36,F440)+COUNTIF(mon_locations!$A$2:$DW$36,G440)</f>
        <v>0</v>
      </c>
    </row>
    <row r="441" spans="2:3" hidden="1" x14ac:dyDescent="0.25">
      <c r="B441" t="s">
        <v>401</v>
      </c>
      <c r="C441">
        <f>COUNTIF(mon_locations!$A$2:$DW$36,B441)+COUNTIF($F:$K,B441)+COUNTIF(mon_locations!$A$2:$DW$36,F441)+COUNTIF(mon_locations!$A$2:$DW$36,G441)</f>
        <v>1</v>
      </c>
    </row>
    <row r="442" spans="2:3" x14ac:dyDescent="0.25">
      <c r="B442" t="s">
        <v>402</v>
      </c>
      <c r="C442">
        <f>COUNTIF(mon_locations!$A$2:$DW$36,B442)+COUNTIF($F:$K,B442)+COUNTIF(mon_locations!$A$2:$DW$36,F442)+COUNTIF(mon_locations!$A$2:$DW$36,G442)</f>
        <v>0</v>
      </c>
    </row>
    <row r="443" spans="2:3" hidden="1" x14ac:dyDescent="0.25">
      <c r="B443" t="s">
        <v>403</v>
      </c>
      <c r="C443">
        <f>COUNTIF(mon_locations!$A$2:$DW$36,B443)+COUNTIF($F:$K,B443)+COUNTIF(mon_locations!$A$2:$DW$36,F443)+COUNTIF(mon_locations!$A$2:$DW$36,G443)</f>
        <v>1</v>
      </c>
    </row>
    <row r="444" spans="2:3" x14ac:dyDescent="0.25">
      <c r="B444" t="s">
        <v>404</v>
      </c>
      <c r="C444">
        <f>COUNTIF(mon_locations!$A$2:$DW$36,B444)+COUNTIF($F:$K,B444)+COUNTIF(mon_locations!$A$2:$DW$36,F444)+COUNTIF(mon_locations!$A$2:$DW$36,G444)</f>
        <v>0</v>
      </c>
    </row>
    <row r="445" spans="2:3" x14ac:dyDescent="0.25">
      <c r="B445" t="s">
        <v>405</v>
      </c>
      <c r="C445">
        <f>COUNTIF(mon_locations!$A$2:$DW$36,B445)+COUNTIF($F:$K,B445)+COUNTIF(mon_locations!$A$2:$DW$36,F445)+COUNTIF(mon_locations!$A$2:$DW$36,G445)</f>
        <v>0</v>
      </c>
    </row>
    <row r="446" spans="2:3" hidden="1" x14ac:dyDescent="0.25">
      <c r="B446" t="s">
        <v>406</v>
      </c>
      <c r="C446">
        <f>COUNTIF(mon_locations!$A$2:$DW$36,B446)+COUNTIF($F:$K,B446)+COUNTIF(mon_locations!$A$2:$DW$36,F446)+COUNTIF(mon_locations!$A$2:$DW$36,G446)</f>
        <v>1</v>
      </c>
    </row>
    <row r="447" spans="2:3" hidden="1" x14ac:dyDescent="0.25">
      <c r="B447" t="s">
        <v>407</v>
      </c>
      <c r="C447">
        <f>COUNTIF(mon_locations!$A$2:$DW$36,B447)+COUNTIF($F:$K,B447)+COUNTIF(mon_locations!$A$2:$DW$36,F447)+COUNTIF(mon_locations!$A$2:$DW$36,G447)</f>
        <v>1</v>
      </c>
    </row>
    <row r="448" spans="2:3" x14ac:dyDescent="0.25">
      <c r="B448" t="s">
        <v>408</v>
      </c>
      <c r="C448">
        <f>COUNTIF(mon_locations!$A$2:$DW$36,B448)+COUNTIF($F:$K,B448)+COUNTIF(mon_locations!$A$2:$DW$36,F448)+COUNTIF(mon_locations!$A$2:$DW$36,G448)</f>
        <v>0</v>
      </c>
    </row>
    <row r="449" spans="2:3" x14ac:dyDescent="0.25">
      <c r="B449" t="s">
        <v>409</v>
      </c>
      <c r="C449">
        <f>COUNTIF(mon_locations!$A$2:$DW$36,B449)+COUNTIF($F:$K,B449)+COUNTIF(mon_locations!$A$2:$DW$36,F449)+COUNTIF(mon_locations!$A$2:$DW$36,G449)</f>
        <v>0</v>
      </c>
    </row>
    <row r="450" spans="2:3" x14ac:dyDescent="0.25">
      <c r="B450" t="s">
        <v>410</v>
      </c>
      <c r="C450">
        <f>COUNTIF(mon_locations!$A$2:$DW$36,B450)+COUNTIF($F:$K,B450)+COUNTIF(mon_locations!$A$2:$DW$36,F450)+COUNTIF(mon_locations!$A$2:$DW$36,G450)</f>
        <v>0</v>
      </c>
    </row>
    <row r="451" spans="2:3" x14ac:dyDescent="0.25">
      <c r="B451" t="s">
        <v>411</v>
      </c>
      <c r="C451">
        <f>COUNTIF(mon_locations!$A$2:$DW$36,B451)+COUNTIF($F:$K,B451)+COUNTIF(mon_locations!$A$2:$DW$36,F451)+COUNTIF(mon_locations!$A$2:$DW$36,G451)</f>
        <v>0</v>
      </c>
    </row>
    <row r="452" spans="2:3" x14ac:dyDescent="0.25">
      <c r="B452" t="s">
        <v>412</v>
      </c>
      <c r="C452">
        <f>COUNTIF(mon_locations!$A$2:$DW$36,B452)+COUNTIF($F:$K,B452)+COUNTIF(mon_locations!$A$2:$DW$36,F452)+COUNTIF(mon_locations!$A$2:$DW$36,G452)</f>
        <v>0</v>
      </c>
    </row>
    <row r="453" spans="2:3" x14ac:dyDescent="0.25">
      <c r="B453" t="s">
        <v>413</v>
      </c>
      <c r="C453">
        <f>COUNTIF(mon_locations!$A$2:$DW$36,B453)+COUNTIF($F:$K,B453)+COUNTIF(mon_locations!$A$2:$DW$36,F453)+COUNTIF(mon_locations!$A$2:$DW$36,G453)</f>
        <v>0</v>
      </c>
    </row>
    <row r="454" spans="2:3" x14ac:dyDescent="0.25">
      <c r="B454" t="s">
        <v>414</v>
      </c>
      <c r="C454">
        <f>COUNTIF(mon_locations!$A$2:$DW$36,B454)+COUNTIF($F:$K,B454)+COUNTIF(mon_locations!$A$2:$DW$36,F454)+COUNTIF(mon_locations!$A$2:$DW$36,G454)</f>
        <v>0</v>
      </c>
    </row>
    <row r="455" spans="2:3" x14ac:dyDescent="0.25">
      <c r="B455" t="s">
        <v>415</v>
      </c>
      <c r="C455">
        <f>COUNTIF(mon_locations!$A$2:$DW$36,B455)+COUNTIF($F:$K,B455)+COUNTIF(mon_locations!$A$2:$DW$36,F455)+COUNTIF(mon_locations!$A$2:$DW$36,G455)</f>
        <v>0</v>
      </c>
    </row>
    <row r="456" spans="2:3" hidden="1" x14ac:dyDescent="0.25">
      <c r="B456" t="s">
        <v>416</v>
      </c>
      <c r="C456">
        <f>COUNTIF(mon_locations!$A$2:$DW$36,B456)+COUNTIF($F:$K,B456)+COUNTIF(mon_locations!$A$2:$DW$36,F456)+COUNTIF(mon_locations!$A$2:$DW$36,G456)</f>
        <v>1</v>
      </c>
    </row>
    <row r="457" spans="2:3" x14ac:dyDescent="0.25">
      <c r="B457" t="s">
        <v>1318</v>
      </c>
      <c r="C457">
        <f>COUNTIF(mon_locations!$A$2:$DW$36,B457)+COUNTIF($F:$K,B457)+COUNTIF(mon_locations!$A$2:$DW$36,F457)+COUNTIF(mon_locations!$A$2:$DW$36,G457)</f>
        <v>0</v>
      </c>
    </row>
    <row r="458" spans="2:3" x14ac:dyDescent="0.25">
      <c r="B458" t="s">
        <v>1319</v>
      </c>
      <c r="C458">
        <f>COUNTIF(mon_locations!$A$2:$DW$36,B458)+COUNTIF($F:$K,B458)+COUNTIF(mon_locations!$A$2:$DW$36,F458)+COUNTIF(mon_locations!$A$2:$DW$36,G458)</f>
        <v>0</v>
      </c>
    </row>
    <row r="459" spans="2:3" x14ac:dyDescent="0.25">
      <c r="B459" t="s">
        <v>1317</v>
      </c>
      <c r="C459">
        <f>COUNTIF(mon_locations!$A$2:$DW$36,B459)+COUNTIF($F:$K,B459)+COUNTIF(mon_locations!$A$2:$DW$36,F459)+COUNTIF(mon_locations!$A$2:$DW$36,G459)</f>
        <v>0</v>
      </c>
    </row>
    <row r="460" spans="2:3" x14ac:dyDescent="0.25">
      <c r="B460" t="s">
        <v>417</v>
      </c>
      <c r="C460">
        <f>COUNTIF(mon_locations!$A$2:$DW$36,B460)+COUNTIF($F:$K,B460)+COUNTIF(mon_locations!$A$2:$DW$36,F460)+COUNTIF(mon_locations!$A$2:$DW$36,G460)</f>
        <v>0</v>
      </c>
    </row>
    <row r="461" spans="2:3" x14ac:dyDescent="0.25">
      <c r="B461" t="s">
        <v>418</v>
      </c>
      <c r="C461">
        <f>COUNTIF(mon_locations!$A$2:$DW$36,B461)+COUNTIF($F:$K,B461)+COUNTIF(mon_locations!$A$2:$DW$36,F461)+COUNTIF(mon_locations!$A$2:$DW$36,G461)</f>
        <v>0</v>
      </c>
    </row>
    <row r="462" spans="2:3" x14ac:dyDescent="0.25">
      <c r="B462" t="s">
        <v>419</v>
      </c>
      <c r="C462">
        <f>COUNTIF(mon_locations!$A$2:$DW$36,B462)+COUNTIF($F:$K,B462)+COUNTIF(mon_locations!$A$2:$DW$36,F462)+COUNTIF(mon_locations!$A$2:$DW$36,G462)</f>
        <v>0</v>
      </c>
    </row>
    <row r="463" spans="2:3" hidden="1" x14ac:dyDescent="0.25">
      <c r="B463" t="s">
        <v>420</v>
      </c>
      <c r="C463">
        <f>COUNTIF(mon_locations!$A$2:$DW$36,B463)+COUNTIF($F:$K,B463)+COUNTIF(mon_locations!$A$2:$DW$36,F463)+COUNTIF(mon_locations!$A$2:$DW$36,G463)</f>
        <v>1</v>
      </c>
    </row>
    <row r="464" spans="2:3" hidden="1" x14ac:dyDescent="0.25">
      <c r="B464" t="s">
        <v>421</v>
      </c>
      <c r="C464">
        <f>COUNTIF(mon_locations!$A$2:$DW$36,B464)+COUNTIF($F:$K,B464)+COUNTIF(mon_locations!$A$2:$DW$36,F464)+COUNTIF(mon_locations!$A$2:$DW$36,G464)</f>
        <v>2</v>
      </c>
    </row>
    <row r="465" spans="2:3" x14ac:dyDescent="0.25">
      <c r="B465" t="s">
        <v>422</v>
      </c>
      <c r="C465">
        <f>COUNTIF(mon_locations!$A$2:$DW$36,B465)+COUNTIF($F:$K,B465)+COUNTIF(mon_locations!$A$2:$DW$36,F465)+COUNTIF(mon_locations!$A$2:$DW$36,G465)</f>
        <v>0</v>
      </c>
    </row>
    <row r="466" spans="2:3" hidden="1" x14ac:dyDescent="0.25">
      <c r="B466" t="s">
        <v>423</v>
      </c>
      <c r="C466">
        <f>COUNTIF(mon_locations!$A$2:$DW$36,B466)+COUNTIF($F:$K,B466)+COUNTIF(mon_locations!$A$2:$DW$36,F466)+COUNTIF(mon_locations!$A$2:$DW$36,G466)</f>
        <v>1</v>
      </c>
    </row>
    <row r="467" spans="2:3" x14ac:dyDescent="0.25">
      <c r="B467" t="s">
        <v>424</v>
      </c>
      <c r="C467">
        <f>COUNTIF(mon_locations!$A$2:$DW$36,B467)+COUNTIF($F:$K,B467)+COUNTIF(mon_locations!$A$2:$DW$36,F467)+COUNTIF(mon_locations!$A$2:$DW$36,G467)</f>
        <v>0</v>
      </c>
    </row>
    <row r="468" spans="2:3" hidden="1" x14ac:dyDescent="0.25">
      <c r="B468" t="s">
        <v>425</v>
      </c>
      <c r="C468">
        <f>COUNTIF(mon_locations!$A$2:$DW$36,B468)+COUNTIF($F:$K,B468)+COUNTIF(mon_locations!$A$2:$DW$36,F468)+COUNTIF(mon_locations!$A$2:$DW$36,G468)</f>
        <v>1</v>
      </c>
    </row>
    <row r="469" spans="2:3" x14ac:dyDescent="0.25">
      <c r="B469" t="s">
        <v>426</v>
      </c>
      <c r="C469">
        <f>COUNTIF(mon_locations!$A$2:$DW$36,B469)+COUNTIF($F:$K,B469)+COUNTIF(mon_locations!$A$2:$DW$36,F469)+COUNTIF(mon_locations!$A$2:$DW$36,G469)</f>
        <v>0</v>
      </c>
    </row>
    <row r="470" spans="2:3" x14ac:dyDescent="0.25">
      <c r="B470" t="s">
        <v>427</v>
      </c>
      <c r="C470">
        <f>COUNTIF(mon_locations!$A$2:$DW$36,B470)+COUNTIF($F:$K,B470)+COUNTIF(mon_locations!$A$2:$DW$36,F470)+COUNTIF(mon_locations!$A$2:$DW$36,G470)</f>
        <v>0</v>
      </c>
    </row>
    <row r="471" spans="2:3" hidden="1" x14ac:dyDescent="0.25">
      <c r="B471" t="s">
        <v>428</v>
      </c>
      <c r="C471">
        <f>COUNTIF(mon_locations!$A$2:$DW$36,B471)+COUNTIF($F:$K,B471)+COUNTIF(mon_locations!$A$2:$DW$36,F471)+COUNTIF(mon_locations!$A$2:$DW$36,G471)</f>
        <v>1</v>
      </c>
    </row>
    <row r="472" spans="2:3" x14ac:dyDescent="0.25">
      <c r="B472" t="s">
        <v>429</v>
      </c>
      <c r="C472">
        <f>COUNTIF(mon_locations!$A$2:$DW$36,B472)+COUNTIF($F:$K,B472)+COUNTIF(mon_locations!$A$2:$DW$36,F472)+COUNTIF(mon_locations!$A$2:$DW$36,G472)</f>
        <v>0</v>
      </c>
    </row>
    <row r="473" spans="2:3" hidden="1" x14ac:dyDescent="0.25">
      <c r="B473" t="s">
        <v>430</v>
      </c>
      <c r="C473">
        <f>COUNTIF(mon_locations!$A$2:$DW$36,B473)+COUNTIF($F:$K,B473)+COUNTIF(mon_locations!$A$2:$DW$36,F473)+COUNTIF(mon_locations!$A$2:$DW$36,G473)</f>
        <v>1</v>
      </c>
    </row>
    <row r="474" spans="2:3" x14ac:dyDescent="0.25">
      <c r="B474" t="s">
        <v>431</v>
      </c>
      <c r="C474">
        <f>COUNTIF(mon_locations!$A$2:$DW$36,B474)+COUNTIF($F:$K,B474)+COUNTIF(mon_locations!$A$2:$DW$36,F474)+COUNTIF(mon_locations!$A$2:$DW$36,G474)</f>
        <v>0</v>
      </c>
    </row>
    <row r="475" spans="2:3" x14ac:dyDescent="0.25">
      <c r="B475" t="s">
        <v>432</v>
      </c>
      <c r="C475">
        <f>COUNTIF(mon_locations!$A$2:$DW$36,B475)+COUNTIF($F:$K,B475)+COUNTIF(mon_locations!$A$2:$DW$36,F475)+COUNTIF(mon_locations!$A$2:$DW$36,G475)</f>
        <v>0</v>
      </c>
    </row>
    <row r="476" spans="2:3" x14ac:dyDescent="0.25">
      <c r="B476" t="s">
        <v>433</v>
      </c>
      <c r="C476">
        <f>COUNTIF(mon_locations!$A$2:$DW$36,B476)+COUNTIF($F:$K,B476)+COUNTIF(mon_locations!$A$2:$DW$36,F476)+COUNTIF(mon_locations!$A$2:$DW$36,G476)</f>
        <v>0</v>
      </c>
    </row>
    <row r="477" spans="2:3" x14ac:dyDescent="0.25">
      <c r="B477" t="s">
        <v>434</v>
      </c>
      <c r="C477">
        <f>COUNTIF(mon_locations!$A$2:$DW$36,B477)+COUNTIF($F:$K,B477)+COUNTIF(mon_locations!$A$2:$DW$36,F477)+COUNTIF(mon_locations!$A$2:$DW$36,G477)</f>
        <v>0</v>
      </c>
    </row>
    <row r="478" spans="2:3" x14ac:dyDescent="0.25">
      <c r="B478" t="s">
        <v>435</v>
      </c>
      <c r="C478">
        <f>COUNTIF(mon_locations!$A$2:$DW$36,B478)+COUNTIF($F:$K,B478)+COUNTIF(mon_locations!$A$2:$DW$36,F478)+COUNTIF(mon_locations!$A$2:$DW$36,G478)</f>
        <v>0</v>
      </c>
    </row>
    <row r="479" spans="2:3" x14ac:dyDescent="0.25">
      <c r="B479" t="s">
        <v>436</v>
      </c>
      <c r="C479">
        <f>COUNTIF(mon_locations!$A$2:$DW$36,B479)+COUNTIF($F:$K,B479)+COUNTIF(mon_locations!$A$2:$DW$36,F479)+COUNTIF(mon_locations!$A$2:$DW$36,G479)</f>
        <v>0</v>
      </c>
    </row>
    <row r="480" spans="2:3" hidden="1" x14ac:dyDescent="0.25">
      <c r="B480" t="s">
        <v>437</v>
      </c>
      <c r="C480">
        <f>COUNTIF(mon_locations!$A$2:$DW$36,B480)+COUNTIF($F:$K,B480)+COUNTIF(mon_locations!$A$2:$DW$36,F480)+COUNTIF(mon_locations!$A$2:$DW$36,G480)</f>
        <v>1</v>
      </c>
    </row>
    <row r="481" spans="2:3" x14ac:dyDescent="0.25">
      <c r="B481" t="s">
        <v>438</v>
      </c>
      <c r="C481">
        <f>COUNTIF(mon_locations!$A$2:$DW$36,B481)+COUNTIF($F:$K,B481)+COUNTIF(mon_locations!$A$2:$DW$36,F481)+COUNTIF(mon_locations!$A$2:$DW$36,G481)</f>
        <v>0</v>
      </c>
    </row>
    <row r="482" spans="2:3" hidden="1" x14ac:dyDescent="0.25">
      <c r="B482" t="s">
        <v>439</v>
      </c>
      <c r="C482">
        <f>COUNTIF(mon_locations!$A$2:$DW$36,B482)+COUNTIF($F:$K,B482)+COUNTIF(mon_locations!$A$2:$DW$36,F482)+COUNTIF(mon_locations!$A$2:$DW$36,G482)</f>
        <v>1</v>
      </c>
    </row>
    <row r="483" spans="2:3" x14ac:dyDescent="0.25">
      <c r="B483" t="s">
        <v>440</v>
      </c>
      <c r="C483">
        <f>COUNTIF(mon_locations!$A$2:$DW$36,B483)+COUNTIF($F:$K,B483)+COUNTIF(mon_locations!$A$2:$DW$36,F483)+COUNTIF(mon_locations!$A$2:$DW$36,G483)</f>
        <v>0</v>
      </c>
    </row>
    <row r="484" spans="2:3" hidden="1" x14ac:dyDescent="0.25">
      <c r="B484" t="s">
        <v>441</v>
      </c>
      <c r="C484">
        <f>COUNTIF(mon_locations!$A$2:$DW$36,B484)+COUNTIF($F:$K,B484)+COUNTIF(mon_locations!$A$2:$DW$36,F484)+COUNTIF(mon_locations!$A$2:$DW$36,G484)</f>
        <v>1</v>
      </c>
    </row>
    <row r="485" spans="2:3" hidden="1" x14ac:dyDescent="0.25">
      <c r="B485" t="s">
        <v>442</v>
      </c>
      <c r="C485">
        <f>COUNTIF(mon_locations!$A$2:$DW$36,B485)+COUNTIF($F:$K,B485)+COUNTIF(mon_locations!$A$2:$DW$36,F485)+COUNTIF(mon_locations!$A$2:$DW$36,G485)</f>
        <v>1</v>
      </c>
    </row>
    <row r="486" spans="2:3" hidden="1" x14ac:dyDescent="0.25">
      <c r="B486" t="s">
        <v>443</v>
      </c>
      <c r="C486">
        <f>COUNTIF(mon_locations!$A$2:$DW$36,B486)+COUNTIF($F:$K,B486)+COUNTIF(mon_locations!$A$2:$DW$36,F486)+COUNTIF(mon_locations!$A$2:$DW$36,G486)</f>
        <v>1</v>
      </c>
    </row>
    <row r="487" spans="2:3" x14ac:dyDescent="0.25">
      <c r="B487" t="s">
        <v>444</v>
      </c>
      <c r="C487">
        <f>COUNTIF(mon_locations!$A$2:$DW$36,B487)+COUNTIF($F:$K,B487)+COUNTIF(mon_locations!$A$2:$DW$36,F487)+COUNTIF(mon_locations!$A$2:$DW$36,G487)</f>
        <v>0</v>
      </c>
    </row>
    <row r="488" spans="2:3" hidden="1" x14ac:dyDescent="0.25">
      <c r="B488" t="s">
        <v>445</v>
      </c>
      <c r="C488">
        <f>COUNTIF(mon_locations!$A$2:$DW$36,B488)+COUNTIF($F:$K,B488)+COUNTIF(mon_locations!$A$2:$DW$36,F488)+COUNTIF(mon_locations!$A$2:$DW$36,G488)</f>
        <v>2</v>
      </c>
    </row>
    <row r="489" spans="2:3" hidden="1" x14ac:dyDescent="0.25">
      <c r="B489" t="s">
        <v>446</v>
      </c>
      <c r="C489">
        <f>COUNTIF(mon_locations!$A$2:$DW$36,B489)+COUNTIF($F:$K,B489)+COUNTIF(mon_locations!$A$2:$DW$36,F489)+COUNTIF(mon_locations!$A$2:$DW$36,G489)</f>
        <v>1</v>
      </c>
    </row>
    <row r="490" spans="2:3" hidden="1" x14ac:dyDescent="0.25">
      <c r="B490" t="s">
        <v>447</v>
      </c>
      <c r="C490">
        <f>COUNTIF(mon_locations!$A$2:$DW$36,B490)+COUNTIF($F:$K,B490)+COUNTIF(mon_locations!$A$2:$DW$36,F490)+COUNTIF(mon_locations!$A$2:$DW$36,G490)</f>
        <v>1</v>
      </c>
    </row>
    <row r="491" spans="2:3" x14ac:dyDescent="0.25">
      <c r="B491" t="s">
        <v>448</v>
      </c>
      <c r="C491">
        <f>COUNTIF(mon_locations!$A$2:$DW$36,B491)+COUNTIF($F:$K,B491)+COUNTIF(mon_locations!$A$2:$DW$36,F491)+COUNTIF(mon_locations!$A$2:$DW$36,G491)</f>
        <v>0</v>
      </c>
    </row>
    <row r="492" spans="2:3" x14ac:dyDescent="0.25">
      <c r="B492" t="s">
        <v>449</v>
      </c>
      <c r="C492">
        <f>COUNTIF(mon_locations!$A$2:$DW$36,B492)+COUNTIF($F:$K,B492)+COUNTIF(mon_locations!$A$2:$DW$36,F492)+COUNTIF(mon_locations!$A$2:$DW$36,G492)</f>
        <v>0</v>
      </c>
    </row>
    <row r="493" spans="2:3" hidden="1" x14ac:dyDescent="0.25">
      <c r="B493" t="s">
        <v>450</v>
      </c>
      <c r="C493">
        <f>COUNTIF(mon_locations!$A$2:$DW$36,B493)+COUNTIF($F:$K,B493)+COUNTIF(mon_locations!$A$2:$DW$36,F493)+COUNTIF(mon_locations!$A$2:$DW$36,G493)</f>
        <v>1</v>
      </c>
    </row>
    <row r="494" spans="2:3" x14ac:dyDescent="0.25">
      <c r="B494" t="s">
        <v>451</v>
      </c>
      <c r="C494">
        <f>COUNTIF(mon_locations!$A$2:$DW$36,B494)+COUNTIF($F:$K,B494)+COUNTIF(mon_locations!$A$2:$DW$36,F494)+COUNTIF(mon_locations!$A$2:$DW$36,G494)</f>
        <v>0</v>
      </c>
    </row>
    <row r="495" spans="2:3" hidden="1" x14ac:dyDescent="0.25">
      <c r="B495" t="s">
        <v>452</v>
      </c>
      <c r="C495">
        <f>COUNTIF(mon_locations!$A$2:$DW$36,B495)+COUNTIF($F:$K,B495)+COUNTIF(mon_locations!$A$2:$DW$36,F495)+COUNTIF(mon_locations!$A$2:$DW$36,G495)</f>
        <v>1</v>
      </c>
    </row>
    <row r="496" spans="2:3" hidden="1" x14ac:dyDescent="0.25">
      <c r="B496" t="s">
        <v>453</v>
      </c>
      <c r="C496">
        <f>COUNTIF(mon_locations!$A$2:$DW$36,B496)+COUNTIF($F:$K,B496)+COUNTIF(mon_locations!$A$2:$DW$36,F496)+COUNTIF(mon_locations!$A$2:$DW$36,G496)</f>
        <v>2</v>
      </c>
    </row>
    <row r="497" spans="2:3" hidden="1" x14ac:dyDescent="0.25">
      <c r="B497" t="s">
        <v>454</v>
      </c>
      <c r="C497">
        <f>COUNTIF(mon_locations!$A$2:$DW$36,B497)+COUNTIF($F:$K,B497)+COUNTIF(mon_locations!$A$2:$DW$36,F497)+COUNTIF(mon_locations!$A$2:$DW$36,G497)</f>
        <v>1</v>
      </c>
    </row>
    <row r="498" spans="2:3" x14ac:dyDescent="0.25">
      <c r="B498" t="s">
        <v>455</v>
      </c>
      <c r="C498">
        <f>COUNTIF(mon_locations!$A$2:$DW$36,B498)+COUNTIF($F:$K,B498)+COUNTIF(mon_locations!$A$2:$DW$36,F498)+COUNTIF(mon_locations!$A$2:$DW$36,G498)</f>
        <v>0</v>
      </c>
    </row>
    <row r="499" spans="2:3" hidden="1" x14ac:dyDescent="0.25">
      <c r="B499" t="s">
        <v>456</v>
      </c>
      <c r="C499">
        <f>COUNTIF(mon_locations!$A$2:$DW$36,B499)+COUNTIF($F:$K,B499)+COUNTIF(mon_locations!$A$2:$DW$36,F499)+COUNTIF(mon_locations!$A$2:$DW$36,G499)</f>
        <v>1</v>
      </c>
    </row>
    <row r="500" spans="2:3" x14ac:dyDescent="0.25">
      <c r="B500" t="s">
        <v>457</v>
      </c>
      <c r="C500">
        <f>COUNTIF(mon_locations!$A$2:$DW$36,B500)+COUNTIF($F:$K,B500)+COUNTIF(mon_locations!$A$2:$DW$36,F500)+COUNTIF(mon_locations!$A$2:$DW$36,G500)</f>
        <v>0</v>
      </c>
    </row>
    <row r="501" spans="2:3" hidden="1" x14ac:dyDescent="0.25">
      <c r="B501" t="s">
        <v>458</v>
      </c>
      <c r="C501">
        <f>COUNTIF(mon_locations!$A$2:$DW$36,B501)+COUNTIF($F:$K,B501)+COUNTIF(mon_locations!$A$2:$DW$36,F501)+COUNTIF(mon_locations!$A$2:$DW$36,G501)</f>
        <v>1</v>
      </c>
    </row>
    <row r="502" spans="2:3" hidden="1" x14ac:dyDescent="0.25">
      <c r="B502" t="s">
        <v>459</v>
      </c>
      <c r="C502">
        <f>COUNTIF(mon_locations!$A$2:$DW$36,B502)+COUNTIF($F:$K,B502)+COUNTIF(mon_locations!$A$2:$DW$36,F502)+COUNTIF(mon_locations!$A$2:$DW$36,G502)</f>
        <v>1</v>
      </c>
    </row>
    <row r="503" spans="2:3" hidden="1" x14ac:dyDescent="0.25">
      <c r="B503" t="s">
        <v>460</v>
      </c>
      <c r="C503">
        <f>COUNTIF(mon_locations!$A$2:$DW$36,B503)+COUNTIF($F:$K,B503)+COUNTIF(mon_locations!$A$2:$DW$36,F503)+COUNTIF(mon_locations!$A$2:$DW$36,G503)</f>
        <v>3</v>
      </c>
    </row>
    <row r="504" spans="2:3" hidden="1" x14ac:dyDescent="0.25">
      <c r="B504" t="s">
        <v>461</v>
      </c>
      <c r="C504">
        <f>COUNTIF(mon_locations!$A$2:$DW$36,B504)+COUNTIF($F:$K,B504)+COUNTIF(mon_locations!$A$2:$DW$36,F504)+COUNTIF(mon_locations!$A$2:$DW$36,G504)</f>
        <v>5</v>
      </c>
    </row>
    <row r="505" spans="2:3" x14ac:dyDescent="0.25">
      <c r="B505" t="s">
        <v>462</v>
      </c>
      <c r="C505">
        <f>COUNTIF(mon_locations!$A$2:$DW$36,B505)+COUNTIF($F:$K,B505)+COUNTIF(mon_locations!$A$2:$DW$36,F505)+COUNTIF(mon_locations!$A$2:$DW$36,G505)</f>
        <v>0</v>
      </c>
    </row>
    <row r="506" spans="2:3" x14ac:dyDescent="0.25">
      <c r="B506" t="s">
        <v>463</v>
      </c>
      <c r="C506">
        <f>COUNTIF(mon_locations!$A$2:$DW$36,B506)+COUNTIF($F:$K,B506)+COUNTIF(mon_locations!$A$2:$DW$36,F506)+COUNTIF(mon_locations!$A$2:$DW$36,G506)</f>
        <v>0</v>
      </c>
    </row>
    <row r="507" spans="2:3" x14ac:dyDescent="0.25">
      <c r="B507" t="s">
        <v>464</v>
      </c>
      <c r="C507">
        <f>COUNTIF(mon_locations!$A$2:$DW$36,B507)+COUNTIF($F:$K,B507)+COUNTIF(mon_locations!$A$2:$DW$36,F507)+COUNTIF(mon_locations!$A$2:$DW$36,G507)</f>
        <v>0</v>
      </c>
    </row>
    <row r="508" spans="2:3" x14ac:dyDescent="0.25">
      <c r="B508" t="s">
        <v>465</v>
      </c>
      <c r="C508">
        <f>COUNTIF(mon_locations!$A$2:$DW$36,B508)+COUNTIF($F:$K,B508)+COUNTIF(mon_locations!$A$2:$DW$36,F508)+COUNTIF(mon_locations!$A$2:$DW$36,G508)</f>
        <v>0</v>
      </c>
    </row>
    <row r="509" spans="2:3" x14ac:dyDescent="0.25">
      <c r="B509" t="s">
        <v>466</v>
      </c>
      <c r="C509">
        <f>COUNTIF(mon_locations!$A$2:$DW$36,B509)+COUNTIF($F:$K,B509)+COUNTIF(mon_locations!$A$2:$DW$36,F509)+COUNTIF(mon_locations!$A$2:$DW$36,G509)</f>
        <v>0</v>
      </c>
    </row>
    <row r="510" spans="2:3" x14ac:dyDescent="0.25">
      <c r="B510" t="s">
        <v>467</v>
      </c>
      <c r="C510">
        <f>COUNTIF(mon_locations!$A$2:$DW$36,B510)+COUNTIF($F:$K,B510)+COUNTIF(mon_locations!$A$2:$DW$36,F510)+COUNTIF(mon_locations!$A$2:$DW$36,G510)</f>
        <v>0</v>
      </c>
    </row>
    <row r="511" spans="2:3" x14ac:dyDescent="0.25">
      <c r="B511" t="s">
        <v>468</v>
      </c>
      <c r="C511">
        <f>COUNTIF(mon_locations!$A$2:$DW$36,B511)+COUNTIF($F:$K,B511)+COUNTIF(mon_locations!$A$2:$DW$36,F511)+COUNTIF(mon_locations!$A$2:$DW$36,G511)</f>
        <v>0</v>
      </c>
    </row>
    <row r="512" spans="2:3" x14ac:dyDescent="0.25">
      <c r="B512" t="s">
        <v>469</v>
      </c>
      <c r="C512">
        <f>COUNTIF(mon_locations!$A$2:$DW$36,B512)+COUNTIF($F:$K,B512)+COUNTIF(mon_locations!$A$2:$DW$36,F512)+COUNTIF(mon_locations!$A$2:$DW$36,G512)</f>
        <v>0</v>
      </c>
    </row>
    <row r="513" spans="2:3" x14ac:dyDescent="0.25">
      <c r="B513" t="s">
        <v>470</v>
      </c>
      <c r="C513">
        <f>COUNTIF(mon_locations!$A$2:$DW$36,B513)+COUNTIF($F:$K,B513)+COUNTIF(mon_locations!$A$2:$DW$36,F513)+COUNTIF(mon_locations!$A$2:$DW$36,G513)</f>
        <v>0</v>
      </c>
    </row>
    <row r="514" spans="2:3" x14ac:dyDescent="0.25">
      <c r="B514" t="s">
        <v>471</v>
      </c>
      <c r="C514">
        <f>COUNTIF(mon_locations!$A$2:$DW$36,B514)+COUNTIF($F:$K,B514)+COUNTIF(mon_locations!$A$2:$DW$36,F514)+COUNTIF(mon_locations!$A$2:$DW$36,G514)</f>
        <v>0</v>
      </c>
    </row>
    <row r="515" spans="2:3" x14ac:dyDescent="0.25">
      <c r="B515" t="s">
        <v>472</v>
      </c>
      <c r="C515">
        <f>COUNTIF(mon_locations!$A$2:$DW$36,B515)+COUNTIF($F:$K,B515)+COUNTIF(mon_locations!$A$2:$DW$36,F515)+COUNTIF(mon_locations!$A$2:$DW$36,G515)</f>
        <v>0</v>
      </c>
    </row>
    <row r="516" spans="2:3" x14ac:dyDescent="0.25">
      <c r="B516" t="s">
        <v>473</v>
      </c>
      <c r="C516">
        <f>COUNTIF(mon_locations!$A$2:$DW$36,B516)+COUNTIF($F:$K,B516)+COUNTIF(mon_locations!$A$2:$DW$36,F516)+COUNTIF(mon_locations!$A$2:$DW$36,G516)</f>
        <v>0</v>
      </c>
    </row>
    <row r="517" spans="2:3" x14ac:dyDescent="0.25">
      <c r="B517" t="s">
        <v>474</v>
      </c>
      <c r="C517">
        <f>COUNTIF(mon_locations!$A$2:$DW$36,B517)+COUNTIF($F:$K,B517)+COUNTIF(mon_locations!$A$2:$DW$36,F517)+COUNTIF(mon_locations!$A$2:$DW$36,G517)</f>
        <v>0</v>
      </c>
    </row>
    <row r="518" spans="2:3" x14ac:dyDescent="0.25">
      <c r="B518" t="s">
        <v>475</v>
      </c>
      <c r="C518">
        <f>COUNTIF(mon_locations!$A$2:$DW$36,B518)+COUNTIF($F:$K,B518)+COUNTIF(mon_locations!$A$2:$DW$36,F518)+COUNTIF(mon_locations!$A$2:$DW$36,G518)</f>
        <v>0</v>
      </c>
    </row>
    <row r="519" spans="2:3" x14ac:dyDescent="0.25">
      <c r="B519" t="s">
        <v>476</v>
      </c>
      <c r="C519">
        <f>COUNTIF(mon_locations!$A$2:$DW$36,B519)+COUNTIF($F:$K,B519)+COUNTIF(mon_locations!$A$2:$DW$36,F519)+COUNTIF(mon_locations!$A$2:$DW$36,G519)</f>
        <v>0</v>
      </c>
    </row>
    <row r="520" spans="2:3" x14ac:dyDescent="0.25">
      <c r="B520" t="s">
        <v>477</v>
      </c>
      <c r="C520">
        <f>COUNTIF(mon_locations!$A$2:$DW$36,B520)+COUNTIF($F:$K,B520)+COUNTIF(mon_locations!$A$2:$DW$36,F520)+COUNTIF(mon_locations!$A$2:$DW$36,G520)</f>
        <v>0</v>
      </c>
    </row>
    <row r="521" spans="2:3" x14ac:dyDescent="0.25">
      <c r="B521" t="s">
        <v>478</v>
      </c>
      <c r="C521">
        <f>COUNTIF(mon_locations!$A$2:$DW$36,B521)+COUNTIF($F:$K,B521)+COUNTIF(mon_locations!$A$2:$DW$36,F521)+COUNTIF(mon_locations!$A$2:$DW$36,G521)</f>
        <v>0</v>
      </c>
    </row>
    <row r="522" spans="2:3" x14ac:dyDescent="0.25">
      <c r="B522" t="s">
        <v>479</v>
      </c>
      <c r="C522">
        <f>COUNTIF(mon_locations!$A$2:$DW$36,B522)+COUNTIF($F:$K,B522)+COUNTIF(mon_locations!$A$2:$DW$36,F522)+COUNTIF(mon_locations!$A$2:$DW$36,G522)</f>
        <v>0</v>
      </c>
    </row>
    <row r="523" spans="2:3" x14ac:dyDescent="0.25">
      <c r="B523" t="s">
        <v>480</v>
      </c>
      <c r="C523">
        <f>COUNTIF(mon_locations!$A$2:$DW$36,B523)+COUNTIF($F:$K,B523)+COUNTIF(mon_locations!$A$2:$DW$36,F523)+COUNTIF(mon_locations!$A$2:$DW$36,G523)</f>
        <v>0</v>
      </c>
    </row>
    <row r="524" spans="2:3" x14ac:dyDescent="0.25">
      <c r="B524" t="s">
        <v>481</v>
      </c>
      <c r="C524">
        <f>COUNTIF(mon_locations!$A$2:$DW$36,B524)+COUNTIF($F:$K,B524)+COUNTIF(mon_locations!$A$2:$DW$36,F524)+COUNTIF(mon_locations!$A$2:$DW$36,G524)</f>
        <v>0</v>
      </c>
    </row>
    <row r="525" spans="2:3" x14ac:dyDescent="0.25">
      <c r="B525" t="s">
        <v>482</v>
      </c>
      <c r="C525">
        <f>COUNTIF(mon_locations!$A$2:$DW$36,B525)+COUNTIF($F:$K,B525)+COUNTIF(mon_locations!$A$2:$DW$36,F525)+COUNTIF(mon_locations!$A$2:$DW$36,G525)</f>
        <v>0</v>
      </c>
    </row>
    <row r="526" spans="2:3" x14ac:dyDescent="0.25">
      <c r="B526" t="s">
        <v>1381</v>
      </c>
      <c r="C526">
        <f>COUNTIF(mon_locations!$A$2:$DW$36,B526)+COUNTIF($F:$K,B526)+COUNTIF(mon_locations!$A$2:$DW$36,F526)+COUNTIF(mon_locations!$A$2:$DW$36,G526)</f>
        <v>0</v>
      </c>
    </row>
    <row r="527" spans="2:3" x14ac:dyDescent="0.25">
      <c r="B527" t="s">
        <v>1383</v>
      </c>
      <c r="C527">
        <f>COUNTIF(mon_locations!$A$2:$DW$36,B527)+COUNTIF($F:$K,B527)+COUNTIF(mon_locations!$A$2:$DW$36,F527)+COUNTIF(mon_locations!$A$2:$DW$36,G527)</f>
        <v>0</v>
      </c>
    </row>
    <row r="528" spans="2:3" x14ac:dyDescent="0.25">
      <c r="B528" t="s">
        <v>1384</v>
      </c>
      <c r="C528">
        <f>COUNTIF(mon_locations!$A$2:$DW$36,B528)+COUNTIF($F:$K,B528)+COUNTIF(mon_locations!$A$2:$DW$36,F528)+COUNTIF(mon_locations!$A$2:$DW$36,G528)</f>
        <v>0</v>
      </c>
    </row>
    <row r="529" spans="2:3" x14ac:dyDescent="0.25">
      <c r="B529" t="s">
        <v>1385</v>
      </c>
      <c r="C529">
        <f>COUNTIF(mon_locations!$A$2:$DW$36,B529)+COUNTIF($F:$K,B529)+COUNTIF(mon_locations!$A$2:$DW$36,F529)+COUNTIF(mon_locations!$A$2:$DW$36,G529)</f>
        <v>0</v>
      </c>
    </row>
    <row r="530" spans="2:3" x14ac:dyDescent="0.25">
      <c r="B530" t="s">
        <v>1382</v>
      </c>
      <c r="C530">
        <f>COUNTIF(mon_locations!$A$2:$DW$36,B530)+COUNTIF($F:$K,B530)+COUNTIF(mon_locations!$A$2:$DW$36,F530)+COUNTIF(mon_locations!$A$2:$DW$36,G530)</f>
        <v>0</v>
      </c>
    </row>
    <row r="531" spans="2:3" x14ac:dyDescent="0.25">
      <c r="B531" t="s">
        <v>483</v>
      </c>
      <c r="C531">
        <f>COUNTIF(mon_locations!$A$2:$DW$36,B531)+COUNTIF($F:$K,B531)+COUNTIF(mon_locations!$A$2:$DW$36,F531)+COUNTIF(mon_locations!$A$2:$DW$36,G531)</f>
        <v>0</v>
      </c>
    </row>
    <row r="532" spans="2:3" x14ac:dyDescent="0.25">
      <c r="B532" t="s">
        <v>484</v>
      </c>
      <c r="C532">
        <f>COUNTIF(mon_locations!$A$2:$DW$36,B532)+COUNTIF($F:$K,B532)+COUNTIF(mon_locations!$A$2:$DW$36,F532)+COUNTIF(mon_locations!$A$2:$DW$36,G532)</f>
        <v>0</v>
      </c>
    </row>
    <row r="533" spans="2:3" x14ac:dyDescent="0.25">
      <c r="B533" t="s">
        <v>485</v>
      </c>
      <c r="C533">
        <f>COUNTIF(mon_locations!$A$2:$DW$36,B533)+COUNTIF($F:$K,B533)+COUNTIF(mon_locations!$A$2:$DW$36,F533)+COUNTIF(mon_locations!$A$2:$DW$36,G533)</f>
        <v>0</v>
      </c>
    </row>
    <row r="534" spans="2:3" x14ac:dyDescent="0.25">
      <c r="B534" t="s">
        <v>486</v>
      </c>
      <c r="C534">
        <f>COUNTIF(mon_locations!$A$2:$DW$36,B534)+COUNTIF($F:$K,B534)+COUNTIF(mon_locations!$A$2:$DW$36,F534)+COUNTIF(mon_locations!$A$2:$DW$36,G534)</f>
        <v>0</v>
      </c>
    </row>
    <row r="535" spans="2:3" x14ac:dyDescent="0.25">
      <c r="B535" t="s">
        <v>487</v>
      </c>
      <c r="C535">
        <f>COUNTIF(mon_locations!$A$2:$DW$36,B535)+COUNTIF($F:$K,B535)+COUNTIF(mon_locations!$A$2:$DW$36,F535)+COUNTIF(mon_locations!$A$2:$DW$36,G535)</f>
        <v>0</v>
      </c>
    </row>
    <row r="536" spans="2:3" x14ac:dyDescent="0.25">
      <c r="B536" t="s">
        <v>488</v>
      </c>
      <c r="C536">
        <f>COUNTIF(mon_locations!$A$2:$DW$36,B536)+COUNTIF($F:$K,B536)+COUNTIF(mon_locations!$A$2:$DW$36,F536)+COUNTIF(mon_locations!$A$2:$DW$36,G536)</f>
        <v>0</v>
      </c>
    </row>
    <row r="537" spans="2:3" x14ac:dyDescent="0.25">
      <c r="B537" t="s">
        <v>489</v>
      </c>
      <c r="C537">
        <f>COUNTIF(mon_locations!$A$2:$DW$36,B537)+COUNTIF($F:$K,B537)+COUNTIF(mon_locations!$A$2:$DW$36,F537)+COUNTIF(mon_locations!$A$2:$DW$36,G537)</f>
        <v>0</v>
      </c>
    </row>
    <row r="538" spans="2:3" x14ac:dyDescent="0.25">
      <c r="B538" t="s">
        <v>1395</v>
      </c>
      <c r="C538">
        <f>COUNTIF(mon_locations!$A$2:$DW$36,B538)+COUNTIF($F:$K,B538)+COUNTIF(mon_locations!$A$2:$DW$36,F538)+COUNTIF(mon_locations!$A$2:$DW$36,G538)</f>
        <v>0</v>
      </c>
    </row>
    <row r="539" spans="2:3" x14ac:dyDescent="0.25">
      <c r="B539" t="s">
        <v>1393</v>
      </c>
      <c r="C539">
        <f>COUNTIF(mon_locations!$A$2:$DW$36,B539)+COUNTIF($F:$K,B539)+COUNTIF(mon_locations!$A$2:$DW$36,F539)+COUNTIF(mon_locations!$A$2:$DW$36,G539)</f>
        <v>0</v>
      </c>
    </row>
    <row r="540" spans="2:3" x14ac:dyDescent="0.25">
      <c r="B540" t="s">
        <v>490</v>
      </c>
      <c r="C540">
        <f>COUNTIF(mon_locations!$A$2:$DW$36,B540)+COUNTIF($F:$K,B540)+COUNTIF(mon_locations!$A$2:$DW$36,F540)+COUNTIF(mon_locations!$A$2:$DW$36,G540)</f>
        <v>0</v>
      </c>
    </row>
    <row r="541" spans="2:3" x14ac:dyDescent="0.25">
      <c r="B541" t="s">
        <v>491</v>
      </c>
      <c r="C541">
        <f>COUNTIF(mon_locations!$A$2:$DW$36,B541)+COUNTIF($F:$K,B541)+COUNTIF(mon_locations!$A$2:$DW$36,F541)+COUNTIF(mon_locations!$A$2:$DW$36,G541)</f>
        <v>0</v>
      </c>
    </row>
    <row r="542" spans="2:3" x14ac:dyDescent="0.25">
      <c r="B542" t="s">
        <v>492</v>
      </c>
      <c r="C542">
        <f>COUNTIF(mon_locations!$A$2:$DW$36,B542)+COUNTIF($F:$K,B542)+COUNTIF(mon_locations!$A$2:$DW$36,F542)+COUNTIF(mon_locations!$A$2:$DW$36,G542)</f>
        <v>0</v>
      </c>
    </row>
    <row r="543" spans="2:3" x14ac:dyDescent="0.25">
      <c r="B543" t="s">
        <v>493</v>
      </c>
      <c r="C543">
        <f>COUNTIF(mon_locations!$A$2:$DW$36,B543)+COUNTIF($F:$K,B543)+COUNTIF(mon_locations!$A$2:$DW$36,F543)+COUNTIF(mon_locations!$A$2:$DW$36,G543)</f>
        <v>0</v>
      </c>
    </row>
    <row r="544" spans="2:3" x14ac:dyDescent="0.25">
      <c r="B544" t="s">
        <v>1403</v>
      </c>
      <c r="C544">
        <f>COUNTIF(mon_locations!$A$2:$DW$36,B544)+COUNTIF($F:$K,B544)+COUNTIF(mon_locations!$A$2:$DW$36,F544)+COUNTIF(mon_locations!$A$2:$DW$36,G544)</f>
        <v>0</v>
      </c>
    </row>
    <row r="545" spans="2:3" x14ac:dyDescent="0.25">
      <c r="B545" t="s">
        <v>1401</v>
      </c>
      <c r="C545">
        <f>COUNTIF(mon_locations!$A$2:$DW$36,B545)+COUNTIF($F:$K,B545)+COUNTIF(mon_locations!$A$2:$DW$36,F545)+COUNTIF(mon_locations!$A$2:$DW$36,G545)</f>
        <v>0</v>
      </c>
    </row>
    <row r="546" spans="2:3" x14ac:dyDescent="0.25">
      <c r="B546" t="s">
        <v>494</v>
      </c>
      <c r="C546">
        <f>COUNTIF(mon_locations!$A$2:$DW$36,B546)+COUNTIF($F:$K,B546)+COUNTIF(mon_locations!$A$2:$DW$36,F546)+COUNTIF(mon_locations!$A$2:$DW$36,G546)</f>
        <v>0</v>
      </c>
    </row>
    <row r="547" spans="2:3" x14ac:dyDescent="0.25">
      <c r="B547" t="s">
        <v>495</v>
      </c>
      <c r="C547">
        <f>COUNTIF(mon_locations!$A$2:$DW$36,B547)+COUNTIF($F:$K,B547)+COUNTIF(mon_locations!$A$2:$DW$36,F547)+COUNTIF(mon_locations!$A$2:$DW$36,G547)</f>
        <v>0</v>
      </c>
    </row>
    <row r="548" spans="2:3" hidden="1" x14ac:dyDescent="0.25">
      <c r="B548" t="s">
        <v>496</v>
      </c>
      <c r="C548">
        <f>COUNTIF(mon_locations!$A$2:$DW$36,B548)+COUNTIF($F:$K,B548)+COUNTIF(mon_locations!$A$2:$DW$36,F548)+COUNTIF(mon_locations!$A$2:$DW$36,G548)</f>
        <v>1</v>
      </c>
    </row>
    <row r="549" spans="2:3" x14ac:dyDescent="0.25">
      <c r="B549" t="s">
        <v>497</v>
      </c>
      <c r="C549">
        <f>COUNTIF(mon_locations!$A$2:$DW$36,B549)+COUNTIF($F:$K,B549)+COUNTIF(mon_locations!$A$2:$DW$36,F549)+COUNTIF(mon_locations!$A$2:$DW$36,G549)</f>
        <v>0</v>
      </c>
    </row>
    <row r="550" spans="2:3" x14ac:dyDescent="0.25">
      <c r="B550" t="s">
        <v>498</v>
      </c>
      <c r="C550">
        <f>COUNTIF(mon_locations!$A$2:$DW$36,B550)+COUNTIF($F:$K,B550)+COUNTIF(mon_locations!$A$2:$DW$36,F550)+COUNTIF(mon_locations!$A$2:$DW$36,G550)</f>
        <v>0</v>
      </c>
    </row>
    <row r="551" spans="2:3" hidden="1" x14ac:dyDescent="0.25">
      <c r="B551" t="s">
        <v>499</v>
      </c>
      <c r="C551">
        <f>COUNTIF(mon_locations!$A$2:$DW$36,B551)+COUNTIF($F:$K,B551)+COUNTIF(mon_locations!$A$2:$DW$36,F551)+COUNTIF(mon_locations!$A$2:$DW$36,G551)</f>
        <v>1</v>
      </c>
    </row>
    <row r="552" spans="2:3" x14ac:dyDescent="0.25">
      <c r="B552" t="s">
        <v>500</v>
      </c>
      <c r="C552">
        <f>COUNTIF(mon_locations!$A$2:$DW$36,B552)+COUNTIF($F:$K,B552)+COUNTIF(mon_locations!$A$2:$DW$36,F552)+COUNTIF(mon_locations!$A$2:$DW$36,G552)</f>
        <v>0</v>
      </c>
    </row>
    <row r="553" spans="2:3" x14ac:dyDescent="0.25">
      <c r="B553" t="s">
        <v>501</v>
      </c>
      <c r="C553">
        <f>COUNTIF(mon_locations!$A$2:$DW$36,B553)+COUNTIF($F:$K,B553)+COUNTIF(mon_locations!$A$2:$DW$36,F553)+COUNTIF(mon_locations!$A$2:$DW$36,G553)</f>
        <v>0</v>
      </c>
    </row>
    <row r="554" spans="2:3" hidden="1" x14ac:dyDescent="0.25">
      <c r="B554" t="s">
        <v>502</v>
      </c>
      <c r="C554">
        <f>COUNTIF(mon_locations!$A$2:$DW$36,B554)+COUNTIF($F:$K,B554)+COUNTIF(mon_locations!$A$2:$DW$36,F554)+COUNTIF(mon_locations!$A$2:$DW$36,G554)</f>
        <v>1</v>
      </c>
    </row>
    <row r="555" spans="2:3" x14ac:dyDescent="0.25">
      <c r="B555" t="s">
        <v>503</v>
      </c>
      <c r="C555">
        <f>COUNTIF(mon_locations!$A$2:$DW$36,B555)+COUNTIF($F:$K,B555)+COUNTIF(mon_locations!$A$2:$DW$36,F555)+COUNTIF(mon_locations!$A$2:$DW$36,G555)</f>
        <v>0</v>
      </c>
    </row>
    <row r="556" spans="2:3" x14ac:dyDescent="0.25">
      <c r="B556" t="s">
        <v>504</v>
      </c>
      <c r="C556">
        <f>COUNTIF(mon_locations!$A$2:$DW$36,B556)+COUNTIF($F:$K,B556)+COUNTIF(mon_locations!$A$2:$DW$36,F556)+COUNTIF(mon_locations!$A$2:$DW$36,G556)</f>
        <v>0</v>
      </c>
    </row>
    <row r="557" spans="2:3" x14ac:dyDescent="0.25">
      <c r="B557" t="s">
        <v>505</v>
      </c>
      <c r="C557">
        <f>COUNTIF(mon_locations!$A$2:$DW$36,B557)+COUNTIF($F:$K,B557)+COUNTIF(mon_locations!$A$2:$DW$36,F557)+COUNTIF(mon_locations!$A$2:$DW$36,G557)</f>
        <v>0</v>
      </c>
    </row>
    <row r="558" spans="2:3" hidden="1" x14ac:dyDescent="0.25">
      <c r="B558" t="s">
        <v>506</v>
      </c>
      <c r="C558">
        <f>COUNTIF(mon_locations!$A$2:$DW$36,B558)+COUNTIF($F:$K,B558)+COUNTIF(mon_locations!$A$2:$DW$36,F558)+COUNTIF(mon_locations!$A$2:$DW$36,G558)</f>
        <v>1</v>
      </c>
    </row>
    <row r="559" spans="2:3" x14ac:dyDescent="0.25">
      <c r="B559" t="s">
        <v>507</v>
      </c>
      <c r="C559">
        <f>COUNTIF(mon_locations!$A$2:$DW$36,B559)+COUNTIF($F:$K,B559)+COUNTIF(mon_locations!$A$2:$DW$36,F559)+COUNTIF(mon_locations!$A$2:$DW$36,G559)</f>
        <v>0</v>
      </c>
    </row>
    <row r="560" spans="2:3" hidden="1" x14ac:dyDescent="0.25">
      <c r="B560" t="s">
        <v>508</v>
      </c>
      <c r="C560">
        <f>COUNTIF(mon_locations!$A$2:$DW$36,B560)+COUNTIF($F:$K,B560)+COUNTIF(mon_locations!$A$2:$DW$36,F560)+COUNTIF(mon_locations!$A$2:$DW$36,G560)</f>
        <v>1</v>
      </c>
    </row>
    <row r="561" spans="2:3" x14ac:dyDescent="0.25">
      <c r="B561" t="s">
        <v>509</v>
      </c>
      <c r="C561">
        <f>COUNTIF(mon_locations!$A$2:$DW$36,B561)+COUNTIF($F:$K,B561)+COUNTIF(mon_locations!$A$2:$DW$36,F561)+COUNTIF(mon_locations!$A$2:$DW$36,G561)</f>
        <v>0</v>
      </c>
    </row>
    <row r="562" spans="2:3" hidden="1" x14ac:dyDescent="0.25">
      <c r="B562" t="s">
        <v>510</v>
      </c>
      <c r="C562">
        <f>COUNTIF(mon_locations!$A$2:$DW$36,B562)+COUNTIF($F:$K,B562)+COUNTIF(mon_locations!$A$2:$DW$36,F562)+COUNTIF(mon_locations!$A$2:$DW$36,G562)</f>
        <v>1</v>
      </c>
    </row>
    <row r="563" spans="2:3" x14ac:dyDescent="0.25">
      <c r="B563" t="s">
        <v>511</v>
      </c>
      <c r="C563">
        <f>COUNTIF(mon_locations!$A$2:$DW$36,B563)+COUNTIF($F:$K,B563)+COUNTIF(mon_locations!$A$2:$DW$36,F563)+COUNTIF(mon_locations!$A$2:$DW$36,G563)</f>
        <v>0</v>
      </c>
    </row>
    <row r="564" spans="2:3" x14ac:dyDescent="0.25">
      <c r="B564" t="s">
        <v>512</v>
      </c>
      <c r="C564">
        <f>COUNTIF(mon_locations!$A$2:$DW$36,B564)+COUNTIF($F:$K,B564)+COUNTIF(mon_locations!$A$2:$DW$36,F564)+COUNTIF(mon_locations!$A$2:$DW$36,G564)</f>
        <v>0</v>
      </c>
    </row>
    <row r="565" spans="2:3" x14ac:dyDescent="0.25">
      <c r="B565" t="s">
        <v>513</v>
      </c>
      <c r="C565">
        <f>COUNTIF(mon_locations!$A$2:$DW$36,B565)+COUNTIF($F:$K,B565)+COUNTIF(mon_locations!$A$2:$DW$36,F565)+COUNTIF(mon_locations!$A$2:$DW$36,G565)</f>
        <v>0</v>
      </c>
    </row>
    <row r="566" spans="2:3" hidden="1" x14ac:dyDescent="0.25">
      <c r="B566" t="s">
        <v>514</v>
      </c>
      <c r="C566">
        <f>COUNTIF(mon_locations!$A$2:$DW$36,B566)+COUNTIF($F:$K,B566)+COUNTIF(mon_locations!$A$2:$DW$36,F566)+COUNTIF(mon_locations!$A$2:$DW$36,G566)</f>
        <v>1</v>
      </c>
    </row>
    <row r="567" spans="2:3" x14ac:dyDescent="0.25">
      <c r="B567" t="s">
        <v>515</v>
      </c>
      <c r="C567">
        <f>COUNTIF(mon_locations!$A$2:$DW$36,B567)+COUNTIF($F:$K,B567)+COUNTIF(mon_locations!$A$2:$DW$36,F567)+COUNTIF(mon_locations!$A$2:$DW$36,G567)</f>
        <v>0</v>
      </c>
    </row>
    <row r="568" spans="2:3" x14ac:dyDescent="0.25">
      <c r="B568" t="s">
        <v>516</v>
      </c>
      <c r="C568">
        <f>COUNTIF(mon_locations!$A$2:$DW$36,B568)+COUNTIF($F:$K,B568)+COUNTIF(mon_locations!$A$2:$DW$36,F568)+COUNTIF(mon_locations!$A$2:$DW$36,G568)</f>
        <v>0</v>
      </c>
    </row>
    <row r="569" spans="2:3" x14ac:dyDescent="0.25">
      <c r="B569" t="s">
        <v>517</v>
      </c>
      <c r="C569">
        <f>COUNTIF(mon_locations!$A$2:$DW$36,B569)+COUNTIF($F:$K,B569)+COUNTIF(mon_locations!$A$2:$DW$36,F569)+COUNTIF(mon_locations!$A$2:$DW$36,G569)</f>
        <v>0</v>
      </c>
    </row>
    <row r="570" spans="2:3" hidden="1" x14ac:dyDescent="0.25">
      <c r="B570" t="s">
        <v>518</v>
      </c>
      <c r="C570">
        <f>COUNTIF(mon_locations!$A$2:$DW$36,B570)+COUNTIF($F:$K,B570)+COUNTIF(mon_locations!$A$2:$DW$36,F570)+COUNTIF(mon_locations!$A$2:$DW$36,G570)</f>
        <v>1</v>
      </c>
    </row>
    <row r="571" spans="2:3" x14ac:dyDescent="0.25">
      <c r="B571" t="s">
        <v>519</v>
      </c>
      <c r="C571">
        <f>COUNTIF(mon_locations!$A$2:$DW$36,B571)+COUNTIF($F:$K,B571)+COUNTIF(mon_locations!$A$2:$DW$36,F571)+COUNTIF(mon_locations!$A$2:$DW$36,G571)</f>
        <v>0</v>
      </c>
    </row>
    <row r="572" spans="2:3" hidden="1" x14ac:dyDescent="0.25">
      <c r="B572" t="s">
        <v>520</v>
      </c>
      <c r="C572">
        <f>COUNTIF(mon_locations!$A$2:$DW$36,B572)+COUNTIF($F:$K,B572)+COUNTIF(mon_locations!$A$2:$DW$36,F572)+COUNTIF(mon_locations!$A$2:$DW$36,G572)</f>
        <v>1</v>
      </c>
    </row>
    <row r="573" spans="2:3" hidden="1" x14ac:dyDescent="0.25">
      <c r="B573" t="s">
        <v>521</v>
      </c>
      <c r="C573">
        <f>COUNTIF(mon_locations!$A$2:$DW$36,B573)+COUNTIF($F:$K,B573)+COUNTIF(mon_locations!$A$2:$DW$36,F573)+COUNTIF(mon_locations!$A$2:$DW$36,G573)</f>
        <v>1</v>
      </c>
    </row>
    <row r="574" spans="2:3" hidden="1" x14ac:dyDescent="0.25">
      <c r="B574" t="s">
        <v>522</v>
      </c>
      <c r="C574">
        <f>COUNTIF(mon_locations!$A$2:$DW$36,B574)+COUNTIF($F:$K,B574)+COUNTIF(mon_locations!$A$2:$DW$36,F574)+COUNTIF(mon_locations!$A$2:$DW$36,G574)</f>
        <v>2</v>
      </c>
    </row>
    <row r="575" spans="2:3" hidden="1" x14ac:dyDescent="0.25">
      <c r="B575" t="s">
        <v>523</v>
      </c>
      <c r="C575">
        <f>COUNTIF(mon_locations!$A$2:$DW$36,B575)+COUNTIF($F:$K,B575)+COUNTIF(mon_locations!$A$2:$DW$36,F575)+COUNTIF(mon_locations!$A$2:$DW$36,G575)</f>
        <v>1</v>
      </c>
    </row>
    <row r="576" spans="2:3" x14ac:dyDescent="0.25">
      <c r="B576" t="s">
        <v>524</v>
      </c>
      <c r="C576">
        <f>COUNTIF(mon_locations!$A$2:$DW$36,B576)+COUNTIF($F:$K,B576)+COUNTIF(mon_locations!$A$2:$DW$36,F576)+COUNTIF(mon_locations!$A$2:$DW$36,G576)</f>
        <v>0</v>
      </c>
    </row>
    <row r="577" spans="2:3" hidden="1" x14ac:dyDescent="0.25">
      <c r="B577" t="s">
        <v>525</v>
      </c>
      <c r="C577">
        <f>COUNTIF(mon_locations!$A$2:$DW$36,B577)+COUNTIF($F:$K,B577)+COUNTIF(mon_locations!$A$2:$DW$36,F577)+COUNTIF(mon_locations!$A$2:$DW$36,G577)</f>
        <v>2</v>
      </c>
    </row>
    <row r="578" spans="2:3" hidden="1" x14ac:dyDescent="0.25">
      <c r="B578" t="s">
        <v>526</v>
      </c>
      <c r="C578">
        <f>COUNTIF(mon_locations!$A$2:$DW$36,B578)+COUNTIF($F:$K,B578)+COUNTIF(mon_locations!$A$2:$DW$36,F578)+COUNTIF(mon_locations!$A$2:$DW$36,G578)</f>
        <v>4</v>
      </c>
    </row>
    <row r="579" spans="2:3" x14ac:dyDescent="0.25">
      <c r="B579" t="s">
        <v>527</v>
      </c>
      <c r="C579">
        <f>COUNTIF(mon_locations!$A$2:$DW$36,B579)+COUNTIF($F:$K,B579)+COUNTIF(mon_locations!$A$2:$DW$36,F579)+COUNTIF(mon_locations!$A$2:$DW$36,G579)</f>
        <v>0</v>
      </c>
    </row>
    <row r="580" spans="2:3" x14ac:dyDescent="0.25">
      <c r="B580" t="s">
        <v>528</v>
      </c>
      <c r="C580">
        <f>COUNTIF(mon_locations!$A$2:$DW$36,B580)+COUNTIF($F:$K,B580)+COUNTIF(mon_locations!$A$2:$DW$36,F580)+COUNTIF(mon_locations!$A$2:$DW$36,G580)</f>
        <v>0</v>
      </c>
    </row>
    <row r="581" spans="2:3" hidden="1" x14ac:dyDescent="0.25">
      <c r="B581" t="s">
        <v>529</v>
      </c>
      <c r="C581">
        <f>COUNTIF(mon_locations!$A$2:$DW$36,B581)+COUNTIF($F:$K,B581)+COUNTIF(mon_locations!$A$2:$DW$36,F581)+COUNTIF(mon_locations!$A$2:$DW$36,G581)</f>
        <v>2</v>
      </c>
    </row>
    <row r="582" spans="2:3" hidden="1" x14ac:dyDescent="0.25">
      <c r="B582" t="s">
        <v>530</v>
      </c>
      <c r="C582">
        <f>COUNTIF(mon_locations!$A$2:$DW$36,B582)+COUNTIF($F:$K,B582)+COUNTIF(mon_locations!$A$2:$DW$36,F582)+COUNTIF(mon_locations!$A$2:$DW$36,G582)</f>
        <v>1</v>
      </c>
    </row>
    <row r="583" spans="2:3" x14ac:dyDescent="0.25">
      <c r="B583" t="s">
        <v>531</v>
      </c>
      <c r="C583">
        <f>COUNTIF(mon_locations!$A$2:$DW$36,B583)+COUNTIF($F:$K,B583)+COUNTIF(mon_locations!$A$2:$DW$36,F583)+COUNTIF(mon_locations!$A$2:$DW$36,G583)</f>
        <v>0</v>
      </c>
    </row>
    <row r="584" spans="2:3" hidden="1" x14ac:dyDescent="0.25">
      <c r="B584" t="s">
        <v>532</v>
      </c>
      <c r="C584">
        <f>COUNTIF(mon_locations!$A$2:$DW$36,B584)+COUNTIF($F:$K,B584)+COUNTIF(mon_locations!$A$2:$DW$36,F584)+COUNTIF(mon_locations!$A$2:$DW$36,G584)</f>
        <v>4</v>
      </c>
    </row>
    <row r="585" spans="2:3" x14ac:dyDescent="0.25">
      <c r="B585" t="s">
        <v>533</v>
      </c>
      <c r="C585">
        <f>COUNTIF(mon_locations!$A$2:$DW$36,B585)+COUNTIF($F:$K,B585)+COUNTIF(mon_locations!$A$2:$DW$36,F585)+COUNTIF(mon_locations!$A$2:$DW$36,G585)</f>
        <v>0</v>
      </c>
    </row>
    <row r="586" spans="2:3" hidden="1" x14ac:dyDescent="0.25">
      <c r="B586" t="s">
        <v>534</v>
      </c>
      <c r="C586">
        <f>COUNTIF(mon_locations!$A$2:$DW$36,B586)+COUNTIF($F:$K,B586)+COUNTIF(mon_locations!$A$2:$DW$36,F586)+COUNTIF(mon_locations!$A$2:$DW$36,G586)</f>
        <v>1</v>
      </c>
    </row>
    <row r="587" spans="2:3" x14ac:dyDescent="0.25">
      <c r="B587" t="s">
        <v>535</v>
      </c>
      <c r="C587">
        <f>COUNTIF(mon_locations!$A$2:$DW$36,B587)+COUNTIF($F:$K,B587)+COUNTIF(mon_locations!$A$2:$DW$36,F587)+COUNTIF(mon_locations!$A$2:$DW$36,G587)</f>
        <v>0</v>
      </c>
    </row>
    <row r="588" spans="2:3" hidden="1" x14ac:dyDescent="0.25">
      <c r="B588" t="s">
        <v>536</v>
      </c>
      <c r="C588">
        <f>COUNTIF(mon_locations!$A$2:$DW$36,B588)+COUNTIF($F:$K,B588)+COUNTIF(mon_locations!$A$2:$DW$36,F588)+COUNTIF(mon_locations!$A$2:$DW$36,G588)</f>
        <v>1</v>
      </c>
    </row>
    <row r="589" spans="2:3" hidden="1" x14ac:dyDescent="0.25">
      <c r="B589" t="s">
        <v>537</v>
      </c>
      <c r="C589">
        <f>COUNTIF(mon_locations!$A$2:$DW$36,B589)+COUNTIF($F:$K,B589)+COUNTIF(mon_locations!$A$2:$DW$36,F589)+COUNTIF(mon_locations!$A$2:$DW$36,G589)</f>
        <v>1</v>
      </c>
    </row>
    <row r="590" spans="2:3" x14ac:dyDescent="0.25">
      <c r="B590" t="s">
        <v>538</v>
      </c>
      <c r="C590">
        <f>COUNTIF(mon_locations!$A$2:$DW$36,B590)+COUNTIF($F:$K,B590)+COUNTIF(mon_locations!$A$2:$DW$36,F590)+COUNTIF(mon_locations!$A$2:$DW$36,G590)</f>
        <v>0</v>
      </c>
    </row>
    <row r="591" spans="2:3" hidden="1" x14ac:dyDescent="0.25">
      <c r="B591" t="s">
        <v>539</v>
      </c>
      <c r="C591">
        <f>COUNTIF(mon_locations!$A$2:$DW$36,B591)+COUNTIF($F:$K,B591)+COUNTIF(mon_locations!$A$2:$DW$36,F591)+COUNTIF(mon_locations!$A$2:$DW$36,G591)</f>
        <v>1</v>
      </c>
    </row>
    <row r="592" spans="2:3" hidden="1" x14ac:dyDescent="0.25">
      <c r="B592" t="s">
        <v>540</v>
      </c>
      <c r="C592">
        <f>COUNTIF(mon_locations!$A$2:$DW$36,B592)+COUNTIF($F:$K,B592)+COUNTIF(mon_locations!$A$2:$DW$36,F592)+COUNTIF(mon_locations!$A$2:$DW$36,G592)</f>
        <v>1</v>
      </c>
    </row>
    <row r="593" spans="2:3" x14ac:dyDescent="0.25">
      <c r="B593" t="s">
        <v>541</v>
      </c>
      <c r="C593">
        <f>COUNTIF(mon_locations!$A$2:$DW$36,B593)+COUNTIF($F:$K,B593)+COUNTIF(mon_locations!$A$2:$DW$36,F593)+COUNTIF(mon_locations!$A$2:$DW$36,G593)</f>
        <v>0</v>
      </c>
    </row>
    <row r="594" spans="2:3" x14ac:dyDescent="0.25">
      <c r="B594" t="s">
        <v>542</v>
      </c>
      <c r="C594">
        <f>COUNTIF(mon_locations!$A$2:$DW$36,B594)+COUNTIF($F:$K,B594)+COUNTIF(mon_locations!$A$2:$DW$36,F594)+COUNTIF(mon_locations!$A$2:$DW$36,G594)</f>
        <v>0</v>
      </c>
    </row>
    <row r="595" spans="2:3" hidden="1" x14ac:dyDescent="0.25">
      <c r="B595" t="s">
        <v>543</v>
      </c>
      <c r="C595">
        <f>COUNTIF(mon_locations!$A$2:$DW$36,B595)+COUNTIF($F:$K,B595)+COUNTIF(mon_locations!$A$2:$DW$36,F595)+COUNTIF(mon_locations!$A$2:$DW$36,G595)</f>
        <v>1</v>
      </c>
    </row>
    <row r="596" spans="2:3" hidden="1" x14ac:dyDescent="0.25">
      <c r="B596" t="s">
        <v>544</v>
      </c>
      <c r="C596">
        <f>COUNTIF(mon_locations!$A$2:$DW$36,B596)+COUNTIF($F:$K,B596)+COUNTIF(mon_locations!$A$2:$DW$36,F596)+COUNTIF(mon_locations!$A$2:$DW$36,G596)</f>
        <v>1</v>
      </c>
    </row>
    <row r="597" spans="2:3" x14ac:dyDescent="0.25">
      <c r="B597" t="s">
        <v>545</v>
      </c>
      <c r="C597">
        <f>COUNTIF(mon_locations!$A$2:$DW$36,B597)+COUNTIF($F:$K,B597)+COUNTIF(mon_locations!$A$2:$DW$36,F597)+COUNTIF(mon_locations!$A$2:$DW$36,G597)</f>
        <v>0</v>
      </c>
    </row>
    <row r="598" spans="2:3" x14ac:dyDescent="0.25">
      <c r="B598" t="s">
        <v>546</v>
      </c>
      <c r="C598">
        <f>COUNTIF(mon_locations!$A$2:$DW$36,B598)+COUNTIF($F:$K,B598)+COUNTIF(mon_locations!$A$2:$DW$36,F598)+COUNTIF(mon_locations!$A$2:$DW$36,G598)</f>
        <v>0</v>
      </c>
    </row>
    <row r="599" spans="2:3" x14ac:dyDescent="0.25">
      <c r="B599" t="s">
        <v>547</v>
      </c>
      <c r="C599">
        <f>COUNTIF(mon_locations!$A$2:$DW$36,B599)+COUNTIF($F:$K,B599)+COUNTIF(mon_locations!$A$2:$DW$36,F599)+COUNTIF(mon_locations!$A$2:$DW$36,G599)</f>
        <v>0</v>
      </c>
    </row>
    <row r="600" spans="2:3" x14ac:dyDescent="0.25">
      <c r="B600" t="s">
        <v>548</v>
      </c>
      <c r="C600">
        <f>COUNTIF(mon_locations!$A$2:$DW$36,B600)+COUNTIF($F:$K,B600)+COUNTIF(mon_locations!$A$2:$DW$36,F600)+COUNTIF(mon_locations!$A$2:$DW$36,G600)</f>
        <v>0</v>
      </c>
    </row>
    <row r="601" spans="2:3" hidden="1" x14ac:dyDescent="0.25">
      <c r="B601" t="s">
        <v>549</v>
      </c>
      <c r="C601">
        <f>COUNTIF(mon_locations!$A$2:$DW$36,B601)+COUNTIF($F:$K,B601)+COUNTIF(mon_locations!$A$2:$DW$36,F601)+COUNTIF(mon_locations!$A$2:$DW$36,G601)</f>
        <v>1</v>
      </c>
    </row>
    <row r="602" spans="2:3" x14ac:dyDescent="0.25">
      <c r="B602" t="s">
        <v>550</v>
      </c>
      <c r="C602">
        <f>COUNTIF(mon_locations!$A$2:$DW$36,B602)+COUNTIF($F:$K,B602)+COUNTIF(mon_locations!$A$2:$DW$36,F602)+COUNTIF(mon_locations!$A$2:$DW$36,G602)</f>
        <v>0</v>
      </c>
    </row>
    <row r="603" spans="2:3" x14ac:dyDescent="0.25">
      <c r="B603" t="s">
        <v>1451</v>
      </c>
      <c r="C603">
        <f>COUNTIF(mon_locations!$A$2:$DW$36,B603)+COUNTIF($F:$K,B603)+COUNTIF(mon_locations!$A$2:$DW$36,F603)+COUNTIF(mon_locations!$A$2:$DW$36,G603)</f>
        <v>0</v>
      </c>
    </row>
    <row r="604" spans="2:3" x14ac:dyDescent="0.25">
      <c r="B604" t="s">
        <v>1453</v>
      </c>
      <c r="C604">
        <f>COUNTIF(mon_locations!$A$2:$DW$36,B604)+COUNTIF($F:$K,B604)+COUNTIF(mon_locations!$A$2:$DW$36,F604)+COUNTIF(mon_locations!$A$2:$DW$36,G604)</f>
        <v>0</v>
      </c>
    </row>
    <row r="605" spans="2:3" hidden="1" x14ac:dyDescent="0.25">
      <c r="B605" t="s">
        <v>552</v>
      </c>
      <c r="C605">
        <f>COUNTIF(mon_locations!$A$2:$DW$36,B605)+COUNTIF($F:$K,B605)+COUNTIF(mon_locations!$A$2:$DW$36,F605)+COUNTIF(mon_locations!$A$2:$DW$36,G605)</f>
        <v>1</v>
      </c>
    </row>
    <row r="606" spans="2:3" hidden="1" x14ac:dyDescent="0.25">
      <c r="B606" t="s">
        <v>553</v>
      </c>
      <c r="C606">
        <f>COUNTIF(mon_locations!$A$2:$DW$36,B606)+COUNTIF($F:$K,B606)+COUNTIF(mon_locations!$A$2:$DW$36,F606)+COUNTIF(mon_locations!$A$2:$DW$36,G606)</f>
        <v>1</v>
      </c>
    </row>
    <row r="607" spans="2:3" x14ac:dyDescent="0.25">
      <c r="B607" t="s">
        <v>554</v>
      </c>
      <c r="C607">
        <f>COUNTIF(mon_locations!$A$2:$DW$36,B607)+COUNTIF($F:$K,B607)+COUNTIF(mon_locations!$A$2:$DW$36,F607)+COUNTIF(mon_locations!$A$2:$DW$36,G607)</f>
        <v>0</v>
      </c>
    </row>
    <row r="608" spans="2:3" hidden="1" x14ac:dyDescent="0.25">
      <c r="B608" t="s">
        <v>555</v>
      </c>
      <c r="C608">
        <f>COUNTIF(mon_locations!$A$2:$DW$36,B608)+COUNTIF($F:$K,B608)+COUNTIF(mon_locations!$A$2:$DW$36,F608)+COUNTIF(mon_locations!$A$2:$DW$36,G608)</f>
        <v>1</v>
      </c>
    </row>
    <row r="609" spans="2:5" hidden="1" x14ac:dyDescent="0.25">
      <c r="B609" t="s">
        <v>3876</v>
      </c>
      <c r="C609">
        <f>COUNTIF(mon_locations!$A$2:$DW$36,B609)+COUNTIF($F:$K,B609)+COUNTIF(mon_locations!$A$2:$DW$36,F609)+COUNTIF(mon_locations!$A$2:$DW$36,G609)</f>
        <v>2</v>
      </c>
      <c r="E609" t="str">
        <f>SUBSTITUTE(B609,"Galarian ","")&amp;"-Galar"</f>
        <v>Darumaka-Galar-Galar</v>
      </c>
    </row>
    <row r="610" spans="2:5" x14ac:dyDescent="0.25">
      <c r="B610" t="s">
        <v>1458</v>
      </c>
      <c r="C610">
        <f>COUNTIF(mon_locations!$A$2:$DW$36,B610)+COUNTIF($F:$K,B610)+COUNTIF(mon_locations!$A$2:$DW$36,F610)+COUNTIF(mon_locations!$A$2:$DW$36,G610)</f>
        <v>0</v>
      </c>
    </row>
    <row r="611" spans="2:5" x14ac:dyDescent="0.25">
      <c r="B611" t="s">
        <v>3877</v>
      </c>
      <c r="C611">
        <f>COUNTIF(mon_locations!$A$2:$DW$36,B611)+COUNTIF($F:$K,B611)+COUNTIF(mon_locations!$A$2:$DW$36,F611)+COUNTIF(mon_locations!$A$2:$DW$36,G611)</f>
        <v>0</v>
      </c>
      <c r="E611" t="str">
        <f>SUBSTITUTE(B611,"Galarian ","")&amp;"-Galar"</f>
        <v>Darmanitan Standard Mode-Galar-Galar</v>
      </c>
    </row>
    <row r="612" spans="2:5" x14ac:dyDescent="0.25">
      <c r="B612" t="s">
        <v>1461</v>
      </c>
      <c r="C612">
        <f>COUNTIF(mon_locations!$A$2:$DW$36,B612)+COUNTIF($F:$K,B612)+COUNTIF(mon_locations!$A$2:$DW$36,F612)+COUNTIF(mon_locations!$A$2:$DW$36,G612)</f>
        <v>0</v>
      </c>
    </row>
    <row r="613" spans="2:5" x14ac:dyDescent="0.25">
      <c r="B613" t="s">
        <v>3878</v>
      </c>
      <c r="C613">
        <f>COUNTIF(mon_locations!$A$2:$DW$36,B613)+COUNTIF($F:$K,B613)+COUNTIF(mon_locations!$A$2:$DW$36,F613)+COUNTIF(mon_locations!$A$2:$DW$36,G613)</f>
        <v>0</v>
      </c>
      <c r="E613" t="str">
        <f>SUBSTITUTE(B613,"Galarian ","")&amp;"-Galar"</f>
        <v>Darmanitan Zen Mode-Galar-Galar</v>
      </c>
    </row>
    <row r="614" spans="2:5" hidden="1" x14ac:dyDescent="0.25">
      <c r="B614" t="s">
        <v>556</v>
      </c>
      <c r="C614">
        <f>COUNTIF(mon_locations!$A$2:$DW$36,B614)+COUNTIF($F:$K,B614)+COUNTIF(mon_locations!$A$2:$DW$36,F614)+COUNTIF(mon_locations!$A$2:$DW$36,G614)</f>
        <v>1</v>
      </c>
    </row>
    <row r="615" spans="2:5" hidden="1" x14ac:dyDescent="0.25">
      <c r="B615" t="s">
        <v>557</v>
      </c>
      <c r="C615">
        <f>COUNTIF(mon_locations!$A$2:$DW$36,B615)+COUNTIF($F:$K,B615)+COUNTIF(mon_locations!$A$2:$DW$36,F615)+COUNTIF(mon_locations!$A$2:$DW$36,G615)</f>
        <v>5</v>
      </c>
    </row>
    <row r="616" spans="2:5" x14ac:dyDescent="0.25">
      <c r="B616" t="s">
        <v>558</v>
      </c>
      <c r="C616">
        <f>COUNTIF(mon_locations!$A$2:$DW$36,B616)+COUNTIF($F:$K,B616)+COUNTIF(mon_locations!$A$2:$DW$36,F616)+COUNTIF(mon_locations!$A$2:$DW$36,G616)</f>
        <v>0</v>
      </c>
    </row>
    <row r="617" spans="2:5" hidden="1" x14ac:dyDescent="0.25">
      <c r="B617" t="s">
        <v>559</v>
      </c>
      <c r="C617">
        <f>COUNTIF(mon_locations!$A$2:$DW$36,B617)+COUNTIF($F:$K,B617)+COUNTIF(mon_locations!$A$2:$DW$36,F617)+COUNTIF(mon_locations!$A$2:$DW$36,G617)</f>
        <v>1</v>
      </c>
    </row>
    <row r="618" spans="2:5" x14ac:dyDescent="0.25">
      <c r="B618" t="s">
        <v>560</v>
      </c>
      <c r="C618">
        <f>COUNTIF(mon_locations!$A$2:$DW$36,B618)+COUNTIF($F:$K,B618)+COUNTIF(mon_locations!$A$2:$DW$36,F618)+COUNTIF(mon_locations!$A$2:$DW$36,G618)</f>
        <v>0</v>
      </c>
    </row>
    <row r="619" spans="2:5" hidden="1" x14ac:dyDescent="0.25">
      <c r="B619" t="s">
        <v>561</v>
      </c>
      <c r="C619">
        <f>COUNTIF(mon_locations!$A$2:$DW$36,B619)+COUNTIF($F:$K,B619)+COUNTIF(mon_locations!$A$2:$DW$36,F619)+COUNTIF(mon_locations!$A$2:$DW$36,G619)</f>
        <v>3</v>
      </c>
    </row>
    <row r="620" spans="2:5" x14ac:dyDescent="0.25">
      <c r="B620" t="s">
        <v>562</v>
      </c>
      <c r="C620">
        <f>COUNTIF(mon_locations!$A$2:$DW$36,B620)+COUNTIF($F:$K,B620)+COUNTIF(mon_locations!$A$2:$DW$36,F620)+COUNTIF(mon_locations!$A$2:$DW$36,G620)</f>
        <v>0</v>
      </c>
    </row>
    <row r="621" spans="2:5" hidden="1" x14ac:dyDescent="0.25">
      <c r="B621" t="s">
        <v>3879</v>
      </c>
      <c r="C621">
        <f>COUNTIF(mon_locations!$A$2:$DW$36,B621)+COUNTIF($F:$K,B621)+COUNTIF(mon_locations!$A$2:$DW$36,F621)+COUNTIF(mon_locations!$A$2:$DW$36,G621)</f>
        <v>4</v>
      </c>
      <c r="E621" t="str">
        <f>SUBSTITUTE(B621,"Galarian ","")&amp;"-Galar"</f>
        <v>Yamask-Galar-Galar</v>
      </c>
    </row>
    <row r="622" spans="2:5" x14ac:dyDescent="0.25">
      <c r="B622" t="s">
        <v>563</v>
      </c>
      <c r="C622">
        <f>COUNTIF(mon_locations!$A$2:$DW$36,B622)+COUNTIF($F:$K,B622)+COUNTIF(mon_locations!$A$2:$DW$36,F622)+COUNTIF(mon_locations!$A$2:$DW$36,G622)</f>
        <v>0</v>
      </c>
    </row>
    <row r="623" spans="2:5" x14ac:dyDescent="0.25">
      <c r="B623" t="s">
        <v>564</v>
      </c>
      <c r="C623">
        <f>COUNTIF(mon_locations!$A$2:$DW$36,B623)+COUNTIF($F:$K,B623)+COUNTIF(mon_locations!$A$2:$DW$36,F623)+COUNTIF(mon_locations!$A$2:$DW$36,G623)</f>
        <v>0</v>
      </c>
    </row>
    <row r="624" spans="2:5" x14ac:dyDescent="0.25">
      <c r="B624" t="s">
        <v>565</v>
      </c>
      <c r="C624">
        <f>COUNTIF(mon_locations!$A$2:$DW$36,B624)+COUNTIF($F:$K,B624)+COUNTIF(mon_locations!$A$2:$DW$36,F624)+COUNTIF(mon_locations!$A$2:$DW$36,G624)</f>
        <v>0</v>
      </c>
    </row>
    <row r="625" spans="2:3" x14ac:dyDescent="0.25">
      <c r="B625" t="s">
        <v>566</v>
      </c>
      <c r="C625">
        <f>COUNTIF(mon_locations!$A$2:$DW$36,B625)+COUNTIF($F:$K,B625)+COUNTIF(mon_locations!$A$2:$DW$36,F625)+COUNTIF(mon_locations!$A$2:$DW$36,G625)</f>
        <v>0</v>
      </c>
    </row>
    <row r="626" spans="2:3" x14ac:dyDescent="0.25">
      <c r="B626" t="s">
        <v>567</v>
      </c>
      <c r="C626">
        <f>COUNTIF(mon_locations!$A$2:$DW$36,B626)+COUNTIF($F:$K,B626)+COUNTIF(mon_locations!$A$2:$DW$36,F626)+COUNTIF(mon_locations!$A$2:$DW$36,G626)</f>
        <v>0</v>
      </c>
    </row>
    <row r="627" spans="2:3" hidden="1" x14ac:dyDescent="0.25">
      <c r="B627" t="s">
        <v>568</v>
      </c>
      <c r="C627">
        <f>COUNTIF(mon_locations!$A$2:$DW$36,B627)+COUNTIF($F:$K,B627)+COUNTIF(mon_locations!$A$2:$DW$36,F627)+COUNTIF(mon_locations!$A$2:$DW$36,G627)</f>
        <v>1</v>
      </c>
    </row>
    <row r="628" spans="2:3" x14ac:dyDescent="0.25">
      <c r="B628" t="s">
        <v>569</v>
      </c>
      <c r="C628">
        <f>COUNTIF(mon_locations!$A$2:$DW$36,B628)+COUNTIF($F:$K,B628)+COUNTIF(mon_locations!$A$2:$DW$36,F628)+COUNTIF(mon_locations!$A$2:$DW$36,G628)</f>
        <v>0</v>
      </c>
    </row>
    <row r="629" spans="2:3" x14ac:dyDescent="0.25">
      <c r="B629" t="s">
        <v>570</v>
      </c>
      <c r="C629">
        <f>COUNTIF(mon_locations!$A$2:$DW$36,B629)+COUNTIF($F:$K,B629)+COUNTIF(mon_locations!$A$2:$DW$36,F629)+COUNTIF(mon_locations!$A$2:$DW$36,G629)</f>
        <v>0</v>
      </c>
    </row>
    <row r="630" spans="2:3" x14ac:dyDescent="0.25">
      <c r="B630" t="s">
        <v>571</v>
      </c>
      <c r="C630">
        <f>COUNTIF(mon_locations!$A$2:$DW$36,B630)+COUNTIF($F:$K,B630)+COUNTIF(mon_locations!$A$2:$DW$36,F630)+COUNTIF(mon_locations!$A$2:$DW$36,G630)</f>
        <v>0</v>
      </c>
    </row>
    <row r="631" spans="2:3" x14ac:dyDescent="0.25">
      <c r="B631" t="s">
        <v>572</v>
      </c>
      <c r="C631">
        <f>COUNTIF(mon_locations!$A$2:$DW$36,B631)+COUNTIF($F:$K,B631)+COUNTIF(mon_locations!$A$2:$DW$36,F631)+COUNTIF(mon_locations!$A$2:$DW$36,G631)</f>
        <v>0</v>
      </c>
    </row>
    <row r="632" spans="2:3" hidden="1" x14ac:dyDescent="0.25">
      <c r="B632" t="s">
        <v>573</v>
      </c>
      <c r="C632">
        <f>COUNTIF(mon_locations!$A$2:$DW$36,B632)+COUNTIF($F:$K,B632)+COUNTIF(mon_locations!$A$2:$DW$36,F632)+COUNTIF(mon_locations!$A$2:$DW$36,G632)</f>
        <v>1</v>
      </c>
    </row>
    <row r="633" spans="2:3" x14ac:dyDescent="0.25">
      <c r="B633" t="s">
        <v>574</v>
      </c>
      <c r="C633">
        <f>COUNTIF(mon_locations!$A$2:$DW$36,B633)+COUNTIF($F:$K,B633)+COUNTIF(mon_locations!$A$2:$DW$36,F633)+COUNTIF(mon_locations!$A$2:$DW$36,G633)</f>
        <v>0</v>
      </c>
    </row>
    <row r="634" spans="2:3" hidden="1" x14ac:dyDescent="0.25">
      <c r="B634" t="s">
        <v>575</v>
      </c>
      <c r="C634">
        <f>COUNTIF(mon_locations!$A$2:$DW$36,B634)+COUNTIF($F:$K,B634)+COUNTIF(mon_locations!$A$2:$DW$36,F634)+COUNTIF(mon_locations!$A$2:$DW$36,G634)</f>
        <v>1</v>
      </c>
    </row>
    <row r="635" spans="2:3" x14ac:dyDescent="0.25">
      <c r="B635" t="s">
        <v>576</v>
      </c>
      <c r="C635">
        <f>COUNTIF(mon_locations!$A$2:$DW$36,B635)+COUNTIF($F:$K,B635)+COUNTIF(mon_locations!$A$2:$DW$36,F635)+COUNTIF(mon_locations!$A$2:$DW$36,G635)</f>
        <v>0</v>
      </c>
    </row>
    <row r="636" spans="2:3" x14ac:dyDescent="0.25">
      <c r="B636" t="s">
        <v>577</v>
      </c>
      <c r="C636">
        <f>COUNTIF(mon_locations!$A$2:$DW$36,B636)+COUNTIF($F:$K,B636)+COUNTIF(mon_locations!$A$2:$DW$36,F636)+COUNTIF(mon_locations!$A$2:$DW$36,G636)</f>
        <v>0</v>
      </c>
    </row>
    <row r="637" spans="2:3" hidden="1" x14ac:dyDescent="0.25">
      <c r="B637" t="s">
        <v>578</v>
      </c>
      <c r="C637">
        <f>COUNTIF(mon_locations!$A$2:$DW$36,B637)+COUNTIF($F:$K,B637)+COUNTIF(mon_locations!$A$2:$DW$36,F637)+COUNTIF(mon_locations!$A$2:$DW$36,G637)</f>
        <v>2</v>
      </c>
    </row>
    <row r="638" spans="2:3" hidden="1" x14ac:dyDescent="0.25">
      <c r="B638" t="s">
        <v>579</v>
      </c>
      <c r="C638">
        <f>COUNTIF(mon_locations!$A$2:$DW$36,B638)+COUNTIF($F:$K,B638)+COUNTIF(mon_locations!$A$2:$DW$36,F638)+COUNTIF(mon_locations!$A$2:$DW$36,G638)</f>
        <v>1</v>
      </c>
    </row>
    <row r="639" spans="2:3" hidden="1" x14ac:dyDescent="0.25">
      <c r="B639" t="s">
        <v>580</v>
      </c>
      <c r="C639">
        <f>COUNTIF(mon_locations!$A$2:$DW$36,B639)+COUNTIF($F:$K,B639)+COUNTIF(mon_locations!$A$2:$DW$36,F639)+COUNTIF(mon_locations!$A$2:$DW$36,G639)</f>
        <v>1</v>
      </c>
    </row>
    <row r="640" spans="2:3" x14ac:dyDescent="0.25">
      <c r="B640" t="s">
        <v>581</v>
      </c>
      <c r="C640">
        <f>COUNTIF(mon_locations!$A$2:$DW$36,B640)+COUNTIF($F:$K,B640)+COUNTIF(mon_locations!$A$2:$DW$36,F640)+COUNTIF(mon_locations!$A$2:$DW$36,G640)</f>
        <v>0</v>
      </c>
    </row>
    <row r="641" spans="2:3" x14ac:dyDescent="0.25">
      <c r="B641" t="s">
        <v>582</v>
      </c>
      <c r="C641">
        <f>COUNTIF(mon_locations!$A$2:$DW$36,B641)+COUNTIF($F:$K,B641)+COUNTIF(mon_locations!$A$2:$DW$36,F641)+COUNTIF(mon_locations!$A$2:$DW$36,G641)</f>
        <v>0</v>
      </c>
    </row>
    <row r="642" spans="2:3" x14ac:dyDescent="0.25">
      <c r="B642" t="s">
        <v>583</v>
      </c>
      <c r="C642">
        <f>COUNTIF(mon_locations!$A$2:$DW$36,B642)+COUNTIF($F:$K,B642)+COUNTIF(mon_locations!$A$2:$DW$36,F642)+COUNTIF(mon_locations!$A$2:$DW$36,G642)</f>
        <v>0</v>
      </c>
    </row>
    <row r="643" spans="2:3" x14ac:dyDescent="0.25">
      <c r="B643" t="s">
        <v>584</v>
      </c>
      <c r="C643">
        <f>COUNTIF(mon_locations!$A$2:$DW$36,B643)+COUNTIF($F:$K,B643)+COUNTIF(mon_locations!$A$2:$DW$36,F643)+COUNTIF(mon_locations!$A$2:$DW$36,G643)</f>
        <v>0</v>
      </c>
    </row>
    <row r="644" spans="2:3" x14ac:dyDescent="0.25">
      <c r="B644" t="s">
        <v>585</v>
      </c>
      <c r="C644">
        <f>COUNTIF(mon_locations!$A$2:$DW$36,B644)+COUNTIF($F:$K,B644)+COUNTIF(mon_locations!$A$2:$DW$36,F644)+COUNTIF(mon_locations!$A$2:$DW$36,G644)</f>
        <v>0</v>
      </c>
    </row>
    <row r="645" spans="2:3" hidden="1" x14ac:dyDescent="0.25">
      <c r="B645" t="s">
        <v>586</v>
      </c>
      <c r="C645">
        <f>COUNTIF(mon_locations!$A$2:$DW$36,B645)+COUNTIF($F:$K,B645)+COUNTIF(mon_locations!$A$2:$DW$36,F645)+COUNTIF(mon_locations!$A$2:$DW$36,G645)</f>
        <v>1</v>
      </c>
    </row>
    <row r="646" spans="2:3" hidden="1" x14ac:dyDescent="0.25">
      <c r="B646" t="s">
        <v>587</v>
      </c>
      <c r="C646">
        <f>COUNTIF(mon_locations!$A$2:$DW$36,B646)+COUNTIF($F:$K,B646)+COUNTIF(mon_locations!$A$2:$DW$36,F646)+COUNTIF(mon_locations!$A$2:$DW$36,G646)</f>
        <v>1</v>
      </c>
    </row>
    <row r="647" spans="2:3" hidden="1" x14ac:dyDescent="0.25">
      <c r="B647" t="s">
        <v>588</v>
      </c>
      <c r="C647">
        <f>COUNTIF(mon_locations!$A$2:$DW$36,B647)+COUNTIF($F:$K,B647)+COUNTIF(mon_locations!$A$2:$DW$36,F647)+COUNTIF(mon_locations!$A$2:$DW$36,G647)</f>
        <v>1</v>
      </c>
    </row>
    <row r="648" spans="2:3" x14ac:dyDescent="0.25">
      <c r="B648" t="s">
        <v>589</v>
      </c>
      <c r="C648">
        <f>COUNTIF(mon_locations!$A$2:$DW$36,B648)+COUNTIF($F:$K,B648)+COUNTIF(mon_locations!$A$2:$DW$36,F648)+COUNTIF(mon_locations!$A$2:$DW$36,G648)</f>
        <v>0</v>
      </c>
    </row>
    <row r="649" spans="2:3" hidden="1" x14ac:dyDescent="0.25">
      <c r="B649" t="s">
        <v>590</v>
      </c>
      <c r="C649">
        <f>COUNTIF(mon_locations!$A$2:$DW$36,B649)+COUNTIF($F:$K,B649)+COUNTIF(mon_locations!$A$2:$DW$36,F649)+COUNTIF(mon_locations!$A$2:$DW$36,G649)</f>
        <v>1</v>
      </c>
    </row>
    <row r="650" spans="2:3" x14ac:dyDescent="0.25">
      <c r="B650" t="s">
        <v>591</v>
      </c>
      <c r="C650">
        <f>COUNTIF(mon_locations!$A$2:$DW$36,B650)+COUNTIF($F:$K,B650)+COUNTIF(mon_locations!$A$2:$DW$36,F650)+COUNTIF(mon_locations!$A$2:$DW$36,G650)</f>
        <v>0</v>
      </c>
    </row>
    <row r="651" spans="2:3" hidden="1" x14ac:dyDescent="0.25">
      <c r="B651" t="s">
        <v>592</v>
      </c>
      <c r="C651">
        <f>COUNTIF(mon_locations!$A$2:$DW$36,B651)+COUNTIF($F:$K,B651)+COUNTIF(mon_locations!$A$2:$DW$36,F651)+COUNTIF(mon_locations!$A$2:$DW$36,G651)</f>
        <v>4</v>
      </c>
    </row>
    <row r="652" spans="2:3" hidden="1" x14ac:dyDescent="0.25">
      <c r="B652" t="s">
        <v>593</v>
      </c>
      <c r="C652">
        <f>COUNTIF(mon_locations!$A$2:$DW$36,B652)+COUNTIF($F:$K,B652)+COUNTIF(mon_locations!$A$2:$DW$36,F652)+COUNTIF(mon_locations!$A$2:$DW$36,G652)</f>
        <v>1</v>
      </c>
    </row>
    <row r="653" spans="2:3" hidden="1" x14ac:dyDescent="0.25">
      <c r="B653" t="s">
        <v>594</v>
      </c>
      <c r="C653">
        <f>COUNTIF(mon_locations!$A$2:$DW$36,B653)+COUNTIF($F:$K,B653)+COUNTIF(mon_locations!$A$2:$DW$36,F653)+COUNTIF(mon_locations!$A$2:$DW$36,G653)</f>
        <v>2</v>
      </c>
    </row>
    <row r="654" spans="2:3" hidden="1" x14ac:dyDescent="0.25">
      <c r="B654" t="s">
        <v>595</v>
      </c>
      <c r="C654">
        <f>COUNTIF(mon_locations!$A$2:$DW$36,B654)+COUNTIF($F:$K,B654)+COUNTIF(mon_locations!$A$2:$DW$36,F654)+COUNTIF(mon_locations!$A$2:$DW$36,G654)</f>
        <v>1</v>
      </c>
    </row>
    <row r="655" spans="2:3" x14ac:dyDescent="0.25">
      <c r="B655" t="s">
        <v>596</v>
      </c>
      <c r="C655">
        <f>COUNTIF(mon_locations!$A$2:$DW$36,B655)+COUNTIF($F:$K,B655)+COUNTIF(mon_locations!$A$2:$DW$36,F655)+COUNTIF(mon_locations!$A$2:$DW$36,G655)</f>
        <v>0</v>
      </c>
    </row>
    <row r="656" spans="2:3" hidden="1" x14ac:dyDescent="0.25">
      <c r="B656" t="s">
        <v>597</v>
      </c>
      <c r="C656">
        <f>COUNTIF(mon_locations!$A$2:$DW$36,B656)+COUNTIF($F:$K,B656)+COUNTIF(mon_locations!$A$2:$DW$36,F656)+COUNTIF(mon_locations!$A$2:$DW$36,G656)</f>
        <v>2</v>
      </c>
    </row>
    <row r="657" spans="2:3" x14ac:dyDescent="0.25">
      <c r="B657" t="s">
        <v>598</v>
      </c>
      <c r="C657">
        <f>COUNTIF(mon_locations!$A$2:$DW$36,B657)+COUNTIF($F:$K,B657)+COUNTIF(mon_locations!$A$2:$DW$36,F657)+COUNTIF(mon_locations!$A$2:$DW$36,G657)</f>
        <v>0</v>
      </c>
    </row>
    <row r="658" spans="2:3" x14ac:dyDescent="0.25">
      <c r="B658" t="s">
        <v>599</v>
      </c>
      <c r="C658">
        <f>COUNTIF(mon_locations!$A$2:$DW$36,B658)+COUNTIF($F:$K,B658)+COUNTIF(mon_locations!$A$2:$DW$36,F658)+COUNTIF(mon_locations!$A$2:$DW$36,G658)</f>
        <v>0</v>
      </c>
    </row>
    <row r="659" spans="2:3" x14ac:dyDescent="0.25">
      <c r="B659" t="s">
        <v>600</v>
      </c>
      <c r="C659">
        <f>COUNTIF(mon_locations!$A$2:$DW$36,B659)+COUNTIF($F:$K,B659)+COUNTIF(mon_locations!$A$2:$DW$36,F659)+COUNTIF(mon_locations!$A$2:$DW$36,G659)</f>
        <v>0</v>
      </c>
    </row>
    <row r="660" spans="2:3" x14ac:dyDescent="0.25">
      <c r="B660" t="s">
        <v>601</v>
      </c>
      <c r="C660">
        <f>COUNTIF(mon_locations!$A$2:$DW$36,B660)+COUNTIF($F:$K,B660)+COUNTIF(mon_locations!$A$2:$DW$36,F660)+COUNTIF(mon_locations!$A$2:$DW$36,G660)</f>
        <v>0</v>
      </c>
    </row>
    <row r="661" spans="2:3" hidden="1" x14ac:dyDescent="0.25">
      <c r="B661" t="s">
        <v>602</v>
      </c>
      <c r="C661">
        <f>COUNTIF(mon_locations!$A$2:$DW$36,B661)+COUNTIF($F:$K,B661)+COUNTIF(mon_locations!$A$2:$DW$36,F661)+COUNTIF(mon_locations!$A$2:$DW$36,G661)</f>
        <v>1</v>
      </c>
    </row>
    <row r="662" spans="2:3" x14ac:dyDescent="0.25">
      <c r="B662" t="s">
        <v>603</v>
      </c>
      <c r="C662">
        <f>COUNTIF(mon_locations!$A$2:$DW$36,B662)+COUNTIF($F:$K,B662)+COUNTIF(mon_locations!$A$2:$DW$36,F662)+COUNTIF(mon_locations!$A$2:$DW$36,G662)</f>
        <v>0</v>
      </c>
    </row>
    <row r="663" spans="2:3" x14ac:dyDescent="0.25">
      <c r="B663" t="s">
        <v>604</v>
      </c>
      <c r="C663">
        <f>COUNTIF(mon_locations!$A$2:$DW$36,B663)+COUNTIF($F:$K,B663)+COUNTIF(mon_locations!$A$2:$DW$36,F663)+COUNTIF(mon_locations!$A$2:$DW$36,G663)</f>
        <v>0</v>
      </c>
    </row>
    <row r="664" spans="2:3" hidden="1" x14ac:dyDescent="0.25">
      <c r="B664" t="s">
        <v>605</v>
      </c>
      <c r="C664">
        <f>COUNTIF(mon_locations!$A$2:$DW$36,B664)+COUNTIF($F:$K,B664)+COUNTIF(mon_locations!$A$2:$DW$36,F664)+COUNTIF(mon_locations!$A$2:$DW$36,G664)</f>
        <v>1</v>
      </c>
    </row>
    <row r="665" spans="2:3" x14ac:dyDescent="0.25">
      <c r="B665" t="s">
        <v>606</v>
      </c>
      <c r="C665">
        <f>COUNTIF(mon_locations!$A$2:$DW$36,B665)+COUNTIF($F:$K,B665)+COUNTIF(mon_locations!$A$2:$DW$36,F665)+COUNTIF(mon_locations!$A$2:$DW$36,G665)</f>
        <v>0</v>
      </c>
    </row>
    <row r="666" spans="2:3" x14ac:dyDescent="0.25">
      <c r="B666" t="s">
        <v>607</v>
      </c>
      <c r="C666">
        <f>COUNTIF(mon_locations!$A$2:$DW$36,B666)+COUNTIF($F:$K,B666)+COUNTIF(mon_locations!$A$2:$DW$36,F666)+COUNTIF(mon_locations!$A$2:$DW$36,G666)</f>
        <v>0</v>
      </c>
    </row>
    <row r="667" spans="2:3" x14ac:dyDescent="0.25">
      <c r="B667" t="s">
        <v>608</v>
      </c>
      <c r="C667">
        <f>COUNTIF(mon_locations!$A$2:$DW$36,B667)+COUNTIF($F:$K,B667)+COUNTIF(mon_locations!$A$2:$DW$36,F667)+COUNTIF(mon_locations!$A$2:$DW$36,G667)</f>
        <v>0</v>
      </c>
    </row>
    <row r="668" spans="2:3" x14ac:dyDescent="0.25">
      <c r="B668" t="s">
        <v>609</v>
      </c>
      <c r="C668">
        <f>COUNTIF(mon_locations!$A$2:$DW$36,B668)+COUNTIF($F:$K,B668)+COUNTIF(mon_locations!$A$2:$DW$36,F668)+COUNTIF(mon_locations!$A$2:$DW$36,G668)</f>
        <v>0</v>
      </c>
    </row>
    <row r="669" spans="2:3" hidden="1" x14ac:dyDescent="0.25">
      <c r="B669" t="s">
        <v>610</v>
      </c>
      <c r="C669">
        <f>COUNTIF(mon_locations!$A$2:$DW$36,B669)+COUNTIF($F:$K,B669)+COUNTIF(mon_locations!$A$2:$DW$36,F669)+COUNTIF(mon_locations!$A$2:$DW$36,G669)</f>
        <v>1</v>
      </c>
    </row>
    <row r="670" spans="2:3" hidden="1" x14ac:dyDescent="0.25">
      <c r="B670" t="s">
        <v>611</v>
      </c>
      <c r="C670">
        <f>COUNTIF(mon_locations!$A$2:$DW$36,B670)+COUNTIF($F:$K,B670)+COUNTIF(mon_locations!$A$2:$DW$36,F670)+COUNTIF(mon_locations!$A$2:$DW$36,G670)</f>
        <v>1</v>
      </c>
    </row>
    <row r="671" spans="2:3" x14ac:dyDescent="0.25">
      <c r="B671" t="s">
        <v>612</v>
      </c>
      <c r="C671">
        <f>COUNTIF(mon_locations!$A$2:$DW$36,B671)+COUNTIF($F:$K,B671)+COUNTIF(mon_locations!$A$2:$DW$36,F671)+COUNTIF(mon_locations!$A$2:$DW$36,G671)</f>
        <v>0</v>
      </c>
    </row>
    <row r="672" spans="2:3" x14ac:dyDescent="0.25">
      <c r="B672" t="s">
        <v>613</v>
      </c>
      <c r="C672">
        <f>COUNTIF(mon_locations!$A$2:$DW$36,B672)+COUNTIF($F:$K,B672)+COUNTIF(mon_locations!$A$2:$DW$36,F672)+COUNTIF(mon_locations!$A$2:$DW$36,G672)</f>
        <v>0</v>
      </c>
    </row>
    <row r="673" spans="2:5" x14ac:dyDescent="0.25">
      <c r="B673" t="s">
        <v>614</v>
      </c>
      <c r="C673">
        <f>COUNTIF(mon_locations!$A$2:$DW$36,B673)+COUNTIF($F:$K,B673)+COUNTIF(mon_locations!$A$2:$DW$36,F673)+COUNTIF(mon_locations!$A$2:$DW$36,G673)</f>
        <v>0</v>
      </c>
    </row>
    <row r="674" spans="2:5" x14ac:dyDescent="0.25">
      <c r="B674" t="s">
        <v>615</v>
      </c>
      <c r="C674">
        <f>COUNTIF(mon_locations!$A$2:$DW$36,B674)+COUNTIF($F:$K,B674)+COUNTIF(mon_locations!$A$2:$DW$36,F674)+COUNTIF(mon_locations!$A$2:$DW$36,G674)</f>
        <v>0</v>
      </c>
    </row>
    <row r="675" spans="2:5" hidden="1" x14ac:dyDescent="0.25">
      <c r="B675" t="s">
        <v>616</v>
      </c>
      <c r="C675">
        <f>COUNTIF(mon_locations!$A$2:$DW$36,B675)+COUNTIF($F:$K,B675)+COUNTIF(mon_locations!$A$2:$DW$36,F675)+COUNTIF(mon_locations!$A$2:$DW$36,G675)</f>
        <v>6</v>
      </c>
    </row>
    <row r="676" spans="2:5" x14ac:dyDescent="0.25">
      <c r="B676" t="s">
        <v>617</v>
      </c>
      <c r="C676">
        <f>COUNTIF(mon_locations!$A$2:$DW$36,B676)+COUNTIF($F:$K,B676)+COUNTIF(mon_locations!$A$2:$DW$36,F676)+COUNTIF(mon_locations!$A$2:$DW$36,G676)</f>
        <v>0</v>
      </c>
    </row>
    <row r="677" spans="2:5" hidden="1" x14ac:dyDescent="0.25">
      <c r="B677" t="s">
        <v>618</v>
      </c>
      <c r="C677">
        <f>COUNTIF(mon_locations!$A$2:$DW$36,B677)+COUNTIF($F:$K,B677)+COUNTIF(mon_locations!$A$2:$DW$36,F677)+COUNTIF(mon_locations!$A$2:$DW$36,G677)</f>
        <v>1</v>
      </c>
    </row>
    <row r="678" spans="2:5" x14ac:dyDescent="0.25">
      <c r="B678" t="s">
        <v>3880</v>
      </c>
      <c r="C678">
        <f>COUNTIF(mon_locations!$A$2:$DW$36,B678)+COUNTIF($F:$K,B678)+COUNTIF(mon_locations!$A$2:$DW$36,F678)+COUNTIF(mon_locations!$A$2:$DW$36,G678)</f>
        <v>0</v>
      </c>
      <c r="E678" t="str">
        <f>SUBSTITUTE(B678,"Galarian ","")&amp;"-Galar"</f>
        <v>Stunfisk-Galar-Galar</v>
      </c>
    </row>
    <row r="679" spans="2:5" hidden="1" x14ac:dyDescent="0.25">
      <c r="B679" t="s">
        <v>619</v>
      </c>
      <c r="C679">
        <f>COUNTIF(mon_locations!$A$2:$DW$36,B679)+COUNTIF($F:$K,B679)+COUNTIF(mon_locations!$A$2:$DW$36,F679)+COUNTIF(mon_locations!$A$2:$DW$36,G679)</f>
        <v>1</v>
      </c>
    </row>
    <row r="680" spans="2:5" x14ac:dyDescent="0.25">
      <c r="B680" t="s">
        <v>620</v>
      </c>
      <c r="C680">
        <f>COUNTIF(mon_locations!$A$2:$DW$36,B680)+COUNTIF($F:$K,B680)+COUNTIF(mon_locations!$A$2:$DW$36,F680)+COUNTIF(mon_locations!$A$2:$DW$36,G680)</f>
        <v>0</v>
      </c>
    </row>
    <row r="681" spans="2:5" hidden="1" x14ac:dyDescent="0.25">
      <c r="B681" t="s">
        <v>621</v>
      </c>
      <c r="C681">
        <f>COUNTIF(mon_locations!$A$2:$DW$36,B681)+COUNTIF($F:$K,B681)+COUNTIF(mon_locations!$A$2:$DW$36,F681)+COUNTIF(mon_locations!$A$2:$DW$36,G681)</f>
        <v>3</v>
      </c>
    </row>
    <row r="682" spans="2:5" hidden="1" x14ac:dyDescent="0.25">
      <c r="B682" t="s">
        <v>622</v>
      </c>
      <c r="C682">
        <f>COUNTIF(mon_locations!$A$2:$DW$36,B682)+COUNTIF($F:$K,B682)+COUNTIF(mon_locations!$A$2:$DW$36,F682)+COUNTIF(mon_locations!$A$2:$DW$36,G682)</f>
        <v>4</v>
      </c>
    </row>
    <row r="683" spans="2:5" x14ac:dyDescent="0.25">
      <c r="B683" t="s">
        <v>623</v>
      </c>
      <c r="C683">
        <f>COUNTIF(mon_locations!$A$2:$DW$36,B683)+COUNTIF($F:$K,B683)+COUNTIF(mon_locations!$A$2:$DW$36,F683)+COUNTIF(mon_locations!$A$2:$DW$36,G683)</f>
        <v>0</v>
      </c>
    </row>
    <row r="684" spans="2:5" hidden="1" x14ac:dyDescent="0.25">
      <c r="B684" t="s">
        <v>624</v>
      </c>
      <c r="C684">
        <f>COUNTIF(mon_locations!$A$2:$DW$36,B684)+COUNTIF($F:$K,B684)+COUNTIF(mon_locations!$A$2:$DW$36,F684)+COUNTIF(mon_locations!$A$2:$DW$36,G684)</f>
        <v>1</v>
      </c>
    </row>
    <row r="685" spans="2:5" hidden="1" x14ac:dyDescent="0.25">
      <c r="B685" t="s">
        <v>625</v>
      </c>
      <c r="C685">
        <f>COUNTIF(mon_locations!$A$2:$DW$36,B685)+COUNTIF($F:$K,B685)+COUNTIF(mon_locations!$A$2:$DW$36,F685)+COUNTIF(mon_locations!$A$2:$DW$36,G685)</f>
        <v>2</v>
      </c>
    </row>
    <row r="686" spans="2:5" hidden="1" x14ac:dyDescent="0.25">
      <c r="B686" t="s">
        <v>626</v>
      </c>
      <c r="C686">
        <f>COUNTIF(mon_locations!$A$2:$DW$36,B686)+COUNTIF($F:$K,B686)+COUNTIF(mon_locations!$A$2:$DW$36,F686)+COUNTIF(mon_locations!$A$2:$DW$36,G686)</f>
        <v>1</v>
      </c>
    </row>
    <row r="687" spans="2:5" hidden="1" x14ac:dyDescent="0.25">
      <c r="B687" t="s">
        <v>627</v>
      </c>
      <c r="C687">
        <f>COUNTIF(mon_locations!$A$2:$DW$36,B687)+COUNTIF($F:$K,B687)+COUNTIF(mon_locations!$A$2:$DW$36,F687)+COUNTIF(mon_locations!$A$2:$DW$36,G687)</f>
        <v>1</v>
      </c>
    </row>
    <row r="688" spans="2:5" x14ac:dyDescent="0.25">
      <c r="B688" t="s">
        <v>628</v>
      </c>
      <c r="C688">
        <f>COUNTIF(mon_locations!$A$2:$DW$36,B688)+COUNTIF($F:$K,B688)+COUNTIF(mon_locations!$A$2:$DW$36,F688)+COUNTIF(mon_locations!$A$2:$DW$36,G688)</f>
        <v>0</v>
      </c>
    </row>
    <row r="689" spans="2:3" hidden="1" x14ac:dyDescent="0.25">
      <c r="B689" t="s">
        <v>629</v>
      </c>
      <c r="C689">
        <f>COUNTIF(mon_locations!$A$2:$DW$36,B689)+COUNTIF($F:$K,B689)+COUNTIF(mon_locations!$A$2:$DW$36,F689)+COUNTIF(mon_locations!$A$2:$DW$36,G689)</f>
        <v>1</v>
      </c>
    </row>
    <row r="690" spans="2:3" x14ac:dyDescent="0.25">
      <c r="B690" t="s">
        <v>630</v>
      </c>
      <c r="C690">
        <f>COUNTIF(mon_locations!$A$2:$DW$36,B690)+COUNTIF($F:$K,B690)+COUNTIF(mon_locations!$A$2:$DW$36,F690)+COUNTIF(mon_locations!$A$2:$DW$36,G690)</f>
        <v>0</v>
      </c>
    </row>
    <row r="691" spans="2:3" hidden="1" x14ac:dyDescent="0.25">
      <c r="B691" t="s">
        <v>631</v>
      </c>
      <c r="C691">
        <f>COUNTIF(mon_locations!$A$2:$DW$36,B691)+COUNTIF($F:$K,B691)+COUNTIF(mon_locations!$A$2:$DW$36,F691)+COUNTIF(mon_locations!$A$2:$DW$36,G691)</f>
        <v>1</v>
      </c>
    </row>
    <row r="692" spans="2:3" hidden="1" x14ac:dyDescent="0.25">
      <c r="B692" t="s">
        <v>632</v>
      </c>
      <c r="C692">
        <f>COUNTIF(mon_locations!$A$2:$DW$36,B692)+COUNTIF($F:$K,B692)+COUNTIF(mon_locations!$A$2:$DW$36,F692)+COUNTIF(mon_locations!$A$2:$DW$36,G692)</f>
        <v>1</v>
      </c>
    </row>
    <row r="693" spans="2:3" x14ac:dyDescent="0.25">
      <c r="B693" t="s">
        <v>633</v>
      </c>
      <c r="C693">
        <f>COUNTIF(mon_locations!$A$2:$DW$36,B693)+COUNTIF($F:$K,B693)+COUNTIF(mon_locations!$A$2:$DW$36,F693)+COUNTIF(mon_locations!$A$2:$DW$36,G693)</f>
        <v>0</v>
      </c>
    </row>
    <row r="694" spans="2:3" hidden="1" x14ac:dyDescent="0.25">
      <c r="B694" t="s">
        <v>634</v>
      </c>
      <c r="C694">
        <f>COUNTIF(mon_locations!$A$2:$DW$36,B694)+COUNTIF($F:$K,B694)+COUNTIF(mon_locations!$A$2:$DW$36,F694)+COUNTIF(mon_locations!$A$2:$DW$36,G694)</f>
        <v>2</v>
      </c>
    </row>
    <row r="695" spans="2:3" x14ac:dyDescent="0.25">
      <c r="B695" t="s">
        <v>635</v>
      </c>
      <c r="C695">
        <f>COUNTIF(mon_locations!$A$2:$DW$36,B695)+COUNTIF($F:$K,B695)+COUNTIF(mon_locations!$A$2:$DW$36,F695)+COUNTIF(mon_locations!$A$2:$DW$36,G695)</f>
        <v>0</v>
      </c>
    </row>
    <row r="696" spans="2:3" hidden="1" x14ac:dyDescent="0.25">
      <c r="B696" t="s">
        <v>636</v>
      </c>
      <c r="C696">
        <f>COUNTIF(mon_locations!$A$2:$DW$36,B696)+COUNTIF($F:$K,B696)+COUNTIF(mon_locations!$A$2:$DW$36,F696)+COUNTIF(mon_locations!$A$2:$DW$36,G696)</f>
        <v>1</v>
      </c>
    </row>
    <row r="697" spans="2:3" x14ac:dyDescent="0.25">
      <c r="B697" t="s">
        <v>637</v>
      </c>
      <c r="C697">
        <f>COUNTIF(mon_locations!$A$2:$DW$36,B697)+COUNTIF($F:$K,B697)+COUNTIF(mon_locations!$A$2:$DW$36,F697)+COUNTIF(mon_locations!$A$2:$DW$36,G697)</f>
        <v>0</v>
      </c>
    </row>
    <row r="698" spans="2:3" x14ac:dyDescent="0.25">
      <c r="B698" t="s">
        <v>638</v>
      </c>
      <c r="C698">
        <f>COUNTIF(mon_locations!$A$2:$DW$36,B698)+COUNTIF($F:$K,B698)+COUNTIF(mon_locations!$A$2:$DW$36,F698)+COUNTIF(mon_locations!$A$2:$DW$36,G698)</f>
        <v>0</v>
      </c>
    </row>
    <row r="699" spans="2:3" x14ac:dyDescent="0.25">
      <c r="B699" t="s">
        <v>639</v>
      </c>
      <c r="C699">
        <f>COUNTIF(mon_locations!$A$2:$DW$36,B699)+COUNTIF($F:$K,B699)+COUNTIF(mon_locations!$A$2:$DW$36,F699)+COUNTIF(mon_locations!$A$2:$DW$36,G699)</f>
        <v>0</v>
      </c>
    </row>
    <row r="700" spans="2:3" x14ac:dyDescent="0.25">
      <c r="B700" t="s">
        <v>640</v>
      </c>
      <c r="C700">
        <f>COUNTIF(mon_locations!$A$2:$DW$36,B700)+COUNTIF($F:$K,B700)+COUNTIF(mon_locations!$A$2:$DW$36,F700)+COUNTIF(mon_locations!$A$2:$DW$36,G700)</f>
        <v>0</v>
      </c>
    </row>
    <row r="701" spans="2:3" x14ac:dyDescent="0.25">
      <c r="B701" t="s">
        <v>1536</v>
      </c>
      <c r="C701">
        <f>COUNTIF(mon_locations!$A$2:$DW$36,B701)+COUNTIF($F:$K,B701)+COUNTIF(mon_locations!$A$2:$DW$36,F701)+COUNTIF(mon_locations!$A$2:$DW$36,G701)</f>
        <v>0</v>
      </c>
    </row>
    <row r="702" spans="2:3" x14ac:dyDescent="0.25">
      <c r="B702" t="s">
        <v>1538</v>
      </c>
      <c r="C702">
        <f>COUNTIF(mon_locations!$A$2:$DW$36,B702)+COUNTIF($F:$K,B702)+COUNTIF(mon_locations!$A$2:$DW$36,F702)+COUNTIF(mon_locations!$A$2:$DW$36,G702)</f>
        <v>0</v>
      </c>
    </row>
    <row r="703" spans="2:3" x14ac:dyDescent="0.25">
      <c r="B703" t="s">
        <v>1539</v>
      </c>
      <c r="C703">
        <f>COUNTIF(mon_locations!$A$2:$DW$36,B703)+COUNTIF($F:$K,B703)+COUNTIF(mon_locations!$A$2:$DW$36,F703)+COUNTIF(mon_locations!$A$2:$DW$36,G703)</f>
        <v>0</v>
      </c>
    </row>
    <row r="704" spans="2:3" x14ac:dyDescent="0.25">
      <c r="B704" t="s">
        <v>1541</v>
      </c>
      <c r="C704">
        <f>COUNTIF(mon_locations!$A$2:$DW$36,B704)+COUNTIF($F:$K,B704)+COUNTIF(mon_locations!$A$2:$DW$36,F704)+COUNTIF(mon_locations!$A$2:$DW$36,G704)</f>
        <v>0</v>
      </c>
    </row>
    <row r="705" spans="2:3" x14ac:dyDescent="0.25">
      <c r="B705" t="s">
        <v>641</v>
      </c>
      <c r="C705">
        <f>COUNTIF(mon_locations!$A$2:$DW$36,B705)+COUNTIF($F:$K,B705)+COUNTIF(mon_locations!$A$2:$DW$36,F705)+COUNTIF(mon_locations!$A$2:$DW$36,G705)</f>
        <v>0</v>
      </c>
    </row>
    <row r="706" spans="2:3" x14ac:dyDescent="0.25">
      <c r="B706" t="s">
        <v>642</v>
      </c>
      <c r="C706">
        <f>COUNTIF(mon_locations!$A$2:$DW$36,B706)+COUNTIF($F:$K,B706)+COUNTIF(mon_locations!$A$2:$DW$36,F706)+COUNTIF(mon_locations!$A$2:$DW$36,G706)</f>
        <v>0</v>
      </c>
    </row>
    <row r="707" spans="2:3" x14ac:dyDescent="0.25">
      <c r="B707" t="s">
        <v>1548</v>
      </c>
      <c r="C707">
        <f>COUNTIF(mon_locations!$A$2:$DW$36,B707)+COUNTIF($F:$K,B707)+COUNTIF(mon_locations!$A$2:$DW$36,F707)+COUNTIF(mon_locations!$A$2:$DW$36,G707)</f>
        <v>0</v>
      </c>
    </row>
    <row r="708" spans="2:3" x14ac:dyDescent="0.25">
      <c r="B708" t="s">
        <v>1546</v>
      </c>
      <c r="C708">
        <f>COUNTIF(mon_locations!$A$2:$DW$36,B708)+COUNTIF($F:$K,B708)+COUNTIF(mon_locations!$A$2:$DW$36,F708)+COUNTIF(mon_locations!$A$2:$DW$36,G708)</f>
        <v>0</v>
      </c>
    </row>
    <row r="709" spans="2:3" x14ac:dyDescent="0.25">
      <c r="B709" t="s">
        <v>643</v>
      </c>
      <c r="C709">
        <f>COUNTIF(mon_locations!$A$2:$DW$36,B709)+COUNTIF($F:$K,B709)+COUNTIF(mon_locations!$A$2:$DW$36,F709)+COUNTIF(mon_locations!$A$2:$DW$36,G709)</f>
        <v>0</v>
      </c>
    </row>
    <row r="710" spans="2:3" x14ac:dyDescent="0.25">
      <c r="B710" t="s">
        <v>1550</v>
      </c>
      <c r="C710">
        <f>COUNTIF(mon_locations!$A$2:$DW$36,B710)+COUNTIF($F:$K,B710)+COUNTIF(mon_locations!$A$2:$DW$36,F710)+COUNTIF(mon_locations!$A$2:$DW$36,G710)</f>
        <v>0</v>
      </c>
    </row>
    <row r="711" spans="2:3" x14ac:dyDescent="0.25">
      <c r="B711" t="s">
        <v>1551</v>
      </c>
      <c r="C711">
        <f>COUNTIF(mon_locations!$A$2:$DW$36,B711)+COUNTIF($F:$K,B711)+COUNTIF(mon_locations!$A$2:$DW$36,F711)+COUNTIF(mon_locations!$A$2:$DW$36,G711)</f>
        <v>0</v>
      </c>
    </row>
    <row r="712" spans="2:3" x14ac:dyDescent="0.25">
      <c r="B712" t="s">
        <v>1552</v>
      </c>
      <c r="C712">
        <f>COUNTIF(mon_locations!$A$2:$DW$36,B712)+COUNTIF($F:$K,B712)+COUNTIF(mon_locations!$A$2:$DW$36,F712)+COUNTIF(mon_locations!$A$2:$DW$36,G712)</f>
        <v>0</v>
      </c>
    </row>
    <row r="713" spans="2:3" x14ac:dyDescent="0.25">
      <c r="B713" t="s">
        <v>1554</v>
      </c>
      <c r="C713">
        <f>COUNTIF(mon_locations!$A$2:$DW$36,B713)+COUNTIF($F:$K,B713)+COUNTIF(mon_locations!$A$2:$DW$36,F713)+COUNTIF(mon_locations!$A$2:$DW$36,G713)</f>
        <v>0</v>
      </c>
    </row>
    <row r="714" spans="2:3" x14ac:dyDescent="0.25">
      <c r="B714" t="s">
        <v>1557</v>
      </c>
      <c r="C714">
        <f>COUNTIF(mon_locations!$A$2:$DW$36,B714)+COUNTIF($F:$K,B714)+COUNTIF(mon_locations!$A$2:$DW$36,F714)+COUNTIF(mon_locations!$A$2:$DW$36,G714)</f>
        <v>0</v>
      </c>
    </row>
    <row r="715" spans="2:3" x14ac:dyDescent="0.25">
      <c r="B715" t="s">
        <v>1555</v>
      </c>
      <c r="C715">
        <f>COUNTIF(mon_locations!$A$2:$DW$36,B715)+COUNTIF($F:$K,B715)+COUNTIF(mon_locations!$A$2:$DW$36,F715)+COUNTIF(mon_locations!$A$2:$DW$36,G715)</f>
        <v>0</v>
      </c>
    </row>
    <row r="716" spans="2:3" x14ac:dyDescent="0.25">
      <c r="B716" t="s">
        <v>645</v>
      </c>
      <c r="C716">
        <f>COUNTIF(mon_locations!$A$2:$DW$36,B716)+COUNTIF($F:$K,B716)+COUNTIF(mon_locations!$A$2:$DW$36,F716)+COUNTIF(mon_locations!$A$2:$DW$36,G716)</f>
        <v>0</v>
      </c>
    </row>
    <row r="717" spans="2:3" hidden="1" x14ac:dyDescent="0.25">
      <c r="B717" t="s">
        <v>1559</v>
      </c>
      <c r="C717">
        <f>COUNTIF(mon_locations!$A$2:$DW$36,B717)+COUNTIF($F:$K,B717)+COUNTIF(mon_locations!$A$2:$DW$36,F717)+COUNTIF(mon_locations!$A$2:$DW$36,G717)</f>
        <v>1</v>
      </c>
    </row>
    <row r="718" spans="2:3" x14ac:dyDescent="0.25">
      <c r="B718" t="s">
        <v>1562</v>
      </c>
      <c r="C718">
        <f>COUNTIF(mon_locations!$A$2:$DW$36,B718)+COUNTIF($F:$K,B718)+COUNTIF(mon_locations!$A$2:$DW$36,F718)+COUNTIF(mon_locations!$A$2:$DW$36,G718)</f>
        <v>0</v>
      </c>
    </row>
    <row r="719" spans="2:3" x14ac:dyDescent="0.25">
      <c r="B719" t="s">
        <v>1564</v>
      </c>
      <c r="C719">
        <f>COUNTIF(mon_locations!$A$2:$DW$36,B719)+COUNTIF($F:$K,B719)+COUNTIF(mon_locations!$A$2:$DW$36,F719)+COUNTIF(mon_locations!$A$2:$DW$36,G719)</f>
        <v>0</v>
      </c>
    </row>
    <row r="720" spans="2:3" hidden="1" x14ac:dyDescent="0.25">
      <c r="B720" t="s">
        <v>1565</v>
      </c>
      <c r="C720">
        <f>COUNTIF(mon_locations!$A$2:$DW$36,B720)+COUNTIF($F:$K,B720)+COUNTIF(mon_locations!$A$2:$DW$36,F720)+COUNTIF(mon_locations!$A$2:$DW$36,G720)</f>
        <v>1</v>
      </c>
    </row>
    <row r="721" spans="2:3" x14ac:dyDescent="0.25">
      <c r="B721" t="s">
        <v>1567</v>
      </c>
      <c r="C721">
        <f>COUNTIF(mon_locations!$A$2:$DW$36,B721)+COUNTIF($F:$K,B721)+COUNTIF(mon_locations!$A$2:$DW$36,F721)+COUNTIF(mon_locations!$A$2:$DW$36,G721)</f>
        <v>0</v>
      </c>
    </row>
    <row r="722" spans="2:3" x14ac:dyDescent="0.25">
      <c r="B722" t="s">
        <v>1568</v>
      </c>
      <c r="C722">
        <f>COUNTIF(mon_locations!$A$2:$DW$36,B722)+COUNTIF($F:$K,B722)+COUNTIF(mon_locations!$A$2:$DW$36,F722)+COUNTIF(mon_locations!$A$2:$DW$36,G722)</f>
        <v>0</v>
      </c>
    </row>
    <row r="723" spans="2:3" hidden="1" x14ac:dyDescent="0.25">
      <c r="B723" t="s">
        <v>1569</v>
      </c>
      <c r="C723">
        <f>COUNTIF(mon_locations!$A$2:$DW$36,B723)+COUNTIF($F:$K,B723)+COUNTIF(mon_locations!$A$2:$DW$36,F723)+COUNTIF(mon_locations!$A$2:$DW$36,G723)</f>
        <v>2</v>
      </c>
    </row>
    <row r="724" spans="2:3" x14ac:dyDescent="0.25">
      <c r="B724" t="s">
        <v>1571</v>
      </c>
      <c r="C724">
        <f>COUNTIF(mon_locations!$A$2:$DW$36,B724)+COUNTIF($F:$K,B724)+COUNTIF(mon_locations!$A$2:$DW$36,F724)+COUNTIF(mon_locations!$A$2:$DW$36,G724)</f>
        <v>0</v>
      </c>
    </row>
    <row r="725" spans="2:3" x14ac:dyDescent="0.25">
      <c r="B725" t="s">
        <v>1572</v>
      </c>
      <c r="C725">
        <f>COUNTIF(mon_locations!$A$2:$DW$36,B725)+COUNTIF($F:$K,B725)+COUNTIF(mon_locations!$A$2:$DW$36,F725)+COUNTIF(mon_locations!$A$2:$DW$36,G725)</f>
        <v>0</v>
      </c>
    </row>
    <row r="726" spans="2:3" x14ac:dyDescent="0.25">
      <c r="B726" t="s">
        <v>1573</v>
      </c>
      <c r="C726">
        <f>COUNTIF(mon_locations!$A$2:$DW$36,B726)+COUNTIF($F:$K,B726)+COUNTIF(mon_locations!$A$2:$DW$36,F726)+COUNTIF(mon_locations!$A$2:$DW$36,G726)</f>
        <v>0</v>
      </c>
    </row>
    <row r="727" spans="2:3" hidden="1" x14ac:dyDescent="0.25">
      <c r="B727" t="s">
        <v>1575</v>
      </c>
      <c r="C727">
        <f>COUNTIF(mon_locations!$A$2:$DW$36,B727)+COUNTIF($F:$K,B727)+COUNTIF(mon_locations!$A$2:$DW$36,F727)+COUNTIF(mon_locations!$A$2:$DW$36,G727)</f>
        <v>1</v>
      </c>
    </row>
    <row r="728" spans="2:3" x14ac:dyDescent="0.25">
      <c r="B728" t="s">
        <v>1578</v>
      </c>
      <c r="C728">
        <f>COUNTIF(mon_locations!$A$2:$DW$36,B728)+COUNTIF($F:$K,B728)+COUNTIF(mon_locations!$A$2:$DW$36,F728)+COUNTIF(mon_locations!$A$2:$DW$36,G728)</f>
        <v>0</v>
      </c>
    </row>
    <row r="729" spans="2:3" hidden="1" x14ac:dyDescent="0.25">
      <c r="B729" t="s">
        <v>1579</v>
      </c>
      <c r="C729">
        <f>COUNTIF(mon_locations!$A$2:$DW$36,B729)+COUNTIF($F:$K,B729)+COUNTIF(mon_locations!$A$2:$DW$36,F729)+COUNTIF(mon_locations!$A$2:$DW$36,G729)</f>
        <v>1</v>
      </c>
    </row>
    <row r="730" spans="2:3" x14ac:dyDescent="0.25">
      <c r="B730" t="s">
        <v>1582</v>
      </c>
      <c r="C730">
        <f>COUNTIF(mon_locations!$A$2:$DW$36,B730)+COUNTIF($F:$K,B730)+COUNTIF(mon_locations!$A$2:$DW$36,F730)+COUNTIF(mon_locations!$A$2:$DW$36,G730)</f>
        <v>0</v>
      </c>
    </row>
    <row r="731" spans="2:3" x14ac:dyDescent="0.25">
      <c r="B731" t="s">
        <v>1583</v>
      </c>
      <c r="C731">
        <f>COUNTIF(mon_locations!$A$2:$DW$36,B731)+COUNTIF($F:$K,B731)+COUNTIF(mon_locations!$A$2:$DW$36,F731)+COUNTIF(mon_locations!$A$2:$DW$36,G731)</f>
        <v>0</v>
      </c>
    </row>
    <row r="732" spans="2:3" x14ac:dyDescent="0.25">
      <c r="B732" t="s">
        <v>1585</v>
      </c>
      <c r="C732">
        <f>COUNTIF(mon_locations!$A$2:$DW$36,B732)+COUNTIF($F:$K,B732)+COUNTIF(mon_locations!$A$2:$DW$36,F732)+COUNTIF(mon_locations!$A$2:$DW$36,G732)</f>
        <v>0</v>
      </c>
    </row>
    <row r="733" spans="2:3" hidden="1" x14ac:dyDescent="0.25">
      <c r="B733" t="s">
        <v>1587</v>
      </c>
      <c r="C733">
        <f>COUNTIF(mon_locations!$A$2:$DW$36,B733)+COUNTIF($F:$K,B733)+COUNTIF(mon_locations!$A$2:$DW$36,F733)+COUNTIF(mon_locations!$A$2:$DW$36,G733)</f>
        <v>1</v>
      </c>
    </row>
    <row r="734" spans="2:3" x14ac:dyDescent="0.25">
      <c r="B734" t="s">
        <v>1588</v>
      </c>
      <c r="C734">
        <f>COUNTIF(mon_locations!$A$2:$DW$36,B734)+COUNTIF($F:$K,B734)+COUNTIF(mon_locations!$A$2:$DW$36,F734)+COUNTIF(mon_locations!$A$2:$DW$36,G734)</f>
        <v>0</v>
      </c>
    </row>
    <row r="735" spans="2:3" hidden="1" x14ac:dyDescent="0.25">
      <c r="B735" t="s">
        <v>1590</v>
      </c>
      <c r="C735">
        <f>COUNTIF(mon_locations!$A$2:$DW$36,B735)+COUNTIF($F:$K,B735)+COUNTIF(mon_locations!$A$2:$DW$36,F735)+COUNTIF(mon_locations!$A$2:$DW$36,G735)</f>
        <v>1</v>
      </c>
    </row>
    <row r="736" spans="2:3" x14ac:dyDescent="0.25">
      <c r="B736" t="s">
        <v>1592</v>
      </c>
      <c r="C736">
        <f>COUNTIF(mon_locations!$A$2:$DW$36,B736)+COUNTIF($F:$K,B736)+COUNTIF(mon_locations!$A$2:$DW$36,F736)+COUNTIF(mon_locations!$A$2:$DW$36,G736)</f>
        <v>0</v>
      </c>
    </row>
    <row r="737" spans="2:3" x14ac:dyDescent="0.25">
      <c r="B737" t="s">
        <v>1593</v>
      </c>
      <c r="C737">
        <f>COUNTIF(mon_locations!$A$2:$DW$36,B737)+COUNTIF($F:$K,B737)+COUNTIF(mon_locations!$A$2:$DW$36,F737)+COUNTIF(mon_locations!$A$2:$DW$36,G737)</f>
        <v>0</v>
      </c>
    </row>
    <row r="738" spans="2:3" hidden="1" x14ac:dyDescent="0.25">
      <c r="B738" t="s">
        <v>1597</v>
      </c>
      <c r="C738">
        <f>COUNTIF(mon_locations!$A$2:$DW$36,B738)+COUNTIF($F:$K,B738)+COUNTIF(mon_locations!$A$2:$DW$36,F738)+COUNTIF(mon_locations!$A$2:$DW$36,G738)</f>
        <v>1</v>
      </c>
    </row>
    <row r="739" spans="2:3" x14ac:dyDescent="0.25">
      <c r="B739" t="s">
        <v>1598</v>
      </c>
      <c r="C739">
        <f>COUNTIF(mon_locations!$A$2:$DW$36,B739)+COUNTIF($F:$K,B739)+COUNTIF(mon_locations!$A$2:$DW$36,F739)+COUNTIF(mon_locations!$A$2:$DW$36,G739)</f>
        <v>0</v>
      </c>
    </row>
    <row r="740" spans="2:3" hidden="1" x14ac:dyDescent="0.25">
      <c r="B740" t="s">
        <v>1600</v>
      </c>
      <c r="C740">
        <f>COUNTIF(mon_locations!$A$2:$DW$36,B740)+COUNTIF($F:$K,B740)+COUNTIF(mon_locations!$A$2:$DW$36,F740)+COUNTIF(mon_locations!$A$2:$DW$36,G740)</f>
        <v>1</v>
      </c>
    </row>
    <row r="741" spans="2:3" x14ac:dyDescent="0.25">
      <c r="B741" t="s">
        <v>1603</v>
      </c>
      <c r="C741">
        <f>COUNTIF(mon_locations!$A$2:$DW$36,B741)+COUNTIF($F:$K,B741)+COUNTIF(mon_locations!$A$2:$DW$36,F741)+COUNTIF(mon_locations!$A$2:$DW$36,G741)</f>
        <v>0</v>
      </c>
    </row>
    <row r="742" spans="2:3" hidden="1" x14ac:dyDescent="0.25">
      <c r="B742" t="s">
        <v>1604</v>
      </c>
      <c r="C742">
        <f>COUNTIF(mon_locations!$A$2:$DW$36,B742)+COUNTIF($F:$K,B742)+COUNTIF(mon_locations!$A$2:$DW$36,F742)+COUNTIF(mon_locations!$A$2:$DW$36,G742)</f>
        <v>1</v>
      </c>
    </row>
    <row r="743" spans="2:3" x14ac:dyDescent="0.25">
      <c r="B743" t="s">
        <v>1605</v>
      </c>
      <c r="C743">
        <f>COUNTIF(mon_locations!$A$2:$DW$36,B743)+COUNTIF($F:$K,B743)+COUNTIF(mon_locations!$A$2:$DW$36,F743)+COUNTIF(mon_locations!$A$2:$DW$36,G743)</f>
        <v>0</v>
      </c>
    </row>
    <row r="744" spans="2:3" x14ac:dyDescent="0.25">
      <c r="B744" t="s">
        <v>1607</v>
      </c>
      <c r="C744">
        <f>COUNTIF(mon_locations!$A$2:$DW$36,B744)+COUNTIF($F:$K,B744)+COUNTIF(mon_locations!$A$2:$DW$36,F744)+COUNTIF(mon_locations!$A$2:$DW$36,G744)</f>
        <v>0</v>
      </c>
    </row>
    <row r="745" spans="2:3" x14ac:dyDescent="0.25">
      <c r="B745" t="s">
        <v>1609</v>
      </c>
      <c r="C745">
        <f>COUNTIF(mon_locations!$A$2:$DW$36,B745)+COUNTIF($F:$K,B745)+COUNTIF(mon_locations!$A$2:$DW$36,F745)+COUNTIF(mon_locations!$A$2:$DW$36,G745)</f>
        <v>0</v>
      </c>
    </row>
    <row r="746" spans="2:3" hidden="1" x14ac:dyDescent="0.25">
      <c r="B746" t="s">
        <v>4341</v>
      </c>
      <c r="C746">
        <f>COUNTIF(mon_locations!$A$2:$DW$36,B746)+COUNTIF($F:$K,B746)+COUNTIF(mon_locations!$A$2:$DW$36,F746)+COUNTIF(mon_locations!$A$2:$DW$36,G746)</f>
        <v>1</v>
      </c>
    </row>
    <row r="747" spans="2:3" hidden="1" x14ac:dyDescent="0.25">
      <c r="B747" t="s">
        <v>4340</v>
      </c>
      <c r="C747">
        <f>COUNTIF(mon_locations!$A$2:$DW$36,B747)+COUNTIF($F:$K,B747)+COUNTIF(mon_locations!$A$2:$DW$36,F747)+COUNTIF(mon_locations!$A$2:$DW$36,G747)</f>
        <v>1</v>
      </c>
    </row>
    <row r="748" spans="2:3" hidden="1" x14ac:dyDescent="0.25">
      <c r="B748" t="s">
        <v>1614</v>
      </c>
      <c r="C748">
        <f>COUNTIF(mon_locations!$A$2:$DW$36,B748)+COUNTIF($F:$K,B748)+COUNTIF(mon_locations!$A$2:$DW$36,F748)+COUNTIF(mon_locations!$A$2:$DW$36,G748)</f>
        <v>3</v>
      </c>
    </row>
    <row r="749" spans="2:3" x14ac:dyDescent="0.25">
      <c r="B749" t="s">
        <v>1616</v>
      </c>
      <c r="C749">
        <f>COUNTIF(mon_locations!$A$2:$DW$36,B749)+COUNTIF($F:$K,B749)+COUNTIF(mon_locations!$A$2:$DW$36,F749)+COUNTIF(mon_locations!$A$2:$DW$36,G749)</f>
        <v>0</v>
      </c>
    </row>
    <row r="750" spans="2:3" x14ac:dyDescent="0.25">
      <c r="B750" t="s">
        <v>3703</v>
      </c>
      <c r="C750">
        <f>COUNTIF(mon_locations!$A$2:$DW$36,B750)+COUNTIF($F:$K,B750)+COUNTIF(mon_locations!$A$2:$DW$36,F750)+COUNTIF(mon_locations!$A$2:$DW$36,G750)</f>
        <v>0</v>
      </c>
    </row>
    <row r="751" spans="2:3" hidden="1" x14ac:dyDescent="0.25">
      <c r="B751" t="s">
        <v>1621</v>
      </c>
      <c r="C751">
        <f>COUNTIF(mon_locations!$A$2:$DW$36,B751)+COUNTIF($F:$K,B751)+COUNTIF(mon_locations!$A$2:$DW$36,F751)+COUNTIF(mon_locations!$A$2:$DW$36,G751)</f>
        <v>1</v>
      </c>
    </row>
    <row r="752" spans="2:3" x14ac:dyDescent="0.25">
      <c r="B752" t="s">
        <v>1624</v>
      </c>
      <c r="C752">
        <f>COUNTIF(mon_locations!$A$2:$DW$36,B752)+COUNTIF($F:$K,B752)+COUNTIF(mon_locations!$A$2:$DW$36,F752)+COUNTIF(mon_locations!$A$2:$DW$36,G752)</f>
        <v>0</v>
      </c>
    </row>
    <row r="753" spans="2:3" hidden="1" x14ac:dyDescent="0.25">
      <c r="B753" t="s">
        <v>1626</v>
      </c>
      <c r="C753">
        <f>COUNTIF(mon_locations!$A$2:$DW$36,B753)+COUNTIF($F:$K,B753)+COUNTIF(mon_locations!$A$2:$DW$36,F753)+COUNTIF(mon_locations!$A$2:$DW$36,G753)</f>
        <v>1</v>
      </c>
    </row>
    <row r="754" spans="2:3" x14ac:dyDescent="0.25">
      <c r="B754" t="s">
        <v>1629</v>
      </c>
      <c r="C754">
        <f>COUNTIF(mon_locations!$A$2:$DW$36,B754)+COUNTIF($F:$K,B754)+COUNTIF(mon_locations!$A$2:$DW$36,F754)+COUNTIF(mon_locations!$A$2:$DW$36,G754)</f>
        <v>0</v>
      </c>
    </row>
    <row r="755" spans="2:3" hidden="1" x14ac:dyDescent="0.25">
      <c r="B755" t="s">
        <v>1631</v>
      </c>
      <c r="C755">
        <f>COUNTIF(mon_locations!$A$2:$DW$36,B755)+COUNTIF($F:$K,B755)+COUNTIF(mon_locations!$A$2:$DW$36,F755)+COUNTIF(mon_locations!$A$2:$DW$36,G755)</f>
        <v>1</v>
      </c>
    </row>
    <row r="756" spans="2:3" hidden="1" x14ac:dyDescent="0.25">
      <c r="B756" t="s">
        <v>1633</v>
      </c>
      <c r="C756">
        <f>COUNTIF(mon_locations!$A$2:$DW$36,B756)+COUNTIF($F:$K,B756)+COUNTIF(mon_locations!$A$2:$DW$36,F756)+COUNTIF(mon_locations!$A$2:$DW$36,G756)</f>
        <v>2</v>
      </c>
    </row>
    <row r="757" spans="2:3" hidden="1" x14ac:dyDescent="0.25">
      <c r="B757" t="s">
        <v>1635</v>
      </c>
      <c r="C757">
        <f>COUNTIF(mon_locations!$A$2:$DW$36,B757)+COUNTIF($F:$K,B757)+COUNTIF(mon_locations!$A$2:$DW$36,F757)+COUNTIF(mon_locations!$A$2:$DW$36,G757)</f>
        <v>6</v>
      </c>
    </row>
    <row r="758" spans="2:3" x14ac:dyDescent="0.25">
      <c r="B758" t="s">
        <v>1637</v>
      </c>
      <c r="C758">
        <f>COUNTIF(mon_locations!$A$2:$DW$36,B758)+COUNTIF($F:$K,B758)+COUNTIF(mon_locations!$A$2:$DW$36,F758)+COUNTIF(mon_locations!$A$2:$DW$36,G758)</f>
        <v>0</v>
      </c>
    </row>
    <row r="759" spans="2:3" hidden="1" x14ac:dyDescent="0.25">
      <c r="B759" t="s">
        <v>1639</v>
      </c>
      <c r="C759">
        <f>COUNTIF(mon_locations!$A$2:$DW$36,B759)+COUNTIF($F:$K,B759)+COUNTIF(mon_locations!$A$2:$DW$36,F759)+COUNTIF(mon_locations!$A$2:$DW$36,G759)</f>
        <v>5</v>
      </c>
    </row>
    <row r="760" spans="2:3" x14ac:dyDescent="0.25">
      <c r="B760" t="s">
        <v>1641</v>
      </c>
      <c r="C760">
        <f>COUNTIF(mon_locations!$A$2:$DW$36,B760)+COUNTIF($F:$K,B760)+COUNTIF(mon_locations!$A$2:$DW$36,F760)+COUNTIF(mon_locations!$A$2:$DW$36,G760)</f>
        <v>0</v>
      </c>
    </row>
    <row r="761" spans="2:3" hidden="1" x14ac:dyDescent="0.25">
      <c r="B761" t="s">
        <v>1642</v>
      </c>
      <c r="C761">
        <f>COUNTIF(mon_locations!$A$2:$DW$36,B761)+COUNTIF($F:$K,B761)+COUNTIF(mon_locations!$A$2:$DW$36,F761)+COUNTIF(mon_locations!$A$2:$DW$36,G761)</f>
        <v>1</v>
      </c>
    </row>
    <row r="762" spans="2:3" x14ac:dyDescent="0.25">
      <c r="B762" t="s">
        <v>1644</v>
      </c>
      <c r="C762">
        <f>COUNTIF(mon_locations!$A$2:$DW$36,B762)+COUNTIF($F:$K,B762)+COUNTIF(mon_locations!$A$2:$DW$36,F762)+COUNTIF(mon_locations!$A$2:$DW$36,G762)</f>
        <v>0</v>
      </c>
    </row>
    <row r="763" spans="2:3" hidden="1" x14ac:dyDescent="0.25">
      <c r="B763" t="s">
        <v>1646</v>
      </c>
      <c r="C763">
        <f>COUNTIF(mon_locations!$A$2:$DW$36,B763)+COUNTIF($F:$K,B763)+COUNTIF(mon_locations!$A$2:$DW$36,F763)+COUNTIF(mon_locations!$A$2:$DW$36,G763)</f>
        <v>1</v>
      </c>
    </row>
    <row r="764" spans="2:3" x14ac:dyDescent="0.25">
      <c r="B764" t="s">
        <v>1649</v>
      </c>
      <c r="C764">
        <f>COUNTIF(mon_locations!$A$2:$DW$36,B764)+COUNTIF($F:$K,B764)+COUNTIF(mon_locations!$A$2:$DW$36,F764)+COUNTIF(mon_locations!$A$2:$DW$36,G764)</f>
        <v>0</v>
      </c>
    </row>
    <row r="765" spans="2:3" x14ac:dyDescent="0.25">
      <c r="B765" t="s">
        <v>1650</v>
      </c>
      <c r="C765">
        <f>COUNTIF(mon_locations!$A$2:$DW$36,B765)+COUNTIF($F:$K,B765)+COUNTIF(mon_locations!$A$2:$DW$36,F765)+COUNTIF(mon_locations!$A$2:$DW$36,G765)</f>
        <v>0</v>
      </c>
    </row>
    <row r="766" spans="2:3" x14ac:dyDescent="0.25">
      <c r="B766" t="s">
        <v>1652</v>
      </c>
      <c r="C766">
        <f>COUNTIF(mon_locations!$A$2:$DW$36,B766)+COUNTIF($F:$K,B766)+COUNTIF(mon_locations!$A$2:$DW$36,F766)+COUNTIF(mon_locations!$A$2:$DW$36,G766)</f>
        <v>0</v>
      </c>
    </row>
    <row r="767" spans="2:3" x14ac:dyDescent="0.25">
      <c r="B767" t="s">
        <v>1654</v>
      </c>
      <c r="C767">
        <f>COUNTIF(mon_locations!$A$2:$DW$36,B767)+COUNTIF($F:$K,B767)+COUNTIF(mon_locations!$A$2:$DW$36,F767)+COUNTIF(mon_locations!$A$2:$DW$36,G767)</f>
        <v>0</v>
      </c>
    </row>
    <row r="768" spans="2:3" x14ac:dyDescent="0.25">
      <c r="B768" t="s">
        <v>1656</v>
      </c>
      <c r="C768">
        <f>COUNTIF(mon_locations!$A$2:$DW$36,B768)+COUNTIF($F:$K,B768)+COUNTIF(mon_locations!$A$2:$DW$36,F768)+COUNTIF(mon_locations!$A$2:$DW$36,G768)</f>
        <v>0</v>
      </c>
    </row>
    <row r="769" spans="2:3" x14ac:dyDescent="0.25">
      <c r="B769" t="s">
        <v>1657</v>
      </c>
      <c r="C769">
        <f>COUNTIF(mon_locations!$A$2:$DW$36,B769)+COUNTIF($F:$K,B769)+COUNTIF(mon_locations!$A$2:$DW$36,F769)+COUNTIF(mon_locations!$A$2:$DW$36,G769)</f>
        <v>0</v>
      </c>
    </row>
    <row r="770" spans="2:3" hidden="1" x14ac:dyDescent="0.25">
      <c r="B770" t="s">
        <v>1659</v>
      </c>
      <c r="C770">
        <f>COUNTIF(mon_locations!$A$2:$DW$36,B770)+COUNTIF($F:$K,B770)+COUNTIF(mon_locations!$A$2:$DW$36,F770)+COUNTIF(mon_locations!$A$2:$DW$36,G770)</f>
        <v>2</v>
      </c>
    </row>
    <row r="771" spans="2:3" hidden="1" x14ac:dyDescent="0.25">
      <c r="B771" t="s">
        <v>1661</v>
      </c>
      <c r="C771">
        <f>COUNTIF(mon_locations!$A$2:$DW$36,B771)+COUNTIF($F:$K,B771)+COUNTIF(mon_locations!$A$2:$DW$36,F771)+COUNTIF(mon_locations!$A$2:$DW$36,G771)</f>
        <v>1</v>
      </c>
    </row>
    <row r="772" spans="2:3" hidden="1" x14ac:dyDescent="0.25">
      <c r="B772" t="s">
        <v>1663</v>
      </c>
      <c r="C772">
        <f>COUNTIF(mon_locations!$A$2:$DW$36,B772)+COUNTIF($F:$K,B772)+COUNTIF(mon_locations!$A$2:$DW$36,F772)+COUNTIF(mon_locations!$A$2:$DW$36,G772)</f>
        <v>2</v>
      </c>
    </row>
    <row r="773" spans="2:3" hidden="1" x14ac:dyDescent="0.25">
      <c r="B773" t="s">
        <v>1665</v>
      </c>
      <c r="C773">
        <f>COUNTIF(mon_locations!$A$2:$DW$36,B773)+COUNTIF($F:$K,B773)+COUNTIF(mon_locations!$A$2:$DW$36,F773)+COUNTIF(mon_locations!$A$2:$DW$36,G773)</f>
        <v>5</v>
      </c>
    </row>
    <row r="774" spans="2:3" hidden="1" x14ac:dyDescent="0.25">
      <c r="B774" t="s">
        <v>1668</v>
      </c>
      <c r="C774">
        <f>COUNTIF(mon_locations!$A$2:$DW$36,B774)+COUNTIF($F:$K,B774)+COUNTIF(mon_locations!$A$2:$DW$36,F774)+COUNTIF(mon_locations!$A$2:$DW$36,G774)</f>
        <v>2</v>
      </c>
    </row>
    <row r="775" spans="2:3" x14ac:dyDescent="0.25">
      <c r="B775" t="s">
        <v>1669</v>
      </c>
      <c r="C775">
        <f>COUNTIF(mon_locations!$A$2:$DW$36,B775)+COUNTIF($F:$K,B775)+COUNTIF(mon_locations!$A$2:$DW$36,F775)+COUNTIF(mon_locations!$A$2:$DW$36,G775)</f>
        <v>0</v>
      </c>
    </row>
    <row r="776" spans="2:3" hidden="1" x14ac:dyDescent="0.25">
      <c r="B776" t="s">
        <v>1670</v>
      </c>
      <c r="C776">
        <f>COUNTIF(mon_locations!$A$2:$DW$36,B776)+COUNTIF($F:$K,B776)+COUNTIF(mon_locations!$A$2:$DW$36,F776)+COUNTIF(mon_locations!$A$2:$DW$36,G776)</f>
        <v>2</v>
      </c>
    </row>
    <row r="777" spans="2:3" x14ac:dyDescent="0.25">
      <c r="B777" t="s">
        <v>1672</v>
      </c>
      <c r="C777">
        <f>COUNTIF(mon_locations!$A$2:$DW$36,B777)+COUNTIF($F:$K,B777)+COUNTIF(mon_locations!$A$2:$DW$36,F777)+COUNTIF(mon_locations!$A$2:$DW$36,G777)</f>
        <v>0</v>
      </c>
    </row>
    <row r="778" spans="2:3" x14ac:dyDescent="0.25">
      <c r="B778" t="s">
        <v>1674</v>
      </c>
      <c r="C778">
        <f>COUNTIF(mon_locations!$A$2:$DW$36,B778)+COUNTIF($F:$K,B778)+COUNTIF(mon_locations!$A$2:$DW$36,F778)+COUNTIF(mon_locations!$A$2:$DW$36,G778)</f>
        <v>0</v>
      </c>
    </row>
    <row r="779" spans="2:3" hidden="1" x14ac:dyDescent="0.25">
      <c r="B779" t="s">
        <v>3708</v>
      </c>
      <c r="C779">
        <f>COUNTIF(mon_locations!$A$2:$DW$36,B779)+COUNTIF($F:$K,B779)+COUNTIF(mon_locations!$A$2:$DW$36,F779)+COUNTIF(mon_locations!$A$2:$DW$36,G779)</f>
        <v>1</v>
      </c>
    </row>
    <row r="780" spans="2:3" hidden="1" x14ac:dyDescent="0.25">
      <c r="B780" t="s">
        <v>4337</v>
      </c>
      <c r="C780">
        <f>COUNTIF(mon_locations!$A$2:$DW$36,B780)+COUNTIF($F:$K,B780)+COUNTIF(mon_locations!$A$2:$DW$36,F780)+COUNTIF(mon_locations!$A$2:$DW$36,G780)</f>
        <v>1</v>
      </c>
    </row>
    <row r="781" spans="2:3" hidden="1" x14ac:dyDescent="0.25">
      <c r="B781" t="s">
        <v>4336</v>
      </c>
      <c r="C781">
        <f>COUNTIF(mon_locations!$A$2:$DW$36,B781)+COUNTIF($F:$K,B781)+COUNTIF(mon_locations!$A$2:$DW$36,F781)+COUNTIF(mon_locations!$A$2:$DW$36,G781)</f>
        <v>1</v>
      </c>
    </row>
    <row r="782" spans="2:3" hidden="1" x14ac:dyDescent="0.25">
      <c r="B782" t="s">
        <v>4338</v>
      </c>
      <c r="C782">
        <f>COUNTIF(mon_locations!$A$2:$DW$36,B782)+COUNTIF($F:$K,B782)+COUNTIF(mon_locations!$A$2:$DW$36,F782)+COUNTIF(mon_locations!$A$2:$DW$36,G782)</f>
        <v>1</v>
      </c>
    </row>
    <row r="783" spans="2:3" x14ac:dyDescent="0.25">
      <c r="B783" t="s">
        <v>1684</v>
      </c>
      <c r="C783">
        <f>COUNTIF(mon_locations!$A$2:$DW$36,B783)+COUNTIF($F:$K,B783)+COUNTIF(mon_locations!$A$2:$DW$36,F783)+COUNTIF(mon_locations!$A$2:$DW$36,G783)</f>
        <v>0</v>
      </c>
    </row>
    <row r="784" spans="2:3" x14ac:dyDescent="0.25">
      <c r="B784" t="s">
        <v>1683</v>
      </c>
      <c r="C784">
        <f>COUNTIF(mon_locations!$A$2:$DW$36,B784)+COUNTIF($F:$K,B784)+COUNTIF(mon_locations!$A$2:$DW$36,F784)+COUNTIF(mon_locations!$A$2:$DW$36,G784)</f>
        <v>0</v>
      </c>
    </row>
    <row r="785" spans="2:3" x14ac:dyDescent="0.25">
      <c r="B785" t="s">
        <v>1681</v>
      </c>
      <c r="C785">
        <f>COUNTIF(mon_locations!$A$2:$DW$36,B785)+COUNTIF($F:$K,B785)+COUNTIF(mon_locations!$A$2:$DW$36,F785)+COUNTIF(mon_locations!$A$2:$DW$36,G785)</f>
        <v>0</v>
      </c>
    </row>
    <row r="786" spans="2:3" x14ac:dyDescent="0.25">
      <c r="B786" t="s">
        <v>1682</v>
      </c>
      <c r="C786">
        <f>COUNTIF(mon_locations!$A$2:$DW$36,B786)+COUNTIF($F:$K,B786)+COUNTIF(mon_locations!$A$2:$DW$36,F786)+COUNTIF(mon_locations!$A$2:$DW$36,G786)</f>
        <v>0</v>
      </c>
    </row>
    <row r="787" spans="2:3" hidden="1" x14ac:dyDescent="0.25">
      <c r="B787" t="s">
        <v>1685</v>
      </c>
      <c r="C787">
        <f>COUNTIF(mon_locations!$A$2:$DW$36,B787)+COUNTIF($F:$K,B787)+COUNTIF(mon_locations!$A$2:$DW$36,F787)+COUNTIF(mon_locations!$A$2:$DW$36,G787)</f>
        <v>1</v>
      </c>
    </row>
    <row r="788" spans="2:3" x14ac:dyDescent="0.25">
      <c r="B788" t="s">
        <v>1687</v>
      </c>
      <c r="C788">
        <f>COUNTIF(mon_locations!$A$2:$DW$36,B788)+COUNTIF($F:$K,B788)+COUNTIF(mon_locations!$A$2:$DW$36,F788)+COUNTIF(mon_locations!$A$2:$DW$36,G788)</f>
        <v>0</v>
      </c>
    </row>
    <row r="789" spans="2:3" hidden="1" x14ac:dyDescent="0.25">
      <c r="B789" t="s">
        <v>1688</v>
      </c>
      <c r="C789">
        <f>COUNTIF(mon_locations!$A$2:$DW$36,B789)+COUNTIF($F:$K,B789)+COUNTIF(mon_locations!$A$2:$DW$36,F789)+COUNTIF(mon_locations!$A$2:$DW$36,G789)</f>
        <v>2</v>
      </c>
    </row>
    <row r="790" spans="2:3" hidden="1" x14ac:dyDescent="0.25">
      <c r="B790" t="s">
        <v>1690</v>
      </c>
      <c r="C790">
        <f>COUNTIF(mon_locations!$A$2:$DW$36,B790)+COUNTIF($F:$K,B790)+COUNTIF(mon_locations!$A$2:$DW$36,F790)+COUNTIF(mon_locations!$A$2:$DW$36,G790)</f>
        <v>3</v>
      </c>
    </row>
    <row r="791" spans="2:3" x14ac:dyDescent="0.25">
      <c r="B791" t="s">
        <v>1691</v>
      </c>
      <c r="C791">
        <f>COUNTIF(mon_locations!$A$2:$DW$36,B791)+COUNTIF($F:$K,B791)+COUNTIF(mon_locations!$A$2:$DW$36,F791)+COUNTIF(mon_locations!$A$2:$DW$36,G791)</f>
        <v>0</v>
      </c>
    </row>
    <row r="792" spans="2:3" x14ac:dyDescent="0.25">
      <c r="B792" t="s">
        <v>1694</v>
      </c>
      <c r="C792">
        <f>COUNTIF(mon_locations!$A$2:$DW$36,B792)+COUNTIF($F:$K,B792)+COUNTIF(mon_locations!$A$2:$DW$36,F792)+COUNTIF(mon_locations!$A$2:$DW$36,G792)</f>
        <v>0</v>
      </c>
    </row>
    <row r="793" spans="2:3" x14ac:dyDescent="0.25">
      <c r="B793" t="s">
        <v>1701</v>
      </c>
      <c r="C793">
        <f>COUNTIF(mon_locations!$A$2:$DW$36,B793)+COUNTIF($F:$K,B793)+COUNTIF(mon_locations!$A$2:$DW$36,F793)+COUNTIF(mon_locations!$A$2:$DW$36,G793)</f>
        <v>0</v>
      </c>
    </row>
    <row r="794" spans="2:3" x14ac:dyDescent="0.25">
      <c r="B794" t="s">
        <v>1697</v>
      </c>
      <c r="C794">
        <f>COUNTIF(mon_locations!$A$2:$DW$36,B794)+COUNTIF($F:$K,B794)+COUNTIF(mon_locations!$A$2:$DW$36,F794)+COUNTIF(mon_locations!$A$2:$DW$36,G794)</f>
        <v>0</v>
      </c>
    </row>
    <row r="795" spans="2:3" x14ac:dyDescent="0.25">
      <c r="B795" t="s">
        <v>1702</v>
      </c>
      <c r="C795">
        <f>COUNTIF(mon_locations!$A$2:$DW$36,B795)+COUNTIF($F:$K,B795)+COUNTIF(mon_locations!$A$2:$DW$36,F795)+COUNTIF(mon_locations!$A$2:$DW$36,G795)</f>
        <v>0</v>
      </c>
    </row>
    <row r="796" spans="2:3" x14ac:dyDescent="0.25">
      <c r="B796" t="s">
        <v>1703</v>
      </c>
      <c r="C796">
        <f>COUNTIF(mon_locations!$A$2:$DW$36,B796)+COUNTIF($F:$K,B796)+COUNTIF(mon_locations!$A$2:$DW$36,F796)+COUNTIF(mon_locations!$A$2:$DW$36,G796)</f>
        <v>0</v>
      </c>
    </row>
    <row r="797" spans="2:3" x14ac:dyDescent="0.25">
      <c r="B797" t="s">
        <v>1705</v>
      </c>
      <c r="C797">
        <f>COUNTIF(mon_locations!$A$2:$DW$36,B797)+COUNTIF($F:$K,B797)+COUNTIF(mon_locations!$A$2:$DW$36,F797)+COUNTIF(mon_locations!$A$2:$DW$36,G797)</f>
        <v>0</v>
      </c>
    </row>
    <row r="798" spans="2:3" x14ac:dyDescent="0.25">
      <c r="B798" t="s">
        <v>1707</v>
      </c>
      <c r="C798">
        <f>COUNTIF(mon_locations!$A$2:$DW$36,B798)+COUNTIF($F:$K,B798)+COUNTIF(mon_locations!$A$2:$DW$36,F798)+COUNTIF(mon_locations!$A$2:$DW$36,G798)</f>
        <v>0</v>
      </c>
    </row>
    <row r="799" spans="2:3" x14ac:dyDescent="0.25">
      <c r="B799" t="s">
        <v>1709</v>
      </c>
      <c r="C799">
        <f>COUNTIF(mon_locations!$A$2:$DW$36,B799)+COUNTIF($F:$K,B799)+COUNTIF(mon_locations!$A$2:$DW$36,F799)+COUNTIF(mon_locations!$A$2:$DW$36,G799)</f>
        <v>0</v>
      </c>
    </row>
    <row r="800" spans="2:3" hidden="1" x14ac:dyDescent="0.25">
      <c r="B800" t="s">
        <v>1711</v>
      </c>
      <c r="C800">
        <f>COUNTIF(mon_locations!$A$2:$DW$36,B800)+COUNTIF($F:$K,B800)+COUNTIF(mon_locations!$A$2:$DW$36,F800)+COUNTIF(mon_locations!$A$2:$DW$36,G800)</f>
        <v>1</v>
      </c>
    </row>
    <row r="801" spans="2:3" x14ac:dyDescent="0.25">
      <c r="B801" t="s">
        <v>1714</v>
      </c>
      <c r="C801">
        <f>COUNTIF(mon_locations!$A$2:$DW$36,B801)+COUNTIF($F:$K,B801)+COUNTIF(mon_locations!$A$2:$DW$36,F801)+COUNTIF(mon_locations!$A$2:$DW$36,G801)</f>
        <v>0</v>
      </c>
    </row>
    <row r="802" spans="2:3" x14ac:dyDescent="0.25">
      <c r="B802" t="s">
        <v>1716</v>
      </c>
      <c r="C802">
        <f>COUNTIF(mon_locations!$A$2:$DW$36,B802)+COUNTIF($F:$K,B802)+COUNTIF(mon_locations!$A$2:$DW$36,F802)+COUNTIF(mon_locations!$A$2:$DW$36,G802)</f>
        <v>0</v>
      </c>
    </row>
    <row r="803" spans="2:3" hidden="1" x14ac:dyDescent="0.25">
      <c r="B803" t="s">
        <v>1718</v>
      </c>
      <c r="C803">
        <f>COUNTIF(mon_locations!$A$2:$DW$36,B803)+COUNTIF($F:$K,B803)+COUNTIF(mon_locations!$A$2:$DW$36,F803)+COUNTIF(mon_locations!$A$2:$DW$36,G803)</f>
        <v>1</v>
      </c>
    </row>
    <row r="804" spans="2:3" x14ac:dyDescent="0.25">
      <c r="B804" t="s">
        <v>1720</v>
      </c>
      <c r="C804">
        <f>COUNTIF(mon_locations!$A$2:$DW$36,B804)+COUNTIF($F:$K,B804)+COUNTIF(mon_locations!$A$2:$DW$36,F804)+COUNTIF(mon_locations!$A$2:$DW$36,G804)</f>
        <v>0</v>
      </c>
    </row>
    <row r="805" spans="2:3" x14ac:dyDescent="0.25">
      <c r="B805" t="s">
        <v>1721</v>
      </c>
      <c r="C805">
        <f>COUNTIF(mon_locations!$A$2:$DW$36,B805)+COUNTIF($F:$K,B805)+COUNTIF(mon_locations!$A$2:$DW$36,F805)+COUNTIF(mon_locations!$A$2:$DW$36,G805)</f>
        <v>0</v>
      </c>
    </row>
    <row r="806" spans="2:3" x14ac:dyDescent="0.25">
      <c r="B806" t="s">
        <v>1723</v>
      </c>
      <c r="C806">
        <f>COUNTIF(mon_locations!$A$2:$DW$36,B806)+COUNTIF($F:$K,B806)+COUNTIF(mon_locations!$A$2:$DW$36,F806)+COUNTIF(mon_locations!$A$2:$DW$36,G806)</f>
        <v>0</v>
      </c>
    </row>
    <row r="807" spans="2:3" x14ac:dyDescent="0.25">
      <c r="B807" t="s">
        <v>1725</v>
      </c>
      <c r="C807">
        <f>COUNTIF(mon_locations!$A$2:$DW$36,B807)+COUNTIF($F:$K,B807)+COUNTIF(mon_locations!$A$2:$DW$36,F807)+COUNTIF(mon_locations!$A$2:$DW$36,G807)</f>
        <v>0</v>
      </c>
    </row>
    <row r="808" spans="2:3" x14ac:dyDescent="0.25">
      <c r="B808" t="s">
        <v>1727</v>
      </c>
      <c r="C808">
        <f>COUNTIF(mon_locations!$A$2:$DW$36,B808)+COUNTIF($F:$K,B808)+COUNTIF(mon_locations!$A$2:$DW$36,F808)+COUNTIF(mon_locations!$A$2:$DW$36,G808)</f>
        <v>0</v>
      </c>
    </row>
    <row r="809" spans="2:3" x14ac:dyDescent="0.25">
      <c r="B809" t="s">
        <v>1729</v>
      </c>
      <c r="C809">
        <f>COUNTIF(mon_locations!$A$2:$DW$36,B809)+COUNTIF($F:$K,B809)+COUNTIF(mon_locations!$A$2:$DW$36,F809)+COUNTIF(mon_locations!$A$2:$DW$36,G809)</f>
        <v>0</v>
      </c>
    </row>
    <row r="810" spans="2:3" x14ac:dyDescent="0.25">
      <c r="B810" t="s">
        <v>1731</v>
      </c>
      <c r="C810">
        <f>COUNTIF(mon_locations!$A$2:$DW$36,B810)+COUNTIF($F:$K,B810)+COUNTIF(mon_locations!$A$2:$DW$36,F810)+COUNTIF(mon_locations!$A$2:$DW$36,G810)</f>
        <v>0</v>
      </c>
    </row>
    <row r="811" spans="2:3" hidden="1" x14ac:dyDescent="0.25">
      <c r="B811" t="s">
        <v>1733</v>
      </c>
      <c r="C811">
        <f>COUNTIF(mon_locations!$A$2:$DW$36,B811)+COUNTIF($F:$K,B811)+COUNTIF(mon_locations!$A$2:$DW$36,F811)+COUNTIF(mon_locations!$A$2:$DW$36,G811)</f>
        <v>1</v>
      </c>
    </row>
    <row r="812" spans="2:3" hidden="1" x14ac:dyDescent="0.25">
      <c r="B812" t="s">
        <v>1735</v>
      </c>
      <c r="C812">
        <f>COUNTIF(mon_locations!$A$2:$DW$36,B812)+COUNTIF($F:$K,B812)+COUNTIF(mon_locations!$A$2:$DW$36,F812)+COUNTIF(mon_locations!$A$2:$DW$36,G812)</f>
        <v>1</v>
      </c>
    </row>
    <row r="813" spans="2:3" x14ac:dyDescent="0.25">
      <c r="B813" t="s">
        <v>1738</v>
      </c>
      <c r="C813">
        <f>COUNTIF(mon_locations!$A$2:$DW$36,B813)+COUNTIF($F:$K,B813)+COUNTIF(mon_locations!$A$2:$DW$36,F813)+COUNTIF(mon_locations!$A$2:$DW$36,G813)</f>
        <v>0</v>
      </c>
    </row>
    <row r="814" spans="2:3" hidden="1" x14ac:dyDescent="0.25">
      <c r="B814" t="s">
        <v>1740</v>
      </c>
      <c r="C814">
        <f>COUNTIF(mon_locations!$A$2:$DW$36,B814)+COUNTIF($F:$K,B814)+COUNTIF(mon_locations!$A$2:$DW$36,F814)+COUNTIF(mon_locations!$A$2:$DW$36,G814)</f>
        <v>1</v>
      </c>
    </row>
    <row r="815" spans="2:3" x14ac:dyDescent="0.25">
      <c r="B815" t="s">
        <v>1742</v>
      </c>
      <c r="C815">
        <f>COUNTIF(mon_locations!$A$2:$DW$36,B815)+COUNTIF($F:$K,B815)+COUNTIF(mon_locations!$A$2:$DW$36,F815)+COUNTIF(mon_locations!$A$2:$DW$36,G815)</f>
        <v>0</v>
      </c>
    </row>
    <row r="816" spans="2:3" x14ac:dyDescent="0.25">
      <c r="B816" t="s">
        <v>1745</v>
      </c>
      <c r="C816">
        <f>COUNTIF(mon_locations!$A$2:$DW$36,B816)+COUNTIF($F:$K,B816)+COUNTIF(mon_locations!$A$2:$DW$36,F816)+COUNTIF(mon_locations!$A$2:$DW$36,G816)</f>
        <v>0</v>
      </c>
    </row>
    <row r="817" spans="2:3" hidden="1" x14ac:dyDescent="0.25">
      <c r="B817" t="s">
        <v>1746</v>
      </c>
      <c r="C817">
        <f>COUNTIF(mon_locations!$A$2:$DW$36,B817)+COUNTIF($F:$K,B817)+COUNTIF(mon_locations!$A$2:$DW$36,F817)+COUNTIF(mon_locations!$A$2:$DW$36,G817)</f>
        <v>1</v>
      </c>
    </row>
    <row r="818" spans="2:3" hidden="1" x14ac:dyDescent="0.25">
      <c r="B818" t="s">
        <v>1748</v>
      </c>
      <c r="C818">
        <f>COUNTIF(mon_locations!$A$2:$DW$36,B818)+COUNTIF($F:$K,B818)+COUNTIF(mon_locations!$A$2:$DW$36,F818)+COUNTIF(mon_locations!$A$2:$DW$36,G818)</f>
        <v>2</v>
      </c>
    </row>
    <row r="819" spans="2:3" x14ac:dyDescent="0.25">
      <c r="B819" t="s">
        <v>1750</v>
      </c>
      <c r="C819">
        <f>COUNTIF(mon_locations!$A$2:$DW$36,B819)+COUNTIF($F:$K,B819)+COUNTIF(mon_locations!$A$2:$DW$36,F819)+COUNTIF(mon_locations!$A$2:$DW$36,G819)</f>
        <v>0</v>
      </c>
    </row>
    <row r="820" spans="2:3" x14ac:dyDescent="0.25">
      <c r="B820" t="s">
        <v>1752</v>
      </c>
      <c r="C820">
        <f>COUNTIF(mon_locations!$A$2:$DW$36,B820)+COUNTIF($F:$K,B820)+COUNTIF(mon_locations!$A$2:$DW$36,F820)+COUNTIF(mon_locations!$A$2:$DW$36,G820)</f>
        <v>0</v>
      </c>
    </row>
    <row r="821" spans="2:3" x14ac:dyDescent="0.25">
      <c r="B821" t="s">
        <v>1753</v>
      </c>
      <c r="C821">
        <f>COUNTIF(mon_locations!$A$2:$DW$36,B821)+COUNTIF($F:$K,B821)+COUNTIF(mon_locations!$A$2:$DW$36,F821)+COUNTIF(mon_locations!$A$2:$DW$36,G821)</f>
        <v>0</v>
      </c>
    </row>
    <row r="822" spans="2:3" x14ac:dyDescent="0.25">
      <c r="B822" t="s">
        <v>1754</v>
      </c>
      <c r="C822">
        <f>COUNTIF(mon_locations!$A$2:$DW$36,B822)+COUNTIF($F:$K,B822)+COUNTIF(mon_locations!$A$2:$DW$36,F822)+COUNTIF(mon_locations!$A$2:$DW$36,G822)</f>
        <v>0</v>
      </c>
    </row>
    <row r="823" spans="2:3" hidden="1" x14ac:dyDescent="0.25">
      <c r="B823" t="s">
        <v>1755</v>
      </c>
      <c r="C823">
        <f>COUNTIF(mon_locations!$A$2:$DW$36,B823)+COUNTIF($F:$K,B823)+COUNTIF(mon_locations!$A$2:$DW$36,F823)+COUNTIF(mon_locations!$A$2:$DW$36,G823)</f>
        <v>1</v>
      </c>
    </row>
    <row r="824" spans="2:3" x14ac:dyDescent="0.25">
      <c r="B824" t="s">
        <v>1757</v>
      </c>
      <c r="C824">
        <f>COUNTIF(mon_locations!$A$2:$DW$36,B824)+COUNTIF($F:$K,B824)+COUNTIF(mon_locations!$A$2:$DW$36,F824)+COUNTIF(mon_locations!$A$2:$DW$36,G824)</f>
        <v>0</v>
      </c>
    </row>
    <row r="825" spans="2:3" hidden="1" x14ac:dyDescent="0.25">
      <c r="B825" t="s">
        <v>1758</v>
      </c>
      <c r="C825">
        <f>COUNTIF(mon_locations!$A$2:$DW$36,B825)+COUNTIF($F:$K,B825)+COUNTIF(mon_locations!$A$2:$DW$36,F825)+COUNTIF(mon_locations!$A$2:$DW$36,G825)</f>
        <v>1</v>
      </c>
    </row>
    <row r="826" spans="2:3" x14ac:dyDescent="0.25">
      <c r="B826" t="s">
        <v>1759</v>
      </c>
      <c r="C826">
        <f>COUNTIF(mon_locations!$A$2:$DW$36,B826)+COUNTIF($F:$K,B826)+COUNTIF(mon_locations!$A$2:$DW$36,F826)+COUNTIF(mon_locations!$A$2:$DW$36,G826)</f>
        <v>0</v>
      </c>
    </row>
    <row r="827" spans="2:3" x14ac:dyDescent="0.25">
      <c r="B827" t="s">
        <v>1763</v>
      </c>
      <c r="C827">
        <f>COUNTIF(mon_locations!$A$2:$DW$36,B827)+COUNTIF($F:$K,B827)+COUNTIF(mon_locations!$A$2:$DW$36,F827)+COUNTIF(mon_locations!$A$2:$DW$36,G827)</f>
        <v>0</v>
      </c>
    </row>
    <row r="828" spans="2:3" x14ac:dyDescent="0.25">
      <c r="B828" t="s">
        <v>1762</v>
      </c>
      <c r="C828">
        <f>COUNTIF(mon_locations!$A$2:$DW$36,B828)+COUNTIF($F:$K,B828)+COUNTIF(mon_locations!$A$2:$DW$36,F828)+COUNTIF(mon_locations!$A$2:$DW$36,G828)</f>
        <v>0</v>
      </c>
    </row>
    <row r="829" spans="2:3" x14ac:dyDescent="0.25">
      <c r="B829" t="s">
        <v>1760</v>
      </c>
      <c r="C829">
        <f>COUNTIF(mon_locations!$A$2:$DW$36,B829)+COUNTIF($F:$K,B829)+COUNTIF(mon_locations!$A$2:$DW$36,F829)+COUNTIF(mon_locations!$A$2:$DW$36,G829)</f>
        <v>0</v>
      </c>
    </row>
    <row r="830" spans="2:3" hidden="1" x14ac:dyDescent="0.25">
      <c r="B830" t="s">
        <v>3732</v>
      </c>
      <c r="C830">
        <f>COUNTIF(mon_locations!$A$2:$DW$36,B830)+COUNTIF($F:$K,B830)+COUNTIF(mon_locations!$A$2:$DW$36,F830)+COUNTIF(mon_locations!$A$2:$DW$36,G830)</f>
        <v>2</v>
      </c>
    </row>
    <row r="831" spans="2:3" x14ac:dyDescent="0.25">
      <c r="B831" t="s">
        <v>1767</v>
      </c>
      <c r="C831">
        <f>COUNTIF(mon_locations!$A$2:$DW$36,B831)+COUNTIF($F:$K,B831)+COUNTIF(mon_locations!$A$2:$DW$36,F831)+COUNTIF(mon_locations!$A$2:$DW$36,G831)</f>
        <v>0</v>
      </c>
    </row>
    <row r="832" spans="2:3" hidden="1" x14ac:dyDescent="0.25">
      <c r="B832" t="s">
        <v>1768</v>
      </c>
      <c r="C832">
        <f>COUNTIF(mon_locations!$A$2:$DW$36,B832)+COUNTIF($F:$K,B832)+COUNTIF(mon_locations!$A$2:$DW$36,F832)+COUNTIF(mon_locations!$A$2:$DW$36,G832)</f>
        <v>1</v>
      </c>
    </row>
    <row r="833" spans="2:3" x14ac:dyDescent="0.25">
      <c r="B833" t="s">
        <v>1771</v>
      </c>
      <c r="C833">
        <f>COUNTIF(mon_locations!$A$2:$DW$36,B833)+COUNTIF($F:$K,B833)+COUNTIF(mon_locations!$A$2:$DW$36,F833)+COUNTIF(mon_locations!$A$2:$DW$36,G833)</f>
        <v>0</v>
      </c>
    </row>
    <row r="834" spans="2:3" hidden="1" x14ac:dyDescent="0.25">
      <c r="B834" t="s">
        <v>1772</v>
      </c>
      <c r="C834">
        <f>COUNTIF(mon_locations!$A$2:$DW$36,B834)+COUNTIF($F:$K,B834)+COUNTIF(mon_locations!$A$2:$DW$36,F834)+COUNTIF(mon_locations!$A$2:$DW$36,G834)</f>
        <v>1</v>
      </c>
    </row>
    <row r="835" spans="2:3" x14ac:dyDescent="0.25">
      <c r="B835" t="s">
        <v>1775</v>
      </c>
      <c r="C835">
        <f>COUNTIF(mon_locations!$A$2:$DW$36,B835)+COUNTIF($F:$K,B835)+COUNTIF(mon_locations!$A$2:$DW$36,F835)+COUNTIF(mon_locations!$A$2:$DW$36,G835)</f>
        <v>0</v>
      </c>
    </row>
    <row r="836" spans="2:3" hidden="1" x14ac:dyDescent="0.25">
      <c r="B836" t="s">
        <v>1777</v>
      </c>
      <c r="C836">
        <f>COUNTIF(mon_locations!$A$2:$DW$36,B836)+COUNTIF($F:$K,B836)+COUNTIF(mon_locations!$A$2:$DW$36,F836)+COUNTIF(mon_locations!$A$2:$DW$36,G836)</f>
        <v>1</v>
      </c>
    </row>
    <row r="837" spans="2:3" hidden="1" x14ac:dyDescent="0.25">
      <c r="B837" t="s">
        <v>1780</v>
      </c>
      <c r="C837">
        <f>COUNTIF(mon_locations!$A$2:$DW$36,B837)+COUNTIF($F:$K,B837)+COUNTIF(mon_locations!$A$2:$DW$36,F837)+COUNTIF(mon_locations!$A$2:$DW$36,G837)</f>
        <v>2</v>
      </c>
    </row>
    <row r="838" spans="2:3" x14ac:dyDescent="0.25">
      <c r="B838" t="s">
        <v>1781</v>
      </c>
      <c r="C838">
        <f>COUNTIF(mon_locations!$A$2:$DW$36,B838)+COUNTIF($F:$K,B838)+COUNTIF(mon_locations!$A$2:$DW$36,F838)+COUNTIF(mon_locations!$A$2:$DW$36,G838)</f>
        <v>0</v>
      </c>
    </row>
    <row r="839" spans="2:3" hidden="1" x14ac:dyDescent="0.25">
      <c r="B839" t="s">
        <v>1783</v>
      </c>
      <c r="C839">
        <f>COUNTIF(mon_locations!$A$2:$DW$36,B839)+COUNTIF($F:$K,B839)+COUNTIF(mon_locations!$A$2:$DW$36,F839)+COUNTIF(mon_locations!$A$2:$DW$36,G839)</f>
        <v>1</v>
      </c>
    </row>
    <row r="840" spans="2:3" hidden="1" x14ac:dyDescent="0.25">
      <c r="B840" t="s">
        <v>1785</v>
      </c>
      <c r="C840">
        <f>COUNTIF(mon_locations!$A$2:$DW$36,B840)+COUNTIF($F:$K,B840)+COUNTIF(mon_locations!$A$2:$DW$36,F840)+COUNTIF(mon_locations!$A$2:$DW$36,G840)</f>
        <v>1</v>
      </c>
    </row>
    <row r="841" spans="2:3" x14ac:dyDescent="0.25">
      <c r="B841" t="s">
        <v>1787</v>
      </c>
      <c r="C841">
        <f>COUNTIF(mon_locations!$A$2:$DW$36,B841)+COUNTIF($F:$K,B841)+COUNTIF(mon_locations!$A$2:$DW$36,F841)+COUNTIF(mon_locations!$A$2:$DW$36,G841)</f>
        <v>0</v>
      </c>
    </row>
    <row r="842" spans="2:3" hidden="1" x14ac:dyDescent="0.25">
      <c r="B842" t="s">
        <v>1788</v>
      </c>
      <c r="C842">
        <f>COUNTIF(mon_locations!$A$2:$DW$36,B842)+COUNTIF($F:$K,B842)+COUNTIF(mon_locations!$A$2:$DW$36,F842)+COUNTIF(mon_locations!$A$2:$DW$36,G842)</f>
        <v>1</v>
      </c>
    </row>
    <row r="843" spans="2:3" x14ac:dyDescent="0.25">
      <c r="B843" t="s">
        <v>1791</v>
      </c>
      <c r="C843">
        <f>COUNTIF(mon_locations!$A$2:$DW$36,B843)+COUNTIF($F:$K,B843)+COUNTIF(mon_locations!$A$2:$DW$36,F843)+COUNTIF(mon_locations!$A$2:$DW$36,G843)</f>
        <v>1</v>
      </c>
    </row>
    <row r="844" spans="2:3" hidden="1" x14ac:dyDescent="0.25">
      <c r="B844" t="s">
        <v>1792</v>
      </c>
      <c r="C844">
        <f>COUNTIF(mon_locations!$A$2:$DW$36,B844)+COUNTIF($F:$K,B844)+COUNTIF(mon_locations!$A$2:$DW$36,F844)+COUNTIF(mon_locations!$A$2:$DW$36,G844)</f>
        <v>1</v>
      </c>
    </row>
    <row r="845" spans="2:3" x14ac:dyDescent="0.25">
      <c r="B845" t="s">
        <v>1795</v>
      </c>
      <c r="C845">
        <f>COUNTIF(mon_locations!$A$2:$DW$36,B845)+COUNTIF($F:$K,B845)+COUNTIF(mon_locations!$A$2:$DW$36,F845)+COUNTIF(mon_locations!$A$2:$DW$36,G845)</f>
        <v>0</v>
      </c>
    </row>
    <row r="846" spans="2:3" x14ac:dyDescent="0.25">
      <c r="B846" t="s">
        <v>1797</v>
      </c>
      <c r="C846">
        <f>COUNTIF(mon_locations!$A$2:$DW$36,B846)+COUNTIF($F:$K,B846)+COUNTIF(mon_locations!$A$2:$DW$36,F846)+COUNTIF(mon_locations!$A$2:$DW$36,G846)</f>
        <v>1</v>
      </c>
    </row>
    <row r="847" spans="2:3" hidden="1" x14ac:dyDescent="0.25">
      <c r="B847" t="s">
        <v>1798</v>
      </c>
      <c r="C847">
        <f>COUNTIF(mon_locations!$A$2:$DW$36,B847)+COUNTIF($F:$K,B847)+COUNTIF(mon_locations!$A$2:$DW$36,F847)+COUNTIF(mon_locations!$A$2:$DW$36,G847)</f>
        <v>0</v>
      </c>
    </row>
    <row r="848" spans="2:3" x14ac:dyDescent="0.25">
      <c r="B848" t="s">
        <v>1799</v>
      </c>
      <c r="C848">
        <f>COUNTIF(mon_locations!$A$2:$DW$36,B848)+COUNTIF($F:$K,B848)+COUNTIF(mon_locations!$A$2:$DW$36,F848)+COUNTIF(mon_locations!$A$2:$DW$36,G848)</f>
        <v>0</v>
      </c>
    </row>
    <row r="849" spans="2:3" hidden="1" x14ac:dyDescent="0.25">
      <c r="B849" t="s">
        <v>1801</v>
      </c>
      <c r="C849">
        <f>COUNTIF(mon_locations!$A$2:$DW$36,B849)+COUNTIF($F:$K,B849)+COUNTIF(mon_locations!$A$2:$DW$36,F849)+COUNTIF(mon_locations!$A$2:$DW$36,G849)</f>
        <v>1</v>
      </c>
    </row>
    <row r="850" spans="2:3" x14ac:dyDescent="0.25">
      <c r="B850" t="s">
        <v>1804</v>
      </c>
      <c r="C850">
        <f>COUNTIF(mon_locations!$A$2:$DW$36,B850)+COUNTIF($F:$K,B850)+COUNTIF(mon_locations!$A$2:$DW$36,F850)+COUNTIF(mon_locations!$A$2:$DW$36,G850)</f>
        <v>0</v>
      </c>
    </row>
    <row r="851" spans="2:3" x14ac:dyDescent="0.25">
      <c r="B851" t="s">
        <v>1806</v>
      </c>
      <c r="C851">
        <f>COUNTIF(mon_locations!$A$2:$DW$36,B851)+COUNTIF($F:$K,B851)+COUNTIF(mon_locations!$A$2:$DW$36,F851)+COUNTIF(mon_locations!$A$2:$DW$36,G851)</f>
        <v>0</v>
      </c>
    </row>
    <row r="852" spans="2:3" hidden="1" x14ac:dyDescent="0.25">
      <c r="B852" t="s">
        <v>1809</v>
      </c>
      <c r="C852">
        <f>COUNTIF(mon_locations!$A$2:$DW$36,B852)+COUNTIF($F:$K,B852)+COUNTIF(mon_locations!$A$2:$DW$36,F852)+COUNTIF(mon_locations!$A$2:$DW$36,G852)</f>
        <v>1</v>
      </c>
    </row>
    <row r="853" spans="2:3" x14ac:dyDescent="0.25">
      <c r="B853" t="s">
        <v>1812</v>
      </c>
      <c r="C853">
        <f>COUNTIF(mon_locations!$A$2:$DW$36,B853)+COUNTIF($F:$K,B853)+COUNTIF(mon_locations!$A$2:$DW$36,F853)+COUNTIF(mon_locations!$A$2:$DW$36,G853)</f>
        <v>0</v>
      </c>
    </row>
    <row r="854" spans="2:3" hidden="1" x14ac:dyDescent="0.25">
      <c r="B854" t="s">
        <v>1815</v>
      </c>
      <c r="C854">
        <f>COUNTIF(mon_locations!$A$2:$DW$36,B854)+COUNTIF($F:$K,B854)+COUNTIF(mon_locations!$A$2:$DW$36,F854)+COUNTIF(mon_locations!$A$2:$DW$36,G854)</f>
        <v>1</v>
      </c>
    </row>
    <row r="855" spans="2:3" hidden="1" x14ac:dyDescent="0.25">
      <c r="B855" t="s">
        <v>1818</v>
      </c>
      <c r="C855">
        <f>COUNTIF(mon_locations!$A$2:$DW$36,B855)+COUNTIF($F:$K,B855)+COUNTIF(mon_locations!$A$2:$DW$36,F855)+COUNTIF(mon_locations!$A$2:$DW$36,G855)</f>
        <v>1</v>
      </c>
    </row>
    <row r="856" spans="2:3" hidden="1" x14ac:dyDescent="0.25">
      <c r="B856" t="s">
        <v>1820</v>
      </c>
      <c r="C856">
        <f>COUNTIF(mon_locations!$A$2:$DW$36,B856)+COUNTIF($F:$K,B856)+COUNTIF(mon_locations!$A$2:$DW$36,F856)+COUNTIF(mon_locations!$A$2:$DW$36,G856)</f>
        <v>1</v>
      </c>
    </row>
    <row r="857" spans="2:3" x14ac:dyDescent="0.25">
      <c r="B857" t="s">
        <v>1823</v>
      </c>
      <c r="C857">
        <f>COUNTIF(mon_locations!$A$2:$DW$36,B857)+COUNTIF($F:$K,B857)+COUNTIF(mon_locations!$A$2:$DW$36,F857)+COUNTIF(mon_locations!$A$2:$DW$36,G857)</f>
        <v>0</v>
      </c>
    </row>
    <row r="858" spans="2:3" x14ac:dyDescent="0.25">
      <c r="B858" t="s">
        <v>1825</v>
      </c>
      <c r="C858">
        <f>COUNTIF(mon_locations!$A$2:$DW$36,B858)+COUNTIF($F:$K,B858)+COUNTIF(mon_locations!$A$2:$DW$36,F858)+COUNTIF(mon_locations!$A$2:$DW$36,G858)</f>
        <v>0</v>
      </c>
    </row>
    <row r="859" spans="2:3" hidden="1" x14ac:dyDescent="0.25">
      <c r="B859" t="s">
        <v>3735</v>
      </c>
      <c r="C859">
        <f>COUNTIF(mon_locations!$A$2:$DW$36,B859)+COUNTIF($F:$K,B859)+COUNTIF(mon_locations!$A$2:$DW$36,F859)+COUNTIF(mon_locations!$A$2:$DW$36,G859)</f>
        <v>3</v>
      </c>
    </row>
    <row r="860" spans="2:3" x14ac:dyDescent="0.25">
      <c r="B860" t="s">
        <v>1830</v>
      </c>
      <c r="C860">
        <f>COUNTIF(mon_locations!$A$2:$DW$36,B860)+COUNTIF($F:$K,B860)+COUNTIF(mon_locations!$A$2:$DW$36,F860)+COUNTIF(mon_locations!$A$2:$DW$36,G860)</f>
        <v>0</v>
      </c>
    </row>
    <row r="861" spans="2:3" hidden="1" x14ac:dyDescent="0.25">
      <c r="B861" t="s">
        <v>1831</v>
      </c>
      <c r="C861">
        <f>COUNTIF(mon_locations!$A$2:$DW$36,B861)+COUNTIF($F:$K,B861)+COUNTIF(mon_locations!$A$2:$DW$36,F861)+COUNTIF(mon_locations!$A$2:$DW$36,G861)</f>
        <v>3</v>
      </c>
    </row>
    <row r="862" spans="2:3" x14ac:dyDescent="0.25">
      <c r="B862" t="s">
        <v>1833</v>
      </c>
      <c r="C862">
        <f>COUNTIF(mon_locations!$A$2:$DW$36,B862)+COUNTIF($F:$K,B862)+COUNTIF(mon_locations!$A$2:$DW$36,F862)+COUNTIF(mon_locations!$A$2:$DW$36,G862)</f>
        <v>0</v>
      </c>
    </row>
    <row r="863" spans="2:3" x14ac:dyDescent="0.25">
      <c r="B863" t="s">
        <v>1835</v>
      </c>
      <c r="C863">
        <f>COUNTIF(mon_locations!$A$2:$DW$36,B863)+COUNTIF($F:$K,B863)+COUNTIF(mon_locations!$A$2:$DW$36,F863)+COUNTIF(mon_locations!$A$2:$DW$36,G863)</f>
        <v>0</v>
      </c>
    </row>
    <row r="864" spans="2:3" hidden="1" x14ac:dyDescent="0.25">
      <c r="B864" t="s">
        <v>1837</v>
      </c>
      <c r="C864">
        <f>COUNTIF(mon_locations!$A$2:$DW$36,B864)+COUNTIF($F:$K,B864)+COUNTIF(mon_locations!$A$2:$DW$36,F864)+COUNTIF(mon_locations!$A$2:$DW$36,G864)</f>
        <v>1</v>
      </c>
    </row>
    <row r="865" spans="2:3" hidden="1" x14ac:dyDescent="0.25">
      <c r="B865" t="s">
        <v>1840</v>
      </c>
      <c r="C865">
        <f>COUNTIF(mon_locations!$A$2:$DW$36,B865)+COUNTIF($F:$K,B865)+COUNTIF(mon_locations!$A$2:$DW$36,F865)+COUNTIF(mon_locations!$A$2:$DW$36,G865)</f>
        <v>2</v>
      </c>
    </row>
    <row r="866" spans="2:3" hidden="1" x14ac:dyDescent="0.25">
      <c r="B866" t="s">
        <v>1843</v>
      </c>
      <c r="C866">
        <f>COUNTIF(mon_locations!$A$2:$DW$36,B866)+COUNTIF($F:$K,B866)+COUNTIF(mon_locations!$A$2:$DW$36,F866)+COUNTIF(mon_locations!$A$2:$DW$36,G866)</f>
        <v>2</v>
      </c>
    </row>
    <row r="867" spans="2:3" x14ac:dyDescent="0.25">
      <c r="B867" t="s">
        <v>1845</v>
      </c>
      <c r="C867">
        <f>COUNTIF(mon_locations!$A$2:$DW$36,B867)+COUNTIF($F:$K,B867)+COUNTIF(mon_locations!$A$2:$DW$36,F867)+COUNTIF(mon_locations!$A$2:$DW$36,G867)</f>
        <v>0</v>
      </c>
    </row>
    <row r="868" spans="2:3" hidden="1" x14ac:dyDescent="0.25">
      <c r="B868" t="s">
        <v>1848</v>
      </c>
      <c r="C868">
        <f>COUNTIF(mon_locations!$A$2:$DW$36,B868)+COUNTIF($F:$K,B868)+COUNTIF(mon_locations!$A$2:$DW$36,F868)+COUNTIF(mon_locations!$A$2:$DW$36,G868)</f>
        <v>1</v>
      </c>
    </row>
    <row r="869" spans="2:3" hidden="1" x14ac:dyDescent="0.25">
      <c r="B869" t="s">
        <v>1850</v>
      </c>
      <c r="C869">
        <f>COUNTIF(mon_locations!$A$2:$DW$36,B869)+COUNTIF($F:$K,B869)+COUNTIF(mon_locations!$A$2:$DW$36,F869)+COUNTIF(mon_locations!$A$2:$DW$36,G869)</f>
        <v>2</v>
      </c>
    </row>
    <row r="870" spans="2:3" x14ac:dyDescent="0.25">
      <c r="B870" t="s">
        <v>1851</v>
      </c>
      <c r="C870">
        <f>COUNTIF(mon_locations!$A$2:$DW$36,B870)+COUNTIF($F:$K,B870)+COUNTIF(mon_locations!$A$2:$DW$36,F870)+COUNTIF(mon_locations!$A$2:$DW$36,G870)</f>
        <v>0</v>
      </c>
    </row>
    <row r="871" spans="2:3" x14ac:dyDescent="0.25">
      <c r="B871" t="s">
        <v>1852</v>
      </c>
      <c r="C871">
        <f>COUNTIF(mon_locations!$A$2:$DW$36,B871)+COUNTIF($F:$K,B871)+COUNTIF(mon_locations!$A$2:$DW$36,F871)+COUNTIF(mon_locations!$A$2:$DW$36,G871)</f>
        <v>0</v>
      </c>
    </row>
    <row r="872" spans="2:3" x14ac:dyDescent="0.25">
      <c r="B872" t="s">
        <v>1855</v>
      </c>
      <c r="C872">
        <f>COUNTIF(mon_locations!$A$2:$DW$36,B872)+COUNTIF($F:$K,B872)+COUNTIF(mon_locations!$A$2:$DW$36,F872)+COUNTIF(mon_locations!$A$2:$DW$36,G872)</f>
        <v>0</v>
      </c>
    </row>
    <row r="873" spans="2:3" x14ac:dyDescent="0.25">
      <c r="B873" t="s">
        <v>1857</v>
      </c>
      <c r="C873">
        <f>COUNTIF(mon_locations!$A$2:$DW$36,B873)+COUNTIF($F:$K,B873)+COUNTIF(mon_locations!$A$2:$DW$36,F873)+COUNTIF(mon_locations!$A$2:$DW$36,G873)</f>
        <v>0</v>
      </c>
    </row>
    <row r="874" spans="2:3" x14ac:dyDescent="0.25">
      <c r="B874" t="s">
        <v>1859</v>
      </c>
      <c r="C874">
        <f>COUNTIF(mon_locations!$A$2:$DW$36,B874)+COUNTIF($F:$K,B874)+COUNTIF(mon_locations!$A$2:$DW$36,F874)+COUNTIF(mon_locations!$A$2:$DW$36,G874)</f>
        <v>0</v>
      </c>
    </row>
    <row r="875" spans="2:3" x14ac:dyDescent="0.25">
      <c r="B875" t="s">
        <v>1860</v>
      </c>
      <c r="C875">
        <f>COUNTIF(mon_locations!$A$2:$DW$36,B875)+COUNTIF($F:$K,B875)+COUNTIF(mon_locations!$A$2:$DW$36,F875)+COUNTIF(mon_locations!$A$2:$DW$36,G875)</f>
        <v>0</v>
      </c>
    </row>
    <row r="876" spans="2:3" x14ac:dyDescent="0.25">
      <c r="B876" t="s">
        <v>1862</v>
      </c>
      <c r="C876">
        <f>COUNTIF(mon_locations!$A$2:$DW$36,B876)+COUNTIF($F:$K,B876)+COUNTIF(mon_locations!$A$2:$DW$36,F876)+COUNTIF(mon_locations!$A$2:$DW$36,G876)</f>
        <v>0</v>
      </c>
    </row>
    <row r="877" spans="2:3" x14ac:dyDescent="0.25">
      <c r="B877" t="s">
        <v>1864</v>
      </c>
      <c r="C877">
        <f>COUNTIF(mon_locations!$A$2:$DW$36,B877)+COUNTIF($F:$K,B877)+COUNTIF(mon_locations!$A$2:$DW$36,F877)+COUNTIF(mon_locations!$A$2:$DW$36,G877)</f>
        <v>0</v>
      </c>
    </row>
    <row r="878" spans="2:3" x14ac:dyDescent="0.25">
      <c r="B878" t="s">
        <v>1867</v>
      </c>
      <c r="C878">
        <f>COUNTIF(mon_locations!$A$2:$DW$36,B878)+COUNTIF($F:$K,B878)+COUNTIF(mon_locations!$A$2:$DW$36,F878)+COUNTIF(mon_locations!$A$2:$DW$36,G878)</f>
        <v>0</v>
      </c>
    </row>
    <row r="879" spans="2:3" x14ac:dyDescent="0.25">
      <c r="B879" t="s">
        <v>1870</v>
      </c>
      <c r="C879">
        <f>COUNTIF(mon_locations!$A$2:$DW$36,B879)+COUNTIF($F:$K,B879)+COUNTIF(mon_locations!$A$2:$DW$36,F879)+COUNTIF(mon_locations!$A$2:$DW$36,G879)</f>
        <v>0</v>
      </c>
    </row>
    <row r="880" spans="2:3" x14ac:dyDescent="0.25">
      <c r="B880" t="s">
        <v>1873</v>
      </c>
      <c r="C880">
        <f>COUNTIF(mon_locations!$A$2:$DW$36,B880)+COUNTIF($F:$K,B880)+COUNTIF(mon_locations!$A$2:$DW$36,F880)+COUNTIF(mon_locations!$A$2:$DW$36,G880)</f>
        <v>0</v>
      </c>
    </row>
    <row r="881" spans="2:3" x14ac:dyDescent="0.25">
      <c r="B881" t="s">
        <v>1875</v>
      </c>
      <c r="C881">
        <f>COUNTIF(mon_locations!$A$2:$DW$36,B881)+COUNTIF($F:$K,B881)+COUNTIF(mon_locations!$A$2:$DW$36,F881)+COUNTIF(mon_locations!$A$2:$DW$36,G881)</f>
        <v>0</v>
      </c>
    </row>
    <row r="882" spans="2:3" x14ac:dyDescent="0.25">
      <c r="B882" t="s">
        <v>1877</v>
      </c>
      <c r="C882">
        <f>COUNTIF(mon_locations!$A$2:$DW$36,B882)+COUNTIF($F:$K,B882)+COUNTIF(mon_locations!$A$2:$DW$36,F882)+COUNTIF(mon_locations!$A$2:$DW$36,G882)</f>
        <v>0</v>
      </c>
    </row>
    <row r="883" spans="2:3" x14ac:dyDescent="0.25">
      <c r="B883" t="s">
        <v>1879</v>
      </c>
      <c r="C883">
        <f>COUNTIF(mon_locations!$A$2:$DW$36,B883)+COUNTIF($F:$K,B883)+COUNTIF(mon_locations!$A$2:$DW$36,F883)+COUNTIF(mon_locations!$A$2:$DW$36,G883)</f>
        <v>0</v>
      </c>
    </row>
    <row r="884" spans="2:3" x14ac:dyDescent="0.25">
      <c r="B884" t="s">
        <v>1881</v>
      </c>
      <c r="C884">
        <f>COUNTIF(mon_locations!$A$2:$DW$36,B884)+COUNTIF($F:$K,B884)+COUNTIF(mon_locations!$A$2:$DW$36,F884)+COUNTIF(mon_locations!$A$2:$DW$36,G884)</f>
        <v>0</v>
      </c>
    </row>
    <row r="885" spans="2:3" x14ac:dyDescent="0.25">
      <c r="B885" t="s">
        <v>1883</v>
      </c>
      <c r="C885">
        <f>COUNTIF(mon_locations!$A$2:$DW$36,B885)+COUNTIF($F:$K,B885)+COUNTIF(mon_locations!$A$2:$DW$36,F885)+COUNTIF(mon_locations!$A$2:$DW$36,G885)</f>
        <v>0</v>
      </c>
    </row>
    <row r="886" spans="2:3" x14ac:dyDescent="0.25">
      <c r="B886" t="s">
        <v>1885</v>
      </c>
      <c r="C886">
        <f>COUNTIF(mon_locations!$A$2:$DW$36,B886)+COUNTIF($F:$K,B886)+COUNTIF(mon_locations!$A$2:$DW$36,F886)+COUNTIF(mon_locations!$A$2:$DW$36,G886)</f>
        <v>0</v>
      </c>
    </row>
    <row r="887" spans="2:3" x14ac:dyDescent="0.25">
      <c r="B887" t="s">
        <v>1888</v>
      </c>
      <c r="C887">
        <f>COUNTIF(mon_locations!$A$2:$DW$36,B887)+COUNTIF($F:$K,B887)+COUNTIF(mon_locations!$A$2:$DW$36,F887)+COUNTIF(mon_locations!$A$2:$DW$36,G887)</f>
        <v>0</v>
      </c>
    </row>
    <row r="888" spans="2:3" x14ac:dyDescent="0.25">
      <c r="B888" t="s">
        <v>1889</v>
      </c>
      <c r="C888">
        <f>COUNTIF(mon_locations!$A$2:$DW$36,B888)+COUNTIF($F:$K,B888)+COUNTIF(mon_locations!$A$2:$DW$36,F888)+COUNTIF(mon_locations!$A$2:$DW$36,G888)</f>
        <v>0</v>
      </c>
    </row>
    <row r="889" spans="2:3" x14ac:dyDescent="0.25">
      <c r="B889" t="s">
        <v>1890</v>
      </c>
      <c r="C889">
        <f>COUNTIF(mon_locations!$A$2:$DW$36,B889)+COUNTIF($F:$K,B889)+COUNTIF(mon_locations!$A$2:$DW$36,F889)+COUNTIF(mon_locations!$A$2:$DW$36,G889)</f>
        <v>0</v>
      </c>
    </row>
    <row r="890" spans="2:3" x14ac:dyDescent="0.25">
      <c r="B890" t="s">
        <v>1892</v>
      </c>
      <c r="C890">
        <f>COUNTIF(mon_locations!$A$2:$DW$36,B890)+COUNTIF($F:$K,B890)+COUNTIF(mon_locations!$A$2:$DW$36,F890)+COUNTIF(mon_locations!$A$2:$DW$36,G890)</f>
        <v>0</v>
      </c>
    </row>
    <row r="891" spans="2:3" x14ac:dyDescent="0.25">
      <c r="B891" t="s">
        <v>1895</v>
      </c>
      <c r="C891">
        <f>COUNTIF(mon_locations!$A$2:$DW$36,B891)+COUNTIF($F:$K,B891)+COUNTIF(mon_locations!$A$2:$DW$36,F891)+COUNTIF(mon_locations!$A$2:$DW$36,G891)</f>
        <v>0</v>
      </c>
    </row>
    <row r="892" spans="2:3" x14ac:dyDescent="0.25">
      <c r="B892" t="s">
        <v>1897</v>
      </c>
      <c r="C892">
        <f>COUNTIF(mon_locations!$A$2:$DW$36,B892)+COUNTIF($F:$K,B892)+COUNTIF(mon_locations!$A$2:$DW$36,F892)+COUNTIF(mon_locations!$A$2:$DW$36,G892)</f>
        <v>0</v>
      </c>
    </row>
    <row r="893" spans="2:3" x14ac:dyDescent="0.25">
      <c r="B893" t="s">
        <v>1898</v>
      </c>
      <c r="C893">
        <f>COUNTIF(mon_locations!$A$2:$DW$36,B893)+COUNTIF($F:$K,B893)+COUNTIF(mon_locations!$A$2:$DW$36,F893)+COUNTIF(mon_locations!$A$2:$DW$36,G893)</f>
        <v>0</v>
      </c>
    </row>
    <row r="894" spans="2:3" x14ac:dyDescent="0.25">
      <c r="B894" t="s">
        <v>1899</v>
      </c>
      <c r="C894">
        <f>COUNTIF(mon_locations!$A$2:$DW$36,B894)+COUNTIF($F:$K,B894)+COUNTIF(mon_locations!$A$2:$DW$36,F894)+COUNTIF(mon_locations!$A$2:$DW$36,G894)</f>
        <v>0</v>
      </c>
    </row>
    <row r="895" spans="2:3" x14ac:dyDescent="0.25">
      <c r="B895" t="s">
        <v>1901</v>
      </c>
      <c r="C895">
        <f>COUNTIF(mon_locations!$A$2:$DW$36,B895)+COUNTIF($F:$K,B895)+COUNTIF(mon_locations!$A$2:$DW$36,F895)+COUNTIF(mon_locations!$A$2:$DW$36,G895)</f>
        <v>0</v>
      </c>
    </row>
    <row r="896" spans="2:3" x14ac:dyDescent="0.25">
      <c r="B896" t="s">
        <v>1903</v>
      </c>
      <c r="C896">
        <f>COUNTIF(mon_locations!$A$2:$DW$36,B896)+COUNTIF($F:$K,B896)+COUNTIF(mon_locations!$A$2:$DW$36,F896)+COUNTIF(mon_locations!$A$2:$DW$36,G896)</f>
        <v>0</v>
      </c>
    </row>
    <row r="897" spans="2:3" x14ac:dyDescent="0.25">
      <c r="B897" t="s">
        <v>1905</v>
      </c>
      <c r="C897">
        <f>COUNTIF(mon_locations!$A$2:$DW$36,B897)+COUNTIF($F:$K,B897)+COUNTIF(mon_locations!$A$2:$DW$36,F897)+COUNTIF(mon_locations!$A$2:$DW$36,G897)</f>
        <v>0</v>
      </c>
    </row>
    <row r="898" spans="2:3" x14ac:dyDescent="0.25">
      <c r="B898" t="s">
        <v>1907</v>
      </c>
      <c r="C898">
        <f>COUNTIF(mon_locations!$A$2:$DW$36,B898)+COUNTIF($F:$K,B898)+COUNTIF(mon_locations!$A$2:$DW$36,F898)+COUNTIF(mon_locations!$A$2:$DW$36,G898)</f>
        <v>0</v>
      </c>
    </row>
    <row r="899" spans="2:3" hidden="1" x14ac:dyDescent="0.25">
      <c r="B899" t="s">
        <v>1908</v>
      </c>
      <c r="C899">
        <f>COUNTIF(mon_locations!$A$2:$DW$36,B899)+COUNTIF($F:$K,B899)+COUNTIF(mon_locations!$A$2:$DW$36,F899)+COUNTIF(mon_locations!$A$2:$DW$36,G899)</f>
        <v>1</v>
      </c>
    </row>
    <row r="900" spans="2:3" x14ac:dyDescent="0.25">
      <c r="B900" t="s">
        <v>1909</v>
      </c>
      <c r="C900">
        <f>COUNTIF(mon_locations!$A$2:$DW$36,B900)+COUNTIF($F:$K,B900)+COUNTIF(mon_locations!$A$2:$DW$36,F900)+COUNTIF(mon_locations!$A$2:$DW$36,G900)</f>
        <v>0</v>
      </c>
    </row>
    <row r="901" spans="2:3" x14ac:dyDescent="0.25">
      <c r="B901" t="s">
        <v>1911</v>
      </c>
      <c r="C901">
        <f>COUNTIF(mon_locations!$A$2:$DW$36,B901)+COUNTIF($F:$K,B901)+COUNTIF(mon_locations!$A$2:$DW$36,F901)+COUNTIF(mon_locations!$A$2:$DW$36,G901)</f>
        <v>0</v>
      </c>
    </row>
    <row r="902" spans="2:3" hidden="1" x14ac:dyDescent="0.25">
      <c r="B902" t="s">
        <v>1913</v>
      </c>
      <c r="C902">
        <f>COUNTIF(mon_locations!$A$2:$DW$36,B902)+COUNTIF($F:$K,B902)+COUNTIF(mon_locations!$A$2:$DW$36,F902)+COUNTIF(mon_locations!$A$2:$DW$36,G902)</f>
        <v>1</v>
      </c>
    </row>
    <row r="903" spans="2:3" x14ac:dyDescent="0.25">
      <c r="B903" t="s">
        <v>1915</v>
      </c>
      <c r="C903">
        <f>COUNTIF(mon_locations!$A$2:$DW$36,B903)+COUNTIF($F:$K,B903)+COUNTIF(mon_locations!$A$2:$DW$36,F903)+COUNTIF(mon_locations!$A$2:$DW$36,G903)</f>
        <v>0</v>
      </c>
    </row>
    <row r="904" spans="2:3" x14ac:dyDescent="0.25">
      <c r="B904" t="s">
        <v>1916</v>
      </c>
      <c r="C904">
        <f>COUNTIF(mon_locations!$A$2:$DW$36,B904)+COUNTIF($F:$K,B904)+COUNTIF(mon_locations!$A$2:$DW$36,F904)+COUNTIF(mon_locations!$A$2:$DW$36,G904)</f>
        <v>0</v>
      </c>
    </row>
    <row r="905" spans="2:3" hidden="1" x14ac:dyDescent="0.25">
      <c r="B905" t="s">
        <v>1918</v>
      </c>
      <c r="C905">
        <f>COUNTIF(mon_locations!$A$2:$DW$36,B905)+COUNTIF($F:$K,B905)+COUNTIF(mon_locations!$A$2:$DW$36,F905)+COUNTIF(mon_locations!$A$2:$DW$36,G905)</f>
        <v>1</v>
      </c>
    </row>
    <row r="906" spans="2:3" x14ac:dyDescent="0.25">
      <c r="B906" t="s">
        <v>1920</v>
      </c>
      <c r="C906">
        <f>COUNTIF(mon_locations!$A$2:$DW$36,B906)+COUNTIF($F:$K,B906)+COUNTIF(mon_locations!$A$2:$DW$36,F906)+COUNTIF(mon_locations!$A$2:$DW$36,G906)</f>
        <v>0</v>
      </c>
    </row>
    <row r="907" spans="2:3" x14ac:dyDescent="0.25">
      <c r="B907" t="s">
        <v>1922</v>
      </c>
      <c r="C907">
        <f>COUNTIF(mon_locations!$A$2:$DW$36,B907)+COUNTIF($F:$K,B907)+COUNTIF(mon_locations!$A$2:$DW$36,F907)+COUNTIF(mon_locations!$A$2:$DW$36,G907)</f>
        <v>0</v>
      </c>
    </row>
    <row r="908" spans="2:3" hidden="1" x14ac:dyDescent="0.25">
      <c r="B908" t="s">
        <v>1924</v>
      </c>
      <c r="C908">
        <f>COUNTIF(mon_locations!$A$2:$DW$36,B908)+COUNTIF($F:$K,B908)+COUNTIF(mon_locations!$A$2:$DW$36,F908)+COUNTIF(mon_locations!$A$2:$DW$36,G908)</f>
        <v>1</v>
      </c>
    </row>
    <row r="909" spans="2:3" x14ac:dyDescent="0.25">
      <c r="B909" t="s">
        <v>1926</v>
      </c>
      <c r="C909">
        <f>COUNTIF(mon_locations!$A$2:$DW$36,B909)+COUNTIF($F:$K,B909)+COUNTIF(mon_locations!$A$2:$DW$36,F909)+COUNTIF(mon_locations!$A$2:$DW$36,G909)</f>
        <v>0</v>
      </c>
    </row>
    <row r="910" spans="2:3" hidden="1" x14ac:dyDescent="0.25">
      <c r="B910" t="s">
        <v>1928</v>
      </c>
      <c r="C910">
        <f>COUNTIF(mon_locations!$A$2:$DW$36,B910)+COUNTIF($F:$K,B910)+COUNTIF(mon_locations!$A$2:$DW$36,F910)+COUNTIF(mon_locations!$A$2:$DW$36,G910)</f>
        <v>2</v>
      </c>
    </row>
    <row r="911" spans="2:3" hidden="1" x14ac:dyDescent="0.25">
      <c r="B911" t="s">
        <v>1929</v>
      </c>
      <c r="C911">
        <f>COUNTIF(mon_locations!$A$2:$DW$36,B911)+COUNTIF($F:$K,B911)+COUNTIF(mon_locations!$A$2:$DW$36,F911)+COUNTIF(mon_locations!$A$2:$DW$36,G911)</f>
        <v>1</v>
      </c>
    </row>
    <row r="912" spans="2:3" x14ac:dyDescent="0.25">
      <c r="B912" t="s">
        <v>1931</v>
      </c>
      <c r="C912">
        <f>COUNTIF(mon_locations!$A$2:$DW$36,B912)+COUNTIF($F:$K,B912)+COUNTIF(mon_locations!$A$2:$DW$36,F912)+COUNTIF(mon_locations!$A$2:$DW$36,G912)</f>
        <v>0</v>
      </c>
    </row>
    <row r="913" spans="2:3" hidden="1" x14ac:dyDescent="0.25">
      <c r="B913" t="s">
        <v>1933</v>
      </c>
      <c r="C913">
        <f>COUNTIF(mon_locations!$A$2:$DW$36,B913)+COUNTIF($F:$K,B913)+COUNTIF(mon_locations!$A$2:$DW$36,F913)+COUNTIF(mon_locations!$A$2:$DW$36,G913)</f>
        <v>1</v>
      </c>
    </row>
    <row r="914" spans="2:3" x14ac:dyDescent="0.25">
      <c r="B914" t="s">
        <v>1934</v>
      </c>
      <c r="C914">
        <f>COUNTIF(mon_locations!$A$2:$DW$36,B914)+COUNTIF($F:$K,B914)+COUNTIF(mon_locations!$A$2:$DW$36,F914)+COUNTIF(mon_locations!$A$2:$DW$36,G914)</f>
        <v>0</v>
      </c>
    </row>
    <row r="915" spans="2:3" hidden="1" x14ac:dyDescent="0.25">
      <c r="B915" t="s">
        <v>1936</v>
      </c>
      <c r="C915">
        <f>COUNTIF(mon_locations!$A$2:$DW$36,B915)+COUNTIF($F:$K,B915)+COUNTIF(mon_locations!$A$2:$DW$36,F915)+COUNTIF(mon_locations!$A$2:$DW$36,G915)</f>
        <v>1</v>
      </c>
    </row>
    <row r="916" spans="2:3" hidden="1" x14ac:dyDescent="0.25">
      <c r="B916" t="s">
        <v>1938</v>
      </c>
      <c r="C916">
        <f>COUNTIF(mon_locations!$A$2:$DW$36,B916)+COUNTIF($F:$K,B916)+COUNTIF(mon_locations!$A$2:$DW$36,F916)+COUNTIF(mon_locations!$A$2:$DW$36,G916)</f>
        <v>1</v>
      </c>
    </row>
    <row r="917" spans="2:3" x14ac:dyDescent="0.25">
      <c r="B917" t="s">
        <v>1939</v>
      </c>
      <c r="C917">
        <f>COUNTIF(mon_locations!$A$2:$DW$36,B917)+COUNTIF($F:$K,B917)+COUNTIF(mon_locations!$A$2:$DW$36,F917)+COUNTIF(mon_locations!$A$2:$DW$36,G917)</f>
        <v>0</v>
      </c>
    </row>
    <row r="918" spans="2:3" hidden="1" x14ac:dyDescent="0.25">
      <c r="B918" t="s">
        <v>1940</v>
      </c>
      <c r="C918">
        <f>COUNTIF(mon_locations!$A$2:$DW$36,B918)+COUNTIF($F:$K,B918)+COUNTIF(mon_locations!$A$2:$DW$36,F918)+COUNTIF(mon_locations!$A$2:$DW$36,G918)</f>
        <v>1</v>
      </c>
    </row>
    <row r="919" spans="2:3" x14ac:dyDescent="0.25">
      <c r="B919" t="s">
        <v>1942</v>
      </c>
      <c r="C919">
        <f>COUNTIF(mon_locations!$A$2:$DW$36,B919)+COUNTIF($F:$K,B919)+COUNTIF(mon_locations!$A$2:$DW$36,F919)+COUNTIF(mon_locations!$A$2:$DW$36,G919)</f>
        <v>0</v>
      </c>
    </row>
    <row r="920" spans="2:3" x14ac:dyDescent="0.25">
      <c r="B920" t="s">
        <v>1944</v>
      </c>
      <c r="C920">
        <f>COUNTIF(mon_locations!$A$2:$DW$36,B920)+COUNTIF($F:$K,B920)+COUNTIF(mon_locations!$A$2:$DW$36,F920)+COUNTIF(mon_locations!$A$2:$DW$36,G920)</f>
        <v>0</v>
      </c>
    </row>
    <row r="921" spans="2:3" hidden="1" x14ac:dyDescent="0.25">
      <c r="B921" t="s">
        <v>1946</v>
      </c>
      <c r="C921">
        <f>COUNTIF(mon_locations!$A$2:$DW$36,B921)+COUNTIF($F:$K,B921)+COUNTIF(mon_locations!$A$2:$DW$36,F921)+COUNTIF(mon_locations!$A$2:$DW$36,G921)</f>
        <v>2</v>
      </c>
    </row>
    <row r="922" spans="2:3" x14ac:dyDescent="0.25">
      <c r="B922" t="s">
        <v>1947</v>
      </c>
      <c r="C922">
        <f>COUNTIF(mon_locations!$A$2:$DW$36,B922)+COUNTIF($F:$K,B922)+COUNTIF(mon_locations!$A$2:$DW$36,F922)+COUNTIF(mon_locations!$A$2:$DW$36,G922)</f>
        <v>0</v>
      </c>
    </row>
    <row r="923" spans="2:3" hidden="1" x14ac:dyDescent="0.25">
      <c r="B923" t="s">
        <v>1949</v>
      </c>
      <c r="C923">
        <f>COUNTIF(mon_locations!$A$2:$DW$36,B923)+COUNTIF($F:$K,B923)+COUNTIF(mon_locations!$A$2:$DW$36,F923)+COUNTIF(mon_locations!$A$2:$DW$36,G923)</f>
        <v>2</v>
      </c>
    </row>
    <row r="924" spans="2:3" hidden="1" x14ac:dyDescent="0.25">
      <c r="B924" t="s">
        <v>1950</v>
      </c>
      <c r="C924">
        <f>COUNTIF(mon_locations!$A$2:$DW$36,B924)+COUNTIF($F:$K,B924)+COUNTIF(mon_locations!$A$2:$DW$36,F924)+COUNTIF(mon_locations!$A$2:$DW$36,G924)</f>
        <v>0</v>
      </c>
    </row>
    <row r="925" spans="2:3" x14ac:dyDescent="0.25">
      <c r="B925" t="s">
        <v>1952</v>
      </c>
      <c r="C925">
        <f>COUNTIF(mon_locations!$A$2:$DW$36,B925)+COUNTIF($F:$K,B925)+COUNTIF(mon_locations!$A$2:$DW$36,F925)+COUNTIF(mon_locations!$A$2:$DW$36,G925)</f>
        <v>0</v>
      </c>
    </row>
    <row r="926" spans="2:3" x14ac:dyDescent="0.25">
      <c r="B926" t="s">
        <v>1954</v>
      </c>
      <c r="C926">
        <f>COUNTIF(mon_locations!$A$2:$DW$36,B926)+COUNTIF($F:$K,B926)+COUNTIF(mon_locations!$A$2:$DW$36,F926)+COUNTIF(mon_locations!$A$2:$DW$36,G926)</f>
        <v>0</v>
      </c>
    </row>
    <row r="927" spans="2:3" hidden="1" x14ac:dyDescent="0.25">
      <c r="B927" t="s">
        <v>1956</v>
      </c>
      <c r="C927">
        <f>COUNTIF(mon_locations!$A$2:$DW$36,B927)+COUNTIF($F:$K,B927)+COUNTIF(mon_locations!$A$2:$DW$36,F927)+COUNTIF(mon_locations!$A$2:$DW$36,G927)</f>
        <v>1</v>
      </c>
    </row>
    <row r="928" spans="2:3" x14ac:dyDescent="0.25">
      <c r="B928" t="s">
        <v>1957</v>
      </c>
      <c r="C928">
        <f>COUNTIF(mon_locations!$A$2:$DW$36,B928)+COUNTIF($F:$K,B928)+COUNTIF(mon_locations!$A$2:$DW$36,F928)+COUNTIF(mon_locations!$A$2:$DW$36,G928)</f>
        <v>0</v>
      </c>
    </row>
    <row r="929" spans="2:3" x14ac:dyDescent="0.25">
      <c r="B929" t="s">
        <v>1958</v>
      </c>
      <c r="C929">
        <f>COUNTIF(mon_locations!$A$2:$DW$36,B929)+COUNTIF($F:$K,B929)+COUNTIF(mon_locations!$A$2:$DW$36,F929)+COUNTIF(mon_locations!$A$2:$DW$36,G929)</f>
        <v>0</v>
      </c>
    </row>
    <row r="930" spans="2:3" x14ac:dyDescent="0.25">
      <c r="B930" t="s">
        <v>1961</v>
      </c>
      <c r="C930">
        <f>COUNTIF(mon_locations!$A$2:$DW$36,B930)+COUNTIF($F:$K,B930)+COUNTIF(mon_locations!$A$2:$DW$36,F930)+COUNTIF(mon_locations!$A$2:$DW$36,G930)</f>
        <v>0</v>
      </c>
    </row>
    <row r="931" spans="2:3" x14ac:dyDescent="0.25">
      <c r="B931" t="s">
        <v>1963</v>
      </c>
      <c r="C931">
        <f>COUNTIF(mon_locations!$A$2:$DW$36,B931)+COUNTIF($F:$K,B931)+COUNTIF(mon_locations!$A$2:$DW$36,F931)+COUNTIF(mon_locations!$A$2:$DW$36,G931)</f>
        <v>0</v>
      </c>
    </row>
    <row r="932" spans="2:3" hidden="1" x14ac:dyDescent="0.25">
      <c r="B932" t="s">
        <v>1965</v>
      </c>
      <c r="C932">
        <f>COUNTIF(mon_locations!$A$2:$DW$36,B932)+COUNTIF($F:$K,B932)+COUNTIF(mon_locations!$A$2:$DW$36,F932)+COUNTIF(mon_locations!$A$2:$DW$36,G932)</f>
        <v>1</v>
      </c>
    </row>
    <row r="933" spans="2:3" x14ac:dyDescent="0.25">
      <c r="B933" t="s">
        <v>1968</v>
      </c>
      <c r="C933">
        <f>COUNTIF(mon_locations!$A$2:$DW$36,B933)+COUNTIF($F:$K,B933)+COUNTIF(mon_locations!$A$2:$DW$36,F933)+COUNTIF(mon_locations!$A$2:$DW$36,G933)</f>
        <v>0</v>
      </c>
    </row>
    <row r="934" spans="2:3" x14ac:dyDescent="0.25">
      <c r="B934" t="s">
        <v>1969</v>
      </c>
      <c r="C934">
        <f>COUNTIF(mon_locations!$A$2:$DW$36,B934)+COUNTIF($F:$K,B934)+COUNTIF(mon_locations!$A$2:$DW$36,F934)+COUNTIF(mon_locations!$A$2:$DW$36,G934)</f>
        <v>0</v>
      </c>
    </row>
    <row r="935" spans="2:3" hidden="1" x14ac:dyDescent="0.25">
      <c r="B935" t="s">
        <v>1972</v>
      </c>
      <c r="C935">
        <f>COUNTIF(mon_locations!$A$2:$DW$36,B935)+COUNTIF($F:$K,B935)+COUNTIF(mon_locations!$A$2:$DW$36,F935)+COUNTIF(mon_locations!$A$2:$DW$36,G935)</f>
        <v>7</v>
      </c>
    </row>
    <row r="936" spans="2:3" hidden="1" x14ac:dyDescent="0.25">
      <c r="B936" t="s">
        <v>1975</v>
      </c>
      <c r="C936">
        <f>COUNTIF(mon_locations!$A$2:$DW$36,B936)+COUNTIF($F:$K,B936)+COUNTIF(mon_locations!$A$2:$DW$36,F936)+COUNTIF(mon_locations!$A$2:$DW$36,G936)</f>
        <v>3</v>
      </c>
    </row>
    <row r="937" spans="2:3" hidden="1" x14ac:dyDescent="0.25">
      <c r="B937" t="s">
        <v>1977</v>
      </c>
      <c r="C937">
        <f>COUNTIF(mon_locations!$A$2:$DW$36,B937)+COUNTIF($F:$K,B937)+COUNTIF(mon_locations!$A$2:$DW$36,F937)+COUNTIF(mon_locations!$A$2:$DW$36,G937)</f>
        <v>1</v>
      </c>
    </row>
    <row r="938" spans="2:3" x14ac:dyDescent="0.25">
      <c r="B938" t="s">
        <v>1979</v>
      </c>
      <c r="C938">
        <f>COUNTIF(mon_locations!$A$2:$DW$36,B938)+COUNTIF($F:$K,B938)+COUNTIF(mon_locations!$A$2:$DW$36,F938)+COUNTIF(mon_locations!$A$2:$DW$36,G938)</f>
        <v>0</v>
      </c>
    </row>
    <row r="939" spans="2:3" x14ac:dyDescent="0.25">
      <c r="B939" t="s">
        <v>1982</v>
      </c>
      <c r="C939">
        <f>COUNTIF(mon_locations!$A$2:$DW$36,B939)+COUNTIF($F:$K,B939)+COUNTIF(mon_locations!$A$2:$DW$36,F939)+COUNTIF(mon_locations!$A$2:$DW$36,G939)</f>
        <v>0</v>
      </c>
    </row>
    <row r="940" spans="2:3" hidden="1" x14ac:dyDescent="0.25">
      <c r="B940" t="s">
        <v>1983</v>
      </c>
      <c r="C940">
        <f>COUNTIF(mon_locations!$A$2:$DW$36,B940)+COUNTIF($F:$K,B940)+COUNTIF(mon_locations!$A$2:$DW$36,F940)+COUNTIF(mon_locations!$A$2:$DW$36,G940)</f>
        <v>1</v>
      </c>
    </row>
    <row r="941" spans="2:3" x14ac:dyDescent="0.25">
      <c r="B941" t="s">
        <v>1985</v>
      </c>
      <c r="C941">
        <f>COUNTIF(mon_locations!$A$2:$DW$36,B941)+COUNTIF($F:$K,B941)+COUNTIF(mon_locations!$A$2:$DW$36,F941)+COUNTIF(mon_locations!$A$2:$DW$36,G941)</f>
        <v>0</v>
      </c>
    </row>
    <row r="942" spans="2:3" hidden="1" x14ac:dyDescent="0.25">
      <c r="B942" t="s">
        <v>1986</v>
      </c>
      <c r="C942">
        <f>COUNTIF(mon_locations!$A$2:$DW$36,B942)+COUNTIF($F:$K,B942)+COUNTIF(mon_locations!$A$2:$DW$36,F942)+COUNTIF(mon_locations!$A$2:$DW$36,G942)</f>
        <v>2</v>
      </c>
    </row>
    <row r="943" spans="2:3" x14ac:dyDescent="0.25">
      <c r="B943" t="s">
        <v>1988</v>
      </c>
      <c r="C943">
        <f>COUNTIF(mon_locations!$A$2:$DW$36,B943)+COUNTIF($F:$K,B943)+COUNTIF(mon_locations!$A$2:$DW$36,F943)+COUNTIF(mon_locations!$A$2:$DW$36,G943)</f>
        <v>0</v>
      </c>
    </row>
    <row r="944" spans="2:3" x14ac:dyDescent="0.25">
      <c r="B944" t="s">
        <v>1989</v>
      </c>
      <c r="C944">
        <f>COUNTIF(mon_locations!$A$2:$DW$36,B944)+COUNTIF($F:$K,B944)+COUNTIF(mon_locations!$A$2:$DW$36,F944)+COUNTIF(mon_locations!$A$2:$DW$36,G944)</f>
        <v>0</v>
      </c>
    </row>
    <row r="945" spans="2:3" x14ac:dyDescent="0.25">
      <c r="B945" t="s">
        <v>1991</v>
      </c>
      <c r="C945">
        <f>COUNTIF(mon_locations!$A$2:$DW$36,B945)+COUNTIF($F:$K,B945)+COUNTIF(mon_locations!$A$2:$DW$36,F945)+COUNTIF(mon_locations!$A$2:$DW$36,G945)</f>
        <v>0</v>
      </c>
    </row>
    <row r="946" spans="2:3" hidden="1" x14ac:dyDescent="0.25">
      <c r="B946" t="s">
        <v>1992</v>
      </c>
      <c r="C946">
        <f>COUNTIF(mon_locations!$A$2:$DW$36,B946)+COUNTIF($F:$K,B946)+COUNTIF(mon_locations!$A$2:$DW$36,F946)+COUNTIF(mon_locations!$A$2:$DW$36,G946)</f>
        <v>1</v>
      </c>
    </row>
    <row r="947" spans="2:3" x14ac:dyDescent="0.25">
      <c r="B947" t="s">
        <v>1994</v>
      </c>
      <c r="C947">
        <f>COUNTIF(mon_locations!$A$2:$DW$36,B947)+COUNTIF($F:$K,B947)+COUNTIF(mon_locations!$A$2:$DW$36,F947)+COUNTIF(mon_locations!$A$2:$DW$36,G947)</f>
        <v>0</v>
      </c>
    </row>
    <row r="948" spans="2:3" x14ac:dyDescent="0.25">
      <c r="B948" t="s">
        <v>1996</v>
      </c>
      <c r="C948">
        <f>COUNTIF(mon_locations!$A$2:$DW$36,B948)+COUNTIF($F:$K,B948)+COUNTIF(mon_locations!$A$2:$DW$36,F948)+COUNTIF(mon_locations!$A$2:$DW$36,G948)</f>
        <v>0</v>
      </c>
    </row>
    <row r="949" spans="2:3" hidden="1" x14ac:dyDescent="0.25">
      <c r="B949" t="s">
        <v>1998</v>
      </c>
      <c r="C949">
        <f>COUNTIF(mon_locations!$A$2:$DW$36,B949)+COUNTIF($F:$K,B949)+COUNTIF(mon_locations!$A$2:$DW$36,F949)+COUNTIF(mon_locations!$A$2:$DW$36,G949)</f>
        <v>1</v>
      </c>
    </row>
    <row r="950" spans="2:3" x14ac:dyDescent="0.25">
      <c r="B950" t="s">
        <v>1999</v>
      </c>
      <c r="C950">
        <f>COUNTIF(mon_locations!$A$2:$DW$36,B950)+COUNTIF($F:$K,B950)+COUNTIF(mon_locations!$A$2:$DW$36,F950)+COUNTIF(mon_locations!$A$2:$DW$36,G950)</f>
        <v>0</v>
      </c>
    </row>
    <row r="951" spans="2:3" x14ac:dyDescent="0.25">
      <c r="B951" t="s">
        <v>2000</v>
      </c>
      <c r="C951">
        <f>COUNTIF(mon_locations!$A$2:$DW$36,B951)+COUNTIF($F:$K,B951)+COUNTIF(mon_locations!$A$2:$DW$36,F951)+COUNTIF(mon_locations!$A$2:$DW$36,G951)</f>
        <v>0</v>
      </c>
    </row>
    <row r="952" spans="2:3" x14ac:dyDescent="0.25">
      <c r="B952" t="s">
        <v>2002</v>
      </c>
      <c r="C952">
        <f>COUNTIF(mon_locations!$A$2:$DW$36,B952)+COUNTIF($F:$K,B952)+COUNTIF(mon_locations!$A$2:$DW$36,F952)+COUNTIF(mon_locations!$A$2:$DW$36,G952)</f>
        <v>0</v>
      </c>
    </row>
    <row r="953" spans="2:3" x14ac:dyDescent="0.25">
      <c r="B953" t="s">
        <v>2004</v>
      </c>
      <c r="C953">
        <f>COUNTIF(mon_locations!$A$2:$DW$36,B953)+COUNTIF($F:$K,B953)+COUNTIF(mon_locations!$A$2:$DW$36,F953)+COUNTIF(mon_locations!$A$2:$DW$36,G953)</f>
        <v>0</v>
      </c>
    </row>
    <row r="954" spans="2:3" x14ac:dyDescent="0.25">
      <c r="B954" t="s">
        <v>2007</v>
      </c>
      <c r="C954">
        <f>COUNTIF(mon_locations!$A$2:$DW$36,B954)+COUNTIF($F:$K,B954)+COUNTIF(mon_locations!$A$2:$DW$36,F954)+COUNTIF(mon_locations!$A$2:$DW$36,G954)</f>
        <v>0</v>
      </c>
    </row>
    <row r="955" spans="2:3" x14ac:dyDescent="0.25">
      <c r="B955" t="s">
        <v>2009</v>
      </c>
      <c r="C955">
        <f>COUNTIF(mon_locations!$A$2:$DW$36,B955)+COUNTIF($F:$K,B955)+COUNTIF(mon_locations!$A$2:$DW$36,F955)+COUNTIF(mon_locations!$A$2:$DW$36,G955)</f>
        <v>0</v>
      </c>
    </row>
    <row r="956" spans="2:3" x14ac:dyDescent="0.25">
      <c r="B956" t="s">
        <v>2010</v>
      </c>
      <c r="C956">
        <f>COUNTIF(mon_locations!$A$2:$DW$36,B956)+COUNTIF($F:$K,B956)+COUNTIF(mon_locations!$A$2:$DW$36,F956)+COUNTIF(mon_locations!$A$2:$DW$36,G956)</f>
        <v>0</v>
      </c>
    </row>
    <row r="957" spans="2:3" x14ac:dyDescent="0.25">
      <c r="B957" t="s">
        <v>2012</v>
      </c>
      <c r="C957">
        <f>COUNTIF(mon_locations!$A$2:$DW$36,B957)+COUNTIF($F:$K,B957)+COUNTIF(mon_locations!$A$2:$DW$36,F957)+COUNTIF(mon_locations!$A$2:$DW$36,G957)</f>
        <v>0</v>
      </c>
    </row>
    <row r="958" spans="2:3" hidden="1" x14ac:dyDescent="0.25">
      <c r="B958" t="s">
        <v>2014</v>
      </c>
      <c r="C958">
        <f>COUNTIF(mon_locations!$A$2:$DW$36,B958)+COUNTIF($F:$K,B958)+COUNTIF(mon_locations!$A$2:$DW$36,F958)+COUNTIF(mon_locations!$A$2:$DW$36,G958)</f>
        <v>1</v>
      </c>
    </row>
    <row r="959" spans="2:3" x14ac:dyDescent="0.25">
      <c r="B959" t="s">
        <v>2016</v>
      </c>
      <c r="C959">
        <f>COUNTIF(mon_locations!$A$2:$DW$36,B959)+COUNTIF($F:$K,B959)+COUNTIF(mon_locations!$A$2:$DW$36,F959)+COUNTIF(mon_locations!$A$2:$DW$36,G959)</f>
        <v>0</v>
      </c>
    </row>
    <row r="960" spans="2:3" hidden="1" x14ac:dyDescent="0.25">
      <c r="B960" t="s">
        <v>2017</v>
      </c>
      <c r="C960">
        <f>COUNTIF(mon_locations!$A$2:$DW$36,B960)+COUNTIF($F:$K,B960)+COUNTIF(mon_locations!$A$2:$DW$36,F960)+COUNTIF(mon_locations!$A$2:$DW$36,G960)</f>
        <v>1</v>
      </c>
    </row>
    <row r="961" spans="2:3" hidden="1" x14ac:dyDescent="0.25">
      <c r="B961" t="s">
        <v>2019</v>
      </c>
      <c r="C961">
        <f>COUNTIF(mon_locations!$A$2:$DW$36,B961)+COUNTIF($F:$K,B961)+COUNTIF(mon_locations!$A$2:$DW$36,F961)+COUNTIF(mon_locations!$A$2:$DW$36,G961)</f>
        <v>1</v>
      </c>
    </row>
    <row r="962" spans="2:3" hidden="1" x14ac:dyDescent="0.25">
      <c r="B962" t="s">
        <v>2021</v>
      </c>
      <c r="C962">
        <f>COUNTIF(mon_locations!$A$2:$DW$36,B962)+COUNTIF($F:$K,B962)+COUNTIF(mon_locations!$A$2:$DW$36,F962)+COUNTIF(mon_locations!$A$2:$DW$36,G962)</f>
        <v>1</v>
      </c>
    </row>
    <row r="963" spans="2:3" x14ac:dyDescent="0.25">
      <c r="B963" t="s">
        <v>2023</v>
      </c>
      <c r="C963">
        <f>COUNTIF(mon_locations!$A$2:$DW$36,B963)+COUNTIF($F:$K,B963)+COUNTIF(mon_locations!$A$2:$DW$36,F963)+COUNTIF(mon_locations!$A$2:$DW$36,G963)</f>
        <v>0</v>
      </c>
    </row>
    <row r="964" spans="2:3" hidden="1" x14ac:dyDescent="0.25">
      <c r="B964" t="s">
        <v>2025</v>
      </c>
      <c r="C964">
        <f>COUNTIF(mon_locations!$A$2:$DW$36,B964)+COUNTIF($F:$K,B964)+COUNTIF(mon_locations!$A$2:$DW$36,F964)+COUNTIF(mon_locations!$A$2:$DW$36,G964)</f>
        <v>1</v>
      </c>
    </row>
    <row r="965" spans="2:3" x14ac:dyDescent="0.25">
      <c r="B965" t="s">
        <v>2028</v>
      </c>
      <c r="C965">
        <f>COUNTIF(mon_locations!$A$2:$DW$36,B965)+COUNTIF($F:$K,B965)+COUNTIF(mon_locations!$A$2:$DW$36,F965)+COUNTIF(mon_locations!$A$2:$DW$36,G965)</f>
        <v>0</v>
      </c>
    </row>
    <row r="966" spans="2:3" x14ac:dyDescent="0.25">
      <c r="B966" t="s">
        <v>2030</v>
      </c>
      <c r="C966">
        <f>COUNTIF(mon_locations!$A$2:$DW$36,B966)+COUNTIF($F:$K,B966)+COUNTIF(mon_locations!$A$2:$DW$36,F966)+COUNTIF(mon_locations!$A$2:$DW$36,G966)</f>
        <v>0</v>
      </c>
    </row>
    <row r="967" spans="2:3" x14ac:dyDescent="0.25">
      <c r="B967" t="s">
        <v>2031</v>
      </c>
      <c r="C967">
        <f>COUNTIF(mon_locations!$A$2:$DW$36,B967)+COUNTIF($F:$K,B967)+COUNTIF(mon_locations!$A$2:$DW$36,F967)+COUNTIF(mon_locations!$A$2:$DW$36,G967)</f>
        <v>0</v>
      </c>
    </row>
    <row r="968" spans="2:3" x14ac:dyDescent="0.25">
      <c r="B968" t="s">
        <v>2032</v>
      </c>
      <c r="C968">
        <f>COUNTIF(mon_locations!$A$2:$DW$36,B968)+COUNTIF($F:$K,B968)+COUNTIF(mon_locations!$A$2:$DW$36,F968)+COUNTIF(mon_locations!$A$2:$DW$36,G968)</f>
        <v>0</v>
      </c>
    </row>
    <row r="969" spans="2:3" x14ac:dyDescent="0.25">
      <c r="B969" t="s">
        <v>2033</v>
      </c>
      <c r="C969">
        <f>COUNTIF(mon_locations!$A$2:$DW$36,B969)+COUNTIF($F:$K,B969)+COUNTIF(mon_locations!$A$2:$DW$36,F969)+COUNTIF(mon_locations!$A$2:$DW$36,G969)</f>
        <v>0</v>
      </c>
    </row>
    <row r="970" spans="2:3" x14ac:dyDescent="0.25">
      <c r="B970" t="s">
        <v>2036</v>
      </c>
      <c r="C970">
        <f>COUNTIF(mon_locations!$A$2:$DW$36,B970)+COUNTIF($F:$K,B970)+COUNTIF(mon_locations!$A$2:$DW$36,F970)+COUNTIF(mon_locations!$A$2:$DW$36,G970)</f>
        <v>0</v>
      </c>
    </row>
    <row r="971" spans="2:3" hidden="1" x14ac:dyDescent="0.25">
      <c r="B971" t="s">
        <v>2037</v>
      </c>
      <c r="C971">
        <f>COUNTIF(mon_locations!$A$2:$DW$36,B971)+COUNTIF($F:$K,B971)+COUNTIF(mon_locations!$A$2:$DW$36,F971)+COUNTIF(mon_locations!$A$2:$DW$36,G971)</f>
        <v>1</v>
      </c>
    </row>
    <row r="972" spans="2:3" x14ac:dyDescent="0.25">
      <c r="B972" t="s">
        <v>2039</v>
      </c>
      <c r="C972">
        <f>COUNTIF(mon_locations!$A$2:$DW$36,B972)+COUNTIF($F:$K,B972)+COUNTIF(mon_locations!$A$2:$DW$36,F972)+COUNTIF(mon_locations!$A$2:$DW$36,G972)</f>
        <v>0</v>
      </c>
    </row>
    <row r="973" spans="2:3" x14ac:dyDescent="0.25">
      <c r="B973" t="s">
        <v>2040</v>
      </c>
      <c r="C973">
        <f>COUNTIF(mon_locations!$A$2:$DW$36,B973)+COUNTIF($F:$K,B973)+COUNTIF(mon_locations!$A$2:$DW$36,F973)+COUNTIF(mon_locations!$A$2:$DW$36,G973)</f>
        <v>0</v>
      </c>
    </row>
    <row r="974" spans="2:3" x14ac:dyDescent="0.25">
      <c r="B974" t="s">
        <v>2041</v>
      </c>
      <c r="C974">
        <f>COUNTIF(mon_locations!$A$2:$DW$36,B974)+COUNTIF($F:$K,B974)+COUNTIF(mon_locations!$A$2:$DW$36,F974)+COUNTIF(mon_locations!$A$2:$DW$36,G974)</f>
        <v>0</v>
      </c>
    </row>
    <row r="975" spans="2:3" x14ac:dyDescent="0.25">
      <c r="B975" t="s">
        <v>2042</v>
      </c>
      <c r="C975">
        <f>COUNTIF(mon_locations!$A$2:$DW$36,B975)+COUNTIF($F:$K,B975)+COUNTIF(mon_locations!$A$2:$DW$36,F975)+COUNTIF(mon_locations!$A$2:$DW$36,G975)</f>
        <v>0</v>
      </c>
    </row>
    <row r="976" spans="2:3" x14ac:dyDescent="0.25">
      <c r="B976" t="s">
        <v>2043</v>
      </c>
      <c r="C976">
        <f>COUNTIF(mon_locations!$A$2:$DW$36,B976)+COUNTIF($F:$K,B976)+COUNTIF(mon_locations!$A$2:$DW$36,F976)+COUNTIF(mon_locations!$A$2:$DW$36,G976)</f>
        <v>0</v>
      </c>
    </row>
    <row r="977" spans="2:3" hidden="1" x14ac:dyDescent="0.25">
      <c r="B977" t="s">
        <v>2044</v>
      </c>
      <c r="C977">
        <f>COUNTIF(mon_locations!$A$2:$DW$36,B977)+COUNTIF($F:$K,B977)+COUNTIF(mon_locations!$A$2:$DW$36,F977)+COUNTIF(mon_locations!$A$2:$DW$36,G977)</f>
        <v>3</v>
      </c>
    </row>
    <row r="978" spans="2:3" hidden="1" x14ac:dyDescent="0.25">
      <c r="B978" t="s">
        <v>2047</v>
      </c>
      <c r="C978">
        <f>COUNTIF(mon_locations!$A$2:$DW$36,B978)+COUNTIF($F:$K,B978)+COUNTIF(mon_locations!$A$2:$DW$36,F978)+COUNTIF(mon_locations!$A$2:$DW$36,G978)</f>
        <v>1</v>
      </c>
    </row>
    <row r="979" spans="2:3" hidden="1" x14ac:dyDescent="0.25">
      <c r="B979" t="s">
        <v>2049</v>
      </c>
      <c r="C979">
        <f>COUNTIF(mon_locations!$A$2:$DW$36,B979)+COUNTIF($F:$K,B979)+COUNTIF(mon_locations!$A$2:$DW$36,F979)+COUNTIF(mon_locations!$A$2:$DW$36,G979)</f>
        <v>2</v>
      </c>
    </row>
    <row r="980" spans="2:3" x14ac:dyDescent="0.25">
      <c r="B980" t="s">
        <v>2051</v>
      </c>
      <c r="C980">
        <f>COUNTIF(mon_locations!$A$2:$DW$36,B980)+COUNTIF($F:$K,B980)+COUNTIF(mon_locations!$A$2:$DW$36,F980)+COUNTIF(mon_locations!$A$2:$DW$36,G980)</f>
        <v>0</v>
      </c>
    </row>
    <row r="981" spans="2:3" x14ac:dyDescent="0.25">
      <c r="B981" t="s">
        <v>2056</v>
      </c>
      <c r="C981">
        <f>COUNTIF(mon_locations!$A$2:$DW$36,B981)+COUNTIF($F:$K,B981)+COUNTIF(mon_locations!$A$2:$DW$36,F981)+COUNTIF(mon_locations!$A$2:$DW$36,G981)</f>
        <v>0</v>
      </c>
    </row>
    <row r="982" spans="2:3" x14ac:dyDescent="0.25">
      <c r="B982" t="s">
        <v>2053</v>
      </c>
      <c r="C982">
        <f>COUNTIF(mon_locations!$A$2:$DW$36,B982)+COUNTIF($F:$K,B982)+COUNTIF(mon_locations!$A$2:$DW$36,F982)+COUNTIF(mon_locations!$A$2:$DW$36,G982)</f>
        <v>0</v>
      </c>
    </row>
    <row r="983" spans="2:3" x14ac:dyDescent="0.25">
      <c r="B983" t="s">
        <v>2059</v>
      </c>
      <c r="C983">
        <f>COUNTIF(mon_locations!$A$2:$DW$36,B983)+COUNTIF($F:$K,B983)+COUNTIF(mon_locations!$A$2:$DW$36,F983)+COUNTIF(mon_locations!$A$2:$DW$36,G983)</f>
        <v>0</v>
      </c>
    </row>
    <row r="984" spans="2:3" x14ac:dyDescent="0.25">
      <c r="B984" t="s">
        <v>2057</v>
      </c>
      <c r="C984">
        <f>COUNTIF(mon_locations!$A$2:$DW$36,B984)+COUNTIF($F:$K,B984)+COUNTIF(mon_locations!$A$2:$DW$36,F984)+COUNTIF(mon_locations!$A$2:$DW$36,G984)</f>
        <v>0</v>
      </c>
    </row>
    <row r="985" spans="2:3" x14ac:dyDescent="0.25">
      <c r="B985" t="s">
        <v>2060</v>
      </c>
      <c r="C985">
        <f>COUNTIF(mon_locations!$A$2:$DW$36,B985)+COUNTIF($F:$K,B985)+COUNTIF(mon_locations!$A$2:$DW$36,F985)+COUNTIF(mon_locations!$A$2:$DW$36,G985)</f>
        <v>0</v>
      </c>
    </row>
    <row r="986" spans="2:3" x14ac:dyDescent="0.25">
      <c r="B986" t="s">
        <v>2062</v>
      </c>
      <c r="C986">
        <f>COUNTIF(mon_locations!$A$2:$DW$36,B986)+COUNTIF($F:$K,B986)+COUNTIF(mon_locations!$A$2:$DW$36,F986)+COUNTIF(mon_locations!$A$2:$DW$36,G986)</f>
        <v>0</v>
      </c>
    </row>
    <row r="987" spans="2:3" hidden="1" x14ac:dyDescent="0.25">
      <c r="B987" t="s">
        <v>2063</v>
      </c>
      <c r="C987">
        <f>COUNTIF(mon_locations!$A$2:$DW$36,B987)+COUNTIF($F:$K,B987)+COUNTIF(mon_locations!$A$2:$DW$36,F987)+COUNTIF(mon_locations!$A$2:$DW$36,G987)</f>
        <v>4</v>
      </c>
    </row>
    <row r="988" spans="2:3" x14ac:dyDescent="0.25">
      <c r="B988" t="s">
        <v>2067</v>
      </c>
      <c r="C988">
        <f>COUNTIF(mon_locations!$A$2:$DW$36,B988)+COUNTIF($F:$K,B988)+COUNTIF(mon_locations!$A$2:$DW$36,F988)+COUNTIF(mon_locations!$A$2:$DW$36,G988)</f>
        <v>0</v>
      </c>
    </row>
    <row r="989" spans="2:3" x14ac:dyDescent="0.25">
      <c r="B989" t="s">
        <v>2065</v>
      </c>
      <c r="C989">
        <f>COUNTIF(mon_locations!$A$2:$DW$36,B989)+COUNTIF($F:$K,B989)+COUNTIF(mon_locations!$A$2:$DW$36,F989)+COUNTIF(mon_locations!$A$2:$DW$36,G989)</f>
        <v>0</v>
      </c>
    </row>
    <row r="990" spans="2:3" x14ac:dyDescent="0.25">
      <c r="B990" t="s">
        <v>2068</v>
      </c>
      <c r="C990">
        <f>COUNTIF(mon_locations!$A$2:$DW$36,B990)+COUNTIF($F:$K,B990)+COUNTIF(mon_locations!$A$2:$DW$36,F990)+COUNTIF(mon_locations!$A$2:$DW$36,G990)</f>
        <v>0</v>
      </c>
    </row>
    <row r="991" spans="2:3" x14ac:dyDescent="0.25">
      <c r="B991" t="s">
        <v>2070</v>
      </c>
      <c r="C991">
        <f>COUNTIF(mon_locations!$A$2:$DW$36,B991)+COUNTIF($F:$K,B991)+COUNTIF(mon_locations!$A$2:$DW$36,F991)+COUNTIF(mon_locations!$A$2:$DW$36,G991)</f>
        <v>0</v>
      </c>
    </row>
    <row r="992" spans="2:3" x14ac:dyDescent="0.25">
      <c r="B992" t="s">
        <v>2073</v>
      </c>
      <c r="C992">
        <f>COUNTIF(mon_locations!$A$2:$DW$36,B992)+COUNTIF($F:$K,B992)+COUNTIF(mon_locations!$A$2:$DW$36,F992)+COUNTIF(mon_locations!$A$2:$DW$36,G992)</f>
        <v>0</v>
      </c>
    </row>
    <row r="993" spans="2:3" x14ac:dyDescent="0.25">
      <c r="B993" t="s">
        <v>2076</v>
      </c>
      <c r="C993">
        <f>COUNTIF(mon_locations!$A$2:$DW$36,B993)+COUNTIF($F:$K,B993)+COUNTIF(mon_locations!$A$2:$DW$36,F993)+COUNTIF(mon_locations!$A$2:$DW$36,G993)</f>
        <v>0</v>
      </c>
    </row>
    <row r="994" spans="2:3" x14ac:dyDescent="0.25">
      <c r="B994" t="s">
        <v>2079</v>
      </c>
      <c r="C994">
        <f>COUNTIF(mon_locations!$A$2:$DW$36,B994)+COUNTIF($F:$K,B994)+COUNTIF(mon_locations!$A$2:$DW$36,F994)+COUNTIF(mon_locations!$A$2:$DW$36,G994)</f>
        <v>0</v>
      </c>
    </row>
    <row r="995" spans="2:3" x14ac:dyDescent="0.25">
      <c r="B995" t="s">
        <v>2082</v>
      </c>
      <c r="C995">
        <f>COUNTIF(mon_locations!$A$2:$DW$36,B995)+COUNTIF($F:$K,B995)+COUNTIF(mon_locations!$A$2:$DW$36,F995)+COUNTIF(mon_locations!$A$2:$DW$36,G995)</f>
        <v>0</v>
      </c>
    </row>
    <row r="996" spans="2:3" x14ac:dyDescent="0.25">
      <c r="B996" t="s">
        <v>2084</v>
      </c>
      <c r="C996">
        <f>COUNTIF(mon_locations!$A$2:$DW$36,B996)+COUNTIF($F:$K,B996)+COUNTIF(mon_locations!$A$2:$DW$36,F996)+COUNTIF(mon_locations!$A$2:$DW$36,G996)</f>
        <v>0</v>
      </c>
    </row>
    <row r="997" spans="2:3" x14ac:dyDescent="0.25">
      <c r="B997" t="s">
        <v>2087</v>
      </c>
      <c r="C997">
        <f>COUNTIF(mon_locations!$A$2:$DW$36,B997)+COUNTIF($F:$K,B997)+COUNTIF(mon_locations!$A$2:$DW$36,F997)+COUNTIF(mon_locations!$A$2:$DW$36,G997)</f>
        <v>0</v>
      </c>
    </row>
  </sheetData>
  <autoFilter ref="B1:E997" xr:uid="{47803B0F-E4FD-4436-8E88-E293960DCAAF}">
    <filterColumn colId="1">
      <filters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F5E3-5120-43FA-8085-765EE7B8966A}">
  <dimension ref="B2:F180"/>
  <sheetViews>
    <sheetView topLeftCell="A2" workbookViewId="0">
      <pane xSplit="1" ySplit="1" topLeftCell="DX16" activePane="bottomRight" state="frozen"/>
      <selection activeCell="A2" sqref="A2"/>
      <selection pane="topRight" activeCell="B2" sqref="B2"/>
      <selection pane="bottomLeft" activeCell="A3" sqref="A3"/>
      <selection pane="bottomRight" activeCell="EA53" sqref="EA53"/>
    </sheetView>
  </sheetViews>
  <sheetFormatPr defaultRowHeight="15" x14ac:dyDescent="0.25"/>
  <cols>
    <col min="2" max="2" width="19.5703125" bestFit="1" customWidth="1"/>
    <col min="3" max="3" width="13.7109375" bestFit="1" customWidth="1"/>
    <col min="4" max="4" width="18.28515625" bestFit="1" customWidth="1"/>
    <col min="5" max="5" width="14.42578125" bestFit="1" customWidth="1"/>
    <col min="6" max="6" width="31.140625" bestFit="1" customWidth="1"/>
  </cols>
  <sheetData>
    <row r="2" spans="2:6" x14ac:dyDescent="0.25">
      <c r="B2" t="s">
        <v>3897</v>
      </c>
      <c r="C2" t="s">
        <v>2111</v>
      </c>
      <c r="D2" t="s">
        <v>3400</v>
      </c>
      <c r="E2" t="s">
        <v>4008</v>
      </c>
      <c r="F2" t="s">
        <v>4016</v>
      </c>
    </row>
    <row r="3" spans="2:6" x14ac:dyDescent="0.25">
      <c r="B3" t="s">
        <v>4015</v>
      </c>
      <c r="C3" t="s">
        <v>3890</v>
      </c>
      <c r="D3" t="s">
        <v>4021</v>
      </c>
      <c r="F3" t="s">
        <v>4022</v>
      </c>
    </row>
    <row r="4" spans="2:6" x14ac:dyDescent="0.25">
      <c r="B4" t="s">
        <v>3891</v>
      </c>
      <c r="C4" t="s">
        <v>3890</v>
      </c>
      <c r="D4" t="s">
        <v>3781</v>
      </c>
      <c r="E4" t="s">
        <v>4009</v>
      </c>
    </row>
    <row r="5" spans="2:6" x14ac:dyDescent="0.25">
      <c r="B5" t="s">
        <v>3892</v>
      </c>
      <c r="C5" t="s">
        <v>3890</v>
      </c>
      <c r="D5" t="s">
        <v>3836</v>
      </c>
      <c r="E5" t="s">
        <v>4011</v>
      </c>
    </row>
    <row r="6" spans="2:6" x14ac:dyDescent="0.25">
      <c r="B6" t="s">
        <v>3893</v>
      </c>
      <c r="C6" t="s">
        <v>3890</v>
      </c>
      <c r="D6" t="s">
        <v>4010</v>
      </c>
      <c r="E6" t="s">
        <v>4011</v>
      </c>
    </row>
    <row r="7" spans="2:6" x14ac:dyDescent="0.25">
      <c r="B7" t="s">
        <v>3896</v>
      </c>
      <c r="C7" t="s">
        <v>3890</v>
      </c>
      <c r="D7" t="s">
        <v>3567</v>
      </c>
      <c r="E7" t="s">
        <v>4012</v>
      </c>
    </row>
    <row r="8" spans="2:6" x14ac:dyDescent="0.25">
      <c r="B8" t="s">
        <v>3898</v>
      </c>
      <c r="C8" t="s">
        <v>3890</v>
      </c>
      <c r="D8" t="s">
        <v>3572</v>
      </c>
      <c r="E8" t="s">
        <v>4009</v>
      </c>
    </row>
    <row r="9" spans="2:6" x14ac:dyDescent="0.25">
      <c r="B9" t="s">
        <v>3899</v>
      </c>
      <c r="C9" t="s">
        <v>3890</v>
      </c>
      <c r="D9" t="s">
        <v>3808</v>
      </c>
      <c r="E9" t="s">
        <v>4011</v>
      </c>
      <c r="F9" t="s">
        <v>4017</v>
      </c>
    </row>
    <row r="10" spans="2:6" x14ac:dyDescent="0.25">
      <c r="B10" t="s">
        <v>4023</v>
      </c>
      <c r="C10" t="s">
        <v>3890</v>
      </c>
      <c r="D10" t="s">
        <v>3810</v>
      </c>
    </row>
    <row r="11" spans="2:6" x14ac:dyDescent="0.25">
      <c r="B11" t="s">
        <v>4024</v>
      </c>
      <c r="C11" t="s">
        <v>3890</v>
      </c>
      <c r="D11" t="s">
        <v>3567</v>
      </c>
      <c r="E11" t="s">
        <v>4025</v>
      </c>
    </row>
    <row r="12" spans="2:6" x14ac:dyDescent="0.25">
      <c r="B12" t="s">
        <v>4019</v>
      </c>
      <c r="C12" t="s">
        <v>4018</v>
      </c>
    </row>
    <row r="13" spans="2:6" x14ac:dyDescent="0.25">
      <c r="B13" t="s">
        <v>4020</v>
      </c>
      <c r="C13" t="s">
        <v>4018</v>
      </c>
    </row>
    <row r="14" spans="2:6" x14ac:dyDescent="0.25">
      <c r="B14" t="s">
        <v>4038</v>
      </c>
      <c r="C14" t="s">
        <v>3895</v>
      </c>
      <c r="D14" t="s">
        <v>4310</v>
      </c>
      <c r="E14" t="s">
        <v>4311</v>
      </c>
    </row>
    <row r="15" spans="2:6" x14ac:dyDescent="0.25">
      <c r="B15" t="s">
        <v>4204</v>
      </c>
      <c r="C15" t="s">
        <v>3895</v>
      </c>
      <c r="D15" t="s">
        <v>4312</v>
      </c>
      <c r="E15" t="s">
        <v>4311</v>
      </c>
    </row>
    <row r="16" spans="2:6" x14ac:dyDescent="0.25">
      <c r="B16" t="s">
        <v>4035</v>
      </c>
      <c r="C16" t="s">
        <v>3895</v>
      </c>
      <c r="D16" t="s">
        <v>4312</v>
      </c>
      <c r="E16" t="s">
        <v>4311</v>
      </c>
    </row>
    <row r="17" spans="2:6" x14ac:dyDescent="0.25">
      <c r="B17" t="s">
        <v>4205</v>
      </c>
    </row>
    <row r="18" spans="2:6" x14ac:dyDescent="0.25">
      <c r="B18" t="s">
        <v>4206</v>
      </c>
      <c r="C18" t="s">
        <v>3895</v>
      </c>
      <c r="D18" t="s">
        <v>4330</v>
      </c>
      <c r="E18" t="s">
        <v>4009</v>
      </c>
      <c r="F18" t="s">
        <v>4326</v>
      </c>
    </row>
    <row r="19" spans="2:6" x14ac:dyDescent="0.25">
      <c r="B19" t="s">
        <v>4013</v>
      </c>
      <c r="C19" t="s">
        <v>3895</v>
      </c>
      <c r="D19" t="s">
        <v>3836</v>
      </c>
      <c r="E19" t="s">
        <v>4012</v>
      </c>
    </row>
    <row r="20" spans="2:6" x14ac:dyDescent="0.25">
      <c r="B20" t="s">
        <v>4105</v>
      </c>
      <c r="C20" t="s">
        <v>3895</v>
      </c>
    </row>
    <row r="21" spans="2:6" x14ac:dyDescent="0.25">
      <c r="B21" t="s">
        <v>4056</v>
      </c>
      <c r="C21" t="s">
        <v>4215</v>
      </c>
    </row>
    <row r="22" spans="2:6" x14ac:dyDescent="0.25">
      <c r="B22" t="s">
        <v>4207</v>
      </c>
      <c r="C22" t="s">
        <v>4215</v>
      </c>
    </row>
    <row r="23" spans="2:6" x14ac:dyDescent="0.25">
      <c r="B23" t="s">
        <v>4075</v>
      </c>
      <c r="C23" t="s">
        <v>4215</v>
      </c>
    </row>
    <row r="24" spans="2:6" x14ac:dyDescent="0.25">
      <c r="B24" t="s">
        <v>4208</v>
      </c>
      <c r="C24" t="s">
        <v>4215</v>
      </c>
    </row>
    <row r="25" spans="2:6" x14ac:dyDescent="0.25">
      <c r="B25" t="s">
        <v>4149</v>
      </c>
      <c r="C25" t="s">
        <v>4215</v>
      </c>
    </row>
    <row r="26" spans="2:6" x14ac:dyDescent="0.25">
      <c r="B26" t="s">
        <v>4212</v>
      </c>
      <c r="C26" t="s">
        <v>4215</v>
      </c>
    </row>
    <row r="27" spans="2:6" x14ac:dyDescent="0.25">
      <c r="B27" t="s">
        <v>4218</v>
      </c>
      <c r="C27" t="s">
        <v>4215</v>
      </c>
    </row>
    <row r="28" spans="2:6" x14ac:dyDescent="0.25">
      <c r="B28" t="s">
        <v>4213</v>
      </c>
      <c r="C28" t="s">
        <v>4215</v>
      </c>
    </row>
    <row r="29" spans="2:6" x14ac:dyDescent="0.25">
      <c r="B29" t="s">
        <v>4214</v>
      </c>
      <c r="C29" t="s">
        <v>4215</v>
      </c>
    </row>
    <row r="30" spans="2:6" x14ac:dyDescent="0.25">
      <c r="B30" t="s">
        <v>4219</v>
      </c>
    </row>
    <row r="31" spans="2:6" x14ac:dyDescent="0.25">
      <c r="B31" t="s">
        <v>4216</v>
      </c>
    </row>
    <row r="32" spans="2:6" x14ac:dyDescent="0.25">
      <c r="B32" t="s">
        <v>4223</v>
      </c>
    </row>
    <row r="33" spans="2:6" x14ac:dyDescent="0.25">
      <c r="B33" t="s">
        <v>4032</v>
      </c>
    </row>
    <row r="34" spans="2:6" x14ac:dyDescent="0.25">
      <c r="B34" t="s">
        <v>745</v>
      </c>
    </row>
    <row r="35" spans="2:6" x14ac:dyDescent="0.25">
      <c r="B35" t="s">
        <v>4217</v>
      </c>
    </row>
    <row r="36" spans="2:6" x14ac:dyDescent="0.25">
      <c r="B36" t="s">
        <v>4106</v>
      </c>
      <c r="C36" t="s">
        <v>3895</v>
      </c>
      <c r="D36" t="s">
        <v>4329</v>
      </c>
      <c r="E36" t="s">
        <v>4009</v>
      </c>
      <c r="F36" t="s">
        <v>4326</v>
      </c>
    </row>
    <row r="37" spans="2:6" x14ac:dyDescent="0.25">
      <c r="B37" t="s">
        <v>4220</v>
      </c>
    </row>
    <row r="38" spans="2:6" x14ac:dyDescent="0.25">
      <c r="B38" t="s">
        <v>4168</v>
      </c>
    </row>
    <row r="39" spans="2:6" x14ac:dyDescent="0.25">
      <c r="B39" t="s">
        <v>4221</v>
      </c>
      <c r="C39" t="s">
        <v>3895</v>
      </c>
      <c r="D39" t="s">
        <v>4310</v>
      </c>
      <c r="E39" t="s">
        <v>4009</v>
      </c>
      <c r="F39" t="s">
        <v>4326</v>
      </c>
    </row>
    <row r="40" spans="2:6" x14ac:dyDescent="0.25">
      <c r="B40" t="s">
        <v>4222</v>
      </c>
    </row>
    <row r="41" spans="2:6" x14ac:dyDescent="0.25">
      <c r="B41" t="s">
        <v>4248</v>
      </c>
      <c r="C41" t="s">
        <v>3895</v>
      </c>
      <c r="D41" t="s">
        <v>3541</v>
      </c>
      <c r="E41" t="s">
        <v>4249</v>
      </c>
      <c r="F41" t="s">
        <v>169</v>
      </c>
    </row>
    <row r="42" spans="2:6" x14ac:dyDescent="0.25">
      <c r="B42" t="s">
        <v>4160</v>
      </c>
      <c r="C42" t="s">
        <v>3895</v>
      </c>
    </row>
    <row r="43" spans="2:6" x14ac:dyDescent="0.25">
      <c r="B43" t="s">
        <v>4136</v>
      </c>
      <c r="C43" t="s">
        <v>3895</v>
      </c>
      <c r="D43" t="s">
        <v>4342</v>
      </c>
      <c r="E43" t="s">
        <v>4011</v>
      </c>
    </row>
    <row r="44" spans="2:6" x14ac:dyDescent="0.25">
      <c r="B44" t="s">
        <v>4092</v>
      </c>
      <c r="C44" t="s">
        <v>3895</v>
      </c>
      <c r="D44" t="s">
        <v>4331</v>
      </c>
      <c r="E44" t="s">
        <v>4009</v>
      </c>
      <c r="F44" t="s">
        <v>4326</v>
      </c>
    </row>
    <row r="45" spans="2:6" x14ac:dyDescent="0.25">
      <c r="B45" t="s">
        <v>4062</v>
      </c>
      <c r="C45" t="s">
        <v>3895</v>
      </c>
    </row>
    <row r="46" spans="2:6" x14ac:dyDescent="0.25">
      <c r="B46" t="s">
        <v>4201</v>
      </c>
      <c r="C46" t="s">
        <v>3895</v>
      </c>
      <c r="D46" t="s">
        <v>4312</v>
      </c>
      <c r="E46" t="s">
        <v>4009</v>
      </c>
      <c r="F46" t="s">
        <v>4326</v>
      </c>
    </row>
    <row r="47" spans="2:6" x14ac:dyDescent="0.25">
      <c r="B47" t="s">
        <v>4143</v>
      </c>
      <c r="C47" t="s">
        <v>3895</v>
      </c>
      <c r="D47" t="s">
        <v>4327</v>
      </c>
      <c r="E47" t="s">
        <v>4009</v>
      </c>
      <c r="F47" t="s">
        <v>4326</v>
      </c>
    </row>
    <row r="48" spans="2:6" x14ac:dyDescent="0.25">
      <c r="B48" t="s">
        <v>4202</v>
      </c>
      <c r="C48" t="s">
        <v>3895</v>
      </c>
      <c r="D48" t="s">
        <v>4328</v>
      </c>
      <c r="E48" t="s">
        <v>4009</v>
      </c>
      <c r="F48" t="s">
        <v>4326</v>
      </c>
    </row>
    <row r="49" spans="2:6" x14ac:dyDescent="0.25">
      <c r="B49" t="s">
        <v>4083</v>
      </c>
      <c r="C49" t="s">
        <v>3895</v>
      </c>
      <c r="D49" t="s">
        <v>4263</v>
      </c>
      <c r="E49" t="s">
        <v>4009</v>
      </c>
      <c r="F49" t="s">
        <v>4307</v>
      </c>
    </row>
    <row r="50" spans="2:6" x14ac:dyDescent="0.25">
      <c r="B50" t="s">
        <v>4209</v>
      </c>
      <c r="C50" t="s">
        <v>3895</v>
      </c>
    </row>
    <row r="51" spans="2:6" x14ac:dyDescent="0.25">
      <c r="B51" t="s">
        <v>4210</v>
      </c>
      <c r="C51" t="s">
        <v>3895</v>
      </c>
    </row>
    <row r="52" spans="2:6" x14ac:dyDescent="0.25">
      <c r="B52" t="s">
        <v>4211</v>
      </c>
      <c r="C52" t="s">
        <v>3895</v>
      </c>
    </row>
    <row r="53" spans="2:6" x14ac:dyDescent="0.25">
      <c r="B53" t="s">
        <v>4165</v>
      </c>
      <c r="C53" t="s">
        <v>3895</v>
      </c>
    </row>
    <row r="54" spans="2:6" x14ac:dyDescent="0.25">
      <c r="B54" t="s">
        <v>4224</v>
      </c>
      <c r="C54" t="s">
        <v>3895</v>
      </c>
    </row>
    <row r="55" spans="2:6" x14ac:dyDescent="0.25">
      <c r="B55" t="s">
        <v>4203</v>
      </c>
      <c r="C55" t="s">
        <v>3895</v>
      </c>
    </row>
    <row r="56" spans="2:6" x14ac:dyDescent="0.25">
      <c r="B56" t="s">
        <v>4180</v>
      </c>
      <c r="C56" t="s">
        <v>3895</v>
      </c>
    </row>
    <row r="57" spans="2:6" x14ac:dyDescent="0.25">
      <c r="B57" t="s">
        <v>4181</v>
      </c>
      <c r="C57" t="s">
        <v>3895</v>
      </c>
    </row>
    <row r="58" spans="2:6" x14ac:dyDescent="0.25">
      <c r="B58" t="s">
        <v>4182</v>
      </c>
      <c r="C58" t="s">
        <v>3895</v>
      </c>
    </row>
    <row r="59" spans="2:6" x14ac:dyDescent="0.25">
      <c r="B59" t="s">
        <v>4183</v>
      </c>
      <c r="C59" t="s">
        <v>3895</v>
      </c>
      <c r="D59" t="s">
        <v>3838</v>
      </c>
      <c r="E59" t="s">
        <v>4196</v>
      </c>
    </row>
    <row r="60" spans="2:6" x14ac:dyDescent="0.25">
      <c r="B60" t="s">
        <v>4184</v>
      </c>
      <c r="C60" t="s">
        <v>3895</v>
      </c>
    </row>
    <row r="61" spans="2:6" x14ac:dyDescent="0.25">
      <c r="B61" t="s">
        <v>4185</v>
      </c>
      <c r="C61" t="s">
        <v>3895</v>
      </c>
      <c r="D61" t="s">
        <v>4258</v>
      </c>
      <c r="E61" t="s">
        <v>4196</v>
      </c>
    </row>
    <row r="62" spans="2:6" x14ac:dyDescent="0.25">
      <c r="B62" t="s">
        <v>4186</v>
      </c>
      <c r="C62" t="s">
        <v>3895</v>
      </c>
    </row>
    <row r="63" spans="2:6" x14ac:dyDescent="0.25">
      <c r="B63" t="s">
        <v>4187</v>
      </c>
      <c r="C63" t="s">
        <v>3895</v>
      </c>
      <c r="D63" t="s">
        <v>4197</v>
      </c>
      <c r="E63" t="s">
        <v>4196</v>
      </c>
    </row>
    <row r="64" spans="2:6" x14ac:dyDescent="0.25">
      <c r="B64" t="s">
        <v>4188</v>
      </c>
      <c r="C64" t="s">
        <v>3895</v>
      </c>
    </row>
    <row r="65" spans="2:6" x14ac:dyDescent="0.25">
      <c r="B65" t="s">
        <v>4189</v>
      </c>
      <c r="C65" t="s">
        <v>3895</v>
      </c>
    </row>
    <row r="66" spans="2:6" x14ac:dyDescent="0.25">
      <c r="B66" t="s">
        <v>4190</v>
      </c>
      <c r="C66" t="s">
        <v>3895</v>
      </c>
    </row>
    <row r="67" spans="2:6" x14ac:dyDescent="0.25">
      <c r="B67" t="s">
        <v>4191</v>
      </c>
      <c r="C67" t="s">
        <v>3895</v>
      </c>
    </row>
    <row r="68" spans="2:6" x14ac:dyDescent="0.25">
      <c r="B68" t="s">
        <v>4014</v>
      </c>
      <c r="C68" t="s">
        <v>3895</v>
      </c>
      <c r="D68" t="s">
        <v>3836</v>
      </c>
      <c r="E68" t="s">
        <v>4012</v>
      </c>
    </row>
    <row r="69" spans="2:6" x14ac:dyDescent="0.25">
      <c r="B69" t="s">
        <v>4192</v>
      </c>
      <c r="C69" t="s">
        <v>3895</v>
      </c>
    </row>
    <row r="70" spans="2:6" x14ac:dyDescent="0.25">
      <c r="B70" t="s">
        <v>4193</v>
      </c>
      <c r="C70" t="s">
        <v>3895</v>
      </c>
      <c r="D70" t="s">
        <v>4197</v>
      </c>
      <c r="E70" t="s">
        <v>4199</v>
      </c>
      <c r="F70" t="s">
        <v>4200</v>
      </c>
    </row>
    <row r="71" spans="2:6" x14ac:dyDescent="0.25">
      <c r="B71" t="s">
        <v>4194</v>
      </c>
      <c r="C71" t="s">
        <v>3895</v>
      </c>
    </row>
    <row r="72" spans="2:6" x14ac:dyDescent="0.25">
      <c r="B72" t="s">
        <v>4195</v>
      </c>
      <c r="C72" t="s">
        <v>3895</v>
      </c>
      <c r="D72" t="s">
        <v>4178</v>
      </c>
      <c r="E72" t="s">
        <v>4011</v>
      </c>
    </row>
    <row r="73" spans="2:6" x14ac:dyDescent="0.25">
      <c r="B73" t="s">
        <v>3900</v>
      </c>
      <c r="C73" t="s">
        <v>3894</v>
      </c>
    </row>
    <row r="74" spans="2:6" x14ac:dyDescent="0.25">
      <c r="B74" t="s">
        <v>3901</v>
      </c>
      <c r="C74" t="s">
        <v>3894</v>
      </c>
    </row>
    <row r="75" spans="2:6" x14ac:dyDescent="0.25">
      <c r="B75" t="s">
        <v>3902</v>
      </c>
      <c r="C75" t="s">
        <v>3894</v>
      </c>
    </row>
    <row r="76" spans="2:6" x14ac:dyDescent="0.25">
      <c r="B76" t="s">
        <v>3903</v>
      </c>
      <c r="C76" t="s">
        <v>3894</v>
      </c>
    </row>
    <row r="77" spans="2:6" x14ac:dyDescent="0.25">
      <c r="B77" t="s">
        <v>3904</v>
      </c>
      <c r="C77" t="s">
        <v>3894</v>
      </c>
    </row>
    <row r="78" spans="2:6" x14ac:dyDescent="0.25">
      <c r="B78" t="s">
        <v>3905</v>
      </c>
      <c r="C78" t="s">
        <v>3894</v>
      </c>
    </row>
    <row r="79" spans="2:6" x14ac:dyDescent="0.25">
      <c r="B79" t="s">
        <v>3906</v>
      </c>
      <c r="C79" t="s">
        <v>3894</v>
      </c>
    </row>
    <row r="80" spans="2:6" x14ac:dyDescent="0.25">
      <c r="B80" t="s">
        <v>3907</v>
      </c>
      <c r="C80" t="s">
        <v>3894</v>
      </c>
    </row>
    <row r="81" spans="2:3" x14ac:dyDescent="0.25">
      <c r="B81" t="s">
        <v>3908</v>
      </c>
      <c r="C81" t="s">
        <v>3894</v>
      </c>
    </row>
    <row r="82" spans="2:3" x14ac:dyDescent="0.25">
      <c r="B82" t="s">
        <v>3909</v>
      </c>
      <c r="C82" t="s">
        <v>3894</v>
      </c>
    </row>
    <row r="83" spans="2:3" x14ac:dyDescent="0.25">
      <c r="B83" t="s">
        <v>3910</v>
      </c>
      <c r="C83" t="s">
        <v>3894</v>
      </c>
    </row>
    <row r="84" spans="2:3" x14ac:dyDescent="0.25">
      <c r="B84" t="s">
        <v>3911</v>
      </c>
      <c r="C84" t="s">
        <v>3894</v>
      </c>
    </row>
    <row r="85" spans="2:3" x14ac:dyDescent="0.25">
      <c r="B85" t="s">
        <v>3912</v>
      </c>
      <c r="C85" t="s">
        <v>3894</v>
      </c>
    </row>
    <row r="86" spans="2:3" x14ac:dyDescent="0.25">
      <c r="B86" t="s">
        <v>3913</v>
      </c>
      <c r="C86" t="s">
        <v>3894</v>
      </c>
    </row>
    <row r="87" spans="2:3" x14ac:dyDescent="0.25">
      <c r="B87" t="s">
        <v>3914</v>
      </c>
      <c r="C87" t="s">
        <v>3894</v>
      </c>
    </row>
    <row r="88" spans="2:3" x14ac:dyDescent="0.25">
      <c r="B88" t="s">
        <v>3915</v>
      </c>
      <c r="C88" t="s">
        <v>3894</v>
      </c>
    </row>
    <row r="89" spans="2:3" x14ac:dyDescent="0.25">
      <c r="B89" t="s">
        <v>3916</v>
      </c>
      <c r="C89" t="s">
        <v>3894</v>
      </c>
    </row>
    <row r="90" spans="2:3" x14ac:dyDescent="0.25">
      <c r="B90" t="s">
        <v>3917</v>
      </c>
      <c r="C90" t="s">
        <v>3894</v>
      </c>
    </row>
    <row r="91" spans="2:3" x14ac:dyDescent="0.25">
      <c r="B91" t="s">
        <v>3918</v>
      </c>
      <c r="C91" t="s">
        <v>3894</v>
      </c>
    </row>
    <row r="92" spans="2:3" x14ac:dyDescent="0.25">
      <c r="B92" t="s">
        <v>3919</v>
      </c>
      <c r="C92" t="s">
        <v>3894</v>
      </c>
    </row>
    <row r="93" spans="2:3" x14ac:dyDescent="0.25">
      <c r="B93" t="s">
        <v>3920</v>
      </c>
      <c r="C93" t="s">
        <v>3894</v>
      </c>
    </row>
    <row r="94" spans="2:3" x14ac:dyDescent="0.25">
      <c r="B94" t="s">
        <v>3921</v>
      </c>
      <c r="C94" t="s">
        <v>3894</v>
      </c>
    </row>
    <row r="95" spans="2:3" x14ac:dyDescent="0.25">
      <c r="B95" t="s">
        <v>3922</v>
      </c>
      <c r="C95" t="s">
        <v>3894</v>
      </c>
    </row>
    <row r="96" spans="2:3" x14ac:dyDescent="0.25">
      <c r="B96" t="s">
        <v>3923</v>
      </c>
      <c r="C96" t="s">
        <v>3894</v>
      </c>
    </row>
    <row r="97" spans="2:5" x14ac:dyDescent="0.25">
      <c r="B97" t="s">
        <v>3924</v>
      </c>
      <c r="C97" t="s">
        <v>3894</v>
      </c>
    </row>
    <row r="98" spans="2:5" x14ac:dyDescent="0.25">
      <c r="B98" t="s">
        <v>3925</v>
      </c>
      <c r="C98" t="s">
        <v>3894</v>
      </c>
    </row>
    <row r="99" spans="2:5" x14ac:dyDescent="0.25">
      <c r="B99" t="s">
        <v>3926</v>
      </c>
      <c r="C99" t="s">
        <v>3894</v>
      </c>
    </row>
    <row r="100" spans="2:5" x14ac:dyDescent="0.25">
      <c r="B100" t="s">
        <v>3927</v>
      </c>
      <c r="C100" t="s">
        <v>3894</v>
      </c>
    </row>
    <row r="101" spans="2:5" x14ac:dyDescent="0.25">
      <c r="B101" t="s">
        <v>3928</v>
      </c>
      <c r="C101" t="s">
        <v>3894</v>
      </c>
    </row>
    <row r="102" spans="2:5" x14ac:dyDescent="0.25">
      <c r="B102" t="s">
        <v>3929</v>
      </c>
      <c r="C102" t="s">
        <v>3894</v>
      </c>
    </row>
    <row r="103" spans="2:5" x14ac:dyDescent="0.25">
      <c r="B103" t="s">
        <v>3930</v>
      </c>
      <c r="C103" t="s">
        <v>3894</v>
      </c>
    </row>
    <row r="104" spans="2:5" x14ac:dyDescent="0.25">
      <c r="B104" t="s">
        <v>3931</v>
      </c>
      <c r="C104" t="s">
        <v>3894</v>
      </c>
    </row>
    <row r="105" spans="2:5" x14ac:dyDescent="0.25">
      <c r="B105" t="s">
        <v>3932</v>
      </c>
      <c r="C105" t="s">
        <v>3894</v>
      </c>
    </row>
    <row r="106" spans="2:5" x14ac:dyDescent="0.25">
      <c r="B106" t="s">
        <v>3933</v>
      </c>
      <c r="C106" t="s">
        <v>3894</v>
      </c>
    </row>
    <row r="107" spans="2:5" x14ac:dyDescent="0.25">
      <c r="B107" t="s">
        <v>3934</v>
      </c>
      <c r="C107" t="s">
        <v>3894</v>
      </c>
    </row>
    <row r="108" spans="2:5" x14ac:dyDescent="0.25">
      <c r="B108" t="s">
        <v>3935</v>
      </c>
      <c r="C108" t="s">
        <v>3894</v>
      </c>
    </row>
    <row r="109" spans="2:5" x14ac:dyDescent="0.25">
      <c r="B109" t="s">
        <v>3936</v>
      </c>
      <c r="C109" t="s">
        <v>3894</v>
      </c>
    </row>
    <row r="110" spans="2:5" x14ac:dyDescent="0.25">
      <c r="B110" t="s">
        <v>3937</v>
      </c>
      <c r="C110" t="s">
        <v>3894</v>
      </c>
    </row>
    <row r="111" spans="2:5" x14ac:dyDescent="0.25">
      <c r="B111" t="s">
        <v>3938</v>
      </c>
      <c r="C111" t="s">
        <v>3894</v>
      </c>
    </row>
    <row r="112" spans="2:5" x14ac:dyDescent="0.25">
      <c r="B112" t="s">
        <v>3939</v>
      </c>
      <c r="C112" t="s">
        <v>3894</v>
      </c>
      <c r="D112" t="s">
        <v>3563</v>
      </c>
      <c r="E112" t="s">
        <v>4011</v>
      </c>
    </row>
    <row r="113" spans="2:5" x14ac:dyDescent="0.25">
      <c r="B113" t="s">
        <v>3940</v>
      </c>
      <c r="C113" t="s">
        <v>3894</v>
      </c>
    </row>
    <row r="114" spans="2:5" x14ac:dyDescent="0.25">
      <c r="B114" t="s">
        <v>3941</v>
      </c>
      <c r="C114" t="s">
        <v>3894</v>
      </c>
    </row>
    <row r="115" spans="2:5" x14ac:dyDescent="0.25">
      <c r="B115" t="s">
        <v>3942</v>
      </c>
      <c r="C115" t="s">
        <v>3894</v>
      </c>
    </row>
    <row r="116" spans="2:5" x14ac:dyDescent="0.25">
      <c r="B116" t="s">
        <v>3943</v>
      </c>
      <c r="C116" t="s">
        <v>3894</v>
      </c>
    </row>
    <row r="117" spans="2:5" x14ac:dyDescent="0.25">
      <c r="B117" t="s">
        <v>3944</v>
      </c>
      <c r="C117" t="s">
        <v>3894</v>
      </c>
    </row>
    <row r="118" spans="2:5" x14ac:dyDescent="0.25">
      <c r="B118" t="s">
        <v>3945</v>
      </c>
      <c r="C118" t="s">
        <v>3894</v>
      </c>
    </row>
    <row r="119" spans="2:5" x14ac:dyDescent="0.25">
      <c r="B119" t="s">
        <v>3946</v>
      </c>
      <c r="C119" t="s">
        <v>3894</v>
      </c>
    </row>
    <row r="120" spans="2:5" x14ac:dyDescent="0.25">
      <c r="B120" t="s">
        <v>3947</v>
      </c>
      <c r="C120" t="s">
        <v>3894</v>
      </c>
    </row>
    <row r="121" spans="2:5" x14ac:dyDescent="0.25">
      <c r="B121" t="s">
        <v>3948</v>
      </c>
      <c r="C121" t="s">
        <v>3894</v>
      </c>
    </row>
    <row r="122" spans="2:5" x14ac:dyDescent="0.25">
      <c r="B122" t="s">
        <v>3949</v>
      </c>
      <c r="C122" t="s">
        <v>3894</v>
      </c>
    </row>
    <row r="123" spans="2:5" x14ac:dyDescent="0.25">
      <c r="B123" t="s">
        <v>3950</v>
      </c>
      <c r="C123" t="s">
        <v>3894</v>
      </c>
    </row>
    <row r="124" spans="2:5" x14ac:dyDescent="0.25">
      <c r="B124" t="s">
        <v>4198</v>
      </c>
      <c r="C124" t="s">
        <v>3894</v>
      </c>
      <c r="D124" t="s">
        <v>4197</v>
      </c>
      <c r="E124" t="s">
        <v>4009</v>
      </c>
    </row>
    <row r="125" spans="2:5" x14ac:dyDescent="0.25">
      <c r="B125" t="s">
        <v>3951</v>
      </c>
      <c r="C125" t="s">
        <v>3894</v>
      </c>
    </row>
    <row r="126" spans="2:5" x14ac:dyDescent="0.25">
      <c r="B126" t="s">
        <v>3952</v>
      </c>
      <c r="C126" t="s">
        <v>3894</v>
      </c>
    </row>
    <row r="127" spans="2:5" x14ac:dyDescent="0.25">
      <c r="B127" t="s">
        <v>3953</v>
      </c>
      <c r="C127" t="s">
        <v>3894</v>
      </c>
    </row>
    <row r="128" spans="2:5" x14ac:dyDescent="0.25">
      <c r="B128" t="s">
        <v>3954</v>
      </c>
      <c r="C128" t="s">
        <v>3894</v>
      </c>
    </row>
    <row r="129" spans="2:3" x14ac:dyDescent="0.25">
      <c r="B129" t="s">
        <v>3955</v>
      </c>
      <c r="C129" t="s">
        <v>3894</v>
      </c>
    </row>
    <row r="130" spans="2:3" x14ac:dyDescent="0.25">
      <c r="B130" t="s">
        <v>3956</v>
      </c>
      <c r="C130" t="s">
        <v>3894</v>
      </c>
    </row>
    <row r="131" spans="2:3" x14ac:dyDescent="0.25">
      <c r="B131" t="s">
        <v>3957</v>
      </c>
      <c r="C131" t="s">
        <v>3894</v>
      </c>
    </row>
    <row r="132" spans="2:3" x14ac:dyDescent="0.25">
      <c r="B132" t="s">
        <v>3958</v>
      </c>
      <c r="C132" t="s">
        <v>3894</v>
      </c>
    </row>
    <row r="133" spans="2:3" x14ac:dyDescent="0.25">
      <c r="B133" t="s">
        <v>3959</v>
      </c>
      <c r="C133" t="s">
        <v>3894</v>
      </c>
    </row>
    <row r="134" spans="2:3" x14ac:dyDescent="0.25">
      <c r="B134" t="s">
        <v>3960</v>
      </c>
      <c r="C134" t="s">
        <v>3894</v>
      </c>
    </row>
    <row r="135" spans="2:3" x14ac:dyDescent="0.25">
      <c r="B135" t="s">
        <v>3961</v>
      </c>
      <c r="C135" t="s">
        <v>3894</v>
      </c>
    </row>
    <row r="136" spans="2:3" x14ac:dyDescent="0.25">
      <c r="B136" t="s">
        <v>3962</v>
      </c>
      <c r="C136" t="s">
        <v>3894</v>
      </c>
    </row>
    <row r="137" spans="2:3" x14ac:dyDescent="0.25">
      <c r="B137" t="s">
        <v>3963</v>
      </c>
      <c r="C137" t="s">
        <v>3894</v>
      </c>
    </row>
    <row r="138" spans="2:3" x14ac:dyDescent="0.25">
      <c r="B138" t="s">
        <v>3964</v>
      </c>
      <c r="C138" t="s">
        <v>3894</v>
      </c>
    </row>
    <row r="139" spans="2:3" x14ac:dyDescent="0.25">
      <c r="B139" t="s">
        <v>3965</v>
      </c>
      <c r="C139" t="s">
        <v>3894</v>
      </c>
    </row>
    <row r="140" spans="2:3" x14ac:dyDescent="0.25">
      <c r="B140" t="s">
        <v>3966</v>
      </c>
      <c r="C140" t="s">
        <v>3894</v>
      </c>
    </row>
    <row r="141" spans="2:3" x14ac:dyDescent="0.25">
      <c r="B141" t="s">
        <v>3967</v>
      </c>
      <c r="C141" t="s">
        <v>3894</v>
      </c>
    </row>
    <row r="142" spans="2:3" x14ac:dyDescent="0.25">
      <c r="B142" t="s">
        <v>3968</v>
      </c>
      <c r="C142" t="s">
        <v>3894</v>
      </c>
    </row>
    <row r="143" spans="2:3" x14ac:dyDescent="0.25">
      <c r="B143" t="s">
        <v>3969</v>
      </c>
      <c r="C143" t="s">
        <v>3894</v>
      </c>
    </row>
    <row r="144" spans="2:3" x14ac:dyDescent="0.25">
      <c r="B144" t="s">
        <v>3970</v>
      </c>
      <c r="C144" t="s">
        <v>3894</v>
      </c>
    </row>
    <row r="145" spans="2:3" x14ac:dyDescent="0.25">
      <c r="B145" t="s">
        <v>3971</v>
      </c>
      <c r="C145" t="s">
        <v>3894</v>
      </c>
    </row>
    <row r="146" spans="2:3" x14ac:dyDescent="0.25">
      <c r="B146" t="s">
        <v>3972</v>
      </c>
      <c r="C146" t="s">
        <v>3894</v>
      </c>
    </row>
    <row r="147" spans="2:3" x14ac:dyDescent="0.25">
      <c r="B147" t="s">
        <v>3973</v>
      </c>
      <c r="C147" t="s">
        <v>3894</v>
      </c>
    </row>
    <row r="148" spans="2:3" x14ac:dyDescent="0.25">
      <c r="B148" t="s">
        <v>3974</v>
      </c>
      <c r="C148" t="s">
        <v>3894</v>
      </c>
    </row>
    <row r="149" spans="2:3" x14ac:dyDescent="0.25">
      <c r="B149" t="s">
        <v>3975</v>
      </c>
      <c r="C149" t="s">
        <v>3894</v>
      </c>
    </row>
    <row r="150" spans="2:3" x14ac:dyDescent="0.25">
      <c r="B150" t="s">
        <v>3976</v>
      </c>
      <c r="C150" t="s">
        <v>3894</v>
      </c>
    </row>
    <row r="151" spans="2:3" x14ac:dyDescent="0.25">
      <c r="B151" t="s">
        <v>3977</v>
      </c>
      <c r="C151" t="s">
        <v>3894</v>
      </c>
    </row>
    <row r="152" spans="2:3" x14ac:dyDescent="0.25">
      <c r="B152" t="s">
        <v>3978</v>
      </c>
      <c r="C152" t="s">
        <v>3894</v>
      </c>
    </row>
    <row r="153" spans="2:3" x14ac:dyDescent="0.25">
      <c r="B153" t="s">
        <v>3979</v>
      </c>
      <c r="C153" t="s">
        <v>3894</v>
      </c>
    </row>
    <row r="154" spans="2:3" x14ac:dyDescent="0.25">
      <c r="B154" t="s">
        <v>3980</v>
      </c>
      <c r="C154" t="s">
        <v>3894</v>
      </c>
    </row>
    <row r="155" spans="2:3" x14ac:dyDescent="0.25">
      <c r="B155" t="s">
        <v>3981</v>
      </c>
      <c r="C155" t="s">
        <v>3894</v>
      </c>
    </row>
    <row r="156" spans="2:3" x14ac:dyDescent="0.25">
      <c r="B156" t="s">
        <v>3982</v>
      </c>
      <c r="C156" t="s">
        <v>3894</v>
      </c>
    </row>
    <row r="157" spans="2:3" x14ac:dyDescent="0.25">
      <c r="B157" t="s">
        <v>3983</v>
      </c>
      <c r="C157" t="s">
        <v>3894</v>
      </c>
    </row>
    <row r="158" spans="2:3" x14ac:dyDescent="0.25">
      <c r="B158" t="s">
        <v>3984</v>
      </c>
      <c r="C158" t="s">
        <v>3894</v>
      </c>
    </row>
    <row r="159" spans="2:3" x14ac:dyDescent="0.25">
      <c r="B159" t="s">
        <v>3985</v>
      </c>
      <c r="C159" t="s">
        <v>3894</v>
      </c>
    </row>
    <row r="160" spans="2:3" x14ac:dyDescent="0.25">
      <c r="B160" t="s">
        <v>3986</v>
      </c>
      <c r="C160" t="s">
        <v>3894</v>
      </c>
    </row>
    <row r="161" spans="2:3" x14ac:dyDescent="0.25">
      <c r="B161" t="s">
        <v>3987</v>
      </c>
      <c r="C161" t="s">
        <v>3894</v>
      </c>
    </row>
    <row r="162" spans="2:3" x14ac:dyDescent="0.25">
      <c r="B162" t="s">
        <v>3988</v>
      </c>
      <c r="C162" t="s">
        <v>3894</v>
      </c>
    </row>
    <row r="163" spans="2:3" x14ac:dyDescent="0.25">
      <c r="B163" t="s">
        <v>3989</v>
      </c>
      <c r="C163" t="s">
        <v>3894</v>
      </c>
    </row>
    <row r="164" spans="2:3" x14ac:dyDescent="0.25">
      <c r="B164" t="s">
        <v>3990</v>
      </c>
      <c r="C164" t="s">
        <v>3894</v>
      </c>
    </row>
    <row r="165" spans="2:3" x14ac:dyDescent="0.25">
      <c r="B165" t="s">
        <v>3991</v>
      </c>
      <c r="C165" t="s">
        <v>3894</v>
      </c>
    </row>
    <row r="166" spans="2:3" x14ac:dyDescent="0.25">
      <c r="B166" t="s">
        <v>3992</v>
      </c>
      <c r="C166" t="s">
        <v>3894</v>
      </c>
    </row>
    <row r="167" spans="2:3" x14ac:dyDescent="0.25">
      <c r="B167" t="s">
        <v>3993</v>
      </c>
      <c r="C167" t="s">
        <v>3894</v>
      </c>
    </row>
    <row r="168" spans="2:3" x14ac:dyDescent="0.25">
      <c r="B168" t="s">
        <v>3994</v>
      </c>
      <c r="C168" t="s">
        <v>3894</v>
      </c>
    </row>
    <row r="169" spans="2:3" x14ac:dyDescent="0.25">
      <c r="B169" t="s">
        <v>3995</v>
      </c>
      <c r="C169" t="s">
        <v>3894</v>
      </c>
    </row>
    <row r="170" spans="2:3" x14ac:dyDescent="0.25">
      <c r="B170" t="s">
        <v>3996</v>
      </c>
      <c r="C170" t="s">
        <v>3894</v>
      </c>
    </row>
    <row r="171" spans="2:3" x14ac:dyDescent="0.25">
      <c r="B171" t="s">
        <v>3997</v>
      </c>
      <c r="C171" t="s">
        <v>3894</v>
      </c>
    </row>
    <row r="172" spans="2:3" x14ac:dyDescent="0.25">
      <c r="B172" t="s">
        <v>3998</v>
      </c>
      <c r="C172" t="s">
        <v>3894</v>
      </c>
    </row>
    <row r="173" spans="2:3" x14ac:dyDescent="0.25">
      <c r="B173" t="s">
        <v>3999</v>
      </c>
      <c r="C173" t="s">
        <v>4007</v>
      </c>
    </row>
    <row r="174" spans="2:3" x14ac:dyDescent="0.25">
      <c r="B174" t="s">
        <v>4000</v>
      </c>
      <c r="C174" t="s">
        <v>4007</v>
      </c>
    </row>
    <row r="175" spans="2:3" x14ac:dyDescent="0.25">
      <c r="B175" t="s">
        <v>4001</v>
      </c>
      <c r="C175" t="s">
        <v>4007</v>
      </c>
    </row>
    <row r="176" spans="2:3" x14ac:dyDescent="0.25">
      <c r="B176" t="s">
        <v>4002</v>
      </c>
      <c r="C176" t="s">
        <v>4007</v>
      </c>
    </row>
    <row r="177" spans="2:3" x14ac:dyDescent="0.25">
      <c r="B177" t="s">
        <v>4003</v>
      </c>
      <c r="C177" t="s">
        <v>4007</v>
      </c>
    </row>
    <row r="178" spans="2:3" x14ac:dyDescent="0.25">
      <c r="B178" t="s">
        <v>4004</v>
      </c>
      <c r="C178" t="s">
        <v>4007</v>
      </c>
    </row>
    <row r="179" spans="2:3" x14ac:dyDescent="0.25">
      <c r="B179" t="s">
        <v>4005</v>
      </c>
      <c r="C179" t="s">
        <v>4007</v>
      </c>
    </row>
    <row r="180" spans="2:3" x14ac:dyDescent="0.25">
      <c r="B180" t="s">
        <v>4006</v>
      </c>
      <c r="C180" t="s">
        <v>4007</v>
      </c>
    </row>
  </sheetData>
  <phoneticPr fontId="11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3D2E-519D-4797-8C3E-1567ECA1F491}">
  <dimension ref="B1:H105"/>
  <sheetViews>
    <sheetView workbookViewId="0">
      <selection activeCell="C16" sqref="C16:H16"/>
    </sheetView>
  </sheetViews>
  <sheetFormatPr defaultRowHeight="15" x14ac:dyDescent="0.25"/>
  <cols>
    <col min="3" max="8" width="35.7109375" customWidth="1"/>
  </cols>
  <sheetData>
    <row r="1" spans="2:8" x14ac:dyDescent="0.25">
      <c r="C1" s="58" t="s">
        <v>4030</v>
      </c>
      <c r="D1" s="59"/>
      <c r="E1" s="59"/>
      <c r="F1" s="59"/>
      <c r="G1" s="59"/>
      <c r="H1" s="60"/>
    </row>
    <row r="2" spans="2:8" x14ac:dyDescent="0.25">
      <c r="C2" s="1"/>
      <c r="D2" s="1"/>
      <c r="E2" s="1"/>
      <c r="F2" s="1"/>
      <c r="G2" s="1"/>
      <c r="H2" s="1"/>
    </row>
    <row r="3" spans="2:8" x14ac:dyDescent="0.25">
      <c r="C3" s="61" t="s">
        <v>4031</v>
      </c>
      <c r="D3" s="62"/>
      <c r="E3" s="62"/>
      <c r="F3" s="62"/>
      <c r="G3" s="62"/>
      <c r="H3" s="63"/>
    </row>
    <row r="4" spans="2:8" x14ac:dyDescent="0.25">
      <c r="B4" s="46" t="s">
        <v>4040</v>
      </c>
      <c r="C4" s="42" t="s">
        <v>414</v>
      </c>
      <c r="D4" s="42" t="s">
        <v>3735</v>
      </c>
      <c r="E4" s="42" t="s">
        <v>350</v>
      </c>
      <c r="F4" s="42" t="s">
        <v>352</v>
      </c>
      <c r="G4" s="42" t="s">
        <v>1685</v>
      </c>
      <c r="H4" s="42" t="s">
        <v>304</v>
      </c>
    </row>
    <row r="5" spans="2:8" x14ac:dyDescent="0.25">
      <c r="B5" s="46" t="s">
        <v>3897</v>
      </c>
      <c r="C5" s="42" t="s">
        <v>4032</v>
      </c>
      <c r="D5" s="42" t="s">
        <v>4035</v>
      </c>
      <c r="E5" s="42" t="s">
        <v>4037</v>
      </c>
      <c r="F5" s="42" t="s">
        <v>4038</v>
      </c>
      <c r="G5" s="42" t="s">
        <v>4039</v>
      </c>
      <c r="H5" s="42" t="s">
        <v>4032</v>
      </c>
    </row>
    <row r="6" spans="2:8" x14ac:dyDescent="0.25">
      <c r="B6" s="46" t="s">
        <v>4041</v>
      </c>
      <c r="C6" s="42" t="s">
        <v>944</v>
      </c>
      <c r="D6" s="42" t="s">
        <v>1829</v>
      </c>
      <c r="E6" s="42" t="s">
        <v>1246</v>
      </c>
      <c r="F6" s="42" t="s">
        <v>929</v>
      </c>
      <c r="G6" s="42" t="s">
        <v>944</v>
      </c>
      <c r="H6" s="42" t="s">
        <v>944</v>
      </c>
    </row>
    <row r="7" spans="2:8" x14ac:dyDescent="0.25">
      <c r="B7" s="46" t="s">
        <v>4042</v>
      </c>
      <c r="C7" s="42" t="s">
        <v>4080</v>
      </c>
      <c r="D7" s="42" t="s">
        <v>4080</v>
      </c>
      <c r="E7" s="42" t="s">
        <v>4080</v>
      </c>
      <c r="F7" s="42" t="s">
        <v>4080</v>
      </c>
      <c r="G7" s="42" t="s">
        <v>4081</v>
      </c>
      <c r="H7" s="42" t="s">
        <v>4082</v>
      </c>
    </row>
    <row r="8" spans="2:8" x14ac:dyDescent="0.25">
      <c r="B8" s="46" t="s">
        <v>4043</v>
      </c>
      <c r="C8" s="42" t="s">
        <v>4033</v>
      </c>
      <c r="D8" s="42" t="s">
        <v>4033</v>
      </c>
      <c r="E8" s="42" t="s">
        <v>4033</v>
      </c>
      <c r="F8" s="42" t="s">
        <v>4033</v>
      </c>
      <c r="G8" s="42" t="s">
        <v>4033</v>
      </c>
      <c r="H8" s="42" t="s">
        <v>4033</v>
      </c>
    </row>
    <row r="9" spans="2:8" x14ac:dyDescent="0.25">
      <c r="B9" s="46" t="s">
        <v>4044</v>
      </c>
      <c r="C9" s="42"/>
      <c r="D9" s="42"/>
      <c r="E9" s="42"/>
      <c r="F9" s="42"/>
      <c r="G9" s="42"/>
      <c r="H9" s="42"/>
    </row>
    <row r="10" spans="2:8" x14ac:dyDescent="0.25">
      <c r="B10" s="46" t="s">
        <v>4045</v>
      </c>
      <c r="C10" s="42"/>
      <c r="D10" s="42"/>
      <c r="E10" s="42"/>
      <c r="F10" s="42"/>
      <c r="G10" s="42"/>
      <c r="H10" s="42"/>
    </row>
    <row r="11" spans="2:8" x14ac:dyDescent="0.25">
      <c r="B11" s="57" t="s">
        <v>4047</v>
      </c>
      <c r="C11" s="43" t="s">
        <v>3175</v>
      </c>
      <c r="D11" s="43" t="s">
        <v>2286</v>
      </c>
      <c r="E11" s="43" t="s">
        <v>2121</v>
      </c>
      <c r="F11" s="43" t="s">
        <v>2140</v>
      </c>
      <c r="G11" s="43" t="s">
        <v>2216</v>
      </c>
      <c r="H11" s="43" t="s">
        <v>3175</v>
      </c>
    </row>
    <row r="12" spans="2:8" x14ac:dyDescent="0.25">
      <c r="B12" s="57"/>
      <c r="C12" s="44" t="s">
        <v>3079</v>
      </c>
      <c r="D12" s="44" t="s">
        <v>3249</v>
      </c>
      <c r="E12" s="44" t="s">
        <v>2251</v>
      </c>
      <c r="F12" s="44" t="s">
        <v>3117</v>
      </c>
      <c r="G12" s="44" t="s">
        <v>3016</v>
      </c>
      <c r="H12" s="44" t="s">
        <v>3079</v>
      </c>
    </row>
    <row r="13" spans="2:8" x14ac:dyDescent="0.25">
      <c r="B13" s="57"/>
      <c r="C13" s="44" t="s">
        <v>4034</v>
      </c>
      <c r="D13" s="44" t="s">
        <v>4036</v>
      </c>
      <c r="E13" s="44" t="s">
        <v>3375</v>
      </c>
      <c r="F13" s="44" t="s">
        <v>2163</v>
      </c>
      <c r="G13" s="44" t="s">
        <v>3014</v>
      </c>
      <c r="H13" s="44" t="s">
        <v>4034</v>
      </c>
    </row>
    <row r="14" spans="2:8" x14ac:dyDescent="0.25">
      <c r="B14" s="57"/>
      <c r="C14" s="45" t="s">
        <v>3016</v>
      </c>
      <c r="D14" s="45" t="s">
        <v>2265</v>
      </c>
      <c r="E14" s="45" t="s">
        <v>2702</v>
      </c>
      <c r="F14" s="45" t="s">
        <v>2259</v>
      </c>
      <c r="G14" s="45" t="s">
        <v>2544</v>
      </c>
      <c r="H14" s="45" t="s">
        <v>3016</v>
      </c>
    </row>
    <row r="16" spans="2:8" x14ac:dyDescent="0.25">
      <c r="C16" s="61" t="s">
        <v>4048</v>
      </c>
      <c r="D16" s="62"/>
      <c r="E16" s="62"/>
      <c r="F16" s="62"/>
      <c r="G16" s="62"/>
      <c r="H16" s="63"/>
    </row>
    <row r="17" spans="2:8" x14ac:dyDescent="0.25">
      <c r="B17" s="46" t="s">
        <v>4040</v>
      </c>
      <c r="C17" s="42" t="s">
        <v>312</v>
      </c>
      <c r="D17" s="42" t="s">
        <v>422</v>
      </c>
      <c r="E17" s="42" t="s">
        <v>624</v>
      </c>
      <c r="F17" s="42" t="s">
        <v>534</v>
      </c>
      <c r="G17" s="42" t="s">
        <v>68</v>
      </c>
      <c r="H17" s="42" t="s">
        <v>302</v>
      </c>
    </row>
    <row r="18" spans="2:8" x14ac:dyDescent="0.25">
      <c r="B18" s="46" t="s">
        <v>3897</v>
      </c>
      <c r="C18" s="42" t="s">
        <v>4049</v>
      </c>
      <c r="D18" s="42" t="s">
        <v>4013</v>
      </c>
      <c r="E18" s="42" t="s">
        <v>4056</v>
      </c>
      <c r="F18" s="42" t="s">
        <v>4059</v>
      </c>
      <c r="G18" s="42" t="s">
        <v>4060</v>
      </c>
      <c r="H18" s="42" t="s">
        <v>4062</v>
      </c>
    </row>
    <row r="19" spans="2:8" x14ac:dyDescent="0.25">
      <c r="B19" s="46" t="s">
        <v>4041</v>
      </c>
      <c r="C19" s="42" t="s">
        <v>1208</v>
      </c>
      <c r="D19" s="42" t="s">
        <v>1021</v>
      </c>
      <c r="E19" s="42" t="s">
        <v>922</v>
      </c>
      <c r="F19" s="42" t="s">
        <v>1006</v>
      </c>
      <c r="G19" s="42" t="s">
        <v>929</v>
      </c>
      <c r="H19" s="42" t="s">
        <v>805</v>
      </c>
    </row>
    <row r="20" spans="2:8" x14ac:dyDescent="0.25">
      <c r="B20" s="46" t="s">
        <v>4042</v>
      </c>
      <c r="C20" s="42" t="s">
        <v>4080</v>
      </c>
      <c r="D20" s="42" t="s">
        <v>4081</v>
      </c>
      <c r="E20" s="42" t="s">
        <v>4081</v>
      </c>
      <c r="F20" s="42" t="s">
        <v>4080</v>
      </c>
      <c r="G20" s="42" t="s">
        <v>4080</v>
      </c>
      <c r="H20" s="42" t="s">
        <v>4082</v>
      </c>
    </row>
    <row r="21" spans="2:8" x14ac:dyDescent="0.25">
      <c r="B21" s="46" t="s">
        <v>4043</v>
      </c>
      <c r="C21" s="42" t="s">
        <v>4050</v>
      </c>
      <c r="D21" s="42" t="s">
        <v>4033</v>
      </c>
      <c r="E21" s="42" t="s">
        <v>4057</v>
      </c>
      <c r="F21" s="42" t="s">
        <v>4057</v>
      </c>
      <c r="G21" s="42" t="s">
        <v>4050</v>
      </c>
      <c r="H21" s="42" t="s">
        <v>4057</v>
      </c>
    </row>
    <row r="22" spans="2:8" x14ac:dyDescent="0.25">
      <c r="B22" s="46" t="s">
        <v>4044</v>
      </c>
      <c r="C22" s="42" t="s">
        <v>4051</v>
      </c>
      <c r="D22" s="42" t="s">
        <v>4052</v>
      </c>
      <c r="E22" s="42" t="s">
        <v>4051</v>
      </c>
      <c r="F22" s="42" t="s">
        <v>4051</v>
      </c>
      <c r="G22" s="42" t="s">
        <v>4051</v>
      </c>
      <c r="H22" s="42" t="s">
        <v>4046</v>
      </c>
    </row>
    <row r="23" spans="2:8" x14ac:dyDescent="0.25">
      <c r="B23" s="46" t="s">
        <v>4045</v>
      </c>
      <c r="C23" s="42" t="s">
        <v>4053</v>
      </c>
      <c r="D23" s="42" t="s">
        <v>4054</v>
      </c>
      <c r="E23" s="42" t="s">
        <v>4058</v>
      </c>
      <c r="F23" s="42" t="s">
        <v>4061</v>
      </c>
      <c r="G23" s="42" t="s">
        <v>4053</v>
      </c>
      <c r="H23" s="42" t="s">
        <v>4063</v>
      </c>
    </row>
    <row r="24" spans="2:8" x14ac:dyDescent="0.25">
      <c r="B24" s="57" t="s">
        <v>4047</v>
      </c>
      <c r="C24" s="43" t="s">
        <v>2410</v>
      </c>
      <c r="D24" s="43" t="s">
        <v>3346</v>
      </c>
      <c r="E24" s="43" t="s">
        <v>2709</v>
      </c>
      <c r="F24" s="43" t="s">
        <v>2410</v>
      </c>
      <c r="G24" s="43" t="s">
        <v>2786</v>
      </c>
      <c r="H24" s="43" t="s">
        <v>2167</v>
      </c>
    </row>
    <row r="25" spans="2:8" x14ac:dyDescent="0.25">
      <c r="B25" s="57"/>
      <c r="C25" s="44" t="s">
        <v>2742</v>
      </c>
      <c r="D25" s="44" t="s">
        <v>2687</v>
      </c>
      <c r="E25" s="44" t="s">
        <v>3002</v>
      </c>
      <c r="F25" s="44" t="s">
        <v>2253</v>
      </c>
      <c r="G25" s="44" t="s">
        <v>2410</v>
      </c>
      <c r="H25" s="44" t="s">
        <v>4064</v>
      </c>
    </row>
    <row r="26" spans="2:8" x14ac:dyDescent="0.25">
      <c r="B26" s="57"/>
      <c r="C26" s="44" t="s">
        <v>2983</v>
      </c>
      <c r="D26" s="44" t="s">
        <v>2248</v>
      </c>
      <c r="E26" s="44" t="s">
        <v>2850</v>
      </c>
      <c r="F26" s="44" t="s">
        <v>2489</v>
      </c>
      <c r="G26" s="44" t="s">
        <v>2265</v>
      </c>
      <c r="H26" s="44" t="s">
        <v>2641</v>
      </c>
    </row>
    <row r="27" spans="2:8" x14ac:dyDescent="0.25">
      <c r="B27" s="57"/>
      <c r="C27" s="45" t="s">
        <v>2942</v>
      </c>
      <c r="D27" s="45" t="s">
        <v>4055</v>
      </c>
      <c r="E27" s="45" t="s">
        <v>2605</v>
      </c>
      <c r="F27" s="45" t="s">
        <v>2262</v>
      </c>
      <c r="G27" s="45" t="s">
        <v>2262</v>
      </c>
      <c r="H27" s="45" t="s">
        <v>4065</v>
      </c>
    </row>
    <row r="29" spans="2:8" x14ac:dyDescent="0.25">
      <c r="C29" s="61" t="s">
        <v>4066</v>
      </c>
      <c r="D29" s="62"/>
      <c r="E29" s="62"/>
      <c r="F29" s="62"/>
      <c r="G29" s="62"/>
      <c r="H29" s="63"/>
    </row>
    <row r="30" spans="2:8" x14ac:dyDescent="0.25">
      <c r="B30" s="46" t="s">
        <v>4040</v>
      </c>
      <c r="C30" s="42" t="s">
        <v>618</v>
      </c>
      <c r="D30" s="42" t="s">
        <v>131</v>
      </c>
      <c r="E30" s="42" t="s">
        <v>3797</v>
      </c>
      <c r="F30" s="42" t="s">
        <v>477</v>
      </c>
      <c r="G30" s="42" t="s">
        <v>600</v>
      </c>
      <c r="H30" s="42" t="s">
        <v>315</v>
      </c>
    </row>
    <row r="31" spans="2:8" x14ac:dyDescent="0.25">
      <c r="B31" s="46" t="s">
        <v>3897</v>
      </c>
      <c r="C31" s="42" t="s">
        <v>4070</v>
      </c>
      <c r="D31" s="42" t="s">
        <v>4013</v>
      </c>
      <c r="E31" s="42" t="s">
        <v>745</v>
      </c>
      <c r="F31" s="42" t="s">
        <v>4075</v>
      </c>
      <c r="G31" s="42" t="s">
        <v>4079</v>
      </c>
      <c r="H31" s="42" t="s">
        <v>4083</v>
      </c>
    </row>
    <row r="32" spans="2:8" x14ac:dyDescent="0.25">
      <c r="B32" s="46" t="s">
        <v>4041</v>
      </c>
      <c r="C32" s="42" t="s">
        <v>929</v>
      </c>
      <c r="D32" s="42" t="s">
        <v>857</v>
      </c>
      <c r="E32" s="42" t="s">
        <v>981</v>
      </c>
      <c r="F32" s="42" t="s">
        <v>838</v>
      </c>
      <c r="G32" s="42" t="s">
        <v>981</v>
      </c>
      <c r="H32" s="42" t="s">
        <v>858</v>
      </c>
    </row>
    <row r="33" spans="2:8" x14ac:dyDescent="0.25">
      <c r="B33" s="46" t="s">
        <v>4042</v>
      </c>
      <c r="C33" s="42" t="s">
        <v>4081</v>
      </c>
      <c r="D33" s="42" t="s">
        <v>4081</v>
      </c>
      <c r="E33" s="42" t="s">
        <v>4081</v>
      </c>
      <c r="F33" s="42" t="s">
        <v>4080</v>
      </c>
      <c r="G33" s="42" t="s">
        <v>4081</v>
      </c>
      <c r="H33" s="42" t="s">
        <v>4082</v>
      </c>
    </row>
    <row r="34" spans="2:8" x14ac:dyDescent="0.25">
      <c r="B34" s="46" t="s">
        <v>4043</v>
      </c>
      <c r="C34" s="42" t="s">
        <v>4068</v>
      </c>
      <c r="D34" s="42" t="s">
        <v>4050</v>
      </c>
      <c r="E34" s="42" t="s">
        <v>4072</v>
      </c>
      <c r="F34" s="42" t="s">
        <v>4076</v>
      </c>
      <c r="G34" s="42" t="s">
        <v>4050</v>
      </c>
      <c r="H34" s="42" t="s">
        <v>4084</v>
      </c>
    </row>
    <row r="35" spans="2:8" x14ac:dyDescent="0.25">
      <c r="B35" s="46" t="s">
        <v>4044</v>
      </c>
      <c r="C35" s="42" t="s">
        <v>4067</v>
      </c>
      <c r="D35" s="42" t="s">
        <v>4067</v>
      </c>
      <c r="E35" s="42" t="s">
        <v>4067</v>
      </c>
      <c r="F35" s="42" t="s">
        <v>4067</v>
      </c>
      <c r="G35" s="42" t="s">
        <v>4067</v>
      </c>
      <c r="H35" s="42" t="s">
        <v>4087</v>
      </c>
    </row>
    <row r="36" spans="2:8" x14ac:dyDescent="0.25">
      <c r="B36" s="46" t="s">
        <v>4045</v>
      </c>
      <c r="C36" s="42" t="s">
        <v>4069</v>
      </c>
      <c r="D36" s="42" t="s">
        <v>4071</v>
      </c>
      <c r="E36" s="42" t="s">
        <v>4073</v>
      </c>
      <c r="F36" s="42" t="s">
        <v>4077</v>
      </c>
      <c r="G36" s="42" t="s">
        <v>4071</v>
      </c>
      <c r="H36" s="42" t="s">
        <v>4085</v>
      </c>
    </row>
    <row r="37" spans="2:8" x14ac:dyDescent="0.25">
      <c r="B37" s="57" t="s">
        <v>4047</v>
      </c>
      <c r="C37" s="43" t="s">
        <v>3175</v>
      </c>
      <c r="D37" s="43" t="s">
        <v>3801</v>
      </c>
      <c r="E37" s="43" t="s">
        <v>2544</v>
      </c>
      <c r="F37" s="43" t="s">
        <v>3299</v>
      </c>
      <c r="G37" s="43" t="s">
        <v>3077</v>
      </c>
      <c r="H37" s="43" t="s">
        <v>2497</v>
      </c>
    </row>
    <row r="38" spans="2:8" x14ac:dyDescent="0.25">
      <c r="B38" s="57"/>
      <c r="C38" s="44" t="s">
        <v>3380</v>
      </c>
      <c r="D38" s="44" t="s">
        <v>2342</v>
      </c>
      <c r="E38" s="44" t="s">
        <v>3336</v>
      </c>
      <c r="F38" s="44" t="s">
        <v>3800</v>
      </c>
      <c r="G38" s="44" t="s">
        <v>3801</v>
      </c>
      <c r="H38" s="44" t="s">
        <v>3336</v>
      </c>
    </row>
    <row r="39" spans="2:8" x14ac:dyDescent="0.25">
      <c r="B39" s="57"/>
      <c r="C39" s="44" t="s">
        <v>3044</v>
      </c>
      <c r="D39" s="44" t="s">
        <v>2687</v>
      </c>
      <c r="E39" s="44" t="s">
        <v>4074</v>
      </c>
      <c r="F39" s="44" t="s">
        <v>2148</v>
      </c>
      <c r="G39" s="44" t="s">
        <v>2565</v>
      </c>
      <c r="H39" s="44" t="s">
        <v>4086</v>
      </c>
    </row>
    <row r="40" spans="2:8" x14ac:dyDescent="0.25">
      <c r="B40" s="57"/>
      <c r="C40" s="45" t="s">
        <v>2379</v>
      </c>
      <c r="D40" s="45" t="s">
        <v>2710</v>
      </c>
      <c r="E40" s="45" t="s">
        <v>2379</v>
      </c>
      <c r="F40" s="45" t="s">
        <v>4078</v>
      </c>
      <c r="G40" s="45" t="s">
        <v>2605</v>
      </c>
      <c r="H40" s="45" t="s">
        <v>3281</v>
      </c>
    </row>
    <row r="42" spans="2:8" x14ac:dyDescent="0.25">
      <c r="C42" s="61" t="s">
        <v>4088</v>
      </c>
      <c r="D42" s="62"/>
      <c r="E42" s="62"/>
      <c r="F42" s="62"/>
      <c r="G42" s="62"/>
      <c r="H42" s="63"/>
    </row>
    <row r="43" spans="2:8" x14ac:dyDescent="0.25">
      <c r="B43" s="46" t="s">
        <v>4040</v>
      </c>
      <c r="C43" s="42" t="s">
        <v>329</v>
      </c>
      <c r="D43" s="42" t="s">
        <v>470</v>
      </c>
      <c r="E43" s="42" t="s">
        <v>343</v>
      </c>
      <c r="F43" s="42" t="s">
        <v>63</v>
      </c>
      <c r="G43" s="42" t="s">
        <v>198</v>
      </c>
      <c r="H43" s="42" t="s">
        <v>44</v>
      </c>
    </row>
    <row r="44" spans="2:8" x14ac:dyDescent="0.25">
      <c r="B44" s="46" t="s">
        <v>3897</v>
      </c>
      <c r="C44" s="42" t="s">
        <v>4075</v>
      </c>
      <c r="D44" s="42" t="s">
        <v>4092</v>
      </c>
      <c r="E44" s="42" t="s">
        <v>4095</v>
      </c>
      <c r="F44" s="42" t="s">
        <v>4013</v>
      </c>
      <c r="G44" s="42" t="s">
        <v>4098</v>
      </c>
      <c r="H44" s="42" t="s">
        <v>4056</v>
      </c>
    </row>
    <row r="45" spans="2:8" x14ac:dyDescent="0.25">
      <c r="B45" s="46" t="s">
        <v>4041</v>
      </c>
      <c r="C45" s="42" t="s">
        <v>814</v>
      </c>
      <c r="D45" s="42" t="s">
        <v>822</v>
      </c>
      <c r="E45" s="42" t="s">
        <v>4096</v>
      </c>
      <c r="F45" s="42" t="s">
        <v>2090</v>
      </c>
      <c r="G45" s="42" t="s">
        <v>4096</v>
      </c>
      <c r="H45" s="42" t="s">
        <v>814</v>
      </c>
    </row>
    <row r="46" spans="2:8" x14ac:dyDescent="0.25">
      <c r="B46" s="46" t="s">
        <v>4042</v>
      </c>
      <c r="C46" s="42" t="s">
        <v>4082</v>
      </c>
      <c r="D46" s="42" t="s">
        <v>4081</v>
      </c>
      <c r="E46" s="42" t="s">
        <v>4081</v>
      </c>
      <c r="F46" s="42" t="s">
        <v>4081</v>
      </c>
      <c r="G46" s="42" t="s">
        <v>4082</v>
      </c>
      <c r="H46" s="42" t="s">
        <v>4081</v>
      </c>
    </row>
    <row r="47" spans="2:8" x14ac:dyDescent="0.25">
      <c r="B47" s="46" t="s">
        <v>4043</v>
      </c>
      <c r="C47" s="42" t="s">
        <v>4089</v>
      </c>
      <c r="D47" s="42" t="s">
        <v>4093</v>
      </c>
      <c r="E47" s="42" t="s">
        <v>4050</v>
      </c>
      <c r="F47" s="42" t="s">
        <v>4050</v>
      </c>
      <c r="G47" s="42" t="s">
        <v>4076</v>
      </c>
      <c r="H47" s="42" t="s">
        <v>4084</v>
      </c>
    </row>
    <row r="48" spans="2:8" x14ac:dyDescent="0.25">
      <c r="B48" s="46" t="s">
        <v>4044</v>
      </c>
      <c r="C48" s="42" t="s">
        <v>4067</v>
      </c>
      <c r="D48" s="42" t="s">
        <v>4067</v>
      </c>
      <c r="E48" s="42" t="s">
        <v>4067</v>
      </c>
      <c r="F48" s="42" t="s">
        <v>4067</v>
      </c>
      <c r="G48" s="42" t="s">
        <v>4067</v>
      </c>
      <c r="H48" s="42" t="s">
        <v>4087</v>
      </c>
    </row>
    <row r="49" spans="2:8" x14ac:dyDescent="0.25">
      <c r="B49" s="46" t="s">
        <v>4045</v>
      </c>
      <c r="C49" s="42" t="s">
        <v>4090</v>
      </c>
      <c r="D49" s="42" t="s">
        <v>4094</v>
      </c>
      <c r="E49" s="42" t="s">
        <v>4097</v>
      </c>
      <c r="F49" s="42" t="s">
        <v>4100</v>
      </c>
      <c r="G49" s="42" t="s">
        <v>4090</v>
      </c>
      <c r="H49" s="42" t="s">
        <v>4099</v>
      </c>
    </row>
    <row r="50" spans="2:8" x14ac:dyDescent="0.25">
      <c r="B50" s="57" t="s">
        <v>4047</v>
      </c>
      <c r="C50" s="43" t="s">
        <v>2866</v>
      </c>
      <c r="D50" s="43" t="s">
        <v>3805</v>
      </c>
      <c r="E50" s="43" t="s">
        <v>3008</v>
      </c>
      <c r="F50" s="43" t="s">
        <v>2304</v>
      </c>
      <c r="G50" s="43" t="s">
        <v>3136</v>
      </c>
      <c r="H50" s="43" t="s">
        <v>2481</v>
      </c>
    </row>
    <row r="51" spans="2:8" x14ac:dyDescent="0.25">
      <c r="B51" s="57"/>
      <c r="C51" s="44" t="s">
        <v>3175</v>
      </c>
      <c r="D51" s="44" t="s">
        <v>3136</v>
      </c>
      <c r="E51" s="44" t="s">
        <v>3139</v>
      </c>
      <c r="F51" s="44" t="s">
        <v>3191</v>
      </c>
      <c r="G51" s="44" t="s">
        <v>3354</v>
      </c>
      <c r="H51" s="44" t="s">
        <v>3136</v>
      </c>
    </row>
    <row r="52" spans="2:8" x14ac:dyDescent="0.25">
      <c r="B52" s="57"/>
      <c r="C52" s="44" t="s">
        <v>4091</v>
      </c>
      <c r="D52" s="44" t="s">
        <v>3281</v>
      </c>
      <c r="E52" s="44" t="s">
        <v>2505</v>
      </c>
      <c r="F52" s="44" t="s">
        <v>2866</v>
      </c>
      <c r="G52" s="44" t="s">
        <v>2595</v>
      </c>
      <c r="H52" s="44" t="s">
        <v>2820</v>
      </c>
    </row>
    <row r="53" spans="2:8" x14ac:dyDescent="0.25">
      <c r="B53" s="57"/>
      <c r="C53" s="45" t="s">
        <v>2974</v>
      </c>
      <c r="D53" s="45" t="s">
        <v>2182</v>
      </c>
      <c r="E53" s="45" t="s">
        <v>3010</v>
      </c>
      <c r="F53" s="45" t="s">
        <v>2606</v>
      </c>
      <c r="G53" s="45" t="s">
        <v>2420</v>
      </c>
      <c r="H53" s="45" t="s">
        <v>4101</v>
      </c>
    </row>
    <row r="55" spans="2:8" x14ac:dyDescent="0.25">
      <c r="C55" s="61" t="s">
        <v>4102</v>
      </c>
      <c r="D55" s="62"/>
      <c r="E55" s="62"/>
      <c r="F55" s="62"/>
      <c r="G55" s="62"/>
      <c r="H55" s="63"/>
    </row>
    <row r="56" spans="2:8" x14ac:dyDescent="0.25">
      <c r="B56" s="46" t="s">
        <v>4040</v>
      </c>
      <c r="C56" s="42" t="s">
        <v>628</v>
      </c>
      <c r="D56" s="42" t="s">
        <v>42</v>
      </c>
      <c r="E56" s="42" t="s">
        <v>2002</v>
      </c>
      <c r="F56" s="42" t="s">
        <v>359</v>
      </c>
      <c r="G56" s="42" t="s">
        <v>294</v>
      </c>
      <c r="H56" s="42" t="s">
        <v>431</v>
      </c>
    </row>
    <row r="57" spans="2:8" x14ac:dyDescent="0.25">
      <c r="B57" s="46" t="s">
        <v>3897</v>
      </c>
      <c r="C57" s="42" t="s">
        <v>4092</v>
      </c>
      <c r="D57" s="42" t="s">
        <v>4105</v>
      </c>
      <c r="E57" s="42" t="s">
        <v>4106</v>
      </c>
      <c r="F57" s="42" t="s">
        <v>4108</v>
      </c>
      <c r="G57" s="42" t="s">
        <v>4110</v>
      </c>
      <c r="H57" s="42" t="s">
        <v>4113</v>
      </c>
    </row>
    <row r="58" spans="2:8" x14ac:dyDescent="0.25">
      <c r="B58" s="46" t="s">
        <v>4041</v>
      </c>
      <c r="C58" s="42" t="s">
        <v>813</v>
      </c>
      <c r="D58" s="42" t="s">
        <v>885</v>
      </c>
      <c r="E58" s="42" t="s">
        <v>846</v>
      </c>
      <c r="F58" s="42" t="s">
        <v>983</v>
      </c>
      <c r="G58" s="42" t="s">
        <v>1185</v>
      </c>
      <c r="H58" s="42" t="s">
        <v>4114</v>
      </c>
    </row>
    <row r="59" spans="2:8" x14ac:dyDescent="0.25">
      <c r="B59" s="46" t="s">
        <v>4042</v>
      </c>
      <c r="C59" s="42" t="s">
        <v>4081</v>
      </c>
      <c r="D59" s="42" t="s">
        <v>4081</v>
      </c>
      <c r="E59" s="42" t="s">
        <v>4081</v>
      </c>
      <c r="F59" s="42" t="s">
        <v>4081</v>
      </c>
      <c r="G59" s="42" t="s">
        <v>4111</v>
      </c>
      <c r="H59" s="42" t="s">
        <v>4082</v>
      </c>
    </row>
    <row r="60" spans="2:8" x14ac:dyDescent="0.25">
      <c r="B60" s="46" t="s">
        <v>4043</v>
      </c>
      <c r="C60" s="42" t="s">
        <v>4050</v>
      </c>
      <c r="D60" s="42" t="s">
        <v>4068</v>
      </c>
      <c r="E60" s="42" t="s">
        <v>4050</v>
      </c>
      <c r="F60" s="42" t="s">
        <v>4057</v>
      </c>
      <c r="G60" s="42" t="s">
        <v>4057</v>
      </c>
      <c r="H60" s="42" t="s">
        <v>4050</v>
      </c>
    </row>
    <row r="61" spans="2:8" x14ac:dyDescent="0.25">
      <c r="B61" s="46" t="s">
        <v>4044</v>
      </c>
      <c r="C61" s="42" t="s">
        <v>4067</v>
      </c>
      <c r="D61" s="42" t="s">
        <v>4067</v>
      </c>
      <c r="E61" s="42" t="s">
        <v>4067</v>
      </c>
      <c r="F61" s="42" t="s">
        <v>4067</v>
      </c>
      <c r="G61" s="42" t="s">
        <v>4067</v>
      </c>
      <c r="H61" s="42" t="s">
        <v>4067</v>
      </c>
    </row>
    <row r="62" spans="2:8" x14ac:dyDescent="0.25">
      <c r="B62" s="46" t="s">
        <v>4045</v>
      </c>
      <c r="C62" s="42" t="s">
        <v>4097</v>
      </c>
      <c r="D62" s="42" t="s">
        <v>4104</v>
      </c>
      <c r="E62" s="42" t="s">
        <v>4097</v>
      </c>
      <c r="F62" s="42" t="s">
        <v>4109</v>
      </c>
      <c r="G62" s="42" t="s">
        <v>4112</v>
      </c>
      <c r="H62" s="42" t="s">
        <v>4097</v>
      </c>
    </row>
    <row r="63" spans="2:8" x14ac:dyDescent="0.25">
      <c r="B63" s="57" t="s">
        <v>4047</v>
      </c>
      <c r="C63" s="43" t="s">
        <v>2244</v>
      </c>
      <c r="D63" s="43" t="s">
        <v>2820</v>
      </c>
      <c r="E63" s="43" t="s">
        <v>4107</v>
      </c>
      <c r="F63" s="43" t="s">
        <v>3064</v>
      </c>
      <c r="G63" s="43" t="s">
        <v>2393</v>
      </c>
      <c r="H63" s="43" t="s">
        <v>2466</v>
      </c>
    </row>
    <row r="64" spans="2:8" x14ac:dyDescent="0.25">
      <c r="B64" s="57"/>
      <c r="C64" s="44" t="s">
        <v>2304</v>
      </c>
      <c r="D64" s="44" t="s">
        <v>3175</v>
      </c>
      <c r="E64" s="44" t="s">
        <v>2460</v>
      </c>
      <c r="F64" s="44" t="s">
        <v>2997</v>
      </c>
      <c r="G64" s="44" t="s">
        <v>3064</v>
      </c>
      <c r="H64" s="44" t="s">
        <v>2304</v>
      </c>
    </row>
    <row r="65" spans="2:8" x14ac:dyDescent="0.25">
      <c r="B65" s="57"/>
      <c r="C65" s="44" t="s">
        <v>2997</v>
      </c>
      <c r="D65" s="44" t="s">
        <v>3135</v>
      </c>
      <c r="E65" s="44" t="s">
        <v>3210</v>
      </c>
      <c r="F65" s="44" t="s">
        <v>2868</v>
      </c>
      <c r="G65" s="44" t="s">
        <v>2616</v>
      </c>
      <c r="H65" s="44" t="s">
        <v>2460</v>
      </c>
    </row>
    <row r="66" spans="2:8" x14ac:dyDescent="0.25">
      <c r="B66" s="57"/>
      <c r="C66" s="45" t="s">
        <v>4103</v>
      </c>
      <c r="D66" s="45" t="s">
        <v>3290</v>
      </c>
      <c r="E66" s="45" t="s">
        <v>2304</v>
      </c>
      <c r="F66" s="45" t="s">
        <v>3210</v>
      </c>
      <c r="G66" s="45" t="s">
        <v>3105</v>
      </c>
      <c r="H66" s="45" t="s">
        <v>2687</v>
      </c>
    </row>
    <row r="68" spans="2:8" x14ac:dyDescent="0.25">
      <c r="C68" s="61" t="s">
        <v>4135</v>
      </c>
      <c r="D68" s="62"/>
      <c r="E68" s="62"/>
      <c r="F68" s="62"/>
      <c r="G68" s="62"/>
      <c r="H68" s="63"/>
    </row>
    <row r="69" spans="2:8" x14ac:dyDescent="0.25">
      <c r="B69" s="46" t="s">
        <v>4040</v>
      </c>
      <c r="C69" s="42" t="s">
        <v>282</v>
      </c>
      <c r="D69" s="42" t="s">
        <v>1716</v>
      </c>
      <c r="E69" s="42" t="s">
        <v>262</v>
      </c>
      <c r="F69" s="42" t="s">
        <v>148</v>
      </c>
      <c r="G69" s="42" t="s">
        <v>1931</v>
      </c>
      <c r="H69" s="42" t="s">
        <v>339</v>
      </c>
    </row>
    <row r="70" spans="2:8" x14ac:dyDescent="0.25">
      <c r="B70" s="46" t="s">
        <v>3897</v>
      </c>
      <c r="C70" s="42" t="s">
        <v>4136</v>
      </c>
      <c r="D70" s="42" t="s">
        <v>4139</v>
      </c>
      <c r="E70" s="42" t="s">
        <v>4013</v>
      </c>
      <c r="F70" s="42" t="s">
        <v>4098</v>
      </c>
      <c r="G70" s="42" t="s">
        <v>4143</v>
      </c>
      <c r="H70" s="42" t="s">
        <v>4146</v>
      </c>
    </row>
    <row r="71" spans="2:8" x14ac:dyDescent="0.25">
      <c r="B71" s="46" t="s">
        <v>4041</v>
      </c>
      <c r="C71" s="42" t="s">
        <v>964</v>
      </c>
      <c r="D71" s="42" t="s">
        <v>1004</v>
      </c>
      <c r="E71" s="42" t="s">
        <v>1101</v>
      </c>
      <c r="F71" s="42" t="s">
        <v>943</v>
      </c>
      <c r="G71" s="42" t="s">
        <v>1054</v>
      </c>
      <c r="H71" s="42" t="s">
        <v>4147</v>
      </c>
    </row>
    <row r="72" spans="2:8" x14ac:dyDescent="0.25">
      <c r="B72" s="46" t="s">
        <v>4042</v>
      </c>
      <c r="C72" s="42" t="s">
        <v>4082</v>
      </c>
      <c r="D72" s="42" t="s">
        <v>4081</v>
      </c>
      <c r="E72" s="42" t="s">
        <v>4081</v>
      </c>
      <c r="F72" s="42" t="s">
        <v>4082</v>
      </c>
      <c r="G72" s="42" t="s">
        <v>4082</v>
      </c>
      <c r="H72" s="42" t="s">
        <v>4082</v>
      </c>
    </row>
    <row r="73" spans="2:8" x14ac:dyDescent="0.25">
      <c r="B73" s="46" t="s">
        <v>4043</v>
      </c>
      <c r="C73" s="42" t="s">
        <v>4084</v>
      </c>
      <c r="D73" s="42" t="s">
        <v>4057</v>
      </c>
      <c r="E73" s="42" t="s">
        <v>4050</v>
      </c>
      <c r="F73" s="42" t="s">
        <v>4050</v>
      </c>
      <c r="G73" s="42" t="s">
        <v>4145</v>
      </c>
      <c r="H73" s="42" t="s">
        <v>4050</v>
      </c>
    </row>
    <row r="74" spans="2:8" x14ac:dyDescent="0.25">
      <c r="B74" s="46" t="s">
        <v>4044</v>
      </c>
      <c r="C74" s="42" t="s">
        <v>4067</v>
      </c>
      <c r="D74" s="42" t="s">
        <v>4067</v>
      </c>
      <c r="E74" s="42" t="s">
        <v>4067</v>
      </c>
      <c r="F74" s="42" t="s">
        <v>4067</v>
      </c>
      <c r="G74" s="42" t="s">
        <v>4067</v>
      </c>
      <c r="H74" s="42" t="s">
        <v>4067</v>
      </c>
    </row>
    <row r="75" spans="2:8" x14ac:dyDescent="0.25">
      <c r="B75" s="46" t="s">
        <v>4045</v>
      </c>
      <c r="C75" s="42" t="s">
        <v>4099</v>
      </c>
      <c r="D75" s="42" t="s">
        <v>4097</v>
      </c>
      <c r="E75" s="42" t="s">
        <v>4097</v>
      </c>
      <c r="F75" s="42" t="s">
        <v>4097</v>
      </c>
      <c r="G75" s="42" t="s">
        <v>4144</v>
      </c>
      <c r="H75" s="42" t="s">
        <v>4097</v>
      </c>
    </row>
    <row r="76" spans="2:8" x14ac:dyDescent="0.25">
      <c r="B76" s="57" t="s">
        <v>4047</v>
      </c>
      <c r="C76" s="43" t="s">
        <v>2239</v>
      </c>
      <c r="D76" s="43" t="s">
        <v>2726</v>
      </c>
      <c r="E76" s="43" t="s">
        <v>2505</v>
      </c>
      <c r="F76" s="43" t="s">
        <v>2244</v>
      </c>
      <c r="G76" s="43" t="s">
        <v>2262</v>
      </c>
      <c r="H76" s="43" t="s">
        <v>2997</v>
      </c>
    </row>
    <row r="77" spans="2:8" x14ac:dyDescent="0.25">
      <c r="B77" s="57"/>
      <c r="C77" s="44" t="s">
        <v>2663</v>
      </c>
      <c r="D77" s="44" t="s">
        <v>3236</v>
      </c>
      <c r="E77" s="44" t="s">
        <v>4142</v>
      </c>
      <c r="F77" s="44" t="s">
        <v>3196</v>
      </c>
      <c r="G77" s="44" t="s">
        <v>3023</v>
      </c>
      <c r="H77" s="44" t="s">
        <v>2400</v>
      </c>
    </row>
    <row r="78" spans="2:8" x14ac:dyDescent="0.25">
      <c r="B78" s="57"/>
      <c r="C78" s="44" t="s">
        <v>4103</v>
      </c>
      <c r="D78" s="44" t="s">
        <v>2713</v>
      </c>
      <c r="E78" s="44" t="s">
        <v>3236</v>
      </c>
      <c r="F78" s="44" t="s">
        <v>2400</v>
      </c>
      <c r="G78" s="44" t="s">
        <v>4091</v>
      </c>
      <c r="H78" s="44" t="s">
        <v>2421</v>
      </c>
    </row>
    <row r="79" spans="2:8" x14ac:dyDescent="0.25">
      <c r="B79" s="57"/>
      <c r="C79" s="45" t="s">
        <v>2640</v>
      </c>
      <c r="D79" s="45" t="s">
        <v>3161</v>
      </c>
      <c r="E79" s="45" t="s">
        <v>2304</v>
      </c>
      <c r="F79" s="45" t="s">
        <v>2166</v>
      </c>
      <c r="G79" s="45" t="s">
        <v>2244</v>
      </c>
      <c r="H79" s="45" t="s">
        <v>2864</v>
      </c>
    </row>
    <row r="81" spans="2:8" x14ac:dyDescent="0.25">
      <c r="C81" s="61" t="s">
        <v>4137</v>
      </c>
      <c r="D81" s="62"/>
      <c r="E81" s="62"/>
      <c r="F81" s="62"/>
      <c r="G81" s="62"/>
      <c r="H81" s="63"/>
    </row>
    <row r="82" spans="2:8" x14ac:dyDescent="0.25">
      <c r="B82" s="46" t="s">
        <v>4040</v>
      </c>
      <c r="C82" s="42" t="s">
        <v>4148</v>
      </c>
      <c r="D82" s="42" t="s">
        <v>440</v>
      </c>
      <c r="E82" s="42" t="s">
        <v>495</v>
      </c>
      <c r="F82" s="42" t="s">
        <v>1605</v>
      </c>
      <c r="G82" s="42" t="s">
        <v>343</v>
      </c>
      <c r="H82" s="42" t="s">
        <v>342</v>
      </c>
    </row>
    <row r="83" spans="2:8" x14ac:dyDescent="0.25">
      <c r="B83" s="46" t="s">
        <v>3897</v>
      </c>
      <c r="C83" s="42" t="s">
        <v>4149</v>
      </c>
      <c r="D83" s="42" t="s">
        <v>4152</v>
      </c>
      <c r="E83" s="42" t="s">
        <v>4156</v>
      </c>
      <c r="F83" s="42" t="s">
        <v>4160</v>
      </c>
      <c r="G83" s="42" t="s">
        <v>4062</v>
      </c>
      <c r="H83" s="42" t="s">
        <v>4163</v>
      </c>
    </row>
    <row r="84" spans="2:8" x14ac:dyDescent="0.25">
      <c r="B84" s="46" t="s">
        <v>4041</v>
      </c>
      <c r="C84" s="42" t="s">
        <v>1856</v>
      </c>
      <c r="D84" s="42" t="s">
        <v>981</v>
      </c>
      <c r="E84" s="42" t="s">
        <v>1407</v>
      </c>
      <c r="F84" s="42" t="s">
        <v>1006</v>
      </c>
      <c r="G84" s="42" t="s">
        <v>4096</v>
      </c>
      <c r="H84" s="42" t="s">
        <v>981</v>
      </c>
    </row>
    <row r="85" spans="2:8" x14ac:dyDescent="0.25">
      <c r="B85" s="46" t="s">
        <v>4042</v>
      </c>
      <c r="C85" s="42" t="s">
        <v>4081</v>
      </c>
      <c r="D85" s="42" t="s">
        <v>4081</v>
      </c>
      <c r="E85" s="42" t="s">
        <v>4081</v>
      </c>
      <c r="F85" s="42" t="s">
        <v>4081</v>
      </c>
      <c r="G85" s="42" t="s">
        <v>4111</v>
      </c>
      <c r="H85" s="42" t="s">
        <v>4111</v>
      </c>
    </row>
    <row r="86" spans="2:8" x14ac:dyDescent="0.25">
      <c r="B86" s="46" t="s">
        <v>4043</v>
      </c>
      <c r="C86" s="42" t="s">
        <v>4089</v>
      </c>
      <c r="D86" s="42" t="s">
        <v>4153</v>
      </c>
      <c r="E86" s="42" t="s">
        <v>4157</v>
      </c>
      <c r="F86" s="42" t="s">
        <v>4157</v>
      </c>
      <c r="G86" s="42" t="s">
        <v>4157</v>
      </c>
      <c r="H86" s="42" t="s">
        <v>4089</v>
      </c>
    </row>
    <row r="87" spans="2:8" x14ac:dyDescent="0.25">
      <c r="B87" s="46" t="s">
        <v>4044</v>
      </c>
      <c r="C87" s="42" t="s">
        <v>4150</v>
      </c>
      <c r="D87" s="42" t="s">
        <v>4154</v>
      </c>
      <c r="E87" s="42" t="s">
        <v>4154</v>
      </c>
      <c r="F87" s="42" t="s">
        <v>4067</v>
      </c>
      <c r="G87" s="42" t="s">
        <v>4067</v>
      </c>
      <c r="H87" s="42" t="s">
        <v>4067</v>
      </c>
    </row>
    <row r="88" spans="2:8" x14ac:dyDescent="0.25">
      <c r="B88" s="46" t="s">
        <v>4045</v>
      </c>
      <c r="C88" s="42" t="s">
        <v>4090</v>
      </c>
      <c r="D88" s="42" t="s">
        <v>4155</v>
      </c>
      <c r="E88" s="42" t="s">
        <v>4158</v>
      </c>
      <c r="F88" s="42" t="s">
        <v>4161</v>
      </c>
      <c r="G88" s="42" t="s">
        <v>4161</v>
      </c>
      <c r="H88" s="42" t="s">
        <v>4097</v>
      </c>
    </row>
    <row r="89" spans="2:8" x14ac:dyDescent="0.25">
      <c r="B89" s="57" t="s">
        <v>4047</v>
      </c>
      <c r="C89" s="43" t="s">
        <v>2466</v>
      </c>
      <c r="D89" s="43" t="s">
        <v>3302</v>
      </c>
      <c r="E89" s="43" t="s">
        <v>4159</v>
      </c>
      <c r="F89" s="43" t="s">
        <v>4162</v>
      </c>
      <c r="G89" s="43" t="s">
        <v>2505</v>
      </c>
      <c r="H89" s="43" t="s">
        <v>2913</v>
      </c>
    </row>
    <row r="90" spans="2:8" x14ac:dyDescent="0.25">
      <c r="B90" s="57"/>
      <c r="C90" s="44" t="s">
        <v>4151</v>
      </c>
      <c r="D90" s="44" t="s">
        <v>2610</v>
      </c>
      <c r="E90" s="44" t="s">
        <v>2234</v>
      </c>
      <c r="F90" s="44" t="s">
        <v>2616</v>
      </c>
      <c r="G90" s="44" t="s">
        <v>3139</v>
      </c>
      <c r="H90" s="44" t="s">
        <v>4164</v>
      </c>
    </row>
    <row r="91" spans="2:8" x14ac:dyDescent="0.25">
      <c r="B91" s="57"/>
      <c r="C91" s="44" t="s">
        <v>2411</v>
      </c>
      <c r="D91" s="44" t="s">
        <v>4091</v>
      </c>
      <c r="E91" s="44" t="s">
        <v>4101</v>
      </c>
      <c r="F91" s="44" t="s">
        <v>2709</v>
      </c>
      <c r="G91" s="44" t="s">
        <v>3012</v>
      </c>
      <c r="H91" s="44" t="s">
        <v>2820</v>
      </c>
    </row>
    <row r="92" spans="2:8" x14ac:dyDescent="0.25">
      <c r="B92" s="57"/>
      <c r="C92" s="45" t="s">
        <v>2834</v>
      </c>
      <c r="D92" s="45" t="s">
        <v>4034</v>
      </c>
      <c r="E92" s="45" t="s">
        <v>3302</v>
      </c>
      <c r="F92" s="45" t="s">
        <v>2687</v>
      </c>
      <c r="G92" s="45" t="s">
        <v>2421</v>
      </c>
      <c r="H92" s="45" t="s">
        <v>3302</v>
      </c>
    </row>
    <row r="94" spans="2:8" x14ac:dyDescent="0.25">
      <c r="C94" s="61" t="s">
        <v>4138</v>
      </c>
      <c r="D94" s="62"/>
      <c r="E94" s="62"/>
      <c r="F94" s="62"/>
      <c r="G94" s="62"/>
      <c r="H94" s="63"/>
    </row>
    <row r="95" spans="2:8" x14ac:dyDescent="0.25">
      <c r="B95" s="46" t="s">
        <v>4040</v>
      </c>
      <c r="C95" s="42" t="s">
        <v>284</v>
      </c>
      <c r="D95" s="42" t="s">
        <v>68</v>
      </c>
      <c r="E95" s="42" t="s">
        <v>137</v>
      </c>
      <c r="F95" s="42" t="s">
        <v>353</v>
      </c>
      <c r="G95" s="42" t="s">
        <v>4166</v>
      </c>
      <c r="H95" s="42" t="s">
        <v>236</v>
      </c>
    </row>
    <row r="96" spans="2:8" x14ac:dyDescent="0.25">
      <c r="B96" s="46" t="s">
        <v>3897</v>
      </c>
      <c r="C96" s="42" t="s">
        <v>4165</v>
      </c>
      <c r="D96" s="42" t="s">
        <v>4083</v>
      </c>
      <c r="E96" s="42" t="s">
        <v>4168</v>
      </c>
      <c r="F96" s="42" t="s">
        <v>4062</v>
      </c>
      <c r="G96" s="42" t="s">
        <v>4171</v>
      </c>
      <c r="H96" s="42" t="s">
        <v>4075</v>
      </c>
    </row>
    <row r="97" spans="2:8" x14ac:dyDescent="0.25">
      <c r="B97" s="46" t="s">
        <v>4041</v>
      </c>
      <c r="C97" s="42" t="s">
        <v>1096</v>
      </c>
      <c r="D97" s="42" t="s">
        <v>918</v>
      </c>
      <c r="E97" s="42" t="s">
        <v>929</v>
      </c>
      <c r="F97" s="42" t="s">
        <v>929</v>
      </c>
      <c r="G97" s="42" t="s">
        <v>1048</v>
      </c>
      <c r="H97" s="42" t="s">
        <v>918</v>
      </c>
    </row>
    <row r="98" spans="2:8" x14ac:dyDescent="0.25">
      <c r="B98" s="46" t="s">
        <v>4042</v>
      </c>
      <c r="C98" s="42" t="s">
        <v>4082</v>
      </c>
      <c r="D98" s="42" t="s">
        <v>4082</v>
      </c>
      <c r="E98" s="42" t="s">
        <v>4082</v>
      </c>
      <c r="F98" s="42" t="s">
        <v>4082</v>
      </c>
      <c r="G98" s="42" t="s">
        <v>4082</v>
      </c>
      <c r="H98" s="42" t="s">
        <v>4111</v>
      </c>
    </row>
    <row r="99" spans="2:8" x14ac:dyDescent="0.25">
      <c r="B99" s="46" t="s">
        <v>4043</v>
      </c>
      <c r="C99" s="42" t="s">
        <v>4068</v>
      </c>
      <c r="D99" s="42" t="s">
        <v>4057</v>
      </c>
      <c r="E99" s="42" t="s">
        <v>4076</v>
      </c>
      <c r="F99" s="42" t="s">
        <v>4145</v>
      </c>
      <c r="G99" s="42" t="s">
        <v>4084</v>
      </c>
      <c r="H99" s="42" t="s">
        <v>4076</v>
      </c>
    </row>
    <row r="100" spans="2:8" x14ac:dyDescent="0.25">
      <c r="B100" s="46" t="s">
        <v>4044</v>
      </c>
      <c r="C100" s="42" t="s">
        <v>4169</v>
      </c>
      <c r="D100" s="42" t="s">
        <v>4067</v>
      </c>
      <c r="E100" s="42" t="s">
        <v>4169</v>
      </c>
      <c r="F100" s="42" t="s">
        <v>4067</v>
      </c>
      <c r="G100" s="42" t="s">
        <v>4169</v>
      </c>
      <c r="H100" s="42" t="s">
        <v>4067</v>
      </c>
    </row>
    <row r="101" spans="2:8" x14ac:dyDescent="0.25">
      <c r="B101" s="46" t="s">
        <v>4045</v>
      </c>
      <c r="C101" s="42" t="s">
        <v>4155</v>
      </c>
      <c r="D101" s="42" t="s">
        <v>4097</v>
      </c>
      <c r="E101" s="42" t="s">
        <v>4170</v>
      </c>
      <c r="F101" s="42" t="s">
        <v>4167</v>
      </c>
      <c r="G101" s="42" t="s">
        <v>4099</v>
      </c>
      <c r="H101" s="42" t="s">
        <v>4099</v>
      </c>
    </row>
    <row r="102" spans="2:8" x14ac:dyDescent="0.25">
      <c r="B102" s="57" t="s">
        <v>4047</v>
      </c>
      <c r="C102" s="43" t="s">
        <v>3044</v>
      </c>
      <c r="D102" s="43" t="s">
        <v>2747</v>
      </c>
      <c r="E102" s="43" t="s">
        <v>2665</v>
      </c>
      <c r="F102" s="43" t="s">
        <v>2732</v>
      </c>
      <c r="G102" s="43" t="s">
        <v>3273</v>
      </c>
      <c r="H102" s="43" t="s">
        <v>2665</v>
      </c>
    </row>
    <row r="103" spans="2:8" x14ac:dyDescent="0.25">
      <c r="B103" s="57"/>
      <c r="C103" s="44" t="s">
        <v>2663</v>
      </c>
      <c r="D103" s="44" t="s">
        <v>2304</v>
      </c>
      <c r="E103" s="44" t="s">
        <v>3072</v>
      </c>
      <c r="F103" s="44" t="s">
        <v>3008</v>
      </c>
      <c r="G103" s="44" t="s">
        <v>2527</v>
      </c>
      <c r="H103" s="44" t="s">
        <v>2971</v>
      </c>
    </row>
    <row r="104" spans="2:8" x14ac:dyDescent="0.25">
      <c r="B104" s="57"/>
      <c r="C104" s="44" t="s">
        <v>3023</v>
      </c>
      <c r="D104" s="44" t="s">
        <v>2687</v>
      </c>
      <c r="E104" s="44" t="s">
        <v>3281</v>
      </c>
      <c r="F104" s="44" t="s">
        <v>2163</v>
      </c>
      <c r="G104" s="44" t="s">
        <v>2148</v>
      </c>
      <c r="H104" s="44" t="s">
        <v>2394</v>
      </c>
    </row>
    <row r="105" spans="2:8" x14ac:dyDescent="0.25">
      <c r="B105" s="57"/>
      <c r="C105" s="45" t="s">
        <v>4103</v>
      </c>
      <c r="D105" s="45" t="s">
        <v>2421</v>
      </c>
      <c r="E105" s="45" t="s">
        <v>2544</v>
      </c>
      <c r="F105" s="45" t="s">
        <v>2974</v>
      </c>
      <c r="G105" s="45" t="s">
        <v>2835</v>
      </c>
      <c r="H105" s="45" t="s">
        <v>2663</v>
      </c>
    </row>
  </sheetData>
  <mergeCells count="17">
    <mergeCell ref="C94:H94"/>
    <mergeCell ref="B102:B105"/>
    <mergeCell ref="B63:B66"/>
    <mergeCell ref="C68:H68"/>
    <mergeCell ref="B76:B79"/>
    <mergeCell ref="C81:H81"/>
    <mergeCell ref="B89:B92"/>
    <mergeCell ref="B37:B40"/>
    <mergeCell ref="C3:H3"/>
    <mergeCell ref="C42:H42"/>
    <mergeCell ref="B50:B53"/>
    <mergeCell ref="C55:H55"/>
    <mergeCell ref="C1:H1"/>
    <mergeCell ref="B11:B14"/>
    <mergeCell ref="C16:H16"/>
    <mergeCell ref="B24:B27"/>
    <mergeCell ref="C29:H29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8EDE-C98C-40DC-A74D-6F70B013CD40}">
  <dimension ref="B2:H6"/>
  <sheetViews>
    <sheetView zoomScale="80" zoomScaleNormal="80" workbookViewId="0">
      <selection activeCell="E19" sqref="E19"/>
    </sheetView>
  </sheetViews>
  <sheetFormatPr defaultRowHeight="15" x14ac:dyDescent="0.25"/>
  <cols>
    <col min="2" max="2" width="18.140625" bestFit="1" customWidth="1"/>
    <col min="3" max="8" width="20" customWidth="1"/>
    <col min="9" max="10" width="18.140625" bestFit="1" customWidth="1"/>
    <col min="11" max="16" width="20" customWidth="1"/>
    <col min="17" max="17" width="16.85546875" bestFit="1" customWidth="1"/>
  </cols>
  <sheetData>
    <row r="2" spans="2:8" x14ac:dyDescent="0.25">
      <c r="C2" s="61" t="s">
        <v>4291</v>
      </c>
      <c r="D2" s="62"/>
      <c r="E2" s="62"/>
      <c r="F2" s="62"/>
      <c r="G2" s="62"/>
      <c r="H2" s="63"/>
    </row>
    <row r="3" spans="2:8" x14ac:dyDescent="0.25">
      <c r="B3" s="46" t="s">
        <v>4040</v>
      </c>
      <c r="C3" s="42" t="s">
        <v>367</v>
      </c>
      <c r="D3" s="42" t="s">
        <v>4292</v>
      </c>
      <c r="E3" s="42" t="s">
        <v>4293</v>
      </c>
      <c r="F3" s="42" t="s">
        <v>4294</v>
      </c>
      <c r="G3" s="42" t="s">
        <v>612</v>
      </c>
      <c r="H3" s="42" t="s">
        <v>645</v>
      </c>
    </row>
    <row r="5" spans="2:8" x14ac:dyDescent="0.25">
      <c r="C5" s="61" t="s">
        <v>4295</v>
      </c>
      <c r="D5" s="62"/>
      <c r="E5" s="62"/>
      <c r="F5" s="62"/>
      <c r="G5" s="62"/>
      <c r="H5" s="63"/>
    </row>
    <row r="6" spans="2:8" x14ac:dyDescent="0.25">
      <c r="B6" s="46" t="s">
        <v>4040</v>
      </c>
      <c r="C6" s="42" t="s">
        <v>481</v>
      </c>
      <c r="D6" s="42" t="s">
        <v>4296</v>
      </c>
      <c r="E6" s="42" t="s">
        <v>4297</v>
      </c>
      <c r="F6" s="42" t="s">
        <v>4298</v>
      </c>
      <c r="G6" s="42" t="s">
        <v>1690</v>
      </c>
      <c r="H6" s="42" t="s">
        <v>1892</v>
      </c>
    </row>
  </sheetData>
  <mergeCells count="2">
    <mergeCell ref="C2:H2"/>
    <mergeCell ref="C5:H5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73DA-DD2E-4266-B417-611C63F503CD}">
  <dimension ref="A2:B16"/>
  <sheetViews>
    <sheetView workbookViewId="0">
      <selection activeCell="B9" sqref="B9"/>
    </sheetView>
  </sheetViews>
  <sheetFormatPr defaultRowHeight="15" x14ac:dyDescent="0.25"/>
  <cols>
    <col min="1" max="1" width="20.85546875" bestFit="1" customWidth="1"/>
    <col min="2" max="2" width="11" bestFit="1" customWidth="1"/>
  </cols>
  <sheetData>
    <row r="2" spans="1:2" x14ac:dyDescent="0.25">
      <c r="A2" t="s">
        <v>4377</v>
      </c>
      <c r="B2" t="s">
        <v>4380</v>
      </c>
    </row>
    <row r="3" spans="1:2" x14ac:dyDescent="0.25">
      <c r="A3" t="s">
        <v>4378</v>
      </c>
      <c r="B3" t="s">
        <v>4380</v>
      </c>
    </row>
    <row r="4" spans="1:2" x14ac:dyDescent="0.25">
      <c r="A4" t="s">
        <v>4379</v>
      </c>
      <c r="B4" t="s">
        <v>4380</v>
      </c>
    </row>
    <row r="5" spans="1:2" x14ac:dyDescent="0.25">
      <c r="A5" t="s">
        <v>4381</v>
      </c>
    </row>
    <row r="6" spans="1:2" x14ac:dyDescent="0.25">
      <c r="A6" t="s">
        <v>4382</v>
      </c>
    </row>
    <row r="7" spans="1:2" x14ac:dyDescent="0.25">
      <c r="A7" t="s">
        <v>4383</v>
      </c>
    </row>
    <row r="8" spans="1:2" x14ac:dyDescent="0.25">
      <c r="A8" t="s">
        <v>4384</v>
      </c>
    </row>
    <row r="9" spans="1:2" x14ac:dyDescent="0.25">
      <c r="A9" t="s">
        <v>4385</v>
      </c>
    </row>
    <row r="10" spans="1:2" x14ac:dyDescent="0.25">
      <c r="A10" t="s">
        <v>4386</v>
      </c>
    </row>
    <row r="11" spans="1:2" x14ac:dyDescent="0.25">
      <c r="A11" t="s">
        <v>4387</v>
      </c>
      <c r="B11" t="s">
        <v>4380</v>
      </c>
    </row>
    <row r="12" spans="1:2" x14ac:dyDescent="0.25">
      <c r="A12" t="s">
        <v>4388</v>
      </c>
    </row>
    <row r="13" spans="1:2" x14ac:dyDescent="0.25">
      <c r="A13" t="s">
        <v>4389</v>
      </c>
      <c r="B13" t="s">
        <v>4380</v>
      </c>
    </row>
    <row r="14" spans="1:2" x14ac:dyDescent="0.25">
      <c r="A14" t="s">
        <v>4390</v>
      </c>
      <c r="B14" t="s">
        <v>4380</v>
      </c>
    </row>
    <row r="15" spans="1:2" x14ac:dyDescent="0.25">
      <c r="A15" t="s">
        <v>4391</v>
      </c>
      <c r="B15" t="s">
        <v>4380</v>
      </c>
    </row>
    <row r="16" spans="1:2" x14ac:dyDescent="0.25">
      <c r="A16" t="s">
        <v>4392</v>
      </c>
      <c r="B16" t="s">
        <v>4393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CDAF-F267-47CB-ABEB-D1AE00D30622}">
  <sheetPr filterMode="1"/>
  <dimension ref="A1:E19"/>
  <sheetViews>
    <sheetView workbookViewId="0"/>
  </sheetViews>
  <sheetFormatPr defaultRowHeight="15" x14ac:dyDescent="0.25"/>
  <cols>
    <col min="1" max="1" width="10" customWidth="1"/>
    <col min="2" max="2" width="10" bestFit="1" customWidth="1"/>
    <col min="4" max="5" width="10" customWidth="1"/>
  </cols>
  <sheetData>
    <row r="1" spans="1:5" x14ac:dyDescent="0.25">
      <c r="A1" s="3" t="s">
        <v>2096</v>
      </c>
      <c r="B1" s="3" t="s">
        <v>4175</v>
      </c>
      <c r="D1" s="3" t="s">
        <v>2099</v>
      </c>
      <c r="E1" s="3" t="s">
        <v>4175</v>
      </c>
    </row>
    <row r="2" spans="1:5" hidden="1" x14ac:dyDescent="0.25">
      <c r="A2" t="s">
        <v>807</v>
      </c>
      <c r="B2">
        <f>COUNTIFS(moves!J:J,"=Sim",moves!B:B,A2)</f>
        <v>3</v>
      </c>
      <c r="D2" t="s">
        <v>2100</v>
      </c>
      <c r="E2">
        <f>COUNTIFS(moves!J:J,"=Sim",moves!C:C,D2)</f>
        <v>25</v>
      </c>
    </row>
    <row r="3" spans="1:5" hidden="1" x14ac:dyDescent="0.25">
      <c r="A3" t="s">
        <v>856</v>
      </c>
      <c r="B3">
        <f>COUNTIFS(moves!J:J,"=Sim",moves!B:B,A3)</f>
        <v>4</v>
      </c>
      <c r="D3" t="s">
        <v>2101</v>
      </c>
      <c r="E3">
        <f>COUNTIFS(moves!J:J,"=Sim",moves!C:C,D3)</f>
        <v>10</v>
      </c>
    </row>
    <row r="4" spans="1:5" hidden="1" x14ac:dyDescent="0.25">
      <c r="A4" t="s">
        <v>849</v>
      </c>
      <c r="B4">
        <f>COUNTIFS(moves!J:J,"=Sim",moves!B:B,A4)</f>
        <v>3</v>
      </c>
      <c r="D4" t="s">
        <v>2128</v>
      </c>
      <c r="E4">
        <f>COUNTIFS(moves!J:J,"=Sim",moves!C:C,D4)</f>
        <v>1</v>
      </c>
    </row>
    <row r="5" spans="1:5" hidden="1" x14ac:dyDescent="0.25">
      <c r="A5" t="s">
        <v>866</v>
      </c>
      <c r="B5">
        <f>COUNTIFS(moves!J:J,"=Sim",moves!B:B,A5)</f>
        <v>5</v>
      </c>
    </row>
    <row r="6" spans="1:5" hidden="1" x14ac:dyDescent="0.25">
      <c r="A6" t="s">
        <v>816</v>
      </c>
      <c r="B6">
        <f>COUNTIFS(moves!J:J,"=Sim",moves!B:B,A6)</f>
        <v>1</v>
      </c>
    </row>
    <row r="7" spans="1:5" hidden="1" x14ac:dyDescent="0.25">
      <c r="A7" t="s">
        <v>824</v>
      </c>
      <c r="B7">
        <f>COUNTIFS(moves!J:J,"=Sim",moves!B:B,A7)</f>
        <v>1</v>
      </c>
    </row>
    <row r="8" spans="1:5" hidden="1" x14ac:dyDescent="0.25">
      <c r="A8" t="s">
        <v>862</v>
      </c>
      <c r="B8">
        <f>COUNTIFS(moves!J:J,"=Sim",moves!B:B,A8)</f>
        <v>1</v>
      </c>
    </row>
    <row r="9" spans="1:5" hidden="1" x14ac:dyDescent="0.25">
      <c r="A9" t="s">
        <v>865</v>
      </c>
      <c r="B9">
        <f>COUNTIFS(moves!J:J,"=Sim",moves!B:B,A9)</f>
        <v>3</v>
      </c>
    </row>
    <row r="10" spans="1:5" hidden="1" x14ac:dyDescent="0.25">
      <c r="A10" t="s">
        <v>920</v>
      </c>
      <c r="B10">
        <f>COUNTIFS(moves!J:J,"=Sim",moves!B:B,A10)</f>
        <v>2</v>
      </c>
    </row>
    <row r="11" spans="1:5" hidden="1" x14ac:dyDescent="0.25">
      <c r="A11" t="s">
        <v>942</v>
      </c>
      <c r="B11">
        <f>COUNTIFS(moves!J:J,"=Sim",moves!B:B,A11)</f>
        <v>3</v>
      </c>
    </row>
    <row r="12" spans="1:5" hidden="1" x14ac:dyDescent="0.25">
      <c r="A12" t="s">
        <v>810</v>
      </c>
      <c r="B12">
        <f>COUNTIFS(moves!J:J,"=Sim",moves!B:B,A12)</f>
        <v>1</v>
      </c>
    </row>
    <row r="13" spans="1:5" x14ac:dyDescent="0.25">
      <c r="A13" t="s">
        <v>797</v>
      </c>
      <c r="B13">
        <f>COUNTIFS(moves!J:J,"=Sim",moves!B:B,A13)</f>
        <v>1</v>
      </c>
    </row>
    <row r="14" spans="1:5" hidden="1" x14ac:dyDescent="0.25">
      <c r="A14" t="s">
        <v>795</v>
      </c>
      <c r="B14">
        <f>COUNTIFS(moves!J:J,"=Sim",moves!B:B,A14)</f>
        <v>2</v>
      </c>
    </row>
    <row r="15" spans="1:5" hidden="1" x14ac:dyDescent="0.25">
      <c r="A15" t="s">
        <v>798</v>
      </c>
      <c r="B15">
        <f>COUNTIFS(moves!J:J,"=Sim",moves!B:B,A15)</f>
        <v>1</v>
      </c>
    </row>
    <row r="16" spans="1:5" hidden="1" x14ac:dyDescent="0.25">
      <c r="A16" t="s">
        <v>859</v>
      </c>
      <c r="B16">
        <f>COUNTIFS(moves!J:J,"=Sim",moves!B:B,A16)</f>
        <v>1</v>
      </c>
    </row>
    <row r="17" spans="1:2" hidden="1" x14ac:dyDescent="0.25">
      <c r="A17" t="s">
        <v>860</v>
      </c>
      <c r="B17">
        <f>COUNTIFS(moves!J:J,"=Sim",moves!B:B,A17)</f>
        <v>1</v>
      </c>
    </row>
    <row r="18" spans="1:2" hidden="1" x14ac:dyDescent="0.25">
      <c r="A18" t="s">
        <v>980</v>
      </c>
      <c r="B18">
        <f>COUNTIFS(moves!J:J,"=Sim",moves!B:B,A18)</f>
        <v>1</v>
      </c>
    </row>
    <row r="19" spans="1:2" x14ac:dyDescent="0.25">
      <c r="A19" t="s">
        <v>812</v>
      </c>
      <c r="B19">
        <f>COUNTIFS(moves!J:J,"=Sim",moves!B:B,A19)</f>
        <v>2</v>
      </c>
    </row>
  </sheetData>
  <autoFilter ref="A1:B19" xr:uid="{AB27CDAF-F267-47CB-ABEB-D1AE00D30622}">
    <filterColumn colId="1">
      <filters>
        <filter val="0"/>
      </filters>
    </filterColumn>
    <sortState xmlns:xlrd2="http://schemas.microsoft.com/office/spreadsheetml/2017/richdata2" ref="A2:B19">
      <sortCondition descending="1" ref="B1:B19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98F0-A8AF-4537-87A7-70A57BECB50B}">
  <dimension ref="A1:Z61"/>
  <sheetViews>
    <sheetView zoomScale="80" zoomScaleNormal="80" workbookViewId="0"/>
  </sheetViews>
  <sheetFormatPr defaultRowHeight="15" x14ac:dyDescent="0.25"/>
  <cols>
    <col min="1" max="26" width="21.42578125" style="47" bestFit="1" customWidth="1"/>
  </cols>
  <sheetData>
    <row r="1" spans="1:26" x14ac:dyDescent="0.25">
      <c r="A1" s="47" t="s">
        <v>3181</v>
      </c>
      <c r="G1" s="47" t="s">
        <v>4242</v>
      </c>
      <c r="H1" s="47" t="s">
        <v>4242</v>
      </c>
      <c r="I1" s="47" t="s">
        <v>4242</v>
      </c>
      <c r="J1" s="47" t="s">
        <v>4243</v>
      </c>
      <c r="K1" s="47" t="s">
        <v>4243</v>
      </c>
      <c r="L1" s="47" t="s">
        <v>4242</v>
      </c>
      <c r="M1" s="47" t="s">
        <v>4244</v>
      </c>
      <c r="N1" s="47" t="s">
        <v>4243</v>
      </c>
      <c r="O1" s="47" t="s">
        <v>4242</v>
      </c>
      <c r="P1" s="47" t="s">
        <v>4243</v>
      </c>
      <c r="Q1" s="47" t="s">
        <v>4245</v>
      </c>
      <c r="R1" s="47" t="s">
        <v>4246</v>
      </c>
      <c r="S1" s="47" t="s">
        <v>4245</v>
      </c>
      <c r="V1" s="47" t="s">
        <v>4247</v>
      </c>
      <c r="W1" s="47" t="s">
        <v>4245</v>
      </c>
    </row>
    <row r="2" spans="1:26" x14ac:dyDescent="0.25">
      <c r="A2" s="47" t="s">
        <v>3580</v>
      </c>
      <c r="B2" s="47" t="s">
        <v>3783</v>
      </c>
      <c r="C2" s="47" t="s">
        <v>2108</v>
      </c>
      <c r="D2" s="47" t="s">
        <v>2093</v>
      </c>
      <c r="E2" s="47" t="s">
        <v>2094</v>
      </c>
      <c r="F2" s="47" t="s">
        <v>3828</v>
      </c>
      <c r="G2" s="47" t="s">
        <v>2095</v>
      </c>
      <c r="H2" s="47" t="s">
        <v>3395</v>
      </c>
      <c r="I2" s="47" t="s">
        <v>3578</v>
      </c>
      <c r="J2" s="47" t="s">
        <v>3776</v>
      </c>
      <c r="K2" s="47" t="s">
        <v>3777</v>
      </c>
      <c r="L2" s="47" t="s">
        <v>3779</v>
      </c>
      <c r="M2" s="47" t="s">
        <v>3820</v>
      </c>
      <c r="N2" s="47" t="s">
        <v>3829</v>
      </c>
      <c r="O2" s="47" t="s">
        <v>4128</v>
      </c>
      <c r="P2" s="47" t="s">
        <v>4131</v>
      </c>
      <c r="Q2" s="47" t="s">
        <v>4133</v>
      </c>
      <c r="R2" s="47" t="s">
        <v>4173</v>
      </c>
      <c r="S2" s="47" t="s">
        <v>4176</v>
      </c>
      <c r="T2" s="47" t="s">
        <v>4226</v>
      </c>
      <c r="U2" s="47" t="s">
        <v>4228</v>
      </c>
      <c r="V2" s="47" t="s">
        <v>4230</v>
      </c>
      <c r="W2" s="47" t="s">
        <v>4236</v>
      </c>
      <c r="X2" s="47" t="s">
        <v>4241</v>
      </c>
      <c r="Y2" s="47" t="s">
        <v>4251</v>
      </c>
      <c r="Z2" s="47" t="s">
        <v>4265</v>
      </c>
    </row>
    <row r="3" spans="1:26" x14ac:dyDescent="0.25">
      <c r="A3" s="47" t="s">
        <v>143</v>
      </c>
      <c r="B3" s="47" t="s">
        <v>3802</v>
      </c>
      <c r="C3" s="47" t="s">
        <v>470</v>
      </c>
      <c r="D3" s="47" t="s">
        <v>156</v>
      </c>
      <c r="E3" s="47" t="s">
        <v>311</v>
      </c>
      <c r="F3" s="47" t="s">
        <v>477</v>
      </c>
      <c r="G3" s="47" t="s">
        <v>467</v>
      </c>
      <c r="H3" s="47" t="s">
        <v>1833</v>
      </c>
      <c r="I3" s="47" t="s">
        <v>157</v>
      </c>
      <c r="P3" s="48" t="s">
        <v>414</v>
      </c>
      <c r="Q3" s="48" t="s">
        <v>3879</v>
      </c>
      <c r="R3" s="47" t="s">
        <v>1650</v>
      </c>
      <c r="S3" s="47" t="s">
        <v>622</v>
      </c>
      <c r="T3" s="48" t="s">
        <v>1799</v>
      </c>
      <c r="V3" s="47" t="s">
        <v>1804</v>
      </c>
      <c r="W3" s="48" t="s">
        <v>60</v>
      </c>
      <c r="Y3" s="48" t="s">
        <v>169</v>
      </c>
      <c r="Z3" s="47" t="s">
        <v>639</v>
      </c>
    </row>
    <row r="4" spans="1:26" x14ac:dyDescent="0.25">
      <c r="A4" s="47" t="s">
        <v>3788</v>
      </c>
      <c r="B4" s="47" t="s">
        <v>3858</v>
      </c>
      <c r="C4" s="47" t="s">
        <v>230</v>
      </c>
      <c r="D4" s="47" t="s">
        <v>157</v>
      </c>
      <c r="E4" s="47" t="s">
        <v>214</v>
      </c>
      <c r="F4" s="47" t="s">
        <v>465</v>
      </c>
      <c r="G4" s="47" t="s">
        <v>118</v>
      </c>
      <c r="H4" s="47" t="s">
        <v>111</v>
      </c>
      <c r="I4" s="47" t="s">
        <v>156</v>
      </c>
      <c r="P4" s="48" t="s">
        <v>415</v>
      </c>
      <c r="Q4" s="48" t="s">
        <v>2012</v>
      </c>
      <c r="R4" s="47" t="s">
        <v>1652</v>
      </c>
      <c r="S4" s="47" t="s">
        <v>623</v>
      </c>
      <c r="W4" s="48" t="s">
        <v>61</v>
      </c>
      <c r="Y4" s="48" t="s">
        <v>170</v>
      </c>
      <c r="Z4" s="47" t="s">
        <v>311</v>
      </c>
    </row>
    <row r="5" spans="1:26" x14ac:dyDescent="0.25">
      <c r="A5" s="47" t="s">
        <v>477</v>
      </c>
      <c r="B5" s="47" t="s">
        <v>3803</v>
      </c>
      <c r="C5" s="47" t="s">
        <v>328</v>
      </c>
      <c r="D5" s="47" t="s">
        <v>262</v>
      </c>
      <c r="E5" s="47" t="s">
        <v>1899</v>
      </c>
      <c r="F5" s="47" t="s">
        <v>88</v>
      </c>
      <c r="G5" s="47" t="s">
        <v>117</v>
      </c>
      <c r="H5" s="47" t="s">
        <v>156</v>
      </c>
      <c r="I5" s="47" t="s">
        <v>451</v>
      </c>
      <c r="P5" s="48" t="s">
        <v>75</v>
      </c>
      <c r="Q5" s="48" t="s">
        <v>333</v>
      </c>
      <c r="W5" s="48" t="s">
        <v>102</v>
      </c>
      <c r="Z5" s="47" t="s">
        <v>254</v>
      </c>
    </row>
    <row r="6" spans="1:26" x14ac:dyDescent="0.25">
      <c r="A6" s="47" t="s">
        <v>1877</v>
      </c>
      <c r="B6" s="47" t="s">
        <v>3804</v>
      </c>
      <c r="C6" s="47" t="s">
        <v>1901</v>
      </c>
      <c r="D6" s="47" t="s">
        <v>74</v>
      </c>
      <c r="E6" s="47" t="s">
        <v>382</v>
      </c>
      <c r="F6" s="47" t="s">
        <v>87</v>
      </c>
      <c r="G6" s="47" t="s">
        <v>220</v>
      </c>
      <c r="H6" s="47" t="s">
        <v>157</v>
      </c>
      <c r="I6" s="47" t="s">
        <v>470</v>
      </c>
      <c r="P6" s="48" t="s">
        <v>76</v>
      </c>
      <c r="Q6" s="48" t="s">
        <v>334</v>
      </c>
      <c r="W6" s="48" t="s">
        <v>103</v>
      </c>
      <c r="Z6" s="47" t="s">
        <v>148</v>
      </c>
    </row>
    <row r="7" spans="1:26" x14ac:dyDescent="0.25">
      <c r="A7" s="47" t="s">
        <v>1745</v>
      </c>
      <c r="B7" s="47" t="s">
        <v>3693</v>
      </c>
      <c r="C7" s="47" t="s">
        <v>1709</v>
      </c>
      <c r="D7" s="47" t="s">
        <v>223</v>
      </c>
      <c r="E7" s="47" t="s">
        <v>1687</v>
      </c>
      <c r="F7" s="47" t="s">
        <v>157</v>
      </c>
      <c r="G7" s="47" t="s">
        <v>1857</v>
      </c>
      <c r="H7" s="47" t="s">
        <v>136</v>
      </c>
      <c r="I7" s="47" t="s">
        <v>15</v>
      </c>
      <c r="P7" s="48" t="s">
        <v>77</v>
      </c>
      <c r="Q7" s="48" t="s">
        <v>335</v>
      </c>
      <c r="W7" s="48" t="s">
        <v>1936</v>
      </c>
      <c r="Z7" s="47" t="s">
        <v>567</v>
      </c>
    </row>
    <row r="8" spans="1:26" x14ac:dyDescent="0.25">
      <c r="A8" s="47" t="s">
        <v>465</v>
      </c>
      <c r="B8" s="47" t="s">
        <v>604</v>
      </c>
      <c r="C8" s="47" t="s">
        <v>631</v>
      </c>
      <c r="D8" s="47" t="s">
        <v>469</v>
      </c>
      <c r="E8" s="47" t="s">
        <v>415</v>
      </c>
      <c r="F8" s="47" t="s">
        <v>645</v>
      </c>
      <c r="G8" s="47" t="s">
        <v>133</v>
      </c>
      <c r="H8" s="47" t="s">
        <v>133</v>
      </c>
      <c r="I8" s="47" t="s">
        <v>74</v>
      </c>
      <c r="P8" s="48" t="s">
        <v>439</v>
      </c>
      <c r="W8" s="48" t="s">
        <v>1804</v>
      </c>
      <c r="Z8" s="47" t="s">
        <v>353</v>
      </c>
    </row>
    <row r="9" spans="1:26" x14ac:dyDescent="0.25">
      <c r="A9" s="47" t="s">
        <v>88</v>
      </c>
      <c r="B9" s="47" t="s">
        <v>1852</v>
      </c>
      <c r="C9" s="47" t="s">
        <v>329</v>
      </c>
      <c r="D9" s="47" t="s">
        <v>131</v>
      </c>
      <c r="E9" s="47" t="s">
        <v>101</v>
      </c>
      <c r="G9" s="47" t="s">
        <v>626</v>
      </c>
      <c r="H9" s="47" t="s">
        <v>163</v>
      </c>
      <c r="I9" s="47" t="s">
        <v>73</v>
      </c>
      <c r="P9" s="48" t="s">
        <v>440</v>
      </c>
      <c r="W9" s="48" t="s">
        <v>605</v>
      </c>
      <c r="Z9" s="47" t="s">
        <v>1656</v>
      </c>
    </row>
    <row r="10" spans="1:26" x14ac:dyDescent="0.25">
      <c r="A10" s="47" t="s">
        <v>87</v>
      </c>
      <c r="B10" s="47" t="s">
        <v>1903</v>
      </c>
      <c r="C10" s="47" t="s">
        <v>1957</v>
      </c>
      <c r="D10" s="47" t="s">
        <v>112</v>
      </c>
      <c r="E10" s="47" t="s">
        <v>384</v>
      </c>
      <c r="G10" s="47" t="s">
        <v>134</v>
      </c>
      <c r="H10" s="47" t="s">
        <v>152</v>
      </c>
      <c r="I10" s="47" t="s">
        <v>72</v>
      </c>
      <c r="W10" s="48" t="s">
        <v>606</v>
      </c>
      <c r="Z10" s="47" t="s">
        <v>1637</v>
      </c>
    </row>
    <row r="11" spans="1:26" x14ac:dyDescent="0.25">
      <c r="A11" s="47" t="s">
        <v>1649</v>
      </c>
      <c r="B11" s="47" t="s">
        <v>2070</v>
      </c>
      <c r="C11" s="47" t="s">
        <v>1879</v>
      </c>
      <c r="D11" s="47" t="s">
        <v>1799</v>
      </c>
      <c r="E11" s="47" t="s">
        <v>383</v>
      </c>
      <c r="G11" s="47" t="s">
        <v>247</v>
      </c>
      <c r="H11" s="47" t="s">
        <v>84</v>
      </c>
      <c r="I11" s="47" t="s">
        <v>469</v>
      </c>
      <c r="W11" s="48" t="s">
        <v>312</v>
      </c>
      <c r="Z11" s="47" t="s">
        <v>415</v>
      </c>
    </row>
    <row r="12" spans="1:26" x14ac:dyDescent="0.25">
      <c r="A12" s="47" t="s">
        <v>1646</v>
      </c>
      <c r="B12" s="47" t="s">
        <v>3738</v>
      </c>
      <c r="C12" s="47" t="s">
        <v>1877</v>
      </c>
      <c r="D12" s="47" t="s">
        <v>1916</v>
      </c>
      <c r="E12" s="47" t="s">
        <v>2025</v>
      </c>
      <c r="G12" s="47" t="s">
        <v>476</v>
      </c>
      <c r="H12" s="47" t="s">
        <v>1864</v>
      </c>
      <c r="I12" s="47" t="s">
        <v>1911</v>
      </c>
      <c r="W12" s="48" t="s">
        <v>313</v>
      </c>
      <c r="Z12" s="47" t="s">
        <v>565</v>
      </c>
    </row>
    <row r="13" spans="1:26" x14ac:dyDescent="0.25">
      <c r="A13" s="47" t="s">
        <v>482</v>
      </c>
      <c r="B13" s="47" t="s">
        <v>1835</v>
      </c>
      <c r="C13" s="47" t="s">
        <v>604</v>
      </c>
      <c r="D13" s="47" t="s">
        <v>1721</v>
      </c>
      <c r="E13" s="47" t="s">
        <v>381</v>
      </c>
      <c r="G13" s="47" t="s">
        <v>227</v>
      </c>
      <c r="H13" s="47" t="s">
        <v>1885</v>
      </c>
      <c r="I13" s="47" t="s">
        <v>540</v>
      </c>
      <c r="W13" s="48" t="s">
        <v>183</v>
      </c>
      <c r="Z13" s="47" t="s">
        <v>1957</v>
      </c>
    </row>
    <row r="14" spans="1:26" x14ac:dyDescent="0.25">
      <c r="A14" s="47" t="s">
        <v>469</v>
      </c>
      <c r="B14" s="47" t="s">
        <v>1877</v>
      </c>
      <c r="C14" s="47" t="s">
        <v>1646</v>
      </c>
      <c r="D14" s="47" t="s">
        <v>1903</v>
      </c>
      <c r="E14" s="47" t="s">
        <v>1833</v>
      </c>
      <c r="G14" s="47" t="s">
        <v>40</v>
      </c>
      <c r="H14" s="47" t="s">
        <v>1652</v>
      </c>
      <c r="I14" s="47" t="s">
        <v>539</v>
      </c>
      <c r="W14" s="48" t="s">
        <v>184</v>
      </c>
      <c r="Z14" s="47" t="s">
        <v>351</v>
      </c>
    </row>
    <row r="15" spans="1:26" x14ac:dyDescent="0.25">
      <c r="A15" s="47" t="s">
        <v>131</v>
      </c>
      <c r="B15" s="47" t="s">
        <v>249</v>
      </c>
      <c r="C15" s="47" t="s">
        <v>324</v>
      </c>
      <c r="D15" s="47" t="s">
        <v>451</v>
      </c>
      <c r="E15" s="47" t="s">
        <v>374</v>
      </c>
      <c r="G15" s="47" t="s">
        <v>39</v>
      </c>
      <c r="H15" s="47" t="s">
        <v>1721</v>
      </c>
      <c r="I15" s="47" t="s">
        <v>396</v>
      </c>
      <c r="W15" s="48" t="s">
        <v>169</v>
      </c>
      <c r="Z15" s="47" t="s">
        <v>558</v>
      </c>
    </row>
    <row r="16" spans="1:26" x14ac:dyDescent="0.25">
      <c r="A16" s="47" t="s">
        <v>245</v>
      </c>
      <c r="B16" s="48" t="s">
        <v>131</v>
      </c>
      <c r="C16" s="47" t="s">
        <v>623</v>
      </c>
      <c r="D16" s="47" t="s">
        <v>63</v>
      </c>
      <c r="E16" s="47" t="s">
        <v>467</v>
      </c>
      <c r="G16" s="47" t="s">
        <v>4237</v>
      </c>
      <c r="H16" s="47" t="s">
        <v>65</v>
      </c>
      <c r="I16" s="47" t="s">
        <v>395</v>
      </c>
      <c r="W16" s="48" t="s">
        <v>170</v>
      </c>
      <c r="Z16" s="47" t="s">
        <v>1949</v>
      </c>
    </row>
    <row r="17" spans="1:26" x14ac:dyDescent="0.25">
      <c r="A17" s="47" t="s">
        <v>177</v>
      </c>
      <c r="B17" s="48" t="s">
        <v>245</v>
      </c>
      <c r="C17" s="47" t="s">
        <v>467</v>
      </c>
      <c r="D17" s="47" t="s">
        <v>40</v>
      </c>
      <c r="E17" s="47" t="s">
        <v>15</v>
      </c>
      <c r="G17" s="47" t="s">
        <v>37</v>
      </c>
      <c r="H17" s="47" t="s">
        <v>134</v>
      </c>
      <c r="I17" s="47" t="s">
        <v>61</v>
      </c>
      <c r="Z17" s="47" t="s">
        <v>527</v>
      </c>
    </row>
    <row r="18" spans="1:26" x14ac:dyDescent="0.25">
      <c r="A18" s="47" t="s">
        <v>176</v>
      </c>
      <c r="B18" s="48" t="s">
        <v>469</v>
      </c>
      <c r="C18" s="47" t="s">
        <v>157</v>
      </c>
      <c r="D18" s="47" t="s">
        <v>501</v>
      </c>
      <c r="E18" s="47" t="s">
        <v>486</v>
      </c>
      <c r="G18" s="47" t="s">
        <v>36</v>
      </c>
      <c r="H18" s="47" t="s">
        <v>63</v>
      </c>
      <c r="I18" s="47" t="s">
        <v>60</v>
      </c>
      <c r="Z18" s="47" t="s">
        <v>82</v>
      </c>
    </row>
    <row r="19" spans="1:26" x14ac:dyDescent="0.25">
      <c r="A19" s="47" t="s">
        <v>645</v>
      </c>
      <c r="B19" s="47" t="s">
        <v>1745</v>
      </c>
      <c r="D19" s="47" t="s">
        <v>243</v>
      </c>
      <c r="E19" s="47" t="s">
        <v>1957</v>
      </c>
      <c r="G19" s="47" t="s">
        <v>4238</v>
      </c>
      <c r="H19" s="47" t="s">
        <v>3744</v>
      </c>
      <c r="I19" s="47" t="s">
        <v>287</v>
      </c>
      <c r="Z19" s="47" t="s">
        <v>3859</v>
      </c>
    </row>
    <row r="20" spans="1:26" x14ac:dyDescent="0.25">
      <c r="A20" s="47" t="s">
        <v>2044</v>
      </c>
      <c r="B20" s="47" t="s">
        <v>1742</v>
      </c>
      <c r="D20" s="47" t="s">
        <v>32</v>
      </c>
      <c r="E20" s="47" t="s">
        <v>2044</v>
      </c>
      <c r="G20" s="47" t="s">
        <v>125</v>
      </c>
      <c r="H20" s="47" t="s">
        <v>62</v>
      </c>
      <c r="I20" s="47" t="s">
        <v>286</v>
      </c>
      <c r="Z20" s="47" t="s">
        <v>147</v>
      </c>
    </row>
    <row r="21" spans="1:26" x14ac:dyDescent="0.25">
      <c r="A21" s="47" t="s">
        <v>1879</v>
      </c>
      <c r="B21" s="47" t="s">
        <v>596</v>
      </c>
      <c r="E21" s="47" t="s">
        <v>254</v>
      </c>
      <c r="G21" s="47" t="s">
        <v>124</v>
      </c>
      <c r="I21" s="47" t="s">
        <v>478</v>
      </c>
      <c r="Z21" s="47" t="s">
        <v>4274</v>
      </c>
    </row>
    <row r="22" spans="1:26" x14ac:dyDescent="0.25">
      <c r="A22" s="47" t="s">
        <v>381</v>
      </c>
      <c r="B22" s="47" t="s">
        <v>465</v>
      </c>
      <c r="E22" s="47" t="s">
        <v>488</v>
      </c>
      <c r="G22" s="47" t="s">
        <v>2017</v>
      </c>
      <c r="I22" s="47" t="s">
        <v>285</v>
      </c>
      <c r="Z22" s="47" t="s">
        <v>413</v>
      </c>
    </row>
    <row r="23" spans="1:26" x14ac:dyDescent="0.25">
      <c r="A23" s="47" t="s">
        <v>380</v>
      </c>
      <c r="B23" s="47" t="s">
        <v>88</v>
      </c>
      <c r="E23" s="47" t="s">
        <v>393</v>
      </c>
      <c r="G23" s="47" t="s">
        <v>639</v>
      </c>
      <c r="Z23" s="47" t="s">
        <v>382</v>
      </c>
    </row>
    <row r="24" spans="1:26" x14ac:dyDescent="0.25">
      <c r="A24" s="47" t="s">
        <v>1907</v>
      </c>
      <c r="B24" s="47" t="s">
        <v>1661</v>
      </c>
      <c r="E24" s="47" t="s">
        <v>1949</v>
      </c>
      <c r="G24" s="47" t="s">
        <v>638</v>
      </c>
      <c r="Z24" s="47" t="s">
        <v>467</v>
      </c>
    </row>
    <row r="25" spans="1:26" x14ac:dyDescent="0.25">
      <c r="A25" s="47" t="s">
        <v>384</v>
      </c>
      <c r="B25" s="47" t="s">
        <v>32</v>
      </c>
      <c r="E25" s="47" t="s">
        <v>623</v>
      </c>
      <c r="G25" s="47" t="s">
        <v>640</v>
      </c>
      <c r="Z25" s="47" t="s">
        <v>343</v>
      </c>
    </row>
    <row r="26" spans="1:26" x14ac:dyDescent="0.25">
      <c r="A26" s="47" t="s">
        <v>383</v>
      </c>
      <c r="B26" s="47" t="s">
        <v>3791</v>
      </c>
      <c r="E26" s="47" t="s">
        <v>2039</v>
      </c>
      <c r="G26" s="47" t="s">
        <v>644</v>
      </c>
      <c r="Z26" s="47" t="s">
        <v>1899</v>
      </c>
    </row>
    <row r="27" spans="1:26" x14ac:dyDescent="0.25">
      <c r="A27" s="47" t="s">
        <v>2070</v>
      </c>
      <c r="B27" s="47" t="s">
        <v>3792</v>
      </c>
      <c r="E27" s="47" t="s">
        <v>157</v>
      </c>
      <c r="G27" s="47" t="s">
        <v>4239</v>
      </c>
      <c r="Z27" s="47" t="s">
        <v>2025</v>
      </c>
    </row>
    <row r="28" spans="1:26" x14ac:dyDescent="0.25">
      <c r="A28" s="47" t="s">
        <v>479</v>
      </c>
      <c r="B28" s="47" t="s">
        <v>3794</v>
      </c>
      <c r="G28" s="47" t="s">
        <v>546</v>
      </c>
      <c r="Z28" s="47" t="s">
        <v>191</v>
      </c>
    </row>
    <row r="29" spans="1:26" x14ac:dyDescent="0.25">
      <c r="A29" s="47" t="s">
        <v>600</v>
      </c>
      <c r="B29" s="47" t="s">
        <v>3793</v>
      </c>
      <c r="G29" s="47" t="s">
        <v>93</v>
      </c>
      <c r="Z29" s="47" t="s">
        <v>1652</v>
      </c>
    </row>
    <row r="30" spans="1:26" x14ac:dyDescent="0.25">
      <c r="A30" s="47" t="s">
        <v>601</v>
      </c>
      <c r="B30" s="47" t="s">
        <v>1885</v>
      </c>
      <c r="G30" s="47" t="s">
        <v>84</v>
      </c>
    </row>
    <row r="31" spans="1:26" x14ac:dyDescent="0.25">
      <c r="A31" s="47" t="s">
        <v>157</v>
      </c>
      <c r="B31" s="47" t="s">
        <v>3789</v>
      </c>
      <c r="G31" s="47" t="s">
        <v>4240</v>
      </c>
    </row>
    <row r="32" spans="1:26" x14ac:dyDescent="0.25">
      <c r="A32" s="47" t="s">
        <v>156</v>
      </c>
      <c r="B32" s="47" t="s">
        <v>3790</v>
      </c>
      <c r="G32" s="47" t="s">
        <v>240</v>
      </c>
    </row>
    <row r="33" spans="1:7" x14ac:dyDescent="0.25">
      <c r="A33" s="47" t="s">
        <v>1885</v>
      </c>
      <c r="B33" s="47" t="s">
        <v>359</v>
      </c>
      <c r="G33" s="47" t="s">
        <v>364</v>
      </c>
    </row>
    <row r="34" spans="1:7" x14ac:dyDescent="0.25">
      <c r="A34" s="47" t="s">
        <v>3789</v>
      </c>
      <c r="B34" s="47" t="s">
        <v>311</v>
      </c>
      <c r="G34" s="47" t="s">
        <v>157</v>
      </c>
    </row>
    <row r="35" spans="1:7" x14ac:dyDescent="0.25">
      <c r="A35" s="47" t="s">
        <v>3790</v>
      </c>
      <c r="B35" s="47" t="s">
        <v>489</v>
      </c>
    </row>
    <row r="36" spans="1:7" x14ac:dyDescent="0.25">
      <c r="A36" s="47" t="s">
        <v>3791</v>
      </c>
      <c r="B36" s="47" t="s">
        <v>382</v>
      </c>
    </row>
    <row r="37" spans="1:7" x14ac:dyDescent="0.25">
      <c r="A37" s="47" t="s">
        <v>3792</v>
      </c>
      <c r="B37" s="47" t="s">
        <v>156</v>
      </c>
    </row>
    <row r="38" spans="1:7" x14ac:dyDescent="0.25">
      <c r="A38" s="47" t="s">
        <v>3793</v>
      </c>
      <c r="B38" s="47" t="s">
        <v>157</v>
      </c>
    </row>
    <row r="39" spans="1:7" x14ac:dyDescent="0.25">
      <c r="A39" s="47" t="s">
        <v>3794</v>
      </c>
      <c r="B39" s="47" t="s">
        <v>381</v>
      </c>
    </row>
    <row r="40" spans="1:7" x14ac:dyDescent="0.25">
      <c r="A40" s="47" t="s">
        <v>605</v>
      </c>
      <c r="B40" s="47" t="s">
        <v>1907</v>
      </c>
    </row>
    <row r="41" spans="1:7" x14ac:dyDescent="0.25">
      <c r="A41" s="47" t="s">
        <v>3795</v>
      </c>
      <c r="B41" s="47" t="s">
        <v>467</v>
      </c>
    </row>
    <row r="42" spans="1:7" x14ac:dyDescent="0.25">
      <c r="A42" s="47" t="s">
        <v>1936</v>
      </c>
      <c r="B42" s="47" t="s">
        <v>118</v>
      </c>
    </row>
    <row r="43" spans="1:7" x14ac:dyDescent="0.25">
      <c r="A43" s="47" t="s">
        <v>349</v>
      </c>
      <c r="B43" s="47" t="s">
        <v>1864</v>
      </c>
    </row>
    <row r="44" spans="1:7" x14ac:dyDescent="0.25">
      <c r="A44" s="47" t="s">
        <v>2060</v>
      </c>
      <c r="B44" s="47" t="s">
        <v>527</v>
      </c>
    </row>
    <row r="45" spans="1:7" x14ac:dyDescent="0.25">
      <c r="A45" s="47" t="s">
        <v>1867</v>
      </c>
      <c r="B45" s="47" t="s">
        <v>625</v>
      </c>
    </row>
    <row r="46" spans="1:7" x14ac:dyDescent="0.25">
      <c r="A46" s="47" t="s">
        <v>343</v>
      </c>
      <c r="B46" s="47" t="s">
        <v>624</v>
      </c>
    </row>
    <row r="47" spans="1:7" x14ac:dyDescent="0.25">
      <c r="A47" s="47" t="s">
        <v>1922</v>
      </c>
      <c r="B47" s="47" t="s">
        <v>623</v>
      </c>
    </row>
    <row r="48" spans="1:7" x14ac:dyDescent="0.25">
      <c r="A48" s="47" t="s">
        <v>1864</v>
      </c>
      <c r="B48" s="47" t="s">
        <v>622</v>
      </c>
    </row>
    <row r="49" spans="1:2" x14ac:dyDescent="0.25">
      <c r="A49" s="47" t="s">
        <v>482</v>
      </c>
      <c r="B49" s="47" t="s">
        <v>645</v>
      </c>
    </row>
    <row r="50" spans="1:2" x14ac:dyDescent="0.25">
      <c r="A50" s="47" t="s">
        <v>3796</v>
      </c>
      <c r="B50" s="47" t="s">
        <v>1879</v>
      </c>
    </row>
    <row r="51" spans="1:2" x14ac:dyDescent="0.25">
      <c r="A51" s="47" t="s">
        <v>3797</v>
      </c>
      <c r="B51" s="47" t="s">
        <v>601</v>
      </c>
    </row>
    <row r="52" spans="1:2" x14ac:dyDescent="0.25">
      <c r="A52" s="47" t="s">
        <v>3798</v>
      </c>
      <c r="B52" s="47" t="s">
        <v>600</v>
      </c>
    </row>
    <row r="53" spans="1:2" x14ac:dyDescent="0.25">
      <c r="A53" s="47" t="s">
        <v>3799</v>
      </c>
      <c r="B53" s="47" t="s">
        <v>599</v>
      </c>
    </row>
    <row r="54" spans="1:2" x14ac:dyDescent="0.25">
      <c r="A54" s="47" t="s">
        <v>470</v>
      </c>
      <c r="B54" s="47" t="s">
        <v>1825</v>
      </c>
    </row>
    <row r="55" spans="1:2" x14ac:dyDescent="0.25">
      <c r="A55" s="47" t="s">
        <v>107</v>
      </c>
      <c r="B55" s="47" t="s">
        <v>618</v>
      </c>
    </row>
    <row r="56" spans="1:2" x14ac:dyDescent="0.25">
      <c r="A56" s="47" t="s">
        <v>106</v>
      </c>
      <c r="B56" s="47" t="s">
        <v>1518</v>
      </c>
    </row>
    <row r="57" spans="1:2" x14ac:dyDescent="0.25">
      <c r="A57" s="47" t="s">
        <v>584</v>
      </c>
      <c r="B57" s="47" t="s">
        <v>318</v>
      </c>
    </row>
    <row r="58" spans="1:2" x14ac:dyDescent="0.25">
      <c r="A58" s="47" t="s">
        <v>479</v>
      </c>
      <c r="B58" s="47" t="s">
        <v>479</v>
      </c>
    </row>
    <row r="59" spans="1:2" x14ac:dyDescent="0.25">
      <c r="A59" s="47" t="s">
        <v>304</v>
      </c>
      <c r="B59" s="47" t="s">
        <v>304</v>
      </c>
    </row>
    <row r="60" spans="1:2" x14ac:dyDescent="0.25">
      <c r="A60" s="47" t="s">
        <v>604</v>
      </c>
    </row>
    <row r="61" spans="1:2" x14ac:dyDescent="0.25">
      <c r="A61" s="47" t="s">
        <v>603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A4B3-FB49-49DB-ADFD-44D768CD0688}">
  <dimension ref="A1:G3"/>
  <sheetViews>
    <sheetView tabSelected="1" topLeftCell="C1" workbookViewId="0">
      <selection activeCell="F2" sqref="F2"/>
    </sheetView>
  </sheetViews>
  <sheetFormatPr defaultRowHeight="15" x14ac:dyDescent="0.25"/>
  <cols>
    <col min="1" max="1" width="15.7109375" bestFit="1" customWidth="1"/>
    <col min="2" max="2" width="116.5703125" bestFit="1" customWidth="1"/>
    <col min="3" max="3" width="49.7109375" customWidth="1"/>
  </cols>
  <sheetData>
    <row r="1" spans="1:7" x14ac:dyDescent="0.25">
      <c r="A1" t="s">
        <v>2106</v>
      </c>
      <c r="B1" t="s">
        <v>4347</v>
      </c>
      <c r="C1" t="s">
        <v>3583</v>
      </c>
      <c r="D1" t="s">
        <v>2091</v>
      </c>
      <c r="E1" t="s">
        <v>2092</v>
      </c>
      <c r="F1" t="s">
        <v>4348</v>
      </c>
      <c r="G1" t="s">
        <v>4349</v>
      </c>
    </row>
    <row r="2" spans="1:7" x14ac:dyDescent="0.25">
      <c r="A2" t="s">
        <v>4438</v>
      </c>
      <c r="B2" t="s">
        <v>4439</v>
      </c>
      <c r="C2" t="s">
        <v>3393</v>
      </c>
      <c r="D2" t="s">
        <v>3390</v>
      </c>
      <c r="E2" t="s">
        <v>3390</v>
      </c>
      <c r="F2" s="49" t="s">
        <v>4442</v>
      </c>
    </row>
    <row r="3" spans="1:7" x14ac:dyDescent="0.25">
      <c r="A3" t="s">
        <v>4267</v>
      </c>
      <c r="B3" t="s">
        <v>4440</v>
      </c>
      <c r="C3" t="s">
        <v>3390</v>
      </c>
      <c r="D3" t="s">
        <v>3390</v>
      </c>
      <c r="E3" t="s">
        <v>3390</v>
      </c>
      <c r="F3" t="s">
        <v>4441</v>
      </c>
    </row>
  </sheetData>
  <autoFilter ref="A1:G1" xr:uid="{B429A4B3-FB49-49DB-ADFD-44D768CD0688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F77-B3E0-412B-8DF8-101AD694265D}">
  <sheetPr filterMode="1"/>
  <dimension ref="A1:R95"/>
  <sheetViews>
    <sheetView zoomScale="101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A68" sqref="A68"/>
    </sheetView>
  </sheetViews>
  <sheetFormatPr defaultRowHeight="15" x14ac:dyDescent="0.25"/>
  <cols>
    <col min="1" max="1" width="17.42578125" bestFit="1" customWidth="1"/>
    <col min="2" max="2" width="8.140625" bestFit="1" customWidth="1"/>
    <col min="3" max="3" width="9.42578125" bestFit="1" customWidth="1"/>
    <col min="7" max="7" width="56.140625" bestFit="1" customWidth="1"/>
    <col min="8" max="8" width="14.42578125" bestFit="1" customWidth="1"/>
    <col min="9" max="9" width="14.42578125" customWidth="1"/>
    <col min="10" max="10" width="14.7109375" bestFit="1" customWidth="1"/>
    <col min="11" max="11" width="17.42578125" bestFit="1" customWidth="1"/>
    <col min="12" max="12" width="8.140625" bestFit="1" customWidth="1"/>
    <col min="13" max="13" width="9.42578125" bestFit="1" customWidth="1"/>
    <col min="17" max="17" width="56.140625" bestFit="1" customWidth="1"/>
    <col min="18" max="18" width="14.42578125" bestFit="1" customWidth="1"/>
  </cols>
  <sheetData>
    <row r="1" spans="1:18" x14ac:dyDescent="0.25">
      <c r="A1" s="3" t="s">
        <v>2106</v>
      </c>
      <c r="B1" s="3" t="s">
        <v>2096</v>
      </c>
      <c r="C1" s="3" t="s">
        <v>2099</v>
      </c>
      <c r="D1" s="3" t="s">
        <v>2097</v>
      </c>
      <c r="E1" s="3" t="s">
        <v>2098</v>
      </c>
      <c r="F1" s="3" t="s">
        <v>2114</v>
      </c>
      <c r="G1" s="3" t="s">
        <v>2102</v>
      </c>
      <c r="H1" s="3" t="s">
        <v>2109</v>
      </c>
      <c r="I1" s="3" t="s">
        <v>4350</v>
      </c>
      <c r="J1" s="3" t="s">
        <v>3389</v>
      </c>
      <c r="K1" s="37" t="s">
        <v>2106</v>
      </c>
      <c r="L1" s="37" t="s">
        <v>2096</v>
      </c>
      <c r="M1" s="37" t="s">
        <v>2099</v>
      </c>
      <c r="N1" s="37" t="s">
        <v>2097</v>
      </c>
      <c r="O1" s="37" t="s">
        <v>2098</v>
      </c>
      <c r="P1" s="37" t="s">
        <v>2114</v>
      </c>
      <c r="Q1" s="37" t="s">
        <v>2102</v>
      </c>
      <c r="R1" s="37" t="s">
        <v>2109</v>
      </c>
    </row>
    <row r="2" spans="1:18" hidden="1" x14ac:dyDescent="0.25">
      <c r="A2" t="s">
        <v>2093</v>
      </c>
      <c r="B2" t="s">
        <v>856</v>
      </c>
      <c r="C2" t="s">
        <v>2100</v>
      </c>
      <c r="D2">
        <v>100</v>
      </c>
      <c r="E2">
        <v>100</v>
      </c>
      <c r="G2" t="s">
        <v>2105</v>
      </c>
      <c r="I2" t="s">
        <v>0</v>
      </c>
      <c r="J2" t="s">
        <v>3390</v>
      </c>
      <c r="K2" t="s">
        <v>744</v>
      </c>
      <c r="L2" t="s">
        <v>744</v>
      </c>
      <c r="M2" t="s">
        <v>744</v>
      </c>
      <c r="N2" t="s">
        <v>744</v>
      </c>
      <c r="O2" t="s">
        <v>744</v>
      </c>
      <c r="P2" t="s">
        <v>744</v>
      </c>
      <c r="Q2" t="s">
        <v>744</v>
      </c>
      <c r="R2" t="s">
        <v>744</v>
      </c>
    </row>
    <row r="3" spans="1:18" hidden="1" x14ac:dyDescent="0.25">
      <c r="A3" t="s">
        <v>4351</v>
      </c>
      <c r="B3" t="s">
        <v>866</v>
      </c>
      <c r="C3" t="s">
        <v>2100</v>
      </c>
      <c r="D3">
        <v>80</v>
      </c>
      <c r="E3">
        <v>100</v>
      </c>
      <c r="G3" t="s">
        <v>2104</v>
      </c>
      <c r="I3" t="s">
        <v>0</v>
      </c>
      <c r="J3" t="s">
        <v>3390</v>
      </c>
      <c r="K3" t="s">
        <v>744</v>
      </c>
      <c r="L3" t="s">
        <v>744</v>
      </c>
      <c r="M3" t="s">
        <v>744</v>
      </c>
      <c r="N3" t="s">
        <v>744</v>
      </c>
      <c r="O3" t="s">
        <v>744</v>
      </c>
      <c r="P3" t="s">
        <v>744</v>
      </c>
      <c r="Q3" t="s">
        <v>744</v>
      </c>
      <c r="R3" t="s">
        <v>744</v>
      </c>
    </row>
    <row r="4" spans="1:18" hidden="1" x14ac:dyDescent="0.25">
      <c r="A4" t="s">
        <v>4352</v>
      </c>
      <c r="B4" t="s">
        <v>807</v>
      </c>
      <c r="C4" t="s">
        <v>2101</v>
      </c>
      <c r="D4">
        <v>65</v>
      </c>
      <c r="E4">
        <v>100</v>
      </c>
      <c r="G4" t="s">
        <v>4353</v>
      </c>
      <c r="I4" t="s">
        <v>0</v>
      </c>
      <c r="J4" t="s">
        <v>3390</v>
      </c>
      <c r="K4" t="s">
        <v>744</v>
      </c>
      <c r="L4" t="s">
        <v>744</v>
      </c>
      <c r="M4" t="s">
        <v>744</v>
      </c>
      <c r="N4" t="s">
        <v>744</v>
      </c>
      <c r="O4" t="s">
        <v>744</v>
      </c>
      <c r="P4" t="s">
        <v>744</v>
      </c>
      <c r="Q4" t="s">
        <v>744</v>
      </c>
      <c r="R4" t="s">
        <v>744</v>
      </c>
    </row>
    <row r="5" spans="1:18" hidden="1" x14ac:dyDescent="0.25">
      <c r="A5" t="s">
        <v>2095</v>
      </c>
      <c r="B5" t="s">
        <v>824</v>
      </c>
      <c r="C5" t="s">
        <v>2100</v>
      </c>
      <c r="D5">
        <v>60</v>
      </c>
      <c r="E5">
        <v>90</v>
      </c>
      <c r="G5" t="s">
        <v>2103</v>
      </c>
      <c r="I5" t="s">
        <v>0</v>
      </c>
      <c r="J5" t="s">
        <v>3390</v>
      </c>
      <c r="K5" t="s">
        <v>744</v>
      </c>
      <c r="L5" t="s">
        <v>744</v>
      </c>
      <c r="M5" t="s">
        <v>744</v>
      </c>
      <c r="N5" t="s">
        <v>744</v>
      </c>
      <c r="O5" t="s">
        <v>744</v>
      </c>
      <c r="P5" t="s">
        <v>744</v>
      </c>
      <c r="Q5" t="s">
        <v>744</v>
      </c>
      <c r="R5" t="s">
        <v>744</v>
      </c>
    </row>
    <row r="6" spans="1:18" hidden="1" x14ac:dyDescent="0.25">
      <c r="A6" t="s">
        <v>2108</v>
      </c>
      <c r="B6" t="s">
        <v>807</v>
      </c>
      <c r="C6" t="s">
        <v>2101</v>
      </c>
      <c r="D6">
        <v>25</v>
      </c>
      <c r="E6">
        <v>100</v>
      </c>
      <c r="G6" t="s">
        <v>2107</v>
      </c>
      <c r="H6" t="s">
        <v>822</v>
      </c>
      <c r="I6" t="s">
        <v>0</v>
      </c>
      <c r="J6" t="s">
        <v>3390</v>
      </c>
      <c r="K6" t="s">
        <v>744</v>
      </c>
      <c r="L6" t="s">
        <v>744</v>
      </c>
      <c r="M6" t="s">
        <v>744</v>
      </c>
      <c r="N6" t="s">
        <v>744</v>
      </c>
      <c r="O6" t="s">
        <v>744</v>
      </c>
      <c r="P6" t="s">
        <v>744</v>
      </c>
      <c r="Q6" t="s">
        <v>744</v>
      </c>
      <c r="R6" t="s">
        <v>744</v>
      </c>
    </row>
    <row r="7" spans="1:18" hidden="1" x14ac:dyDescent="0.25">
      <c r="A7" t="s">
        <v>3391</v>
      </c>
      <c r="B7" t="s">
        <v>816</v>
      </c>
      <c r="C7" t="s">
        <v>2101</v>
      </c>
      <c r="D7">
        <v>65</v>
      </c>
      <c r="E7">
        <v>100</v>
      </c>
      <c r="G7" t="s">
        <v>4354</v>
      </c>
      <c r="I7" t="s">
        <v>0</v>
      </c>
      <c r="J7" t="s">
        <v>3393</v>
      </c>
      <c r="K7" t="s">
        <v>3391</v>
      </c>
      <c r="L7" t="s">
        <v>816</v>
      </c>
      <c r="M7" t="s">
        <v>2101</v>
      </c>
      <c r="N7">
        <v>80</v>
      </c>
      <c r="O7">
        <v>100</v>
      </c>
      <c r="P7" t="s">
        <v>744</v>
      </c>
      <c r="Q7" t="s">
        <v>3394</v>
      </c>
      <c r="R7" t="s">
        <v>744</v>
      </c>
    </row>
    <row r="8" spans="1:18" hidden="1" x14ac:dyDescent="0.25">
      <c r="A8" t="s">
        <v>3578</v>
      </c>
      <c r="B8" t="s">
        <v>920</v>
      </c>
      <c r="C8" t="s">
        <v>2101</v>
      </c>
      <c r="D8">
        <v>130</v>
      </c>
      <c r="E8">
        <v>90</v>
      </c>
      <c r="G8" t="s">
        <v>3579</v>
      </c>
      <c r="H8" t="s">
        <v>822</v>
      </c>
      <c r="I8" t="s">
        <v>0</v>
      </c>
      <c r="J8" t="s">
        <v>3390</v>
      </c>
      <c r="K8" t="s">
        <v>744</v>
      </c>
      <c r="L8" t="s">
        <v>744</v>
      </c>
      <c r="M8" t="s">
        <v>744</v>
      </c>
      <c r="N8" t="s">
        <v>744</v>
      </c>
      <c r="O8" t="s">
        <v>744</v>
      </c>
      <c r="P8" t="s">
        <v>744</v>
      </c>
      <c r="Q8" t="s">
        <v>744</v>
      </c>
      <c r="R8" t="s">
        <v>744</v>
      </c>
    </row>
    <row r="9" spans="1:18" hidden="1" x14ac:dyDescent="0.25">
      <c r="A9" t="s">
        <v>3580</v>
      </c>
      <c r="B9" t="s">
        <v>856</v>
      </c>
      <c r="C9" t="s">
        <v>2101</v>
      </c>
      <c r="D9">
        <v>130</v>
      </c>
      <c r="E9">
        <v>90</v>
      </c>
      <c r="G9" t="s">
        <v>3579</v>
      </c>
      <c r="H9" t="s">
        <v>822</v>
      </c>
      <c r="I9" t="s">
        <v>0</v>
      </c>
      <c r="J9" t="s">
        <v>3390</v>
      </c>
      <c r="K9" t="s">
        <v>744</v>
      </c>
      <c r="L9" t="s">
        <v>744</v>
      </c>
      <c r="M9" t="s">
        <v>744</v>
      </c>
      <c r="N9" t="s">
        <v>744</v>
      </c>
      <c r="O9" t="s">
        <v>744</v>
      </c>
      <c r="P9" t="s">
        <v>744</v>
      </c>
      <c r="Q9" t="s">
        <v>744</v>
      </c>
      <c r="R9" t="s">
        <v>744</v>
      </c>
    </row>
    <row r="10" spans="1:18" hidden="1" x14ac:dyDescent="0.25">
      <c r="A10" t="s">
        <v>3581</v>
      </c>
      <c r="B10" t="s">
        <v>866</v>
      </c>
      <c r="C10" t="s">
        <v>2100</v>
      </c>
      <c r="D10">
        <v>100</v>
      </c>
      <c r="E10">
        <v>90</v>
      </c>
      <c r="F10">
        <v>10</v>
      </c>
      <c r="G10" t="s">
        <v>4355</v>
      </c>
      <c r="I10" t="s">
        <v>0</v>
      </c>
      <c r="J10" t="s">
        <v>3393</v>
      </c>
      <c r="K10" t="s">
        <v>3581</v>
      </c>
      <c r="L10" t="s">
        <v>866</v>
      </c>
      <c r="M10" t="s">
        <v>2100</v>
      </c>
      <c r="N10">
        <v>100</v>
      </c>
      <c r="O10">
        <v>75</v>
      </c>
      <c r="P10">
        <v>15</v>
      </c>
      <c r="Q10" t="s">
        <v>3582</v>
      </c>
      <c r="R10" t="s">
        <v>744</v>
      </c>
    </row>
    <row r="11" spans="1:18" hidden="1" x14ac:dyDescent="0.25">
      <c r="A11" t="s">
        <v>4266</v>
      </c>
      <c r="B11" t="s">
        <v>795</v>
      </c>
      <c r="C11" t="s">
        <v>2100</v>
      </c>
      <c r="D11">
        <v>100</v>
      </c>
      <c r="E11">
        <v>90</v>
      </c>
      <c r="F11">
        <v>10</v>
      </c>
      <c r="G11" t="s">
        <v>4355</v>
      </c>
      <c r="I11" t="s">
        <v>0</v>
      </c>
      <c r="J11" t="s">
        <v>3393</v>
      </c>
      <c r="K11" t="s">
        <v>4266</v>
      </c>
      <c r="L11" t="s">
        <v>795</v>
      </c>
      <c r="M11" t="s">
        <v>2100</v>
      </c>
      <c r="N11">
        <v>80</v>
      </c>
      <c r="O11">
        <v>75</v>
      </c>
      <c r="P11">
        <v>15</v>
      </c>
      <c r="Q11" t="s">
        <v>3825</v>
      </c>
      <c r="R11" t="s">
        <v>744</v>
      </c>
    </row>
    <row r="12" spans="1:18" hidden="1" x14ac:dyDescent="0.25">
      <c r="A12" t="s">
        <v>3776</v>
      </c>
      <c r="B12" t="s">
        <v>807</v>
      </c>
      <c r="C12" t="s">
        <v>2100</v>
      </c>
      <c r="D12">
        <v>150</v>
      </c>
      <c r="E12">
        <v>100</v>
      </c>
      <c r="F12">
        <v>20</v>
      </c>
      <c r="G12" t="s">
        <v>3778</v>
      </c>
      <c r="I12" t="s">
        <v>0</v>
      </c>
      <c r="J12" t="s">
        <v>3390</v>
      </c>
      <c r="K12" t="s">
        <v>744</v>
      </c>
      <c r="L12" t="s">
        <v>744</v>
      </c>
      <c r="M12" t="s">
        <v>744</v>
      </c>
      <c r="N12" t="s">
        <v>744</v>
      </c>
      <c r="O12" t="s">
        <v>744</v>
      </c>
      <c r="P12" t="s">
        <v>744</v>
      </c>
      <c r="Q12" t="s">
        <v>744</v>
      </c>
      <c r="R12" t="s">
        <v>744</v>
      </c>
    </row>
    <row r="13" spans="1:18" hidden="1" x14ac:dyDescent="0.25">
      <c r="A13" t="s">
        <v>3777</v>
      </c>
      <c r="B13" t="s">
        <v>849</v>
      </c>
      <c r="C13" t="s">
        <v>2100</v>
      </c>
      <c r="D13">
        <v>150</v>
      </c>
      <c r="E13">
        <v>100</v>
      </c>
      <c r="F13">
        <v>20</v>
      </c>
      <c r="G13" t="s">
        <v>3778</v>
      </c>
      <c r="I13" t="s">
        <v>0</v>
      </c>
      <c r="J13" t="s">
        <v>3390</v>
      </c>
      <c r="K13" t="s">
        <v>744</v>
      </c>
      <c r="L13" t="s">
        <v>744</v>
      </c>
      <c r="M13" t="s">
        <v>744</v>
      </c>
      <c r="N13" t="s">
        <v>744</v>
      </c>
      <c r="O13" t="s">
        <v>744</v>
      </c>
      <c r="P13" t="s">
        <v>744</v>
      </c>
      <c r="Q13" t="s">
        <v>744</v>
      </c>
      <c r="R13" t="s">
        <v>744</v>
      </c>
    </row>
    <row r="14" spans="1:18" hidden="1" x14ac:dyDescent="0.25">
      <c r="A14" t="s">
        <v>4356</v>
      </c>
      <c r="B14" t="s">
        <v>816</v>
      </c>
      <c r="C14" t="s">
        <v>2100</v>
      </c>
      <c r="D14">
        <v>60</v>
      </c>
      <c r="E14">
        <v>90</v>
      </c>
      <c r="F14">
        <v>10</v>
      </c>
      <c r="G14" t="s">
        <v>3392</v>
      </c>
      <c r="H14" t="s">
        <v>3780</v>
      </c>
      <c r="I14" t="s">
        <v>0</v>
      </c>
      <c r="J14" t="s">
        <v>3390</v>
      </c>
      <c r="K14" t="s">
        <v>744</v>
      </c>
      <c r="L14" t="s">
        <v>744</v>
      </c>
      <c r="M14" t="s">
        <v>744</v>
      </c>
      <c r="N14" t="s">
        <v>744</v>
      </c>
      <c r="O14" t="s">
        <v>744</v>
      </c>
      <c r="P14" t="s">
        <v>744</v>
      </c>
      <c r="Q14" t="s">
        <v>744</v>
      </c>
      <c r="R14" t="s">
        <v>744</v>
      </c>
    </row>
    <row r="15" spans="1:18" hidden="1" x14ac:dyDescent="0.25">
      <c r="A15" t="s">
        <v>3783</v>
      </c>
      <c r="B15" t="s">
        <v>856</v>
      </c>
      <c r="C15" t="s">
        <v>2100</v>
      </c>
      <c r="D15">
        <v>40</v>
      </c>
      <c r="E15">
        <v>90</v>
      </c>
      <c r="F15">
        <v>10</v>
      </c>
      <c r="G15" t="s">
        <v>3784</v>
      </c>
      <c r="I15" t="s">
        <v>0</v>
      </c>
      <c r="J15" t="s">
        <v>3390</v>
      </c>
      <c r="K15" t="s">
        <v>744</v>
      </c>
      <c r="L15" t="s">
        <v>744</v>
      </c>
      <c r="M15" t="s">
        <v>744</v>
      </c>
      <c r="N15" t="s">
        <v>744</v>
      </c>
      <c r="O15" t="s">
        <v>744</v>
      </c>
      <c r="P15" t="s">
        <v>744</v>
      </c>
      <c r="Q15" t="s">
        <v>744</v>
      </c>
      <c r="R15" t="s">
        <v>744</v>
      </c>
    </row>
    <row r="16" spans="1:18" hidden="1" x14ac:dyDescent="0.25">
      <c r="A16" t="s">
        <v>3818</v>
      </c>
      <c r="B16" t="s">
        <v>920</v>
      </c>
      <c r="C16" t="s">
        <v>2100</v>
      </c>
      <c r="D16">
        <v>100</v>
      </c>
      <c r="E16">
        <v>85</v>
      </c>
      <c r="F16">
        <v>5</v>
      </c>
      <c r="G16" t="s">
        <v>3394</v>
      </c>
      <c r="I16" t="s">
        <v>0</v>
      </c>
      <c r="J16" t="s">
        <v>3393</v>
      </c>
      <c r="K16" t="s">
        <v>3818</v>
      </c>
      <c r="L16" t="s">
        <v>920</v>
      </c>
      <c r="M16" t="s">
        <v>2100</v>
      </c>
      <c r="N16">
        <v>100</v>
      </c>
      <c r="O16">
        <v>80</v>
      </c>
      <c r="P16">
        <v>5</v>
      </c>
      <c r="Q16" t="s">
        <v>3394</v>
      </c>
      <c r="R16" t="s">
        <v>744</v>
      </c>
    </row>
    <row r="17" spans="1:18" hidden="1" x14ac:dyDescent="0.25">
      <c r="A17" t="s">
        <v>3819</v>
      </c>
      <c r="B17" t="s">
        <v>824</v>
      </c>
      <c r="C17" t="s">
        <v>2100</v>
      </c>
      <c r="D17">
        <v>100</v>
      </c>
      <c r="E17">
        <v>85</v>
      </c>
      <c r="F17">
        <v>5</v>
      </c>
      <c r="G17" t="s">
        <v>3394</v>
      </c>
      <c r="I17" t="s">
        <v>0</v>
      </c>
      <c r="J17" t="s">
        <v>3393</v>
      </c>
      <c r="K17" t="s">
        <v>3819</v>
      </c>
      <c r="L17" t="s">
        <v>795</v>
      </c>
      <c r="M17" t="s">
        <v>2100</v>
      </c>
      <c r="N17">
        <v>100</v>
      </c>
      <c r="O17">
        <v>30</v>
      </c>
      <c r="P17">
        <v>5</v>
      </c>
      <c r="Q17" t="s">
        <v>3822</v>
      </c>
      <c r="R17" t="s">
        <v>744</v>
      </c>
    </row>
    <row r="18" spans="1:18" hidden="1" x14ac:dyDescent="0.25">
      <c r="A18" t="s">
        <v>3823</v>
      </c>
      <c r="B18" t="s">
        <v>942</v>
      </c>
      <c r="C18" t="s">
        <v>2100</v>
      </c>
      <c r="D18">
        <v>100</v>
      </c>
      <c r="E18">
        <v>85</v>
      </c>
      <c r="F18">
        <v>5</v>
      </c>
      <c r="G18" t="s">
        <v>3394</v>
      </c>
      <c r="I18" t="s">
        <v>0</v>
      </c>
      <c r="J18" t="s">
        <v>3393</v>
      </c>
      <c r="K18" t="s">
        <v>3823</v>
      </c>
      <c r="L18" t="s">
        <v>942</v>
      </c>
      <c r="M18" t="s">
        <v>2100</v>
      </c>
      <c r="N18">
        <v>100</v>
      </c>
      <c r="O18">
        <v>80</v>
      </c>
      <c r="P18">
        <v>5</v>
      </c>
      <c r="Q18" t="s">
        <v>3394</v>
      </c>
      <c r="R18" t="s">
        <v>744</v>
      </c>
    </row>
    <row r="19" spans="1:18" hidden="1" x14ac:dyDescent="0.25">
      <c r="A19" t="s">
        <v>4172</v>
      </c>
      <c r="B19" t="s">
        <v>807</v>
      </c>
      <c r="C19" t="s">
        <v>2101</v>
      </c>
      <c r="D19">
        <v>100</v>
      </c>
      <c r="E19">
        <v>85</v>
      </c>
      <c r="F19">
        <v>5</v>
      </c>
      <c r="G19" t="s">
        <v>3394</v>
      </c>
      <c r="I19" t="s">
        <v>0</v>
      </c>
      <c r="J19" t="s">
        <v>3393</v>
      </c>
      <c r="K19" t="s">
        <v>4172</v>
      </c>
      <c r="L19" t="s">
        <v>795</v>
      </c>
      <c r="M19" t="s">
        <v>2100</v>
      </c>
      <c r="N19">
        <v>100</v>
      </c>
      <c r="O19">
        <v>75</v>
      </c>
      <c r="P19">
        <v>10</v>
      </c>
      <c r="Q19" t="s">
        <v>3825</v>
      </c>
      <c r="R19" t="s">
        <v>744</v>
      </c>
    </row>
    <row r="20" spans="1:18" hidden="1" x14ac:dyDescent="0.25">
      <c r="A20" t="s">
        <v>3820</v>
      </c>
      <c r="B20" t="s">
        <v>849</v>
      </c>
      <c r="C20" t="s">
        <v>2100</v>
      </c>
      <c r="D20">
        <v>55</v>
      </c>
      <c r="E20">
        <v>100</v>
      </c>
      <c r="F20">
        <v>5</v>
      </c>
      <c r="G20" t="s">
        <v>3821</v>
      </c>
      <c r="I20" t="s">
        <v>0</v>
      </c>
      <c r="J20" t="s">
        <v>3390</v>
      </c>
      <c r="K20" t="s">
        <v>744</v>
      </c>
      <c r="L20" t="s">
        <v>744</v>
      </c>
      <c r="M20" t="s">
        <v>744</v>
      </c>
      <c r="N20" t="s">
        <v>744</v>
      </c>
      <c r="O20" t="s">
        <v>744</v>
      </c>
      <c r="P20" t="s">
        <v>744</v>
      </c>
      <c r="Q20" t="s">
        <v>744</v>
      </c>
      <c r="R20" t="s">
        <v>744</v>
      </c>
    </row>
    <row r="21" spans="1:18" hidden="1" x14ac:dyDescent="0.25">
      <c r="A21" t="s">
        <v>3824</v>
      </c>
      <c r="B21" t="s">
        <v>942</v>
      </c>
      <c r="C21" t="s">
        <v>2100</v>
      </c>
      <c r="D21">
        <v>90</v>
      </c>
      <c r="E21">
        <v>100</v>
      </c>
      <c r="F21">
        <v>20</v>
      </c>
      <c r="G21" t="s">
        <v>4357</v>
      </c>
      <c r="I21" t="s">
        <v>0</v>
      </c>
      <c r="J21" t="s">
        <v>3393</v>
      </c>
      <c r="K21" t="s">
        <v>3824</v>
      </c>
      <c r="L21" t="s">
        <v>795</v>
      </c>
      <c r="M21" t="s">
        <v>2100</v>
      </c>
      <c r="N21">
        <v>90</v>
      </c>
      <c r="O21">
        <v>100</v>
      </c>
      <c r="P21">
        <v>15</v>
      </c>
      <c r="Q21" t="s">
        <v>3826</v>
      </c>
      <c r="R21" t="s">
        <v>744</v>
      </c>
    </row>
    <row r="22" spans="1:18" hidden="1" x14ac:dyDescent="0.25">
      <c r="A22" t="s">
        <v>4362</v>
      </c>
      <c r="B22" t="s">
        <v>942</v>
      </c>
      <c r="C22" t="s">
        <v>2100</v>
      </c>
      <c r="D22">
        <v>95</v>
      </c>
      <c r="E22">
        <v>90</v>
      </c>
      <c r="F22">
        <v>10</v>
      </c>
      <c r="G22" t="s">
        <v>4122</v>
      </c>
      <c r="I22" t="s">
        <v>0</v>
      </c>
      <c r="J22" t="s">
        <v>3390</v>
      </c>
      <c r="K22" t="s">
        <v>744</v>
      </c>
      <c r="L22" t="s">
        <v>744</v>
      </c>
      <c r="M22" t="s">
        <v>744</v>
      </c>
      <c r="N22" t="s">
        <v>744</v>
      </c>
      <c r="P22" t="s">
        <v>744</v>
      </c>
      <c r="Q22" t="s">
        <v>744</v>
      </c>
    </row>
    <row r="23" spans="1:18" hidden="1" x14ac:dyDescent="0.25">
      <c r="A23" t="s">
        <v>3888</v>
      </c>
      <c r="B23" t="s">
        <v>866</v>
      </c>
      <c r="C23" t="s">
        <v>2100</v>
      </c>
      <c r="D23">
        <v>60</v>
      </c>
      <c r="E23">
        <v>100</v>
      </c>
      <c r="F23">
        <v>20</v>
      </c>
      <c r="G23" t="s">
        <v>3394</v>
      </c>
      <c r="H23" t="s">
        <v>4358</v>
      </c>
      <c r="I23" t="s">
        <v>0</v>
      </c>
      <c r="J23" t="s">
        <v>3393</v>
      </c>
      <c r="K23" t="s">
        <v>3888</v>
      </c>
      <c r="L23" t="s">
        <v>795</v>
      </c>
      <c r="M23" t="s">
        <v>2100</v>
      </c>
      <c r="N23">
        <v>50</v>
      </c>
      <c r="O23">
        <v>95</v>
      </c>
      <c r="P23">
        <v>25</v>
      </c>
      <c r="Q23" t="s">
        <v>3825</v>
      </c>
    </row>
    <row r="24" spans="1:18" hidden="1" x14ac:dyDescent="0.25">
      <c r="A24" t="s">
        <v>3889</v>
      </c>
      <c r="B24" t="s">
        <v>812</v>
      </c>
      <c r="C24" t="s">
        <v>2100</v>
      </c>
      <c r="D24">
        <v>70</v>
      </c>
      <c r="E24">
        <v>100</v>
      </c>
      <c r="F24">
        <v>25</v>
      </c>
      <c r="G24" t="s">
        <v>3825</v>
      </c>
      <c r="I24" t="s">
        <v>0</v>
      </c>
      <c r="J24" t="s">
        <v>3393</v>
      </c>
      <c r="K24" t="s">
        <v>3889</v>
      </c>
      <c r="L24" t="s">
        <v>812</v>
      </c>
      <c r="M24" t="s">
        <v>2100</v>
      </c>
      <c r="N24">
        <v>60</v>
      </c>
      <c r="O24">
        <v>100</v>
      </c>
      <c r="P24">
        <v>35</v>
      </c>
      <c r="Q24" t="s">
        <v>3825</v>
      </c>
    </row>
    <row r="25" spans="1:18" hidden="1" x14ac:dyDescent="0.25">
      <c r="A25" t="s">
        <v>4026</v>
      </c>
      <c r="B25" t="s">
        <v>860</v>
      </c>
      <c r="C25" t="s">
        <v>2101</v>
      </c>
      <c r="D25">
        <v>95</v>
      </c>
      <c r="E25">
        <v>100</v>
      </c>
      <c r="F25">
        <v>5</v>
      </c>
      <c r="G25" t="s">
        <v>4027</v>
      </c>
      <c r="I25" t="s">
        <v>0</v>
      </c>
      <c r="J25" t="s">
        <v>3393</v>
      </c>
      <c r="K25" t="s">
        <v>4026</v>
      </c>
      <c r="L25" t="s">
        <v>860</v>
      </c>
      <c r="M25" t="s">
        <v>2101</v>
      </c>
      <c r="N25">
        <v>80</v>
      </c>
      <c r="O25">
        <v>100</v>
      </c>
      <c r="P25">
        <v>5</v>
      </c>
      <c r="Q25" t="s">
        <v>4027</v>
      </c>
    </row>
    <row r="26" spans="1:18" hidden="1" x14ac:dyDescent="0.25">
      <c r="A26" t="s">
        <v>4272</v>
      </c>
      <c r="B26" t="s">
        <v>849</v>
      </c>
      <c r="C26" t="s">
        <v>2100</v>
      </c>
      <c r="D26">
        <v>105</v>
      </c>
      <c r="E26">
        <v>100</v>
      </c>
      <c r="F26">
        <v>5</v>
      </c>
      <c r="G26" t="s">
        <v>4273</v>
      </c>
      <c r="I26" t="s">
        <v>0</v>
      </c>
      <c r="J26" t="s">
        <v>3393</v>
      </c>
      <c r="K26" t="s">
        <v>4272</v>
      </c>
      <c r="L26" t="s">
        <v>849</v>
      </c>
      <c r="M26" t="s">
        <v>2100</v>
      </c>
      <c r="N26">
        <v>100</v>
      </c>
      <c r="O26">
        <v>100</v>
      </c>
      <c r="P26">
        <v>5</v>
      </c>
      <c r="Q26" t="s">
        <v>4273</v>
      </c>
    </row>
    <row r="27" spans="1:18" hidden="1" x14ac:dyDescent="0.25">
      <c r="A27" t="s">
        <v>4028</v>
      </c>
      <c r="B27" t="s">
        <v>942</v>
      </c>
      <c r="C27" t="s">
        <v>2100</v>
      </c>
      <c r="D27">
        <v>90</v>
      </c>
      <c r="E27">
        <v>90</v>
      </c>
      <c r="F27">
        <v>15</v>
      </c>
      <c r="G27" t="s">
        <v>4029</v>
      </c>
      <c r="I27" t="s">
        <v>0</v>
      </c>
      <c r="J27" t="s">
        <v>3393</v>
      </c>
      <c r="K27" t="s">
        <v>4028</v>
      </c>
      <c r="L27" t="s">
        <v>795</v>
      </c>
      <c r="M27" t="s">
        <v>2100</v>
      </c>
      <c r="N27">
        <v>90</v>
      </c>
      <c r="O27">
        <v>85</v>
      </c>
      <c r="P27">
        <v>15</v>
      </c>
      <c r="Q27" t="s">
        <v>4029</v>
      </c>
    </row>
    <row r="28" spans="1:18" hidden="1" x14ac:dyDescent="0.25">
      <c r="A28" t="s">
        <v>4115</v>
      </c>
      <c r="B28" t="s">
        <v>980</v>
      </c>
      <c r="C28" t="s">
        <v>2100</v>
      </c>
      <c r="D28">
        <v>80</v>
      </c>
      <c r="E28">
        <v>100</v>
      </c>
      <c r="F28">
        <v>15</v>
      </c>
      <c r="G28" t="s">
        <v>3394</v>
      </c>
      <c r="I28" t="s">
        <v>0</v>
      </c>
      <c r="J28" t="s">
        <v>3393</v>
      </c>
      <c r="K28" t="s">
        <v>4115</v>
      </c>
      <c r="L28" t="s">
        <v>980</v>
      </c>
      <c r="M28" t="s">
        <v>2100</v>
      </c>
      <c r="N28">
        <v>70</v>
      </c>
      <c r="O28">
        <v>100</v>
      </c>
      <c r="P28">
        <v>15</v>
      </c>
      <c r="Q28" t="s">
        <v>3394</v>
      </c>
    </row>
    <row r="29" spans="1:18" hidden="1" x14ac:dyDescent="0.25">
      <c r="A29" t="s">
        <v>4116</v>
      </c>
      <c r="B29" t="s">
        <v>798</v>
      </c>
      <c r="C29" t="s">
        <v>2100</v>
      </c>
      <c r="D29">
        <v>80</v>
      </c>
      <c r="E29">
        <v>100</v>
      </c>
      <c r="F29">
        <v>15</v>
      </c>
      <c r="G29" t="s">
        <v>3394</v>
      </c>
      <c r="I29" t="s">
        <v>0</v>
      </c>
      <c r="J29" t="s">
        <v>3393</v>
      </c>
      <c r="K29" t="s">
        <v>4116</v>
      </c>
      <c r="L29" t="s">
        <v>798</v>
      </c>
      <c r="M29" t="s">
        <v>2100</v>
      </c>
      <c r="N29">
        <v>70</v>
      </c>
      <c r="O29">
        <v>100</v>
      </c>
      <c r="P29">
        <v>15</v>
      </c>
      <c r="Q29" t="s">
        <v>3394</v>
      </c>
    </row>
    <row r="30" spans="1:18" x14ac:dyDescent="0.25">
      <c r="A30" t="s">
        <v>4117</v>
      </c>
      <c r="B30" t="s">
        <v>865</v>
      </c>
      <c r="C30" t="s">
        <v>2101</v>
      </c>
      <c r="D30">
        <v>95</v>
      </c>
      <c r="E30">
        <v>100</v>
      </c>
      <c r="F30">
        <v>10</v>
      </c>
      <c r="G30" t="s">
        <v>4359</v>
      </c>
      <c r="I30" t="s">
        <v>0</v>
      </c>
      <c r="J30" t="s">
        <v>3393</v>
      </c>
      <c r="K30" t="s">
        <v>4117</v>
      </c>
      <c r="L30" t="s">
        <v>865</v>
      </c>
      <c r="M30" t="s">
        <v>2101</v>
      </c>
      <c r="N30">
        <v>65</v>
      </c>
      <c r="O30">
        <v>100</v>
      </c>
      <c r="P30">
        <v>20</v>
      </c>
      <c r="Q30" t="s">
        <v>4118</v>
      </c>
    </row>
    <row r="31" spans="1:18" hidden="1" x14ac:dyDescent="0.25">
      <c r="A31" t="s">
        <v>4119</v>
      </c>
      <c r="B31" t="s">
        <v>856</v>
      </c>
      <c r="C31" t="s">
        <v>2101</v>
      </c>
      <c r="D31">
        <v>30</v>
      </c>
      <c r="E31">
        <v>100</v>
      </c>
      <c r="F31">
        <v>15</v>
      </c>
      <c r="G31" t="s">
        <v>4360</v>
      </c>
      <c r="I31" t="s">
        <v>0</v>
      </c>
      <c r="J31" t="s">
        <v>3393</v>
      </c>
      <c r="K31" t="s">
        <v>4119</v>
      </c>
      <c r="L31" t="s">
        <v>795</v>
      </c>
      <c r="M31" t="s">
        <v>2128</v>
      </c>
      <c r="N31">
        <v>0</v>
      </c>
      <c r="O31">
        <v>100</v>
      </c>
      <c r="P31">
        <v>20</v>
      </c>
      <c r="Q31" t="s">
        <v>4120</v>
      </c>
    </row>
    <row r="32" spans="1:18" hidden="1" x14ac:dyDescent="0.25">
      <c r="A32" t="s">
        <v>4121</v>
      </c>
      <c r="B32" t="s">
        <v>866</v>
      </c>
      <c r="C32" t="s">
        <v>2100</v>
      </c>
      <c r="D32">
        <v>95</v>
      </c>
      <c r="E32">
        <v>90</v>
      </c>
      <c r="F32">
        <v>10</v>
      </c>
      <c r="G32" t="s">
        <v>4122</v>
      </c>
      <c r="I32" t="s">
        <v>0</v>
      </c>
      <c r="J32" t="s">
        <v>3393</v>
      </c>
      <c r="K32" t="s">
        <v>4121</v>
      </c>
      <c r="L32" t="s">
        <v>866</v>
      </c>
      <c r="M32" t="s">
        <v>2100</v>
      </c>
      <c r="N32">
        <v>90</v>
      </c>
      <c r="O32">
        <v>90</v>
      </c>
      <c r="P32">
        <v>10</v>
      </c>
      <c r="Q32" t="s">
        <v>4122</v>
      </c>
    </row>
    <row r="33" spans="1:17" hidden="1" x14ac:dyDescent="0.25">
      <c r="A33" t="s">
        <v>4123</v>
      </c>
      <c r="B33" t="s">
        <v>744</v>
      </c>
      <c r="C33" t="s">
        <v>2100</v>
      </c>
      <c r="D33">
        <v>50</v>
      </c>
      <c r="E33">
        <v>100</v>
      </c>
      <c r="F33">
        <v>10</v>
      </c>
      <c r="G33" t="s">
        <v>2646</v>
      </c>
      <c r="I33" t="s">
        <v>0</v>
      </c>
      <c r="J33" t="s">
        <v>3393</v>
      </c>
      <c r="K33" t="s">
        <v>4123</v>
      </c>
      <c r="L33" t="s">
        <v>795</v>
      </c>
      <c r="M33" t="s">
        <v>2100</v>
      </c>
      <c r="N33">
        <v>70</v>
      </c>
      <c r="O33">
        <v>100</v>
      </c>
      <c r="P33">
        <v>20</v>
      </c>
      <c r="Q33" t="s">
        <v>4124</v>
      </c>
    </row>
    <row r="34" spans="1:17" hidden="1" x14ac:dyDescent="0.25">
      <c r="A34" t="s">
        <v>4125</v>
      </c>
      <c r="B34" t="s">
        <v>797</v>
      </c>
      <c r="C34" t="s">
        <v>2100</v>
      </c>
      <c r="D34">
        <v>90</v>
      </c>
      <c r="E34">
        <v>100</v>
      </c>
      <c r="F34">
        <v>10</v>
      </c>
      <c r="G34" t="s">
        <v>4126</v>
      </c>
      <c r="I34" t="s">
        <v>0</v>
      </c>
      <c r="J34" t="s">
        <v>3393</v>
      </c>
      <c r="K34" t="s">
        <v>4125</v>
      </c>
      <c r="L34" t="s">
        <v>797</v>
      </c>
      <c r="M34" t="s">
        <v>2100</v>
      </c>
      <c r="N34">
        <v>60</v>
      </c>
      <c r="O34">
        <v>100</v>
      </c>
      <c r="P34">
        <v>15</v>
      </c>
      <c r="Q34" t="s">
        <v>4127</v>
      </c>
    </row>
    <row r="35" spans="1:17" x14ac:dyDescent="0.25">
      <c r="A35" t="s">
        <v>4128</v>
      </c>
      <c r="B35" t="s">
        <v>865</v>
      </c>
      <c r="C35" t="s">
        <v>2100</v>
      </c>
      <c r="D35">
        <v>100</v>
      </c>
      <c r="E35">
        <v>100</v>
      </c>
      <c r="F35">
        <v>10</v>
      </c>
      <c r="G35" t="s">
        <v>4129</v>
      </c>
      <c r="I35" t="s">
        <v>0</v>
      </c>
      <c r="J35" t="s">
        <v>3390</v>
      </c>
    </row>
    <row r="36" spans="1:17" hidden="1" x14ac:dyDescent="0.25">
      <c r="A36" t="s">
        <v>4130</v>
      </c>
      <c r="B36" t="s">
        <v>856</v>
      </c>
      <c r="C36" t="s">
        <v>2100</v>
      </c>
      <c r="D36">
        <v>100</v>
      </c>
      <c r="E36">
        <v>100</v>
      </c>
      <c r="F36">
        <v>10</v>
      </c>
      <c r="G36" t="s">
        <v>4129</v>
      </c>
      <c r="I36" t="s">
        <v>0</v>
      </c>
      <c r="J36" t="s">
        <v>3393</v>
      </c>
      <c r="K36" t="s">
        <v>4130</v>
      </c>
      <c r="L36" t="s">
        <v>856</v>
      </c>
      <c r="M36" t="s">
        <v>2100</v>
      </c>
      <c r="N36">
        <v>90</v>
      </c>
      <c r="O36">
        <v>100</v>
      </c>
      <c r="P36">
        <v>15</v>
      </c>
      <c r="Q36" t="s">
        <v>4129</v>
      </c>
    </row>
    <row r="37" spans="1:17" hidden="1" x14ac:dyDescent="0.25">
      <c r="A37" t="s">
        <v>4361</v>
      </c>
      <c r="B37" t="s">
        <v>920</v>
      </c>
      <c r="C37" t="s">
        <v>2100</v>
      </c>
      <c r="D37">
        <v>100</v>
      </c>
      <c r="E37">
        <v>100</v>
      </c>
      <c r="F37">
        <v>10</v>
      </c>
      <c r="G37" t="s">
        <v>4129</v>
      </c>
      <c r="I37" t="s">
        <v>0</v>
      </c>
      <c r="J37" t="s">
        <v>3393</v>
      </c>
      <c r="K37" t="s">
        <v>4361</v>
      </c>
      <c r="L37" t="s">
        <v>920</v>
      </c>
      <c r="M37" t="s">
        <v>2100</v>
      </c>
      <c r="N37">
        <v>80</v>
      </c>
      <c r="O37">
        <v>80</v>
      </c>
      <c r="P37">
        <v>25</v>
      </c>
      <c r="Q37" t="s">
        <v>4129</v>
      </c>
    </row>
    <row r="38" spans="1:17" hidden="1" x14ac:dyDescent="0.25">
      <c r="A38" t="s">
        <v>4131</v>
      </c>
      <c r="B38" t="s">
        <v>866</v>
      </c>
      <c r="C38" t="s">
        <v>2101</v>
      </c>
      <c r="D38">
        <v>55</v>
      </c>
      <c r="E38">
        <v>95</v>
      </c>
      <c r="F38">
        <v>15</v>
      </c>
      <c r="G38" t="s">
        <v>4132</v>
      </c>
      <c r="I38" t="s">
        <v>0</v>
      </c>
      <c r="J38" t="s">
        <v>3390</v>
      </c>
    </row>
    <row r="39" spans="1:17" hidden="1" x14ac:dyDescent="0.25">
      <c r="A39" t="s">
        <v>4133</v>
      </c>
      <c r="B39" t="s">
        <v>862</v>
      </c>
      <c r="C39" t="s">
        <v>2100</v>
      </c>
      <c r="D39">
        <v>60</v>
      </c>
      <c r="E39">
        <v>100</v>
      </c>
      <c r="F39">
        <v>5</v>
      </c>
      <c r="G39" t="s">
        <v>4134</v>
      </c>
      <c r="I39" t="s">
        <v>0</v>
      </c>
      <c r="J39" t="s">
        <v>3390</v>
      </c>
    </row>
    <row r="40" spans="1:17" hidden="1" x14ac:dyDescent="0.25">
      <c r="A40" t="s">
        <v>4140</v>
      </c>
      <c r="B40" t="s">
        <v>980</v>
      </c>
      <c r="C40" t="s">
        <v>2100</v>
      </c>
      <c r="D40">
        <v>85</v>
      </c>
      <c r="E40">
        <v>100</v>
      </c>
      <c r="F40">
        <v>15</v>
      </c>
      <c r="G40" t="s">
        <v>4141</v>
      </c>
      <c r="I40" t="s">
        <v>0</v>
      </c>
      <c r="J40" t="s">
        <v>3393</v>
      </c>
      <c r="K40" t="s">
        <v>4140</v>
      </c>
      <c r="L40" t="s">
        <v>980</v>
      </c>
      <c r="M40" t="s">
        <v>2100</v>
      </c>
      <c r="N40">
        <v>80</v>
      </c>
      <c r="O40">
        <v>100</v>
      </c>
      <c r="P40">
        <v>10</v>
      </c>
      <c r="Q40" t="s">
        <v>4141</v>
      </c>
    </row>
    <row r="41" spans="1:17" hidden="1" x14ac:dyDescent="0.25">
      <c r="A41" t="s">
        <v>4173</v>
      </c>
      <c r="B41" t="s">
        <v>810</v>
      </c>
      <c r="C41" t="s">
        <v>2100</v>
      </c>
      <c r="D41">
        <v>120</v>
      </c>
      <c r="E41">
        <v>100</v>
      </c>
      <c r="F41">
        <v>10</v>
      </c>
      <c r="G41" t="s">
        <v>4174</v>
      </c>
      <c r="I41" t="s">
        <v>0</v>
      </c>
      <c r="J41" t="s">
        <v>3390</v>
      </c>
    </row>
    <row r="42" spans="1:17" hidden="1" x14ac:dyDescent="0.25">
      <c r="A42" t="s">
        <v>4176</v>
      </c>
      <c r="B42" t="s">
        <v>980</v>
      </c>
      <c r="C42" t="s">
        <v>2100</v>
      </c>
      <c r="D42">
        <v>120</v>
      </c>
      <c r="E42">
        <v>50</v>
      </c>
      <c r="F42">
        <v>10</v>
      </c>
      <c r="G42" t="s">
        <v>4177</v>
      </c>
      <c r="I42" t="s">
        <v>0</v>
      </c>
      <c r="J42" t="s">
        <v>3390</v>
      </c>
    </row>
    <row r="43" spans="1:17" hidden="1" x14ac:dyDescent="0.25">
      <c r="A43" t="s">
        <v>4226</v>
      </c>
      <c r="B43" t="s">
        <v>859</v>
      </c>
      <c r="C43" t="s">
        <v>2100</v>
      </c>
      <c r="D43">
        <v>100</v>
      </c>
      <c r="E43">
        <v>95</v>
      </c>
      <c r="F43">
        <v>20</v>
      </c>
      <c r="G43" t="s">
        <v>4227</v>
      </c>
      <c r="I43" t="s">
        <v>0</v>
      </c>
      <c r="J43" t="s">
        <v>3390</v>
      </c>
    </row>
    <row r="44" spans="1:17" hidden="1" x14ac:dyDescent="0.25">
      <c r="A44" t="s">
        <v>4228</v>
      </c>
      <c r="B44" t="s">
        <v>798</v>
      </c>
      <c r="C44" t="s">
        <v>2101</v>
      </c>
      <c r="D44">
        <v>125</v>
      </c>
      <c r="E44">
        <v>100</v>
      </c>
      <c r="F44">
        <v>5</v>
      </c>
      <c r="G44" t="s">
        <v>4229</v>
      </c>
      <c r="I44" t="s">
        <v>0</v>
      </c>
      <c r="J44" t="s">
        <v>3390</v>
      </c>
    </row>
    <row r="45" spans="1:17" hidden="1" x14ac:dyDescent="0.25">
      <c r="A45" t="s">
        <v>4230</v>
      </c>
      <c r="B45" t="s">
        <v>795</v>
      </c>
      <c r="C45" t="s">
        <v>2101</v>
      </c>
      <c r="D45">
        <v>95</v>
      </c>
      <c r="E45">
        <v>100</v>
      </c>
      <c r="F45">
        <v>15</v>
      </c>
      <c r="G45" t="s">
        <v>4231</v>
      </c>
      <c r="H45" t="s">
        <v>822</v>
      </c>
      <c r="I45" t="s">
        <v>0</v>
      </c>
      <c r="J45" t="s">
        <v>3390</v>
      </c>
    </row>
    <row r="46" spans="1:17" hidden="1" x14ac:dyDescent="0.25">
      <c r="A46" t="s">
        <v>4232</v>
      </c>
      <c r="B46" t="s">
        <v>920</v>
      </c>
      <c r="C46" t="s">
        <v>2100</v>
      </c>
      <c r="D46">
        <v>20</v>
      </c>
      <c r="E46">
        <v>100</v>
      </c>
      <c r="F46">
        <v>15</v>
      </c>
      <c r="G46" t="s">
        <v>4233</v>
      </c>
      <c r="H46" t="s">
        <v>1006</v>
      </c>
      <c r="I46" t="s">
        <v>0</v>
      </c>
      <c r="J46" t="s">
        <v>3393</v>
      </c>
      <c r="K46" t="s">
        <v>4232</v>
      </c>
      <c r="L46" t="s">
        <v>920</v>
      </c>
      <c r="M46" t="s">
        <v>2100</v>
      </c>
      <c r="N46">
        <v>15</v>
      </c>
      <c r="O46">
        <v>85</v>
      </c>
      <c r="P46">
        <v>20</v>
      </c>
      <c r="Q46" t="s">
        <v>4233</v>
      </c>
    </row>
    <row r="47" spans="1:17" hidden="1" x14ac:dyDescent="0.25">
      <c r="A47" t="s">
        <v>4234</v>
      </c>
      <c r="B47" t="s">
        <v>942</v>
      </c>
      <c r="C47" t="s">
        <v>2100</v>
      </c>
      <c r="D47">
        <v>20</v>
      </c>
      <c r="E47">
        <v>100</v>
      </c>
      <c r="F47">
        <v>15</v>
      </c>
      <c r="G47" t="s">
        <v>4233</v>
      </c>
      <c r="I47" t="s">
        <v>0</v>
      </c>
      <c r="J47" t="s">
        <v>3393</v>
      </c>
      <c r="K47" t="s">
        <v>4234</v>
      </c>
      <c r="L47" t="s">
        <v>795</v>
      </c>
      <c r="M47" t="s">
        <v>2100</v>
      </c>
      <c r="N47">
        <v>18</v>
      </c>
      <c r="O47">
        <v>85</v>
      </c>
      <c r="P47">
        <v>15</v>
      </c>
      <c r="Q47" t="s">
        <v>4233</v>
      </c>
    </row>
    <row r="48" spans="1:17" hidden="1" x14ac:dyDescent="0.25">
      <c r="A48" t="s">
        <v>4236</v>
      </c>
      <c r="B48" t="s">
        <v>860</v>
      </c>
      <c r="C48" t="s">
        <v>2128</v>
      </c>
      <c r="D48" t="s">
        <v>744</v>
      </c>
      <c r="E48" t="s">
        <v>744</v>
      </c>
      <c r="F48">
        <v>10</v>
      </c>
      <c r="G48" t="s">
        <v>4235</v>
      </c>
      <c r="I48" t="s">
        <v>0</v>
      </c>
      <c r="J48" t="s">
        <v>3390</v>
      </c>
    </row>
    <row r="49" spans="1:17" hidden="1" x14ac:dyDescent="0.25">
      <c r="A49" t="s">
        <v>4241</v>
      </c>
      <c r="B49" t="s">
        <v>797</v>
      </c>
      <c r="C49" t="s">
        <v>2100</v>
      </c>
      <c r="D49">
        <v>80</v>
      </c>
      <c r="E49">
        <v>100</v>
      </c>
      <c r="F49">
        <v>15</v>
      </c>
      <c r="G49" t="s">
        <v>2104</v>
      </c>
      <c r="I49" t="s">
        <v>0</v>
      </c>
      <c r="J49" t="s">
        <v>3390</v>
      </c>
    </row>
    <row r="50" spans="1:17" hidden="1" x14ac:dyDescent="0.25">
      <c r="A50" t="s">
        <v>4251</v>
      </c>
      <c r="B50" t="s">
        <v>812</v>
      </c>
      <c r="C50" t="s">
        <v>2101</v>
      </c>
      <c r="D50">
        <v>40</v>
      </c>
      <c r="E50">
        <v>100</v>
      </c>
      <c r="F50">
        <v>25</v>
      </c>
      <c r="G50" t="s">
        <v>4252</v>
      </c>
      <c r="I50" t="s">
        <v>0</v>
      </c>
      <c r="J50" t="s">
        <v>3390</v>
      </c>
    </row>
    <row r="51" spans="1:17" hidden="1" x14ac:dyDescent="0.25">
      <c r="A51" t="s">
        <v>4265</v>
      </c>
      <c r="B51" t="s">
        <v>866</v>
      </c>
      <c r="C51" t="s">
        <v>2100</v>
      </c>
      <c r="D51">
        <v>150</v>
      </c>
      <c r="E51">
        <v>90</v>
      </c>
      <c r="G51" t="s">
        <v>4309</v>
      </c>
      <c r="I51" t="s">
        <v>0</v>
      </c>
      <c r="J51" t="s">
        <v>3390</v>
      </c>
    </row>
    <row r="52" spans="1:17" hidden="1" x14ac:dyDescent="0.25">
      <c r="A52" t="s">
        <v>4268</v>
      </c>
      <c r="B52" t="s">
        <v>798</v>
      </c>
      <c r="C52" t="s">
        <v>2100</v>
      </c>
      <c r="D52">
        <v>85</v>
      </c>
      <c r="E52">
        <v>100</v>
      </c>
      <c r="F52">
        <v>15</v>
      </c>
      <c r="G52" t="s">
        <v>4269</v>
      </c>
      <c r="I52" t="s">
        <v>0</v>
      </c>
      <c r="J52" t="s">
        <v>3393</v>
      </c>
      <c r="K52" t="s">
        <v>4268</v>
      </c>
      <c r="L52" t="s">
        <v>798</v>
      </c>
      <c r="M52" t="s">
        <v>2100</v>
      </c>
      <c r="N52">
        <v>50</v>
      </c>
      <c r="O52">
        <v>100</v>
      </c>
      <c r="P52">
        <v>25</v>
      </c>
      <c r="Q52" t="s">
        <v>4269</v>
      </c>
    </row>
    <row r="53" spans="1:17" hidden="1" x14ac:dyDescent="0.25">
      <c r="A53" t="s">
        <v>4270</v>
      </c>
      <c r="B53" t="s">
        <v>859</v>
      </c>
      <c r="C53" t="s">
        <v>2100</v>
      </c>
      <c r="D53">
        <v>60</v>
      </c>
      <c r="E53">
        <v>100</v>
      </c>
      <c r="F53">
        <v>25</v>
      </c>
      <c r="G53" t="s">
        <v>4271</v>
      </c>
      <c r="I53" t="s">
        <v>0</v>
      </c>
      <c r="J53" t="s">
        <v>3393</v>
      </c>
      <c r="K53" t="s">
        <v>4270</v>
      </c>
      <c r="L53" t="s">
        <v>795</v>
      </c>
      <c r="M53" t="s">
        <v>2100</v>
      </c>
      <c r="N53">
        <v>60</v>
      </c>
      <c r="O53">
        <v>100</v>
      </c>
      <c r="P53">
        <v>25</v>
      </c>
      <c r="Q53" t="s">
        <v>4271</v>
      </c>
    </row>
    <row r="54" spans="1:17" hidden="1" x14ac:dyDescent="0.25">
      <c r="A54" t="s">
        <v>4275</v>
      </c>
      <c r="B54" t="s">
        <v>824</v>
      </c>
      <c r="C54" t="s">
        <v>2100</v>
      </c>
      <c r="D54">
        <v>90</v>
      </c>
      <c r="E54">
        <v>100</v>
      </c>
      <c r="F54">
        <v>10</v>
      </c>
      <c r="G54" t="s">
        <v>4288</v>
      </c>
      <c r="I54" t="s">
        <v>0</v>
      </c>
      <c r="J54" t="s">
        <v>3393</v>
      </c>
      <c r="K54" t="s">
        <v>4275</v>
      </c>
      <c r="L54" t="s">
        <v>824</v>
      </c>
      <c r="M54" t="s">
        <v>2100</v>
      </c>
      <c r="N54">
        <v>90</v>
      </c>
      <c r="O54">
        <v>100</v>
      </c>
      <c r="P54">
        <v>10</v>
      </c>
      <c r="Q54" t="s">
        <v>4276</v>
      </c>
    </row>
    <row r="55" spans="1:17" hidden="1" x14ac:dyDescent="0.25">
      <c r="A55" t="s">
        <v>4277</v>
      </c>
      <c r="B55" t="s">
        <v>849</v>
      </c>
      <c r="C55" t="s">
        <v>2100</v>
      </c>
      <c r="D55" t="s">
        <v>744</v>
      </c>
      <c r="E55">
        <v>100</v>
      </c>
      <c r="F55">
        <v>5</v>
      </c>
      <c r="G55" t="s">
        <v>4278</v>
      </c>
      <c r="I55" t="s">
        <v>0</v>
      </c>
      <c r="J55" t="s">
        <v>3390</v>
      </c>
    </row>
    <row r="56" spans="1:17" hidden="1" x14ac:dyDescent="0.25">
      <c r="A56" t="s">
        <v>4280</v>
      </c>
      <c r="B56" t="s">
        <v>795</v>
      </c>
      <c r="C56" t="s">
        <v>2100</v>
      </c>
      <c r="D56">
        <v>70</v>
      </c>
      <c r="E56">
        <v>100</v>
      </c>
      <c r="F56">
        <v>5</v>
      </c>
      <c r="G56" t="s">
        <v>4279</v>
      </c>
      <c r="I56" t="s">
        <v>0</v>
      </c>
      <c r="J56" t="s">
        <v>3390</v>
      </c>
    </row>
    <row r="57" spans="1:17" hidden="1" x14ac:dyDescent="0.25">
      <c r="A57" t="s">
        <v>4281</v>
      </c>
      <c r="B57" t="s">
        <v>866</v>
      </c>
      <c r="C57" t="s">
        <v>2100</v>
      </c>
      <c r="D57">
        <v>160</v>
      </c>
      <c r="E57">
        <v>100</v>
      </c>
      <c r="F57">
        <v>5</v>
      </c>
      <c r="G57" t="s">
        <v>4283</v>
      </c>
      <c r="I57" t="s">
        <v>4369</v>
      </c>
      <c r="J57" t="s">
        <v>3390</v>
      </c>
    </row>
    <row r="58" spans="1:17" hidden="1" x14ac:dyDescent="0.25">
      <c r="A58" t="s">
        <v>4282</v>
      </c>
      <c r="B58" t="s">
        <v>942</v>
      </c>
      <c r="C58" t="s">
        <v>2100</v>
      </c>
      <c r="D58">
        <v>160</v>
      </c>
      <c r="E58">
        <v>100</v>
      </c>
      <c r="F58">
        <v>5</v>
      </c>
      <c r="G58" t="s">
        <v>4283</v>
      </c>
      <c r="I58" t="s">
        <v>4369</v>
      </c>
      <c r="J58" t="s">
        <v>3390</v>
      </c>
    </row>
    <row r="59" spans="1:17" hidden="1" x14ac:dyDescent="0.25">
      <c r="A59" t="s">
        <v>4284</v>
      </c>
      <c r="B59" t="s">
        <v>920</v>
      </c>
      <c r="C59" t="s">
        <v>2100</v>
      </c>
      <c r="D59" t="s">
        <v>744</v>
      </c>
      <c r="E59">
        <v>100</v>
      </c>
      <c r="F59">
        <v>10</v>
      </c>
      <c r="G59" t="s">
        <v>4285</v>
      </c>
      <c r="I59" t="s">
        <v>0</v>
      </c>
      <c r="J59" t="s">
        <v>3390</v>
      </c>
    </row>
    <row r="60" spans="1:17" hidden="1" x14ac:dyDescent="0.25">
      <c r="A60" t="s">
        <v>4286</v>
      </c>
      <c r="B60" t="s">
        <v>920</v>
      </c>
      <c r="C60" t="s">
        <v>2100</v>
      </c>
      <c r="D60">
        <v>125</v>
      </c>
      <c r="E60">
        <v>100</v>
      </c>
      <c r="F60">
        <v>5</v>
      </c>
      <c r="G60" t="s">
        <v>4287</v>
      </c>
      <c r="I60" t="s">
        <v>0</v>
      </c>
      <c r="J60" t="s">
        <v>3393</v>
      </c>
      <c r="K60" t="s">
        <v>4286</v>
      </c>
      <c r="L60" t="s">
        <v>920</v>
      </c>
      <c r="M60" t="s">
        <v>2100</v>
      </c>
      <c r="N60">
        <v>120</v>
      </c>
      <c r="O60">
        <v>100</v>
      </c>
      <c r="P60">
        <v>5</v>
      </c>
      <c r="Q60" t="s">
        <v>4287</v>
      </c>
    </row>
    <row r="61" spans="1:17" hidden="1" x14ac:dyDescent="0.25">
      <c r="A61" t="s">
        <v>4305</v>
      </c>
      <c r="B61" t="s">
        <v>795</v>
      </c>
      <c r="C61" t="s">
        <v>2100</v>
      </c>
      <c r="D61">
        <v>75</v>
      </c>
      <c r="E61">
        <v>100</v>
      </c>
      <c r="F61">
        <v>5</v>
      </c>
      <c r="G61" t="s">
        <v>4306</v>
      </c>
      <c r="I61" t="s">
        <v>0</v>
      </c>
      <c r="J61" t="s">
        <v>3393</v>
      </c>
      <c r="K61" t="s">
        <v>4305</v>
      </c>
      <c r="L61" t="s">
        <v>795</v>
      </c>
      <c r="M61" t="s">
        <v>2100</v>
      </c>
      <c r="N61" t="s">
        <v>744</v>
      </c>
      <c r="O61">
        <v>30</v>
      </c>
      <c r="P61">
        <v>5</v>
      </c>
      <c r="Q61" t="s">
        <v>3822</v>
      </c>
    </row>
    <row r="62" spans="1:17" hidden="1" x14ac:dyDescent="0.25">
      <c r="A62" t="s">
        <v>4313</v>
      </c>
      <c r="B62" t="s">
        <v>920</v>
      </c>
      <c r="C62" t="s">
        <v>2100</v>
      </c>
      <c r="D62">
        <v>60</v>
      </c>
      <c r="E62">
        <v>100</v>
      </c>
      <c r="F62">
        <v>15</v>
      </c>
      <c r="G62" t="s">
        <v>4314</v>
      </c>
      <c r="I62" t="s">
        <v>0</v>
      </c>
      <c r="J62" t="s">
        <v>3393</v>
      </c>
      <c r="K62" t="s">
        <v>4313</v>
      </c>
      <c r="L62" t="s">
        <v>920</v>
      </c>
      <c r="M62" t="s">
        <v>2100</v>
      </c>
      <c r="N62">
        <v>40</v>
      </c>
      <c r="O62">
        <v>100</v>
      </c>
      <c r="P62">
        <v>15</v>
      </c>
      <c r="Q62" t="s">
        <v>4314</v>
      </c>
    </row>
    <row r="63" spans="1:17" hidden="1" x14ac:dyDescent="0.25">
      <c r="A63" t="s">
        <v>4315</v>
      </c>
      <c r="B63" t="s">
        <v>942</v>
      </c>
      <c r="C63" t="s">
        <v>2100</v>
      </c>
      <c r="D63">
        <v>75</v>
      </c>
      <c r="E63">
        <v>95</v>
      </c>
      <c r="F63">
        <v>10</v>
      </c>
      <c r="G63" t="s">
        <v>4314</v>
      </c>
      <c r="I63" t="s">
        <v>0</v>
      </c>
      <c r="J63" t="s">
        <v>3393</v>
      </c>
      <c r="K63" t="s">
        <v>4315</v>
      </c>
      <c r="L63" t="s">
        <v>795</v>
      </c>
      <c r="M63" t="s">
        <v>2100</v>
      </c>
      <c r="N63">
        <v>75</v>
      </c>
      <c r="O63">
        <v>95</v>
      </c>
      <c r="P63">
        <v>10</v>
      </c>
      <c r="Q63" t="s">
        <v>4314</v>
      </c>
    </row>
    <row r="64" spans="1:17" x14ac:dyDescent="0.25">
      <c r="A64" t="s">
        <v>4332</v>
      </c>
      <c r="B64" t="s">
        <v>865</v>
      </c>
      <c r="C64" t="s">
        <v>2100</v>
      </c>
      <c r="D64">
        <v>70</v>
      </c>
      <c r="E64">
        <v>100</v>
      </c>
      <c r="F64">
        <v>15</v>
      </c>
      <c r="G64" t="s">
        <v>2104</v>
      </c>
      <c r="I64" t="s">
        <v>0</v>
      </c>
      <c r="J64" t="s">
        <v>3390</v>
      </c>
    </row>
    <row r="65" spans="1:17" hidden="1" x14ac:dyDescent="0.25">
      <c r="A65" t="s">
        <v>4343</v>
      </c>
      <c r="B65" t="s">
        <v>856</v>
      </c>
      <c r="C65" t="s">
        <v>2101</v>
      </c>
      <c r="D65">
        <v>85</v>
      </c>
      <c r="E65">
        <v>100</v>
      </c>
      <c r="F65">
        <v>10</v>
      </c>
      <c r="G65" t="s">
        <v>4344</v>
      </c>
      <c r="I65" t="s">
        <v>0</v>
      </c>
      <c r="J65" t="s">
        <v>3390</v>
      </c>
    </row>
    <row r="66" spans="1:17" hidden="1" x14ac:dyDescent="0.25">
      <c r="A66" t="s">
        <v>4345</v>
      </c>
      <c r="B66" t="s">
        <v>920</v>
      </c>
      <c r="C66" t="s">
        <v>2100</v>
      </c>
      <c r="D66">
        <v>120</v>
      </c>
      <c r="E66">
        <v>75</v>
      </c>
      <c r="F66">
        <v>5</v>
      </c>
      <c r="G66" t="s">
        <v>3825</v>
      </c>
      <c r="I66" t="s">
        <v>0</v>
      </c>
      <c r="J66" t="s">
        <v>3393</v>
      </c>
      <c r="K66" t="s">
        <v>4345</v>
      </c>
      <c r="L66" t="s">
        <v>795</v>
      </c>
      <c r="M66" t="s">
        <v>2100</v>
      </c>
      <c r="N66">
        <v>120</v>
      </c>
      <c r="O66">
        <v>75</v>
      </c>
      <c r="P66">
        <v>5</v>
      </c>
      <c r="Q66" t="s">
        <v>3825</v>
      </c>
    </row>
    <row r="67" spans="1:17" hidden="1" x14ac:dyDescent="0.25">
      <c r="A67" t="s">
        <v>4346</v>
      </c>
      <c r="B67" t="s">
        <v>920</v>
      </c>
      <c r="C67" t="s">
        <v>2100</v>
      </c>
      <c r="D67">
        <v>80</v>
      </c>
      <c r="E67">
        <v>85</v>
      </c>
      <c r="F67">
        <v>20</v>
      </c>
      <c r="G67" t="s">
        <v>3825</v>
      </c>
      <c r="I67" t="s">
        <v>0</v>
      </c>
      <c r="J67" t="s">
        <v>3393</v>
      </c>
      <c r="K67" t="s">
        <v>4346</v>
      </c>
      <c r="L67" t="s">
        <v>795</v>
      </c>
      <c r="M67" t="s">
        <v>2100</v>
      </c>
      <c r="N67">
        <v>80</v>
      </c>
      <c r="O67">
        <v>85</v>
      </c>
      <c r="P67">
        <v>20</v>
      </c>
      <c r="Q67" t="s">
        <v>3825</v>
      </c>
    </row>
    <row r="68" spans="1:17" x14ac:dyDescent="0.25">
      <c r="A68" t="s">
        <v>4363</v>
      </c>
      <c r="B68" t="s">
        <v>865</v>
      </c>
      <c r="C68" t="s">
        <v>2100</v>
      </c>
      <c r="D68">
        <v>70</v>
      </c>
      <c r="E68">
        <v>100</v>
      </c>
      <c r="F68">
        <v>15</v>
      </c>
      <c r="G68" t="s">
        <v>4368</v>
      </c>
      <c r="I68" t="s">
        <v>0</v>
      </c>
      <c r="J68" t="s">
        <v>3393</v>
      </c>
      <c r="K68" t="s">
        <v>4363</v>
      </c>
      <c r="L68" t="s">
        <v>865</v>
      </c>
      <c r="M68" t="s">
        <v>2100</v>
      </c>
      <c r="N68">
        <v>65</v>
      </c>
      <c r="O68">
        <v>95</v>
      </c>
      <c r="P68">
        <v>15</v>
      </c>
      <c r="Q68" t="s">
        <v>4368</v>
      </c>
    </row>
    <row r="69" spans="1:17" hidden="1" x14ac:dyDescent="0.25">
      <c r="A69" t="s">
        <v>4364</v>
      </c>
      <c r="B69" t="s">
        <v>856</v>
      </c>
      <c r="C69" t="s">
        <v>2100</v>
      </c>
      <c r="D69">
        <v>70</v>
      </c>
      <c r="E69">
        <v>100</v>
      </c>
      <c r="F69">
        <v>15</v>
      </c>
      <c r="G69" t="s">
        <v>4366</v>
      </c>
      <c r="I69" t="s">
        <v>0</v>
      </c>
      <c r="J69" t="s">
        <v>3393</v>
      </c>
      <c r="K69" t="s">
        <v>4364</v>
      </c>
      <c r="L69" t="s">
        <v>856</v>
      </c>
      <c r="M69" t="s">
        <v>2100</v>
      </c>
      <c r="N69">
        <v>65</v>
      </c>
      <c r="O69">
        <v>95</v>
      </c>
      <c r="P69">
        <v>15</v>
      </c>
      <c r="Q69" t="s">
        <v>4366</v>
      </c>
    </row>
    <row r="70" spans="1:17" hidden="1" x14ac:dyDescent="0.25">
      <c r="A70" t="s">
        <v>4365</v>
      </c>
      <c r="B70" t="s">
        <v>807</v>
      </c>
      <c r="C70" t="s">
        <v>2100</v>
      </c>
      <c r="D70">
        <v>70</v>
      </c>
      <c r="E70">
        <v>100</v>
      </c>
      <c r="F70">
        <v>15</v>
      </c>
      <c r="G70" t="s">
        <v>4367</v>
      </c>
      <c r="I70" t="s">
        <v>0</v>
      </c>
      <c r="J70" t="s">
        <v>3393</v>
      </c>
      <c r="K70" t="s">
        <v>4365</v>
      </c>
      <c r="L70" t="s">
        <v>807</v>
      </c>
      <c r="M70" t="s">
        <v>2100</v>
      </c>
      <c r="N70">
        <v>65</v>
      </c>
      <c r="O70">
        <v>95</v>
      </c>
      <c r="P70">
        <v>15</v>
      </c>
      <c r="Q70" t="s">
        <v>4367</v>
      </c>
    </row>
    <row r="71" spans="1:17" hidden="1" x14ac:dyDescent="0.25">
      <c r="A71" t="s">
        <v>4370</v>
      </c>
      <c r="B71" t="s">
        <v>866</v>
      </c>
      <c r="C71" t="s">
        <v>2100</v>
      </c>
      <c r="D71">
        <v>215</v>
      </c>
      <c r="E71">
        <v>100</v>
      </c>
      <c r="F71">
        <v>1</v>
      </c>
      <c r="G71" t="s">
        <v>4371</v>
      </c>
      <c r="I71" t="s">
        <v>0</v>
      </c>
      <c r="J71" t="s">
        <v>3390</v>
      </c>
    </row>
    <row r="72" spans="1:17" hidden="1" x14ac:dyDescent="0.25">
      <c r="A72" t="s">
        <v>4372</v>
      </c>
      <c r="B72" t="s">
        <v>812</v>
      </c>
      <c r="C72" t="s">
        <v>2100</v>
      </c>
      <c r="D72">
        <v>20</v>
      </c>
      <c r="E72">
        <v>90</v>
      </c>
      <c r="F72">
        <v>10</v>
      </c>
      <c r="G72" t="s">
        <v>4373</v>
      </c>
      <c r="J72" t="s">
        <v>3390</v>
      </c>
    </row>
    <row r="73" spans="1:17" hidden="1" x14ac:dyDescent="0.25">
      <c r="A73" t="s">
        <v>4374</v>
      </c>
      <c r="B73" t="s">
        <v>797</v>
      </c>
      <c r="C73" t="s">
        <v>2101</v>
      </c>
      <c r="D73">
        <v>55</v>
      </c>
      <c r="E73">
        <v>100</v>
      </c>
      <c r="F73">
        <v>15</v>
      </c>
      <c r="G73" t="s">
        <v>4375</v>
      </c>
      <c r="I73" t="s">
        <v>0</v>
      </c>
      <c r="J73" t="s">
        <v>3393</v>
      </c>
      <c r="K73" t="s">
        <v>4374</v>
      </c>
      <c r="L73" t="s">
        <v>797</v>
      </c>
      <c r="M73" t="s">
        <v>2101</v>
      </c>
      <c r="N73">
        <v>40</v>
      </c>
      <c r="O73">
        <v>100</v>
      </c>
      <c r="P73">
        <v>15</v>
      </c>
      <c r="Q73" t="s">
        <v>4375</v>
      </c>
    </row>
    <row r="74" spans="1:17" hidden="1" x14ac:dyDescent="0.25">
      <c r="A74" t="s">
        <v>4376</v>
      </c>
      <c r="B74" t="s">
        <v>798</v>
      </c>
      <c r="C74" t="s">
        <v>2101</v>
      </c>
      <c r="D74">
        <v>75</v>
      </c>
      <c r="E74">
        <v>100</v>
      </c>
      <c r="F74">
        <v>10</v>
      </c>
      <c r="G74" t="s">
        <v>4375</v>
      </c>
      <c r="I74" t="s">
        <v>0</v>
      </c>
      <c r="J74" t="s">
        <v>3393</v>
      </c>
    </row>
    <row r="75" spans="1:17" hidden="1" x14ac:dyDescent="0.25">
      <c r="A75" t="s">
        <v>4395</v>
      </c>
      <c r="B75" t="s">
        <v>810</v>
      </c>
      <c r="C75" t="s">
        <v>2100</v>
      </c>
      <c r="D75">
        <v>100</v>
      </c>
      <c r="E75">
        <v>85</v>
      </c>
      <c r="F75">
        <v>10</v>
      </c>
      <c r="G75" t="s">
        <v>4126</v>
      </c>
      <c r="I75" t="s">
        <v>0</v>
      </c>
      <c r="J75" t="s">
        <v>3393</v>
      </c>
      <c r="K75" t="s">
        <v>4395</v>
      </c>
      <c r="L75" t="s">
        <v>810</v>
      </c>
      <c r="M75" t="s">
        <v>2100</v>
      </c>
      <c r="N75">
        <v>100</v>
      </c>
      <c r="O75">
        <v>75</v>
      </c>
      <c r="P75">
        <v>10</v>
      </c>
      <c r="Q75" t="s">
        <v>4126</v>
      </c>
    </row>
    <row r="76" spans="1:17" hidden="1" x14ac:dyDescent="0.25">
      <c r="A76" t="s">
        <v>4396</v>
      </c>
      <c r="B76" t="s">
        <v>816</v>
      </c>
      <c r="C76" t="s">
        <v>2101</v>
      </c>
      <c r="D76">
        <v>100</v>
      </c>
      <c r="E76">
        <v>100</v>
      </c>
      <c r="F76">
        <v>5</v>
      </c>
      <c r="G76" t="s">
        <v>4437</v>
      </c>
      <c r="H76" t="s">
        <v>822</v>
      </c>
      <c r="I76" t="s">
        <v>0</v>
      </c>
      <c r="J76" t="s">
        <v>3393</v>
      </c>
      <c r="K76" t="s">
        <v>4396</v>
      </c>
      <c r="L76" t="s">
        <v>816</v>
      </c>
      <c r="M76" t="s">
        <v>2101</v>
      </c>
      <c r="N76">
        <v>150</v>
      </c>
      <c r="O76">
        <v>90</v>
      </c>
      <c r="P76">
        <v>5</v>
      </c>
      <c r="Q76" t="s">
        <v>4397</v>
      </c>
    </row>
    <row r="77" spans="1:17" hidden="1" x14ac:dyDescent="0.25">
      <c r="A77" t="s">
        <v>4398</v>
      </c>
      <c r="B77" t="s">
        <v>816</v>
      </c>
      <c r="C77" t="s">
        <v>2101</v>
      </c>
      <c r="D77">
        <v>100</v>
      </c>
      <c r="E77">
        <v>100</v>
      </c>
      <c r="F77">
        <v>5</v>
      </c>
      <c r="G77" t="s">
        <v>4437</v>
      </c>
      <c r="I77" t="s">
        <v>0</v>
      </c>
      <c r="J77" t="s">
        <v>3393</v>
      </c>
    </row>
    <row r="78" spans="1:17" hidden="1" x14ac:dyDescent="0.25">
      <c r="A78" t="s">
        <v>4399</v>
      </c>
      <c r="B78" t="s">
        <v>816</v>
      </c>
      <c r="C78" t="s">
        <v>2101</v>
      </c>
      <c r="D78">
        <v>100</v>
      </c>
      <c r="E78">
        <v>100</v>
      </c>
      <c r="F78">
        <v>5</v>
      </c>
      <c r="G78" t="s">
        <v>4437</v>
      </c>
      <c r="I78" t="s">
        <v>0</v>
      </c>
      <c r="J78" t="s">
        <v>3393</v>
      </c>
    </row>
    <row r="79" spans="1:17" x14ac:dyDescent="0.25">
      <c r="A79" t="s">
        <v>4400</v>
      </c>
      <c r="B79" t="s">
        <v>865</v>
      </c>
      <c r="C79" t="s">
        <v>2101</v>
      </c>
      <c r="D79">
        <v>130</v>
      </c>
      <c r="E79">
        <v>90</v>
      </c>
      <c r="F79">
        <v>5</v>
      </c>
      <c r="G79" t="s">
        <v>3579</v>
      </c>
      <c r="I79" t="s">
        <v>0</v>
      </c>
      <c r="J79" t="s">
        <v>3390</v>
      </c>
      <c r="K79" t="s">
        <v>4400</v>
      </c>
      <c r="L79" t="s">
        <v>865</v>
      </c>
      <c r="M79" t="s">
        <v>2101</v>
      </c>
      <c r="N79">
        <v>1</v>
      </c>
      <c r="O79">
        <v>30</v>
      </c>
      <c r="P79">
        <v>5</v>
      </c>
      <c r="Q79" t="s">
        <v>3822</v>
      </c>
    </row>
    <row r="80" spans="1:17" hidden="1" x14ac:dyDescent="0.25">
      <c r="A80" t="s">
        <v>4401</v>
      </c>
      <c r="B80" t="s">
        <v>862</v>
      </c>
      <c r="C80" t="s">
        <v>2100</v>
      </c>
      <c r="D80">
        <v>1</v>
      </c>
      <c r="E80">
        <v>90</v>
      </c>
      <c r="G80" t="s">
        <v>4402</v>
      </c>
      <c r="I80" t="s">
        <v>0</v>
      </c>
      <c r="J80" t="s">
        <v>3393</v>
      </c>
      <c r="K80" t="s">
        <v>4401</v>
      </c>
      <c r="L80" t="s">
        <v>862</v>
      </c>
      <c r="M80" t="s">
        <v>2100</v>
      </c>
      <c r="N80">
        <v>1</v>
      </c>
      <c r="O80">
        <v>30</v>
      </c>
      <c r="P80">
        <v>5</v>
      </c>
      <c r="Q80" t="s">
        <v>3822</v>
      </c>
    </row>
    <row r="81" spans="1:17" hidden="1" x14ac:dyDescent="0.25">
      <c r="A81" t="s">
        <v>4403</v>
      </c>
      <c r="B81" t="s">
        <v>942</v>
      </c>
      <c r="C81" t="s">
        <v>2100</v>
      </c>
      <c r="D81" t="s">
        <v>744</v>
      </c>
      <c r="E81">
        <v>100</v>
      </c>
      <c r="F81">
        <v>10</v>
      </c>
      <c r="G81" t="s">
        <v>4285</v>
      </c>
      <c r="I81" t="s">
        <v>0</v>
      </c>
      <c r="J81" t="s">
        <v>3390</v>
      </c>
    </row>
    <row r="82" spans="1:17" hidden="1" x14ac:dyDescent="0.25">
      <c r="A82" t="s">
        <v>4404</v>
      </c>
      <c r="B82" t="s">
        <v>824</v>
      </c>
      <c r="C82" t="s">
        <v>2100</v>
      </c>
      <c r="D82">
        <v>55</v>
      </c>
      <c r="E82">
        <v>100</v>
      </c>
      <c r="F82">
        <v>30</v>
      </c>
      <c r="G82" t="s">
        <v>3825</v>
      </c>
      <c r="I82" t="s">
        <v>0</v>
      </c>
      <c r="J82" t="s">
        <v>3393</v>
      </c>
      <c r="K82" t="s">
        <v>4404</v>
      </c>
      <c r="L82" t="s">
        <v>795</v>
      </c>
      <c r="M82" t="s">
        <v>2100</v>
      </c>
      <c r="N82">
        <v>55</v>
      </c>
      <c r="O82">
        <v>100</v>
      </c>
      <c r="P82">
        <v>30</v>
      </c>
      <c r="Q82" t="s">
        <v>3825</v>
      </c>
    </row>
    <row r="83" spans="1:17" hidden="1" x14ac:dyDescent="0.25">
      <c r="A83" t="s">
        <v>4405</v>
      </c>
      <c r="B83" t="s">
        <v>862</v>
      </c>
      <c r="C83" t="s">
        <v>2101</v>
      </c>
      <c r="D83">
        <v>40</v>
      </c>
      <c r="E83">
        <v>100</v>
      </c>
      <c r="F83">
        <v>15</v>
      </c>
      <c r="G83" t="s">
        <v>4406</v>
      </c>
      <c r="K83" t="s">
        <v>4405</v>
      </c>
      <c r="L83" t="s">
        <v>862</v>
      </c>
      <c r="M83" t="s">
        <v>2128</v>
      </c>
      <c r="N83">
        <v>0</v>
      </c>
      <c r="O83">
        <v>100</v>
      </c>
      <c r="P83">
        <v>15</v>
      </c>
      <c r="Q83" t="s">
        <v>4120</v>
      </c>
    </row>
    <row r="84" spans="1:17" hidden="1" x14ac:dyDescent="0.25">
      <c r="A84" t="s">
        <v>4407</v>
      </c>
      <c r="B84" t="s">
        <v>795</v>
      </c>
      <c r="C84" t="s">
        <v>2128</v>
      </c>
      <c r="D84">
        <v>0</v>
      </c>
      <c r="E84">
        <v>100</v>
      </c>
      <c r="F84">
        <v>10</v>
      </c>
      <c r="G84" s="49" t="s">
        <v>4408</v>
      </c>
      <c r="I84" t="s">
        <v>0</v>
      </c>
      <c r="J84" t="s">
        <v>3393</v>
      </c>
      <c r="K84" t="s">
        <v>4407</v>
      </c>
      <c r="L84" t="s">
        <v>795</v>
      </c>
      <c r="M84" t="s">
        <v>2128</v>
      </c>
      <c r="N84">
        <v>0</v>
      </c>
      <c r="O84">
        <v>100</v>
      </c>
      <c r="P84">
        <v>10</v>
      </c>
      <c r="Q84" s="49" t="s">
        <v>4409</v>
      </c>
    </row>
    <row r="85" spans="1:17" hidden="1" x14ac:dyDescent="0.25">
      <c r="A85" t="s">
        <v>4413</v>
      </c>
      <c r="B85" t="s">
        <v>795</v>
      </c>
      <c r="C85" t="s">
        <v>2128</v>
      </c>
      <c r="D85">
        <v>0</v>
      </c>
      <c r="E85">
        <v>100</v>
      </c>
      <c r="F85">
        <v>15</v>
      </c>
      <c r="G85" s="49" t="s">
        <v>4411</v>
      </c>
      <c r="I85" t="s">
        <v>0</v>
      </c>
      <c r="J85" t="s">
        <v>3393</v>
      </c>
      <c r="K85" t="s">
        <v>4413</v>
      </c>
      <c r="L85" t="s">
        <v>795</v>
      </c>
      <c r="M85" t="s">
        <v>2128</v>
      </c>
      <c r="N85">
        <v>0</v>
      </c>
      <c r="O85">
        <v>100</v>
      </c>
      <c r="P85">
        <v>15</v>
      </c>
      <c r="Q85" s="49" t="s">
        <v>4414</v>
      </c>
    </row>
    <row r="86" spans="1:17" hidden="1" x14ac:dyDescent="0.25">
      <c r="A86" t="s">
        <v>4410</v>
      </c>
      <c r="B86" t="s">
        <v>856</v>
      </c>
      <c r="C86" t="s">
        <v>2100</v>
      </c>
      <c r="D86">
        <v>80</v>
      </c>
      <c r="E86">
        <v>100</v>
      </c>
      <c r="F86">
        <v>10</v>
      </c>
      <c r="G86" s="49" t="s">
        <v>4435</v>
      </c>
      <c r="I86" t="s">
        <v>0</v>
      </c>
      <c r="J86" t="s">
        <v>3393</v>
      </c>
      <c r="K86" t="s">
        <v>4410</v>
      </c>
      <c r="L86" t="s">
        <v>856</v>
      </c>
      <c r="M86" t="s">
        <v>2100</v>
      </c>
      <c r="N86">
        <v>80</v>
      </c>
      <c r="O86">
        <v>100</v>
      </c>
      <c r="P86">
        <v>10</v>
      </c>
      <c r="Q86" s="49" t="s">
        <v>4412</v>
      </c>
    </row>
    <row r="87" spans="1:17" hidden="1" x14ac:dyDescent="0.25">
      <c r="A87" t="s">
        <v>4415</v>
      </c>
      <c r="B87" t="s">
        <v>816</v>
      </c>
      <c r="C87" t="s">
        <v>2101</v>
      </c>
      <c r="D87">
        <v>65</v>
      </c>
      <c r="E87">
        <v>100</v>
      </c>
      <c r="F87">
        <v>10</v>
      </c>
      <c r="G87" t="s">
        <v>4416</v>
      </c>
      <c r="H87" t="s">
        <v>822</v>
      </c>
      <c r="I87" t="s">
        <v>0</v>
      </c>
      <c r="J87" t="s">
        <v>3393</v>
      </c>
      <c r="K87" t="s">
        <v>4415</v>
      </c>
      <c r="L87" t="s">
        <v>816</v>
      </c>
      <c r="M87" t="s">
        <v>2101</v>
      </c>
      <c r="N87">
        <v>65</v>
      </c>
      <c r="O87">
        <v>100</v>
      </c>
      <c r="P87">
        <v>10</v>
      </c>
      <c r="Q87" t="s">
        <v>4417</v>
      </c>
    </row>
    <row r="88" spans="1:17" hidden="1" x14ac:dyDescent="0.25">
      <c r="A88" t="s">
        <v>4418</v>
      </c>
      <c r="B88" t="s">
        <v>849</v>
      </c>
      <c r="C88" t="s">
        <v>2101</v>
      </c>
      <c r="D88">
        <v>95</v>
      </c>
      <c r="E88">
        <v>100</v>
      </c>
      <c r="F88">
        <v>10</v>
      </c>
      <c r="G88" t="s">
        <v>4419</v>
      </c>
      <c r="I88" t="s">
        <v>0</v>
      </c>
      <c r="J88" t="s">
        <v>3393</v>
      </c>
      <c r="K88" t="s">
        <v>4418</v>
      </c>
      <c r="L88" t="s">
        <v>849</v>
      </c>
      <c r="M88" t="s">
        <v>2101</v>
      </c>
      <c r="N88">
        <v>85</v>
      </c>
      <c r="O88">
        <v>100</v>
      </c>
      <c r="Q88" t="s">
        <v>4420</v>
      </c>
    </row>
    <row r="89" spans="1:17" hidden="1" x14ac:dyDescent="0.25">
      <c r="A89" t="s">
        <v>4421</v>
      </c>
      <c r="B89" t="s">
        <v>797</v>
      </c>
      <c r="C89" t="s">
        <v>2101</v>
      </c>
      <c r="D89">
        <v>65</v>
      </c>
      <c r="E89">
        <v>90</v>
      </c>
      <c r="F89">
        <v>10</v>
      </c>
      <c r="G89" t="s">
        <v>4436</v>
      </c>
      <c r="I89" t="s">
        <v>0</v>
      </c>
      <c r="J89" t="s">
        <v>3393</v>
      </c>
      <c r="K89" t="s">
        <v>4421</v>
      </c>
      <c r="L89" t="s">
        <v>797</v>
      </c>
      <c r="M89" t="s">
        <v>2101</v>
      </c>
      <c r="N89">
        <v>65</v>
      </c>
      <c r="O89">
        <v>90</v>
      </c>
      <c r="P89">
        <v>10</v>
      </c>
      <c r="Q89" t="s">
        <v>4422</v>
      </c>
    </row>
    <row r="90" spans="1:17" hidden="1" x14ac:dyDescent="0.25">
      <c r="A90" t="s">
        <v>4423</v>
      </c>
      <c r="B90" t="s">
        <v>798</v>
      </c>
      <c r="C90" t="s">
        <v>2101</v>
      </c>
      <c r="D90">
        <v>40</v>
      </c>
      <c r="E90">
        <v>100</v>
      </c>
      <c r="F90">
        <v>15</v>
      </c>
      <c r="G90" t="s">
        <v>4406</v>
      </c>
      <c r="I90" t="s">
        <v>0</v>
      </c>
      <c r="J90" t="s">
        <v>3393</v>
      </c>
      <c r="K90" t="s">
        <v>4423</v>
      </c>
      <c r="L90" t="s">
        <v>798</v>
      </c>
      <c r="M90" t="s">
        <v>2128</v>
      </c>
      <c r="N90">
        <v>0</v>
      </c>
      <c r="O90">
        <v>100</v>
      </c>
      <c r="P90">
        <v>15</v>
      </c>
      <c r="Q90" s="49" t="s">
        <v>4424</v>
      </c>
    </row>
    <row r="91" spans="1:17" hidden="1" x14ac:dyDescent="0.25">
      <c r="A91" t="s">
        <v>4425</v>
      </c>
      <c r="B91" t="s">
        <v>860</v>
      </c>
      <c r="C91" t="s">
        <v>2101</v>
      </c>
      <c r="D91">
        <v>90</v>
      </c>
      <c r="E91">
        <v>100</v>
      </c>
      <c r="F91">
        <v>10</v>
      </c>
      <c r="G91" t="s">
        <v>4426</v>
      </c>
      <c r="I91" t="s">
        <v>0</v>
      </c>
      <c r="J91" t="s">
        <v>3393</v>
      </c>
      <c r="K91" t="s">
        <v>4425</v>
      </c>
      <c r="L91" t="s">
        <v>860</v>
      </c>
      <c r="M91" t="s">
        <v>2128</v>
      </c>
      <c r="N91">
        <v>0</v>
      </c>
      <c r="O91">
        <v>80</v>
      </c>
      <c r="P91">
        <v>15</v>
      </c>
      <c r="Q91" s="49" t="s">
        <v>4424</v>
      </c>
    </row>
    <row r="92" spans="1:17" hidden="1" x14ac:dyDescent="0.25">
      <c r="A92" t="s">
        <v>4427</v>
      </c>
      <c r="B92" t="s">
        <v>862</v>
      </c>
      <c r="C92" t="s">
        <v>2101</v>
      </c>
      <c r="D92">
        <v>20</v>
      </c>
      <c r="E92">
        <v>100</v>
      </c>
      <c r="F92">
        <v>10</v>
      </c>
      <c r="G92" t="s">
        <v>4360</v>
      </c>
      <c r="I92" t="s">
        <v>0</v>
      </c>
      <c r="J92" t="s">
        <v>3393</v>
      </c>
      <c r="K92" t="s">
        <v>4427</v>
      </c>
      <c r="L92" t="s">
        <v>862</v>
      </c>
      <c r="M92" t="s">
        <v>2101</v>
      </c>
      <c r="N92">
        <v>20</v>
      </c>
      <c r="O92">
        <v>100</v>
      </c>
      <c r="P92">
        <v>10</v>
      </c>
      <c r="Q92" t="s">
        <v>4431</v>
      </c>
    </row>
    <row r="93" spans="1:17" hidden="1" x14ac:dyDescent="0.25">
      <c r="A93" t="s">
        <v>4428</v>
      </c>
      <c r="B93" t="s">
        <v>816</v>
      </c>
      <c r="C93" t="s">
        <v>2101</v>
      </c>
      <c r="D93">
        <v>90</v>
      </c>
      <c r="E93">
        <v>85</v>
      </c>
      <c r="F93">
        <v>10</v>
      </c>
      <c r="G93" t="s">
        <v>4432</v>
      </c>
      <c r="I93" t="s">
        <v>0</v>
      </c>
      <c r="J93" t="s">
        <v>3393</v>
      </c>
      <c r="K93" t="s">
        <v>4428</v>
      </c>
      <c r="L93" t="s">
        <v>816</v>
      </c>
      <c r="M93" t="s">
        <v>2101</v>
      </c>
      <c r="N93">
        <v>10</v>
      </c>
      <c r="O93">
        <v>85</v>
      </c>
      <c r="P93">
        <v>90</v>
      </c>
      <c r="Q93" t="s">
        <v>4433</v>
      </c>
    </row>
    <row r="94" spans="1:17" hidden="1" x14ac:dyDescent="0.25">
      <c r="A94" t="s">
        <v>4429</v>
      </c>
      <c r="B94" t="s">
        <v>862</v>
      </c>
      <c r="C94" t="s">
        <v>2101</v>
      </c>
      <c r="D94">
        <v>65</v>
      </c>
      <c r="E94">
        <v>85</v>
      </c>
      <c r="F94">
        <v>10</v>
      </c>
      <c r="G94" t="s">
        <v>4432</v>
      </c>
      <c r="I94" t="s">
        <v>0</v>
      </c>
      <c r="J94" t="s">
        <v>3393</v>
      </c>
      <c r="K94" t="s">
        <v>4428</v>
      </c>
      <c r="L94" t="s">
        <v>816</v>
      </c>
      <c r="M94" t="s">
        <v>2101</v>
      </c>
      <c r="N94">
        <v>10</v>
      </c>
      <c r="O94">
        <v>85</v>
      </c>
      <c r="P94">
        <v>90</v>
      </c>
      <c r="Q94" t="s">
        <v>4433</v>
      </c>
    </row>
    <row r="95" spans="1:17" hidden="1" x14ac:dyDescent="0.25">
      <c r="A95" t="s">
        <v>4430</v>
      </c>
      <c r="B95" t="s">
        <v>862</v>
      </c>
      <c r="C95" t="s">
        <v>2101</v>
      </c>
      <c r="D95">
        <v>65</v>
      </c>
      <c r="E95">
        <v>85</v>
      </c>
      <c r="F95">
        <v>10</v>
      </c>
      <c r="G95" t="s">
        <v>4434</v>
      </c>
      <c r="I95" t="s">
        <v>0</v>
      </c>
      <c r="J95" t="s">
        <v>3393</v>
      </c>
      <c r="K95" t="s">
        <v>4428</v>
      </c>
      <c r="L95" t="s">
        <v>816</v>
      </c>
      <c r="M95" t="s">
        <v>2101</v>
      </c>
      <c r="N95">
        <v>10</v>
      </c>
      <c r="O95">
        <v>85</v>
      </c>
      <c r="P95">
        <v>90</v>
      </c>
      <c r="Q95" t="s">
        <v>4433</v>
      </c>
    </row>
  </sheetData>
  <autoFilter ref="A1:R95" xr:uid="{A88CCF77-B3E0-412B-8DF8-101AD694265D}">
    <filterColumn colId="1">
      <filters>
        <filter val="Ice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E40A-F965-4866-8DD7-9404198B9967}">
  <sheetPr filterMode="1"/>
  <dimension ref="A1:BX393"/>
  <sheetViews>
    <sheetView workbookViewId="0">
      <pane xSplit="2" ySplit="1" topLeftCell="AQ229" activePane="bottomRight" state="frozen"/>
      <selection pane="topRight" activeCell="C1" sqref="C1"/>
      <selection pane="bottomLeft" activeCell="A2" sqref="A2"/>
      <selection pane="bottomRight" activeCell="AW230" sqref="AW230"/>
    </sheetView>
  </sheetViews>
  <sheetFormatPr defaultRowHeight="15" outlineLevelCol="1" x14ac:dyDescent="0.25"/>
  <cols>
    <col min="2" max="2" width="33.5703125" bestFit="1" customWidth="1"/>
    <col min="3" max="6" width="9.140625" customWidth="1" outlineLevel="1"/>
    <col min="9" max="10" width="9.140625" hidden="1" customWidth="1" outlineLevel="1"/>
    <col min="11" max="11" width="9.140625" collapsed="1"/>
    <col min="26" max="31" width="9.140625" customWidth="1" outlineLevel="1"/>
    <col min="34" max="37" width="9.140625" customWidth="1" outlineLevel="1"/>
    <col min="40" max="41" width="9.140625" customWidth="1" outlineLevel="1"/>
    <col min="57" max="61" width="9.140625" customWidth="1" outlineLevel="1"/>
    <col min="62" max="62" width="9.140625" hidden="1" customWidth="1" outlineLevel="1"/>
    <col min="64" max="64" width="9.140625" outlineLevel="1"/>
    <col min="74" max="74" width="10.85546875" bestFit="1" customWidth="1"/>
  </cols>
  <sheetData>
    <row r="1" spans="1:76" x14ac:dyDescent="0.25">
      <c r="A1" t="s">
        <v>747</v>
      </c>
      <c r="B1" t="s">
        <v>748</v>
      </c>
      <c r="C1" t="s">
        <v>749</v>
      </c>
      <c r="D1" t="s">
        <v>750</v>
      </c>
      <c r="E1" t="s">
        <v>751</v>
      </c>
      <c r="F1" t="s">
        <v>752</v>
      </c>
      <c r="G1" t="s">
        <v>753</v>
      </c>
      <c r="H1" t="s">
        <v>754</v>
      </c>
      <c r="I1" t="s">
        <v>755</v>
      </c>
      <c r="J1" t="s">
        <v>756</v>
      </c>
      <c r="K1" t="s">
        <v>757</v>
      </c>
      <c r="L1" t="s">
        <v>758</v>
      </c>
      <c r="M1" t="s">
        <v>759</v>
      </c>
      <c r="N1" t="s">
        <v>760</v>
      </c>
      <c r="O1" t="s">
        <v>761</v>
      </c>
      <c r="P1" t="s">
        <v>762</v>
      </c>
      <c r="Q1" t="s">
        <v>763</v>
      </c>
      <c r="R1" t="s">
        <v>764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776</v>
      </c>
      <c r="AF1" s="3" t="s">
        <v>747</v>
      </c>
      <c r="AG1" s="3" t="s">
        <v>748</v>
      </c>
      <c r="AH1" s="3" t="s">
        <v>749</v>
      </c>
      <c r="AI1" s="3" t="s">
        <v>750</v>
      </c>
      <c r="AJ1" s="3" t="s">
        <v>751</v>
      </c>
      <c r="AK1" s="3" t="s">
        <v>752</v>
      </c>
      <c r="AL1" s="3" t="s">
        <v>753</v>
      </c>
      <c r="AM1" s="3" t="s">
        <v>754</v>
      </c>
      <c r="AN1" s="3" t="s">
        <v>755</v>
      </c>
      <c r="AO1" s="3" t="s">
        <v>756</v>
      </c>
      <c r="AP1" s="3" t="s">
        <v>757</v>
      </c>
      <c r="AQ1" s="3" t="s">
        <v>758</v>
      </c>
      <c r="AR1" s="3" t="s">
        <v>759</v>
      </c>
      <c r="AS1" s="3" t="s">
        <v>760</v>
      </c>
      <c r="AT1" s="3" t="s">
        <v>761</v>
      </c>
      <c r="AU1" s="3" t="s">
        <v>762</v>
      </c>
      <c r="AV1" s="3" t="s">
        <v>763</v>
      </c>
      <c r="AW1" s="3" t="s">
        <v>764</v>
      </c>
      <c r="AX1" s="3" t="s">
        <v>765</v>
      </c>
      <c r="AY1" s="3" t="s">
        <v>766</v>
      </c>
      <c r="AZ1" s="3" t="s">
        <v>767</v>
      </c>
      <c r="BA1" s="3" t="s">
        <v>768</v>
      </c>
      <c r="BB1" s="3" t="s">
        <v>769</v>
      </c>
      <c r="BC1" s="3" t="s">
        <v>770</v>
      </c>
      <c r="BD1" s="3" t="s">
        <v>771</v>
      </c>
      <c r="BE1" s="3" t="s">
        <v>772</v>
      </c>
      <c r="BF1" s="3" t="s">
        <v>773</v>
      </c>
      <c r="BG1" s="3" t="s">
        <v>774</v>
      </c>
      <c r="BH1" s="3" t="s">
        <v>775</v>
      </c>
      <c r="BI1" s="3" t="s">
        <v>776</v>
      </c>
      <c r="BJ1" s="3" t="s">
        <v>3656</v>
      </c>
      <c r="BK1" s="3" t="s">
        <v>3400</v>
      </c>
      <c r="BL1" s="3" t="s">
        <v>3773</v>
      </c>
      <c r="BM1" s="3" t="s">
        <v>3766</v>
      </c>
      <c r="BN1" s="3" t="s">
        <v>3767</v>
      </c>
      <c r="BO1" s="3" t="s">
        <v>3768</v>
      </c>
      <c r="BP1" s="3" t="s">
        <v>3769</v>
      </c>
      <c r="BQ1" s="3" t="s">
        <v>3770</v>
      </c>
      <c r="BR1" s="3" t="s">
        <v>3771</v>
      </c>
      <c r="BS1" s="3" t="s">
        <v>3785</v>
      </c>
      <c r="BT1" s="3" t="s">
        <v>3786</v>
      </c>
      <c r="BV1" s="35" t="s">
        <v>3787</v>
      </c>
      <c r="BW1" s="35" t="s">
        <v>669</v>
      </c>
      <c r="BX1" s="1"/>
    </row>
    <row r="2" spans="1:76" hidden="1" x14ac:dyDescent="0.25">
      <c r="A2">
        <v>1</v>
      </c>
      <c r="B2" t="s">
        <v>6</v>
      </c>
      <c r="C2">
        <v>1</v>
      </c>
      <c r="D2" t="s">
        <v>795</v>
      </c>
      <c r="E2" t="s">
        <v>796</v>
      </c>
      <c r="F2">
        <v>2</v>
      </c>
      <c r="G2" t="s">
        <v>797</v>
      </c>
      <c r="H2" t="s">
        <v>798</v>
      </c>
      <c r="I2">
        <v>0.7</v>
      </c>
      <c r="J2">
        <v>6.9</v>
      </c>
      <c r="K2">
        <v>2</v>
      </c>
      <c r="L2" t="s">
        <v>799</v>
      </c>
      <c r="N2" t="s">
        <v>800</v>
      </c>
      <c r="O2">
        <f>SUM(P2:U2)</f>
        <v>318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45</v>
      </c>
      <c r="W2">
        <v>70</v>
      </c>
      <c r="X2">
        <v>64</v>
      </c>
      <c r="Y2" t="s">
        <v>801</v>
      </c>
      <c r="Z2">
        <v>2</v>
      </c>
      <c r="AA2" t="s">
        <v>797</v>
      </c>
      <c r="AB2" t="s">
        <v>802</v>
      </c>
      <c r="AC2" t="s">
        <v>9</v>
      </c>
      <c r="AD2">
        <v>20</v>
      </c>
      <c r="AE2" t="str">
        <f>_xlfn.CONCAT(A2:AD2)</f>
        <v>1Bulbasaur1NormalSeed Pokémon2GrassPoison0,76,92OvergrowChlorophyll318454949656545457064Medium Slow2GrassMonster87.520</v>
      </c>
      <c r="AF2">
        <v>1</v>
      </c>
      <c r="AG2" t="s">
        <v>6</v>
      </c>
      <c r="AH2">
        <v>1</v>
      </c>
      <c r="AI2" t="s">
        <v>795</v>
      </c>
      <c r="AJ2" t="s">
        <v>796</v>
      </c>
      <c r="AK2">
        <v>2</v>
      </c>
      <c r="AL2" t="s">
        <v>797</v>
      </c>
      <c r="AM2" t="s">
        <v>798</v>
      </c>
      <c r="AN2">
        <v>0.7</v>
      </c>
      <c r="AO2">
        <v>6.9</v>
      </c>
      <c r="AP2">
        <v>2</v>
      </c>
      <c r="AQ2" t="s">
        <v>799</v>
      </c>
      <c r="AS2" t="s">
        <v>800</v>
      </c>
      <c r="AT2">
        <f t="shared" ref="AT2:AT65" si="0">SUM(AU2:AZ2)</f>
        <v>318</v>
      </c>
      <c r="AU2">
        <v>45</v>
      </c>
      <c r="AV2">
        <v>49</v>
      </c>
      <c r="AW2">
        <v>49</v>
      </c>
      <c r="AX2">
        <v>65</v>
      </c>
      <c r="AY2">
        <v>65</v>
      </c>
      <c r="AZ2">
        <v>45</v>
      </c>
      <c r="BA2">
        <v>45</v>
      </c>
      <c r="BB2">
        <v>70</v>
      </c>
      <c r="BC2">
        <v>64</v>
      </c>
      <c r="BD2" t="s">
        <v>801</v>
      </c>
      <c r="BE2">
        <v>2</v>
      </c>
      <c r="BF2" t="s">
        <v>797</v>
      </c>
      <c r="BG2" t="s">
        <v>802</v>
      </c>
      <c r="BH2" t="s">
        <v>9</v>
      </c>
      <c r="BI2">
        <v>20</v>
      </c>
      <c r="BJ2" t="str">
        <f>_xlfn.CONCAT(AF2:BI2)</f>
        <v>1Bulbasaur1NormalSeed Pokémon2GrassPoison0,76,92OvergrowChlorophyll318454949656545457064Medium Slow2GrassMonster87.520</v>
      </c>
      <c r="BM2">
        <f>VLOOKUP(B2,evyield!B:H,2,0)</f>
        <v>0</v>
      </c>
      <c r="BN2">
        <f>VLOOKUP(B2,evyield!B:H,3,0)</f>
        <v>0</v>
      </c>
      <c r="BO2">
        <f>VLOOKUP(B2,evyield!B:H,4,0)</f>
        <v>0</v>
      </c>
      <c r="BP2">
        <f>VLOOKUP(B2,evyield!B:H,5,0)</f>
        <v>1</v>
      </c>
      <c r="BQ2">
        <f>VLOOKUP(B2,evyield!B:H,6,0)</f>
        <v>0</v>
      </c>
      <c r="BR2">
        <f>VLOOKUP(B2,evyield!B:H,7,0)</f>
        <v>0</v>
      </c>
      <c r="BS2" t="str">
        <f>IF(OR(AL2=$BW$1,AM2=$BW$1),"Sim","Não")</f>
        <v>Não</v>
      </c>
      <c r="BT2" t="str">
        <f>IF(OR(AL2=$BW$1,AM2=$BX$1),"Sim","Não")</f>
        <v>Não</v>
      </c>
    </row>
    <row r="3" spans="1:76" hidden="1" x14ac:dyDescent="0.25">
      <c r="A3">
        <v>2</v>
      </c>
      <c r="B3" t="s">
        <v>7</v>
      </c>
      <c r="C3">
        <v>1</v>
      </c>
      <c r="D3" t="s">
        <v>795</v>
      </c>
      <c r="E3" t="s">
        <v>796</v>
      </c>
      <c r="F3">
        <v>2</v>
      </c>
      <c r="G3" t="s">
        <v>797</v>
      </c>
      <c r="H3" t="s">
        <v>798</v>
      </c>
      <c r="I3">
        <v>1</v>
      </c>
      <c r="J3">
        <v>13</v>
      </c>
      <c r="K3">
        <v>2</v>
      </c>
      <c r="L3" t="s">
        <v>799</v>
      </c>
      <c r="N3" t="s">
        <v>800</v>
      </c>
      <c r="O3">
        <f t="shared" ref="O3:O66" si="1">SUM(P3:U3)</f>
        <v>405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45</v>
      </c>
      <c r="W3">
        <v>70</v>
      </c>
      <c r="X3">
        <v>142</v>
      </c>
      <c r="Y3" t="s">
        <v>801</v>
      </c>
      <c r="Z3">
        <v>2</v>
      </c>
      <c r="AA3" t="s">
        <v>797</v>
      </c>
      <c r="AB3" t="s">
        <v>802</v>
      </c>
      <c r="AC3" t="s">
        <v>9</v>
      </c>
      <c r="AD3">
        <v>20</v>
      </c>
      <c r="AE3" t="str">
        <f>_xlfn.CONCAT(A3:AD3)</f>
        <v>2Ivysaur1NormalSeed Pokémon2GrassPoison1132OvergrowChlorophyll4056062638080604570142Medium Slow2GrassMonster87.520</v>
      </c>
      <c r="AF3">
        <v>2</v>
      </c>
      <c r="AG3" t="s">
        <v>7</v>
      </c>
      <c r="AH3">
        <v>1</v>
      </c>
      <c r="AI3" t="s">
        <v>795</v>
      </c>
      <c r="AJ3" t="s">
        <v>796</v>
      </c>
      <c r="AK3">
        <v>2</v>
      </c>
      <c r="AL3" t="s">
        <v>797</v>
      </c>
      <c r="AM3" t="s">
        <v>798</v>
      </c>
      <c r="AN3">
        <v>1</v>
      </c>
      <c r="AO3">
        <v>13</v>
      </c>
      <c r="AP3">
        <v>2</v>
      </c>
      <c r="AQ3" t="s">
        <v>799</v>
      </c>
      <c r="AS3" t="s">
        <v>800</v>
      </c>
      <c r="AT3">
        <f t="shared" si="0"/>
        <v>405</v>
      </c>
      <c r="AU3">
        <v>60</v>
      </c>
      <c r="AV3">
        <v>62</v>
      </c>
      <c r="AW3">
        <v>63</v>
      </c>
      <c r="AX3">
        <v>80</v>
      </c>
      <c r="AY3">
        <v>80</v>
      </c>
      <c r="AZ3">
        <v>60</v>
      </c>
      <c r="BA3">
        <v>45</v>
      </c>
      <c r="BB3">
        <v>70</v>
      </c>
      <c r="BC3">
        <v>142</v>
      </c>
      <c r="BD3" t="s">
        <v>801</v>
      </c>
      <c r="BE3">
        <v>2</v>
      </c>
      <c r="BF3" t="s">
        <v>797</v>
      </c>
      <c r="BG3" t="s">
        <v>802</v>
      </c>
      <c r="BH3" t="s">
        <v>9</v>
      </c>
      <c r="BI3">
        <v>20</v>
      </c>
      <c r="BJ3" t="str">
        <f>_xlfn.CONCAT(AF3:BI3)</f>
        <v>2Ivysaur1NormalSeed Pokémon2GrassPoison1132OvergrowChlorophyll4056062638080604570142Medium Slow2GrassMonster87.520</v>
      </c>
      <c r="BM3">
        <f>VLOOKUP(B3,evyield!B:H,2,0)</f>
        <v>0</v>
      </c>
      <c r="BN3">
        <f>VLOOKUP(B3,evyield!B:H,3,0)</f>
        <v>0</v>
      </c>
      <c r="BO3">
        <f>VLOOKUP(B3,evyield!B:H,4,0)</f>
        <v>0</v>
      </c>
      <c r="BP3">
        <f>VLOOKUP(B3,evyield!B:H,5,0)</f>
        <v>1</v>
      </c>
      <c r="BQ3">
        <f>VLOOKUP(B3,evyield!B:H,6,0)</f>
        <v>1</v>
      </c>
      <c r="BR3">
        <f>VLOOKUP(B3,evyield!B:H,7,0)</f>
        <v>0</v>
      </c>
      <c r="BS3" t="str">
        <f>IF(OR(AL3=$BW$1,AM3=$BW$1),"Sim","Não")</f>
        <v>Não</v>
      </c>
      <c r="BT3" t="str">
        <f>IF(OR(AL3=$BW$1,AM3=$BX$1),"Sim","Não")</f>
        <v>Não</v>
      </c>
    </row>
    <row r="4" spans="1:76" hidden="1" x14ac:dyDescent="0.25">
      <c r="A4">
        <v>3</v>
      </c>
      <c r="B4" t="s">
        <v>8</v>
      </c>
      <c r="C4">
        <v>1</v>
      </c>
      <c r="D4" t="s">
        <v>795</v>
      </c>
      <c r="E4" t="s">
        <v>796</v>
      </c>
      <c r="F4">
        <v>2</v>
      </c>
      <c r="G4" t="s">
        <v>797</v>
      </c>
      <c r="H4" t="s">
        <v>798</v>
      </c>
      <c r="I4">
        <v>2</v>
      </c>
      <c r="J4">
        <v>100</v>
      </c>
      <c r="K4">
        <v>2</v>
      </c>
      <c r="L4" t="s">
        <v>799</v>
      </c>
      <c r="N4" t="s">
        <v>800</v>
      </c>
      <c r="O4">
        <f t="shared" si="1"/>
        <v>525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45</v>
      </c>
      <c r="W4">
        <v>70</v>
      </c>
      <c r="X4">
        <v>236</v>
      </c>
      <c r="Y4" t="s">
        <v>801</v>
      </c>
      <c r="Z4">
        <v>2</v>
      </c>
      <c r="AA4" t="s">
        <v>797</v>
      </c>
      <c r="AB4" t="s">
        <v>802</v>
      </c>
      <c r="AC4" t="s">
        <v>9</v>
      </c>
      <c r="AD4">
        <v>20</v>
      </c>
      <c r="AE4" t="str">
        <f>_xlfn.CONCAT(A4:AD4)</f>
        <v>3Venusaur1NormalSeed Pokémon2GrassPoison21002OvergrowChlorophyll525808283100100804570236Medium Slow2GrassMonster87.520</v>
      </c>
      <c r="AF4">
        <v>3</v>
      </c>
      <c r="AG4" t="s">
        <v>8</v>
      </c>
      <c r="AH4">
        <v>1</v>
      </c>
      <c r="AI4" t="s">
        <v>795</v>
      </c>
      <c r="AJ4" t="s">
        <v>796</v>
      </c>
      <c r="AK4">
        <v>2</v>
      </c>
      <c r="AL4" t="s">
        <v>797</v>
      </c>
      <c r="AM4" t="s">
        <v>798</v>
      </c>
      <c r="AN4">
        <v>2</v>
      </c>
      <c r="AO4">
        <v>100</v>
      </c>
      <c r="AP4">
        <v>2</v>
      </c>
      <c r="AQ4" t="s">
        <v>799</v>
      </c>
      <c r="AS4" t="s">
        <v>800</v>
      </c>
      <c r="AT4">
        <f t="shared" si="0"/>
        <v>525</v>
      </c>
      <c r="AU4">
        <v>80</v>
      </c>
      <c r="AV4">
        <v>82</v>
      </c>
      <c r="AW4">
        <v>83</v>
      </c>
      <c r="AX4">
        <v>100</v>
      </c>
      <c r="AY4">
        <v>100</v>
      </c>
      <c r="AZ4">
        <v>80</v>
      </c>
      <c r="BA4">
        <v>45</v>
      </c>
      <c r="BB4">
        <v>70</v>
      </c>
      <c r="BC4">
        <v>236</v>
      </c>
      <c r="BD4" t="s">
        <v>801</v>
      </c>
      <c r="BE4">
        <v>2</v>
      </c>
      <c r="BF4" t="s">
        <v>797</v>
      </c>
      <c r="BG4" t="s">
        <v>802</v>
      </c>
      <c r="BH4" t="s">
        <v>9</v>
      </c>
      <c r="BI4">
        <v>20</v>
      </c>
      <c r="BJ4" t="str">
        <f>_xlfn.CONCAT(AF4:BI4)</f>
        <v>3Venusaur1NormalSeed Pokémon2GrassPoison21002OvergrowChlorophyll525808283100100804570236Medium Slow2GrassMonster87.520</v>
      </c>
      <c r="BM4">
        <f>VLOOKUP(B4,evyield!B:H,2,0)</f>
        <v>0</v>
      </c>
      <c r="BN4">
        <f>VLOOKUP(B4,evyield!B:H,3,0)</f>
        <v>0</v>
      </c>
      <c r="BO4">
        <f>VLOOKUP(B4,evyield!B:H,4,0)</f>
        <v>0</v>
      </c>
      <c r="BP4">
        <f>VLOOKUP(B4,evyield!B:H,5,0)</f>
        <v>2</v>
      </c>
      <c r="BQ4">
        <f>VLOOKUP(B4,evyield!B:H,6,0)</f>
        <v>1</v>
      </c>
      <c r="BR4">
        <f>VLOOKUP(B4,evyield!B:H,7,0)</f>
        <v>0</v>
      </c>
      <c r="BS4" t="str">
        <f>IF(OR(AL4=$BW$1,AM4=$BW$1),"Sim","Não")</f>
        <v>Não</v>
      </c>
      <c r="BT4" t="str">
        <f>IF(OR(AL4=$BW$1,AM4=$BX$1),"Sim","Não")</f>
        <v>Não</v>
      </c>
    </row>
    <row r="5" spans="1:76" hidden="1" x14ac:dyDescent="0.25">
      <c r="A5">
        <v>4</v>
      </c>
      <c r="B5" t="s">
        <v>10</v>
      </c>
      <c r="C5">
        <v>1</v>
      </c>
      <c r="D5" t="s">
        <v>795</v>
      </c>
      <c r="E5" t="s">
        <v>806</v>
      </c>
      <c r="F5">
        <v>1</v>
      </c>
      <c r="G5" t="s">
        <v>807</v>
      </c>
      <c r="H5" t="s">
        <v>2089</v>
      </c>
      <c r="I5">
        <v>0.6</v>
      </c>
      <c r="J5">
        <v>8.5</v>
      </c>
      <c r="K5">
        <v>2</v>
      </c>
      <c r="L5" t="s">
        <v>808</v>
      </c>
      <c r="N5" t="s">
        <v>809</v>
      </c>
      <c r="O5">
        <f t="shared" si="1"/>
        <v>309</v>
      </c>
      <c r="P5">
        <v>39</v>
      </c>
      <c r="Q5">
        <v>52</v>
      </c>
      <c r="R5">
        <v>43</v>
      </c>
      <c r="S5">
        <v>60</v>
      </c>
      <c r="T5">
        <v>50</v>
      </c>
      <c r="U5">
        <v>65</v>
      </c>
      <c r="V5">
        <v>45</v>
      </c>
      <c r="W5">
        <v>70</v>
      </c>
      <c r="X5">
        <v>62</v>
      </c>
      <c r="Y5" t="s">
        <v>801</v>
      </c>
      <c r="Z5">
        <v>2</v>
      </c>
      <c r="AA5" t="s">
        <v>810</v>
      </c>
      <c r="AB5" t="s">
        <v>802</v>
      </c>
      <c r="AC5" t="s">
        <v>9</v>
      </c>
      <c r="AD5">
        <v>20</v>
      </c>
      <c r="AE5" t="str">
        <f>_xlfn.CONCAT(A5:AD5)</f>
        <v>4Charmander1NormalLizard Pokémon1FireNone0,68,52BlazeSolar Power309395243605065457062Medium Slow2DragonMonster87.520</v>
      </c>
      <c r="AF5">
        <v>4</v>
      </c>
      <c r="AG5" t="s">
        <v>10</v>
      </c>
      <c r="AH5">
        <v>1</v>
      </c>
      <c r="AI5" t="s">
        <v>795</v>
      </c>
      <c r="AJ5" t="s">
        <v>806</v>
      </c>
      <c r="AK5">
        <v>1</v>
      </c>
      <c r="AL5" t="s">
        <v>807</v>
      </c>
      <c r="AM5" t="s">
        <v>2089</v>
      </c>
      <c r="AN5">
        <v>0.6</v>
      </c>
      <c r="AO5">
        <v>8.5</v>
      </c>
      <c r="AP5">
        <v>2</v>
      </c>
      <c r="AQ5" t="s">
        <v>808</v>
      </c>
      <c r="AS5" t="s">
        <v>809</v>
      </c>
      <c r="AT5">
        <f t="shared" si="0"/>
        <v>309</v>
      </c>
      <c r="AU5">
        <v>39</v>
      </c>
      <c r="AV5">
        <v>52</v>
      </c>
      <c r="AW5">
        <v>43</v>
      </c>
      <c r="AX5">
        <v>60</v>
      </c>
      <c r="AY5">
        <v>50</v>
      </c>
      <c r="AZ5">
        <v>65</v>
      </c>
      <c r="BA5">
        <v>45</v>
      </c>
      <c r="BB5">
        <v>70</v>
      </c>
      <c r="BC5">
        <v>62</v>
      </c>
      <c r="BD5" t="s">
        <v>801</v>
      </c>
      <c r="BE5">
        <v>2</v>
      </c>
      <c r="BF5" t="s">
        <v>810</v>
      </c>
      <c r="BG5" t="s">
        <v>802</v>
      </c>
      <c r="BH5" t="s">
        <v>9</v>
      </c>
      <c r="BI5">
        <v>20</v>
      </c>
      <c r="BJ5" t="str">
        <f>_xlfn.CONCAT(AF5:BI5)</f>
        <v>4Charmander1NormalLizard Pokémon1FireNone0,68,52BlazeSolar Power309395243605065457062Medium Slow2DragonMonster87.520</v>
      </c>
      <c r="BM5">
        <f>VLOOKUP(B5,evyield!B:H,2,0)</f>
        <v>0</v>
      </c>
      <c r="BN5">
        <f>VLOOKUP(B5,evyield!B:H,3,0)</f>
        <v>0</v>
      </c>
      <c r="BO5">
        <f>VLOOKUP(B5,evyield!B:H,4,0)</f>
        <v>0</v>
      </c>
      <c r="BP5">
        <f>VLOOKUP(B5,evyield!B:H,5,0)</f>
        <v>0</v>
      </c>
      <c r="BQ5">
        <f>VLOOKUP(B5,evyield!B:H,6,0)</f>
        <v>0</v>
      </c>
      <c r="BR5">
        <f>VLOOKUP(B5,evyield!B:H,7,0)</f>
        <v>1</v>
      </c>
      <c r="BS5" t="str">
        <f>IF(OR(AL5=$BW$1,AM5=$BW$1),"Sim","Não")</f>
        <v>Não</v>
      </c>
      <c r="BT5" t="str">
        <f>IF(OR(AL5=$BW$1,AM5=$BX$1),"Sim","Não")</f>
        <v>Não</v>
      </c>
    </row>
    <row r="6" spans="1:76" hidden="1" x14ac:dyDescent="0.25">
      <c r="A6">
        <v>5</v>
      </c>
      <c r="B6" t="s">
        <v>11</v>
      </c>
      <c r="C6">
        <v>1</v>
      </c>
      <c r="D6" t="s">
        <v>795</v>
      </c>
      <c r="E6" t="s">
        <v>811</v>
      </c>
      <c r="F6">
        <v>1</v>
      </c>
      <c r="G6" t="s">
        <v>807</v>
      </c>
      <c r="H6" t="s">
        <v>2089</v>
      </c>
      <c r="I6">
        <v>1.1000000000000001</v>
      </c>
      <c r="J6">
        <v>19</v>
      </c>
      <c r="K6">
        <v>2</v>
      </c>
      <c r="L6" t="s">
        <v>808</v>
      </c>
      <c r="N6" t="s">
        <v>809</v>
      </c>
      <c r="O6">
        <f t="shared" si="1"/>
        <v>405</v>
      </c>
      <c r="P6">
        <v>58</v>
      </c>
      <c r="Q6">
        <v>64</v>
      </c>
      <c r="R6">
        <v>58</v>
      </c>
      <c r="S6">
        <v>80</v>
      </c>
      <c r="T6">
        <v>65</v>
      </c>
      <c r="U6">
        <v>80</v>
      </c>
      <c r="V6">
        <v>45</v>
      </c>
      <c r="W6">
        <v>70</v>
      </c>
      <c r="X6">
        <v>142</v>
      </c>
      <c r="Y6" t="s">
        <v>801</v>
      </c>
      <c r="Z6">
        <v>2</v>
      </c>
      <c r="AA6" t="s">
        <v>810</v>
      </c>
      <c r="AB6" t="s">
        <v>802</v>
      </c>
      <c r="AC6" t="s">
        <v>9</v>
      </c>
      <c r="AD6">
        <v>20</v>
      </c>
      <c r="AE6" t="str">
        <f>_xlfn.CONCAT(A6:AD6)</f>
        <v>5Charmeleon1NormalFlame Pokémon1FireNone1,1192BlazeSolar Power4055864588065804570142Medium Slow2DragonMonster87.520</v>
      </c>
      <c r="AF6">
        <v>5</v>
      </c>
      <c r="AG6" t="s">
        <v>11</v>
      </c>
      <c r="AH6">
        <v>1</v>
      </c>
      <c r="AI6" t="s">
        <v>795</v>
      </c>
      <c r="AJ6" t="s">
        <v>811</v>
      </c>
      <c r="AK6">
        <v>1</v>
      </c>
      <c r="AL6" t="s">
        <v>807</v>
      </c>
      <c r="AM6" t="s">
        <v>2089</v>
      </c>
      <c r="AN6">
        <v>1.1000000000000001</v>
      </c>
      <c r="AO6">
        <v>19</v>
      </c>
      <c r="AP6">
        <v>2</v>
      </c>
      <c r="AQ6" t="s">
        <v>808</v>
      </c>
      <c r="AS6" t="s">
        <v>809</v>
      </c>
      <c r="AT6">
        <f t="shared" si="0"/>
        <v>405</v>
      </c>
      <c r="AU6">
        <v>58</v>
      </c>
      <c r="AV6">
        <v>64</v>
      </c>
      <c r="AW6">
        <v>58</v>
      </c>
      <c r="AX6">
        <v>80</v>
      </c>
      <c r="AY6">
        <v>65</v>
      </c>
      <c r="AZ6">
        <v>80</v>
      </c>
      <c r="BA6">
        <v>45</v>
      </c>
      <c r="BB6">
        <v>70</v>
      </c>
      <c r="BC6">
        <v>142</v>
      </c>
      <c r="BD6" t="s">
        <v>801</v>
      </c>
      <c r="BE6">
        <v>2</v>
      </c>
      <c r="BF6" t="s">
        <v>810</v>
      </c>
      <c r="BG6" t="s">
        <v>802</v>
      </c>
      <c r="BH6" t="s">
        <v>9</v>
      </c>
      <c r="BI6">
        <v>20</v>
      </c>
      <c r="BJ6" t="str">
        <f>_xlfn.CONCAT(AF6:BI6)</f>
        <v>5Charmeleon1NormalFlame Pokémon1FireNone1,1192BlazeSolar Power4055864588065804570142Medium Slow2DragonMonster87.520</v>
      </c>
      <c r="BM6">
        <f>VLOOKUP(B6,evyield!B:H,2,0)</f>
        <v>0</v>
      </c>
      <c r="BN6">
        <f>VLOOKUP(B6,evyield!B:H,3,0)</f>
        <v>0</v>
      </c>
      <c r="BO6">
        <f>VLOOKUP(B6,evyield!B:H,4,0)</f>
        <v>0</v>
      </c>
      <c r="BP6">
        <f>VLOOKUP(B6,evyield!B:H,5,0)</f>
        <v>1</v>
      </c>
      <c r="BQ6">
        <f>VLOOKUP(B6,evyield!B:H,6,0)</f>
        <v>0</v>
      </c>
      <c r="BR6">
        <f>VLOOKUP(B6,evyield!B:H,7,0)</f>
        <v>1</v>
      </c>
      <c r="BS6" t="str">
        <f>IF(OR(AL6=$BW$1,AM6=$BW$1),"Sim","Não")</f>
        <v>Não</v>
      </c>
      <c r="BT6" t="str">
        <f>IF(OR(AL6=$BW$1,AM6=$BX$1),"Sim","Não")</f>
        <v>Não</v>
      </c>
    </row>
    <row r="7" spans="1:76" hidden="1" x14ac:dyDescent="0.25">
      <c r="A7">
        <v>6</v>
      </c>
      <c r="B7" t="s">
        <v>12</v>
      </c>
      <c r="C7">
        <v>1</v>
      </c>
      <c r="D7" t="s">
        <v>795</v>
      </c>
      <c r="E7" t="s">
        <v>811</v>
      </c>
      <c r="F7">
        <v>2</v>
      </c>
      <c r="G7" t="s">
        <v>807</v>
      </c>
      <c r="H7" t="s">
        <v>812</v>
      </c>
      <c r="I7">
        <v>1.7</v>
      </c>
      <c r="J7">
        <v>90.5</v>
      </c>
      <c r="K7">
        <v>2</v>
      </c>
      <c r="L7" t="s">
        <v>808</v>
      </c>
      <c r="N7" t="s">
        <v>809</v>
      </c>
      <c r="O7">
        <f t="shared" si="1"/>
        <v>534</v>
      </c>
      <c r="P7">
        <v>78</v>
      </c>
      <c r="Q7">
        <v>84</v>
      </c>
      <c r="R7">
        <v>78</v>
      </c>
      <c r="S7">
        <v>109</v>
      </c>
      <c r="T7">
        <v>85</v>
      </c>
      <c r="U7">
        <v>100</v>
      </c>
      <c r="V7">
        <v>45</v>
      </c>
      <c r="W7">
        <v>70</v>
      </c>
      <c r="X7">
        <v>240</v>
      </c>
      <c r="Y7" t="s">
        <v>801</v>
      </c>
      <c r="Z7">
        <v>2</v>
      </c>
      <c r="AA7" t="s">
        <v>810</v>
      </c>
      <c r="AB7" t="s">
        <v>802</v>
      </c>
      <c r="AC7" t="s">
        <v>9</v>
      </c>
      <c r="AD7">
        <v>20</v>
      </c>
      <c r="AE7" t="str">
        <f>_xlfn.CONCAT(A7:AD7)</f>
        <v>6Charizard1NormalFlame Pokémon2FireFlying1,790,52BlazeSolar Power534788478109851004570240Medium Slow2DragonMonster87.520</v>
      </c>
      <c r="AF7">
        <v>6</v>
      </c>
      <c r="AG7" t="s">
        <v>12</v>
      </c>
      <c r="AH7">
        <v>1</v>
      </c>
      <c r="AI7" t="s">
        <v>795</v>
      </c>
      <c r="AJ7" t="s">
        <v>811</v>
      </c>
      <c r="AK7">
        <v>2</v>
      </c>
      <c r="AL7" t="s">
        <v>807</v>
      </c>
      <c r="AM7" t="s">
        <v>812</v>
      </c>
      <c r="AN7">
        <v>1.7</v>
      </c>
      <c r="AO7">
        <v>90.5</v>
      </c>
      <c r="AP7">
        <v>2</v>
      </c>
      <c r="AQ7" t="s">
        <v>808</v>
      </c>
      <c r="AS7" t="s">
        <v>809</v>
      </c>
      <c r="AT7">
        <f t="shared" si="0"/>
        <v>534</v>
      </c>
      <c r="AU7">
        <v>78</v>
      </c>
      <c r="AV7">
        <v>84</v>
      </c>
      <c r="AW7">
        <v>78</v>
      </c>
      <c r="AX7">
        <v>109</v>
      </c>
      <c r="AY7">
        <v>85</v>
      </c>
      <c r="AZ7">
        <v>100</v>
      </c>
      <c r="BA7">
        <v>45</v>
      </c>
      <c r="BB7">
        <v>70</v>
      </c>
      <c r="BC7">
        <v>240</v>
      </c>
      <c r="BD7" t="s">
        <v>801</v>
      </c>
      <c r="BE7">
        <v>2</v>
      </c>
      <c r="BF7" t="s">
        <v>810</v>
      </c>
      <c r="BG7" t="s">
        <v>802</v>
      </c>
      <c r="BH7" t="s">
        <v>9</v>
      </c>
      <c r="BI7">
        <v>20</v>
      </c>
      <c r="BJ7" t="str">
        <f>_xlfn.CONCAT(AF7:BI7)</f>
        <v>6Charizard1NormalFlame Pokémon2FireFlying1,790,52BlazeSolar Power534788478109851004570240Medium Slow2DragonMonster87.520</v>
      </c>
      <c r="BM7">
        <f>VLOOKUP(B7,evyield!B:H,2,0)</f>
        <v>0</v>
      </c>
      <c r="BN7">
        <f>VLOOKUP(B7,evyield!B:H,3,0)</f>
        <v>0</v>
      </c>
      <c r="BO7">
        <f>VLOOKUP(B7,evyield!B:H,4,0)</f>
        <v>0</v>
      </c>
      <c r="BP7">
        <f>VLOOKUP(B7,evyield!B:H,5,0)</f>
        <v>3</v>
      </c>
      <c r="BQ7">
        <f>VLOOKUP(B7,evyield!B:H,6,0)</f>
        <v>0</v>
      </c>
      <c r="BR7">
        <f>VLOOKUP(B7,evyield!B:H,7,0)</f>
        <v>0</v>
      </c>
      <c r="BS7" t="str">
        <f>IF(OR(AL7=$BW$1,AM7=$BW$1),"Sim","Não")</f>
        <v>Não</v>
      </c>
      <c r="BT7" t="str">
        <f>IF(OR(AL7=$BW$1,AM7=$BX$1),"Sim","Não")</f>
        <v>Não</v>
      </c>
    </row>
    <row r="8" spans="1:76" hidden="1" x14ac:dyDescent="0.25">
      <c r="A8">
        <v>7</v>
      </c>
      <c r="B8" t="s">
        <v>13</v>
      </c>
      <c r="C8">
        <v>1</v>
      </c>
      <c r="D8" t="s">
        <v>795</v>
      </c>
      <c r="E8" t="s">
        <v>815</v>
      </c>
      <c r="F8">
        <v>1</v>
      </c>
      <c r="G8" t="s">
        <v>816</v>
      </c>
      <c r="H8" t="s">
        <v>2089</v>
      </c>
      <c r="I8">
        <v>0.5</v>
      </c>
      <c r="J8">
        <v>9</v>
      </c>
      <c r="K8">
        <v>2</v>
      </c>
      <c r="L8" t="s">
        <v>817</v>
      </c>
      <c r="N8" t="s">
        <v>818</v>
      </c>
      <c r="O8">
        <f t="shared" si="1"/>
        <v>314</v>
      </c>
      <c r="P8">
        <v>44</v>
      </c>
      <c r="Q8">
        <v>48</v>
      </c>
      <c r="R8">
        <v>65</v>
      </c>
      <c r="S8">
        <v>50</v>
      </c>
      <c r="T8">
        <v>64</v>
      </c>
      <c r="U8">
        <v>43</v>
      </c>
      <c r="V8">
        <v>45</v>
      </c>
      <c r="W8">
        <v>70</v>
      </c>
      <c r="X8">
        <v>63</v>
      </c>
      <c r="Y8" t="s">
        <v>801</v>
      </c>
      <c r="Z8">
        <v>2</v>
      </c>
      <c r="AA8" t="s">
        <v>802</v>
      </c>
      <c r="AB8" t="s">
        <v>819</v>
      </c>
      <c r="AC8" t="s">
        <v>9</v>
      </c>
      <c r="AD8">
        <v>20</v>
      </c>
      <c r="AE8" t="str">
        <f>_xlfn.CONCAT(A8:AD8)</f>
        <v>7Squirtle1NormalTiny Turtle Pokémon1WaterNone0,592TorrentRain Dish314444865506443457063Medium Slow2MonsterWater 187.520</v>
      </c>
      <c r="AF8">
        <v>7</v>
      </c>
      <c r="AG8" t="s">
        <v>13</v>
      </c>
      <c r="AH8">
        <v>1</v>
      </c>
      <c r="AI8" t="s">
        <v>795</v>
      </c>
      <c r="AJ8" t="s">
        <v>815</v>
      </c>
      <c r="AK8">
        <v>1</v>
      </c>
      <c r="AL8" t="s">
        <v>816</v>
      </c>
      <c r="AM8" t="s">
        <v>2089</v>
      </c>
      <c r="AN8">
        <v>0.5</v>
      </c>
      <c r="AO8">
        <v>9</v>
      </c>
      <c r="AP8">
        <v>2</v>
      </c>
      <c r="AQ8" t="s">
        <v>817</v>
      </c>
      <c r="AS8" t="s">
        <v>818</v>
      </c>
      <c r="AT8">
        <f t="shared" si="0"/>
        <v>314</v>
      </c>
      <c r="AU8">
        <v>44</v>
      </c>
      <c r="AV8">
        <v>48</v>
      </c>
      <c r="AW8">
        <v>65</v>
      </c>
      <c r="AX8">
        <v>50</v>
      </c>
      <c r="AY8">
        <v>64</v>
      </c>
      <c r="AZ8">
        <v>43</v>
      </c>
      <c r="BA8">
        <v>45</v>
      </c>
      <c r="BB8">
        <v>70</v>
      </c>
      <c r="BC8">
        <v>63</v>
      </c>
      <c r="BD8" t="s">
        <v>801</v>
      </c>
      <c r="BE8">
        <v>2</v>
      </c>
      <c r="BF8" t="s">
        <v>802</v>
      </c>
      <c r="BG8" t="s">
        <v>819</v>
      </c>
      <c r="BH8" t="s">
        <v>9</v>
      </c>
      <c r="BI8">
        <v>20</v>
      </c>
      <c r="BJ8" t="str">
        <f>_xlfn.CONCAT(AF8:BI8)</f>
        <v>7Squirtle1NormalTiny Turtle Pokémon1WaterNone0,592TorrentRain Dish314444865506443457063Medium Slow2MonsterWater 187.520</v>
      </c>
      <c r="BM8">
        <f>VLOOKUP(B8,evyield!B:H,2,0)</f>
        <v>0</v>
      </c>
      <c r="BN8">
        <f>VLOOKUP(B8,evyield!B:H,3,0)</f>
        <v>0</v>
      </c>
      <c r="BO8">
        <f>VLOOKUP(B8,evyield!B:H,4,0)</f>
        <v>1</v>
      </c>
      <c r="BP8">
        <f>VLOOKUP(B8,evyield!B:H,5,0)</f>
        <v>0</v>
      </c>
      <c r="BQ8">
        <f>VLOOKUP(B8,evyield!B:H,6,0)</f>
        <v>0</v>
      </c>
      <c r="BR8">
        <f>VLOOKUP(B8,evyield!B:H,7,0)</f>
        <v>0</v>
      </c>
      <c r="BS8" t="str">
        <f>IF(OR(AL8=$BW$1,AM8=$BW$1),"Sim","Não")</f>
        <v>Não</v>
      </c>
      <c r="BT8" t="str">
        <f>IF(OR(AL8=$BW$1,AM8=$BX$1),"Sim","Não")</f>
        <v>Não</v>
      </c>
    </row>
    <row r="9" spans="1:76" hidden="1" x14ac:dyDescent="0.25">
      <c r="A9">
        <v>8</v>
      </c>
      <c r="B9" t="s">
        <v>14</v>
      </c>
      <c r="C9">
        <v>1</v>
      </c>
      <c r="D9" t="s">
        <v>795</v>
      </c>
      <c r="E9" t="s">
        <v>820</v>
      </c>
      <c r="F9">
        <v>1</v>
      </c>
      <c r="G9" t="s">
        <v>816</v>
      </c>
      <c r="H9" t="s">
        <v>2089</v>
      </c>
      <c r="I9">
        <v>1</v>
      </c>
      <c r="J9">
        <v>22.5</v>
      </c>
      <c r="K9">
        <v>2</v>
      </c>
      <c r="L9" t="s">
        <v>817</v>
      </c>
      <c r="N9" t="s">
        <v>818</v>
      </c>
      <c r="O9">
        <f t="shared" si="1"/>
        <v>405</v>
      </c>
      <c r="P9">
        <v>59</v>
      </c>
      <c r="Q9">
        <v>63</v>
      </c>
      <c r="R9">
        <v>80</v>
      </c>
      <c r="S9">
        <v>65</v>
      </c>
      <c r="T9">
        <v>80</v>
      </c>
      <c r="U9">
        <v>58</v>
      </c>
      <c r="V9">
        <v>45</v>
      </c>
      <c r="W9">
        <v>70</v>
      </c>
      <c r="X9">
        <v>142</v>
      </c>
      <c r="Y9" t="s">
        <v>801</v>
      </c>
      <c r="Z9">
        <v>2</v>
      </c>
      <c r="AA9" t="s">
        <v>802</v>
      </c>
      <c r="AB9" t="s">
        <v>819</v>
      </c>
      <c r="AC9" t="s">
        <v>9</v>
      </c>
      <c r="AD9">
        <v>20</v>
      </c>
      <c r="AE9" t="str">
        <f>_xlfn.CONCAT(A9:AD9)</f>
        <v>8Wartortle1NormalTurtle Pokémon1WaterNone122,52TorrentRain Dish4055963806580584570142Medium Slow2MonsterWater 187.520</v>
      </c>
      <c r="AF9">
        <v>8</v>
      </c>
      <c r="AG9" t="s">
        <v>14</v>
      </c>
      <c r="AH9">
        <v>1</v>
      </c>
      <c r="AI9" t="s">
        <v>795</v>
      </c>
      <c r="AJ9" t="s">
        <v>820</v>
      </c>
      <c r="AK9">
        <v>1</v>
      </c>
      <c r="AL9" t="s">
        <v>816</v>
      </c>
      <c r="AM9" t="s">
        <v>2089</v>
      </c>
      <c r="AN9">
        <v>1</v>
      </c>
      <c r="AO9">
        <v>22.5</v>
      </c>
      <c r="AP9">
        <v>2</v>
      </c>
      <c r="AQ9" t="s">
        <v>817</v>
      </c>
      <c r="AS9" t="s">
        <v>818</v>
      </c>
      <c r="AT9">
        <f t="shared" si="0"/>
        <v>405</v>
      </c>
      <c r="AU9">
        <v>59</v>
      </c>
      <c r="AV9">
        <v>63</v>
      </c>
      <c r="AW9">
        <v>80</v>
      </c>
      <c r="AX9">
        <v>65</v>
      </c>
      <c r="AY9">
        <v>80</v>
      </c>
      <c r="AZ9">
        <v>58</v>
      </c>
      <c r="BA9">
        <v>45</v>
      </c>
      <c r="BB9">
        <v>70</v>
      </c>
      <c r="BC9">
        <v>142</v>
      </c>
      <c r="BD9" t="s">
        <v>801</v>
      </c>
      <c r="BE9">
        <v>2</v>
      </c>
      <c r="BF9" t="s">
        <v>802</v>
      </c>
      <c r="BG9" t="s">
        <v>819</v>
      </c>
      <c r="BH9" t="s">
        <v>9</v>
      </c>
      <c r="BI9">
        <v>20</v>
      </c>
      <c r="BJ9" t="str">
        <f>_xlfn.CONCAT(AF9:BI9)</f>
        <v>8Wartortle1NormalTurtle Pokémon1WaterNone122,52TorrentRain Dish4055963806580584570142Medium Slow2MonsterWater 187.520</v>
      </c>
      <c r="BM9">
        <f>VLOOKUP(B9,evyield!B:H,2,0)</f>
        <v>0</v>
      </c>
      <c r="BN9">
        <f>VLOOKUP(B9,evyield!B:H,3,0)</f>
        <v>0</v>
      </c>
      <c r="BO9">
        <f>VLOOKUP(B9,evyield!B:H,4,0)</f>
        <v>1</v>
      </c>
      <c r="BP9">
        <f>VLOOKUP(B9,evyield!B:H,5,0)</f>
        <v>0</v>
      </c>
      <c r="BQ9">
        <f>VLOOKUP(B9,evyield!B:H,6,0)</f>
        <v>1</v>
      </c>
      <c r="BR9">
        <f>VLOOKUP(B9,evyield!B:H,7,0)</f>
        <v>0</v>
      </c>
      <c r="BS9" t="str">
        <f>IF(OR(AL9=$BW$1,AM9=$BW$1),"Sim","Não")</f>
        <v>Não</v>
      </c>
      <c r="BT9" t="str">
        <f>IF(OR(AL9=$BW$1,AM9=$BX$1),"Sim","Não")</f>
        <v>Não</v>
      </c>
    </row>
    <row r="10" spans="1:76" hidden="1" x14ac:dyDescent="0.25">
      <c r="A10">
        <v>9</v>
      </c>
      <c r="B10" t="s">
        <v>15</v>
      </c>
      <c r="C10">
        <v>1</v>
      </c>
      <c r="D10" t="s">
        <v>795</v>
      </c>
      <c r="E10" t="s">
        <v>821</v>
      </c>
      <c r="F10">
        <v>1</v>
      </c>
      <c r="G10" t="s">
        <v>816</v>
      </c>
      <c r="H10" t="s">
        <v>2089</v>
      </c>
      <c r="I10">
        <v>1.6</v>
      </c>
      <c r="J10">
        <v>85.5</v>
      </c>
      <c r="K10">
        <v>2</v>
      </c>
      <c r="L10" t="s">
        <v>817</v>
      </c>
      <c r="N10" t="s">
        <v>818</v>
      </c>
      <c r="O10">
        <f t="shared" si="1"/>
        <v>530</v>
      </c>
      <c r="P10">
        <v>79</v>
      </c>
      <c r="Q10">
        <v>83</v>
      </c>
      <c r="R10">
        <v>100</v>
      </c>
      <c r="S10">
        <v>85</v>
      </c>
      <c r="T10">
        <v>105</v>
      </c>
      <c r="U10">
        <v>78</v>
      </c>
      <c r="V10">
        <v>45</v>
      </c>
      <c r="W10">
        <v>70</v>
      </c>
      <c r="X10">
        <v>239</v>
      </c>
      <c r="Y10" t="s">
        <v>801</v>
      </c>
      <c r="Z10">
        <v>2</v>
      </c>
      <c r="AA10" t="s">
        <v>802</v>
      </c>
      <c r="AB10" t="s">
        <v>819</v>
      </c>
      <c r="AC10" t="s">
        <v>9</v>
      </c>
      <c r="AD10">
        <v>20</v>
      </c>
      <c r="AE10" t="str">
        <f>_xlfn.CONCAT(A10:AD10)</f>
        <v>9Blastoise1NormalShellfish Pokémon1WaterNone1,685,52TorrentRain Dish530798310085105784570239Medium Slow2MonsterWater 187.520</v>
      </c>
      <c r="AF10">
        <v>9</v>
      </c>
      <c r="AG10" t="s">
        <v>15</v>
      </c>
      <c r="AH10">
        <v>1</v>
      </c>
      <c r="AI10" t="s">
        <v>795</v>
      </c>
      <c r="AJ10" t="s">
        <v>821</v>
      </c>
      <c r="AK10">
        <v>1</v>
      </c>
      <c r="AL10" t="s">
        <v>816</v>
      </c>
      <c r="AM10" t="s">
        <v>2089</v>
      </c>
      <c r="AN10">
        <v>1.6</v>
      </c>
      <c r="AO10">
        <v>85.5</v>
      </c>
      <c r="AP10">
        <v>2</v>
      </c>
      <c r="AQ10" t="s">
        <v>817</v>
      </c>
      <c r="AS10" t="s">
        <v>818</v>
      </c>
      <c r="AT10">
        <f t="shared" si="0"/>
        <v>530</v>
      </c>
      <c r="AU10">
        <v>79</v>
      </c>
      <c r="AV10">
        <v>83</v>
      </c>
      <c r="AW10">
        <v>100</v>
      </c>
      <c r="AX10">
        <v>85</v>
      </c>
      <c r="AY10">
        <v>105</v>
      </c>
      <c r="AZ10">
        <v>78</v>
      </c>
      <c r="BA10">
        <v>45</v>
      </c>
      <c r="BB10">
        <v>70</v>
      </c>
      <c r="BC10">
        <v>239</v>
      </c>
      <c r="BD10" t="s">
        <v>801</v>
      </c>
      <c r="BE10">
        <v>2</v>
      </c>
      <c r="BF10" t="s">
        <v>802</v>
      </c>
      <c r="BG10" t="s">
        <v>819</v>
      </c>
      <c r="BH10" t="s">
        <v>9</v>
      </c>
      <c r="BI10">
        <v>20</v>
      </c>
      <c r="BJ10" t="str">
        <f>_xlfn.CONCAT(AF10:BI10)</f>
        <v>9Blastoise1NormalShellfish Pokémon1WaterNone1,685,52TorrentRain Dish530798310085105784570239Medium Slow2MonsterWater 187.520</v>
      </c>
      <c r="BM10">
        <f>VLOOKUP(B10,evyield!B:H,2,0)</f>
        <v>0</v>
      </c>
      <c r="BN10">
        <f>VLOOKUP(B10,evyield!B:H,3,0)</f>
        <v>0</v>
      </c>
      <c r="BO10">
        <f>VLOOKUP(B10,evyield!B:H,4,0)</f>
        <v>0</v>
      </c>
      <c r="BP10">
        <f>VLOOKUP(B10,evyield!B:H,5,0)</f>
        <v>0</v>
      </c>
      <c r="BQ10">
        <f>VLOOKUP(B10,evyield!B:H,6,0)</f>
        <v>3</v>
      </c>
      <c r="BR10">
        <f>VLOOKUP(B10,evyield!B:H,7,0)</f>
        <v>0</v>
      </c>
      <c r="BS10" t="str">
        <f>IF(OR(AL10=$BW$1,AM10=$BW$1),"Sim","Não")</f>
        <v>Não</v>
      </c>
      <c r="BT10" t="str">
        <f>IF(OR(AL10=$BW$1,AM10=$BX$1),"Sim","Não")</f>
        <v>Não</v>
      </c>
    </row>
    <row r="11" spans="1:76" hidden="1" x14ac:dyDescent="0.25">
      <c r="A11">
        <v>10</v>
      </c>
      <c r="B11" t="s">
        <v>16</v>
      </c>
      <c r="C11">
        <v>1</v>
      </c>
      <c r="D11" t="s">
        <v>795</v>
      </c>
      <c r="E11" t="s">
        <v>823</v>
      </c>
      <c r="F11">
        <v>1</v>
      </c>
      <c r="G11" t="s">
        <v>824</v>
      </c>
      <c r="H11" t="s">
        <v>2089</v>
      </c>
      <c r="I11">
        <v>0.3</v>
      </c>
      <c r="J11">
        <v>2.9</v>
      </c>
      <c r="K11">
        <v>2</v>
      </c>
      <c r="L11" t="s">
        <v>825</v>
      </c>
      <c r="N11" t="s">
        <v>826</v>
      </c>
      <c r="O11">
        <f t="shared" si="1"/>
        <v>195</v>
      </c>
      <c r="P11">
        <v>45</v>
      </c>
      <c r="Q11">
        <v>30</v>
      </c>
      <c r="R11">
        <v>35</v>
      </c>
      <c r="S11">
        <v>20</v>
      </c>
      <c r="T11">
        <v>20</v>
      </c>
      <c r="U11">
        <v>45</v>
      </c>
      <c r="V11">
        <v>255</v>
      </c>
      <c r="W11">
        <v>70</v>
      </c>
      <c r="X11">
        <v>39</v>
      </c>
      <c r="Y11" t="s">
        <v>827</v>
      </c>
      <c r="Z11">
        <v>1</v>
      </c>
      <c r="AA11" t="s">
        <v>824</v>
      </c>
      <c r="AC11" t="s">
        <v>828</v>
      </c>
      <c r="AD11">
        <v>15</v>
      </c>
      <c r="AE11" t="str">
        <f>_xlfn.CONCAT(A11:AD11)</f>
        <v>10Caterpie1NormalWorm Pokémon1BugNone0,32,92Shield DustRun Away1954530352020452557039Medium Fast1Bug50.015</v>
      </c>
      <c r="AF11">
        <v>10</v>
      </c>
      <c r="AG11" t="s">
        <v>16</v>
      </c>
      <c r="AH11">
        <v>1</v>
      </c>
      <c r="AI11" t="s">
        <v>795</v>
      </c>
      <c r="AJ11" t="s">
        <v>823</v>
      </c>
      <c r="AK11">
        <v>1</v>
      </c>
      <c r="AL11" t="s">
        <v>824</v>
      </c>
      <c r="AM11" t="s">
        <v>2089</v>
      </c>
      <c r="AN11">
        <v>0.3</v>
      </c>
      <c r="AO11">
        <v>2.9</v>
      </c>
      <c r="AP11">
        <v>2</v>
      </c>
      <c r="AQ11" t="s">
        <v>825</v>
      </c>
      <c r="AS11" t="s">
        <v>826</v>
      </c>
      <c r="AT11">
        <f t="shared" si="0"/>
        <v>195</v>
      </c>
      <c r="AU11">
        <v>45</v>
      </c>
      <c r="AV11">
        <v>30</v>
      </c>
      <c r="AW11">
        <v>35</v>
      </c>
      <c r="AX11">
        <v>20</v>
      </c>
      <c r="AY11">
        <v>20</v>
      </c>
      <c r="AZ11">
        <v>45</v>
      </c>
      <c r="BA11">
        <v>255</v>
      </c>
      <c r="BB11">
        <v>70</v>
      </c>
      <c r="BC11">
        <v>39</v>
      </c>
      <c r="BD11" t="s">
        <v>827</v>
      </c>
      <c r="BE11">
        <v>1</v>
      </c>
      <c r="BF11" t="s">
        <v>824</v>
      </c>
      <c r="BH11" t="s">
        <v>828</v>
      </c>
      <c r="BI11">
        <v>15</v>
      </c>
      <c r="BJ11" t="str">
        <f>_xlfn.CONCAT(AF11:BI11)</f>
        <v>10Caterpie1NormalWorm Pokémon1BugNone0,32,92Shield DustRun Away1954530352020452557039Medium Fast1Bug50.015</v>
      </c>
      <c r="BM11">
        <f>VLOOKUP(B11,evyield!B:H,2,0)</f>
        <v>1</v>
      </c>
      <c r="BN11">
        <f>VLOOKUP(B11,evyield!B:H,3,0)</f>
        <v>0</v>
      </c>
      <c r="BO11">
        <f>VLOOKUP(B11,evyield!B:H,4,0)</f>
        <v>0</v>
      </c>
      <c r="BP11">
        <f>VLOOKUP(B11,evyield!B:H,5,0)</f>
        <v>0</v>
      </c>
      <c r="BQ11">
        <f>VLOOKUP(B11,evyield!B:H,6,0)</f>
        <v>0</v>
      </c>
      <c r="BR11">
        <f>VLOOKUP(B11,evyield!B:H,7,0)</f>
        <v>0</v>
      </c>
      <c r="BS11" t="str">
        <f>IF(OR(AL11=$BW$1,AM11=$BW$1),"Sim","Não")</f>
        <v>Não</v>
      </c>
      <c r="BT11" t="str">
        <f>IF(OR(AL11=$BW$1,AM11=$BX$1),"Sim","Não")</f>
        <v>Não</v>
      </c>
    </row>
    <row r="12" spans="1:76" hidden="1" x14ac:dyDescent="0.25">
      <c r="A12">
        <v>11</v>
      </c>
      <c r="B12" t="s">
        <v>17</v>
      </c>
      <c r="C12">
        <v>1</v>
      </c>
      <c r="D12" t="s">
        <v>795</v>
      </c>
      <c r="E12" t="s">
        <v>829</v>
      </c>
      <c r="F12">
        <v>1</v>
      </c>
      <c r="G12" t="s">
        <v>824</v>
      </c>
      <c r="H12" t="s">
        <v>2089</v>
      </c>
      <c r="I12">
        <v>0.7</v>
      </c>
      <c r="J12">
        <v>9.9</v>
      </c>
      <c r="K12">
        <v>1</v>
      </c>
      <c r="L12" t="s">
        <v>830</v>
      </c>
      <c r="O12">
        <f t="shared" si="1"/>
        <v>205</v>
      </c>
      <c r="P12">
        <v>50</v>
      </c>
      <c r="Q12">
        <v>20</v>
      </c>
      <c r="R12">
        <v>55</v>
      </c>
      <c r="S12">
        <v>25</v>
      </c>
      <c r="T12">
        <v>25</v>
      </c>
      <c r="U12">
        <v>30</v>
      </c>
      <c r="V12">
        <v>120</v>
      </c>
      <c r="W12">
        <v>70</v>
      </c>
      <c r="X12">
        <v>72</v>
      </c>
      <c r="Y12" t="s">
        <v>827</v>
      </c>
      <c r="Z12">
        <v>1</v>
      </c>
      <c r="AA12" t="s">
        <v>824</v>
      </c>
      <c r="AC12" t="s">
        <v>828</v>
      </c>
      <c r="AD12">
        <v>15</v>
      </c>
      <c r="AE12" t="str">
        <f>_xlfn.CONCAT(A12:AD12)</f>
        <v>11Metapod1NormalCocoon Pokémon1BugNone0,79,91Shed Skin2055020552525301207072Medium Fast1Bug50.015</v>
      </c>
      <c r="AF12">
        <v>11</v>
      </c>
      <c r="AG12" t="s">
        <v>17</v>
      </c>
      <c r="AH12">
        <v>1</v>
      </c>
      <c r="AI12" t="s">
        <v>795</v>
      </c>
      <c r="AJ12" t="s">
        <v>829</v>
      </c>
      <c r="AK12">
        <v>1</v>
      </c>
      <c r="AL12" t="s">
        <v>824</v>
      </c>
      <c r="AM12" t="s">
        <v>2089</v>
      </c>
      <c r="AN12">
        <v>0.7</v>
      </c>
      <c r="AO12">
        <v>9.9</v>
      </c>
      <c r="AP12">
        <v>1</v>
      </c>
      <c r="AQ12" t="s">
        <v>830</v>
      </c>
      <c r="AT12">
        <f t="shared" si="0"/>
        <v>205</v>
      </c>
      <c r="AU12">
        <v>50</v>
      </c>
      <c r="AV12">
        <v>20</v>
      </c>
      <c r="AW12">
        <v>55</v>
      </c>
      <c r="AX12">
        <v>25</v>
      </c>
      <c r="AY12">
        <v>25</v>
      </c>
      <c r="AZ12">
        <v>30</v>
      </c>
      <c r="BA12">
        <v>120</v>
      </c>
      <c r="BB12">
        <v>70</v>
      </c>
      <c r="BC12">
        <v>72</v>
      </c>
      <c r="BD12" t="s">
        <v>827</v>
      </c>
      <c r="BE12">
        <v>1</v>
      </c>
      <c r="BF12" t="s">
        <v>824</v>
      </c>
      <c r="BH12" t="s">
        <v>828</v>
      </c>
      <c r="BI12">
        <v>15</v>
      </c>
      <c r="BJ12" t="str">
        <f>_xlfn.CONCAT(AF12:BI12)</f>
        <v>11Metapod1NormalCocoon Pokémon1BugNone0,79,91Shed Skin2055020552525301207072Medium Fast1Bug50.015</v>
      </c>
      <c r="BM12">
        <f>VLOOKUP(B12,evyield!B:H,2,0)</f>
        <v>0</v>
      </c>
      <c r="BN12">
        <f>VLOOKUP(B12,evyield!B:H,3,0)</f>
        <v>0</v>
      </c>
      <c r="BO12">
        <f>VLOOKUP(B12,evyield!B:H,4,0)</f>
        <v>2</v>
      </c>
      <c r="BP12">
        <f>VLOOKUP(B12,evyield!B:H,5,0)</f>
        <v>0</v>
      </c>
      <c r="BQ12">
        <f>VLOOKUP(B12,evyield!B:H,6,0)</f>
        <v>0</v>
      </c>
      <c r="BR12">
        <f>VLOOKUP(B12,evyield!B:H,7,0)</f>
        <v>0</v>
      </c>
      <c r="BS12" t="str">
        <f>IF(OR(AL12=$BW$1,AM12=$BW$1),"Sim","Não")</f>
        <v>Não</v>
      </c>
      <c r="BT12" t="str">
        <f>IF(OR(AL12=$BW$1,AM12=$BX$1),"Sim","Não")</f>
        <v>Não</v>
      </c>
    </row>
    <row r="13" spans="1:76" hidden="1" x14ac:dyDescent="0.25">
      <c r="A13">
        <v>12</v>
      </c>
      <c r="B13" t="s">
        <v>18</v>
      </c>
      <c r="C13">
        <v>1</v>
      </c>
      <c r="D13" t="s">
        <v>795</v>
      </c>
      <c r="E13" t="s">
        <v>831</v>
      </c>
      <c r="F13">
        <v>2</v>
      </c>
      <c r="G13" t="s">
        <v>824</v>
      </c>
      <c r="H13" t="s">
        <v>812</v>
      </c>
      <c r="I13">
        <v>1.1000000000000001</v>
      </c>
      <c r="J13">
        <v>32</v>
      </c>
      <c r="K13">
        <v>2</v>
      </c>
      <c r="L13" t="s">
        <v>832</v>
      </c>
      <c r="N13" t="s">
        <v>833</v>
      </c>
      <c r="O13">
        <f t="shared" si="1"/>
        <v>385</v>
      </c>
      <c r="P13">
        <v>60</v>
      </c>
      <c r="Q13">
        <v>45</v>
      </c>
      <c r="R13">
        <v>50</v>
      </c>
      <c r="S13">
        <v>80</v>
      </c>
      <c r="T13">
        <v>80</v>
      </c>
      <c r="U13">
        <v>70</v>
      </c>
      <c r="V13">
        <v>45</v>
      </c>
      <c r="W13">
        <v>70</v>
      </c>
      <c r="X13">
        <v>178</v>
      </c>
      <c r="Y13" t="s">
        <v>827</v>
      </c>
      <c r="Z13">
        <v>1</v>
      </c>
      <c r="AA13" t="s">
        <v>824</v>
      </c>
      <c r="AC13" t="s">
        <v>828</v>
      </c>
      <c r="AD13">
        <v>15</v>
      </c>
      <c r="AE13" t="str">
        <f>_xlfn.CONCAT(A13:AD13)</f>
        <v>12Butterfree1NormalButterfly Pokémon2BugFlying1,1322Compound EyesTinted Lens3856045508080704570178Medium Fast1Bug50.015</v>
      </c>
      <c r="AF13">
        <v>12</v>
      </c>
      <c r="AG13" t="s">
        <v>18</v>
      </c>
      <c r="AH13">
        <v>1</v>
      </c>
      <c r="AI13" t="s">
        <v>795</v>
      </c>
      <c r="AJ13" t="s">
        <v>831</v>
      </c>
      <c r="AK13">
        <v>2</v>
      </c>
      <c r="AL13" t="s">
        <v>824</v>
      </c>
      <c r="AM13" t="s">
        <v>812</v>
      </c>
      <c r="AN13">
        <v>1.1000000000000001</v>
      </c>
      <c r="AO13">
        <v>32</v>
      </c>
      <c r="AP13">
        <v>2</v>
      </c>
      <c r="AQ13" t="s">
        <v>832</v>
      </c>
      <c r="AS13" t="s">
        <v>833</v>
      </c>
      <c r="AT13">
        <f t="shared" si="0"/>
        <v>395</v>
      </c>
      <c r="AU13">
        <v>60</v>
      </c>
      <c r="AV13">
        <v>45</v>
      </c>
      <c r="AW13">
        <v>50</v>
      </c>
      <c r="AX13">
        <v>90</v>
      </c>
      <c r="AY13">
        <v>80</v>
      </c>
      <c r="AZ13">
        <v>70</v>
      </c>
      <c r="BA13">
        <v>45</v>
      </c>
      <c r="BB13">
        <v>70</v>
      </c>
      <c r="BC13">
        <v>178</v>
      </c>
      <c r="BD13" t="s">
        <v>827</v>
      </c>
      <c r="BE13">
        <v>1</v>
      </c>
      <c r="BF13" t="s">
        <v>824</v>
      </c>
      <c r="BH13" t="s">
        <v>828</v>
      </c>
      <c r="BI13">
        <v>15</v>
      </c>
      <c r="BJ13" t="str">
        <f>_xlfn.CONCAT(AF13:BI13)</f>
        <v>12Butterfree1NormalButterfly Pokémon2BugFlying1,1322Compound EyesTinted Lens3956045509080704570178Medium Fast1Bug50.015</v>
      </c>
      <c r="BM13">
        <f>VLOOKUP(B13,evyield!B:H,2,0)</f>
        <v>0</v>
      </c>
      <c r="BN13">
        <f>VLOOKUP(B13,evyield!B:H,3,0)</f>
        <v>0</v>
      </c>
      <c r="BO13">
        <f>VLOOKUP(B13,evyield!B:H,4,0)</f>
        <v>0</v>
      </c>
      <c r="BP13">
        <f>VLOOKUP(B13,evyield!B:H,5,0)</f>
        <v>2</v>
      </c>
      <c r="BQ13">
        <f>VLOOKUP(B13,evyield!B:H,6,0)</f>
        <v>1</v>
      </c>
      <c r="BR13">
        <f>VLOOKUP(B13,evyield!B:H,7,0)</f>
        <v>0</v>
      </c>
      <c r="BS13" t="str">
        <f>IF(OR(AL13=$BW$1,AM13=$BW$1),"Sim","Não")</f>
        <v>Não</v>
      </c>
      <c r="BT13" t="str">
        <f>IF(OR(AL13=$BW$1,AM13=$BX$1),"Sim","Não")</f>
        <v>Não</v>
      </c>
    </row>
    <row r="14" spans="1:76" hidden="1" x14ac:dyDescent="0.25">
      <c r="A14">
        <v>13</v>
      </c>
      <c r="B14" t="s">
        <v>19</v>
      </c>
      <c r="C14">
        <v>1</v>
      </c>
      <c r="D14" t="s">
        <v>795</v>
      </c>
      <c r="E14" t="s">
        <v>834</v>
      </c>
      <c r="F14">
        <v>2</v>
      </c>
      <c r="G14" t="s">
        <v>824</v>
      </c>
      <c r="H14" t="s">
        <v>798</v>
      </c>
      <c r="I14">
        <v>0.3</v>
      </c>
      <c r="J14">
        <v>3.2</v>
      </c>
      <c r="K14">
        <v>2</v>
      </c>
      <c r="L14" t="s">
        <v>825</v>
      </c>
      <c r="N14" t="s">
        <v>826</v>
      </c>
      <c r="O14">
        <f t="shared" si="1"/>
        <v>195</v>
      </c>
      <c r="P14">
        <v>40</v>
      </c>
      <c r="Q14">
        <v>35</v>
      </c>
      <c r="R14">
        <v>30</v>
      </c>
      <c r="S14">
        <v>20</v>
      </c>
      <c r="T14">
        <v>20</v>
      </c>
      <c r="U14">
        <v>50</v>
      </c>
      <c r="V14">
        <v>255</v>
      </c>
      <c r="W14">
        <v>70</v>
      </c>
      <c r="X14">
        <v>39</v>
      </c>
      <c r="Y14" t="s">
        <v>827</v>
      </c>
      <c r="Z14">
        <v>1</v>
      </c>
      <c r="AA14" t="s">
        <v>824</v>
      </c>
      <c r="AC14" t="s">
        <v>828</v>
      </c>
      <c r="AD14">
        <v>15</v>
      </c>
      <c r="AE14" t="str">
        <f>_xlfn.CONCAT(A14:AD14)</f>
        <v>13Weedle1NormalHairy Bug Pokémon2BugPoison0,33,22Shield DustRun Away1954035302020502557039Medium Fast1Bug50.015</v>
      </c>
      <c r="AF14">
        <v>13</v>
      </c>
      <c r="AG14" t="s">
        <v>19</v>
      </c>
      <c r="AH14">
        <v>1</v>
      </c>
      <c r="AI14" t="s">
        <v>795</v>
      </c>
      <c r="AJ14" t="s">
        <v>834</v>
      </c>
      <c r="AK14">
        <v>2</v>
      </c>
      <c r="AL14" t="s">
        <v>824</v>
      </c>
      <c r="AM14" t="s">
        <v>798</v>
      </c>
      <c r="AN14">
        <v>0.3</v>
      </c>
      <c r="AO14">
        <v>3.2</v>
      </c>
      <c r="AP14">
        <v>2</v>
      </c>
      <c r="AQ14" t="s">
        <v>825</v>
      </c>
      <c r="AS14" t="s">
        <v>826</v>
      </c>
      <c r="AT14">
        <f t="shared" si="0"/>
        <v>195</v>
      </c>
      <c r="AU14">
        <v>40</v>
      </c>
      <c r="AV14">
        <v>35</v>
      </c>
      <c r="AW14">
        <v>30</v>
      </c>
      <c r="AX14">
        <v>20</v>
      </c>
      <c r="AY14">
        <v>20</v>
      </c>
      <c r="AZ14">
        <v>50</v>
      </c>
      <c r="BA14">
        <v>255</v>
      </c>
      <c r="BB14">
        <v>70</v>
      </c>
      <c r="BC14">
        <v>39</v>
      </c>
      <c r="BD14" t="s">
        <v>827</v>
      </c>
      <c r="BE14">
        <v>1</v>
      </c>
      <c r="BF14" t="s">
        <v>824</v>
      </c>
      <c r="BH14" t="s">
        <v>828</v>
      </c>
      <c r="BI14">
        <v>15</v>
      </c>
      <c r="BJ14" t="str">
        <f>_xlfn.CONCAT(AF14:BI14)</f>
        <v>13Weedle1NormalHairy Bug Pokémon2BugPoison0,33,22Shield DustRun Away1954035302020502557039Medium Fast1Bug50.015</v>
      </c>
      <c r="BM14">
        <f>VLOOKUP(B14,evyield!B:H,2,0)</f>
        <v>0</v>
      </c>
      <c r="BN14">
        <f>VLOOKUP(B14,evyield!B:H,3,0)</f>
        <v>0</v>
      </c>
      <c r="BO14">
        <f>VLOOKUP(B14,evyield!B:H,4,0)</f>
        <v>0</v>
      </c>
      <c r="BP14">
        <f>VLOOKUP(B14,evyield!B:H,5,0)</f>
        <v>0</v>
      </c>
      <c r="BQ14">
        <f>VLOOKUP(B14,evyield!B:H,6,0)</f>
        <v>0</v>
      </c>
      <c r="BR14">
        <f>VLOOKUP(B14,evyield!B:H,7,0)</f>
        <v>1</v>
      </c>
      <c r="BS14" t="str">
        <f>IF(OR(AL14=$BW$1,AM14=$BW$1),"Sim","Não")</f>
        <v>Não</v>
      </c>
      <c r="BT14" t="str">
        <f>IF(OR(AL14=$BW$1,AM14=$BX$1),"Sim","Não")</f>
        <v>Não</v>
      </c>
    </row>
    <row r="15" spans="1:76" hidden="1" x14ac:dyDescent="0.25">
      <c r="A15">
        <v>14</v>
      </c>
      <c r="B15" t="s">
        <v>20</v>
      </c>
      <c r="C15">
        <v>1</v>
      </c>
      <c r="D15" t="s">
        <v>795</v>
      </c>
      <c r="E15" t="s">
        <v>829</v>
      </c>
      <c r="F15">
        <v>2</v>
      </c>
      <c r="G15" t="s">
        <v>824</v>
      </c>
      <c r="H15" t="s">
        <v>798</v>
      </c>
      <c r="I15">
        <v>0.6</v>
      </c>
      <c r="J15">
        <v>10</v>
      </c>
      <c r="K15">
        <v>1</v>
      </c>
      <c r="L15" t="s">
        <v>830</v>
      </c>
      <c r="O15">
        <f t="shared" si="1"/>
        <v>205</v>
      </c>
      <c r="P15">
        <v>45</v>
      </c>
      <c r="Q15">
        <v>25</v>
      </c>
      <c r="R15">
        <v>50</v>
      </c>
      <c r="S15">
        <v>25</v>
      </c>
      <c r="T15">
        <v>25</v>
      </c>
      <c r="U15">
        <v>35</v>
      </c>
      <c r="V15">
        <v>120</v>
      </c>
      <c r="W15">
        <v>70</v>
      </c>
      <c r="X15">
        <v>72</v>
      </c>
      <c r="Y15" t="s">
        <v>827</v>
      </c>
      <c r="Z15">
        <v>1</v>
      </c>
      <c r="AA15" t="s">
        <v>824</v>
      </c>
      <c r="AC15" t="s">
        <v>828</v>
      </c>
      <c r="AD15">
        <v>15</v>
      </c>
      <c r="AE15" t="str">
        <f>_xlfn.CONCAT(A15:AD15)</f>
        <v>14Kakuna1NormalCocoon Pokémon2BugPoison0,6101Shed Skin2054525502525351207072Medium Fast1Bug50.015</v>
      </c>
      <c r="AF15">
        <v>14</v>
      </c>
      <c r="AG15" t="s">
        <v>20</v>
      </c>
      <c r="AH15">
        <v>1</v>
      </c>
      <c r="AI15" t="s">
        <v>795</v>
      </c>
      <c r="AJ15" t="s">
        <v>829</v>
      </c>
      <c r="AK15">
        <v>2</v>
      </c>
      <c r="AL15" t="s">
        <v>824</v>
      </c>
      <c r="AM15" t="s">
        <v>798</v>
      </c>
      <c r="AN15">
        <v>0.6</v>
      </c>
      <c r="AO15">
        <v>10</v>
      </c>
      <c r="AP15">
        <v>1</v>
      </c>
      <c r="AQ15" t="s">
        <v>830</v>
      </c>
      <c r="AT15">
        <f t="shared" si="0"/>
        <v>205</v>
      </c>
      <c r="AU15">
        <v>45</v>
      </c>
      <c r="AV15">
        <v>25</v>
      </c>
      <c r="AW15">
        <v>50</v>
      </c>
      <c r="AX15">
        <v>25</v>
      </c>
      <c r="AY15">
        <v>25</v>
      </c>
      <c r="AZ15">
        <v>35</v>
      </c>
      <c r="BA15">
        <v>120</v>
      </c>
      <c r="BB15">
        <v>70</v>
      </c>
      <c r="BC15">
        <v>72</v>
      </c>
      <c r="BD15" t="s">
        <v>827</v>
      </c>
      <c r="BE15">
        <v>1</v>
      </c>
      <c r="BF15" t="s">
        <v>824</v>
      </c>
      <c r="BH15" t="s">
        <v>828</v>
      </c>
      <c r="BI15">
        <v>15</v>
      </c>
      <c r="BJ15" t="str">
        <f>_xlfn.CONCAT(AF15:BI15)</f>
        <v>14Kakuna1NormalCocoon Pokémon2BugPoison0,6101Shed Skin2054525502525351207072Medium Fast1Bug50.015</v>
      </c>
      <c r="BM15">
        <f>VLOOKUP(B15,evyield!B:H,2,0)</f>
        <v>0</v>
      </c>
      <c r="BN15">
        <f>VLOOKUP(B15,evyield!B:H,3,0)</f>
        <v>0</v>
      </c>
      <c r="BO15">
        <f>VLOOKUP(B15,evyield!B:H,4,0)</f>
        <v>2</v>
      </c>
      <c r="BP15">
        <f>VLOOKUP(B15,evyield!B:H,5,0)</f>
        <v>0</v>
      </c>
      <c r="BQ15">
        <f>VLOOKUP(B15,evyield!B:H,6,0)</f>
        <v>0</v>
      </c>
      <c r="BR15">
        <f>VLOOKUP(B15,evyield!B:H,7,0)</f>
        <v>0</v>
      </c>
      <c r="BS15" t="str">
        <f>IF(OR(AL15=$BW$1,AM15=$BW$1),"Sim","Não")</f>
        <v>Não</v>
      </c>
      <c r="BT15" t="str">
        <f>IF(OR(AL15=$BW$1,AM15=$BX$1),"Sim","Não")</f>
        <v>Não</v>
      </c>
    </row>
    <row r="16" spans="1:76" hidden="1" x14ac:dyDescent="0.25">
      <c r="A16">
        <v>15</v>
      </c>
      <c r="B16" t="s">
        <v>21</v>
      </c>
      <c r="C16">
        <v>1</v>
      </c>
      <c r="D16" t="s">
        <v>795</v>
      </c>
      <c r="E16" t="s">
        <v>835</v>
      </c>
      <c r="F16">
        <v>2</v>
      </c>
      <c r="G16" t="s">
        <v>824</v>
      </c>
      <c r="H16" t="s">
        <v>798</v>
      </c>
      <c r="I16">
        <v>1</v>
      </c>
      <c r="J16">
        <v>29.5</v>
      </c>
      <c r="K16">
        <v>2</v>
      </c>
      <c r="L16" t="s">
        <v>836</v>
      </c>
      <c r="N16" t="s">
        <v>837</v>
      </c>
      <c r="O16">
        <f t="shared" si="1"/>
        <v>385</v>
      </c>
      <c r="P16">
        <v>65</v>
      </c>
      <c r="Q16">
        <v>80</v>
      </c>
      <c r="R16">
        <v>40</v>
      </c>
      <c r="S16">
        <v>45</v>
      </c>
      <c r="T16">
        <v>80</v>
      </c>
      <c r="U16">
        <v>75</v>
      </c>
      <c r="V16">
        <v>45</v>
      </c>
      <c r="W16">
        <v>70</v>
      </c>
      <c r="X16">
        <v>178</v>
      </c>
      <c r="Y16" t="s">
        <v>827</v>
      </c>
      <c r="Z16">
        <v>1</v>
      </c>
      <c r="AA16" t="s">
        <v>824</v>
      </c>
      <c r="AC16" t="s">
        <v>828</v>
      </c>
      <c r="AD16">
        <v>15</v>
      </c>
      <c r="AE16" t="str">
        <f>_xlfn.CONCAT(A16:AD16)</f>
        <v>15Beedrill1NormalPoison Bee Pokémon2BugPoison129,52SwarmSniper3856580404580754570178Medium Fast1Bug50.015</v>
      </c>
      <c r="AF16">
        <v>15</v>
      </c>
      <c r="AG16" t="s">
        <v>21</v>
      </c>
      <c r="AH16">
        <v>1</v>
      </c>
      <c r="AI16" t="s">
        <v>795</v>
      </c>
      <c r="AJ16" t="s">
        <v>835</v>
      </c>
      <c r="AK16">
        <v>2</v>
      </c>
      <c r="AL16" t="s">
        <v>824</v>
      </c>
      <c r="AM16" t="s">
        <v>798</v>
      </c>
      <c r="AN16">
        <v>1</v>
      </c>
      <c r="AO16">
        <v>29.5</v>
      </c>
      <c r="AP16">
        <v>2</v>
      </c>
      <c r="AQ16" t="s">
        <v>836</v>
      </c>
      <c r="AS16" t="s">
        <v>837</v>
      </c>
      <c r="AT16">
        <f t="shared" si="0"/>
        <v>395</v>
      </c>
      <c r="AU16">
        <v>65</v>
      </c>
      <c r="AV16">
        <v>90</v>
      </c>
      <c r="AW16">
        <v>40</v>
      </c>
      <c r="AX16">
        <v>45</v>
      </c>
      <c r="AY16">
        <v>80</v>
      </c>
      <c r="AZ16">
        <v>75</v>
      </c>
      <c r="BA16">
        <v>45</v>
      </c>
      <c r="BB16">
        <v>70</v>
      </c>
      <c r="BC16">
        <v>178</v>
      </c>
      <c r="BD16" t="s">
        <v>827</v>
      </c>
      <c r="BE16">
        <v>1</v>
      </c>
      <c r="BF16" t="s">
        <v>824</v>
      </c>
      <c r="BH16" t="s">
        <v>828</v>
      </c>
      <c r="BI16">
        <v>15</v>
      </c>
      <c r="BJ16" t="str">
        <f>_xlfn.CONCAT(AF16:BI16)</f>
        <v>15Beedrill1NormalPoison Bee Pokémon2BugPoison129,52SwarmSniper3956590404580754570178Medium Fast1Bug50.015</v>
      </c>
      <c r="BM16">
        <f>VLOOKUP(B16,evyield!B:H,2,0)</f>
        <v>0</v>
      </c>
      <c r="BN16">
        <f>VLOOKUP(B16,evyield!B:H,3,0)</f>
        <v>2</v>
      </c>
      <c r="BO16">
        <f>VLOOKUP(B16,evyield!B:H,4,0)</f>
        <v>0</v>
      </c>
      <c r="BP16">
        <f>VLOOKUP(B16,evyield!B:H,5,0)</f>
        <v>0</v>
      </c>
      <c r="BQ16">
        <f>VLOOKUP(B16,evyield!B:H,6,0)</f>
        <v>1</v>
      </c>
      <c r="BR16">
        <f>VLOOKUP(B16,evyield!B:H,7,0)</f>
        <v>0</v>
      </c>
      <c r="BS16" t="str">
        <f>IF(OR(AL16=$BW$1,AM16=$BW$1),"Sim","Não")</f>
        <v>Não</v>
      </c>
      <c r="BT16" t="str">
        <f>IF(OR(AL16=$BW$1,AM16=$BX$1),"Sim","Não")</f>
        <v>Não</v>
      </c>
    </row>
    <row r="17" spans="1:72" hidden="1" x14ac:dyDescent="0.25">
      <c r="A17">
        <v>16</v>
      </c>
      <c r="B17" t="s">
        <v>22</v>
      </c>
      <c r="C17">
        <v>1</v>
      </c>
      <c r="D17" t="s">
        <v>795</v>
      </c>
      <c r="E17" t="s">
        <v>839</v>
      </c>
      <c r="F17">
        <v>2</v>
      </c>
      <c r="G17" t="s">
        <v>795</v>
      </c>
      <c r="H17" t="s">
        <v>812</v>
      </c>
      <c r="I17">
        <v>0.3</v>
      </c>
      <c r="J17">
        <v>1.8</v>
      </c>
      <c r="K17">
        <v>3</v>
      </c>
      <c r="L17" t="s">
        <v>840</v>
      </c>
      <c r="M17" t="s">
        <v>841</v>
      </c>
      <c r="N17" t="s">
        <v>842</v>
      </c>
      <c r="O17">
        <f t="shared" si="1"/>
        <v>251</v>
      </c>
      <c r="P17">
        <v>40</v>
      </c>
      <c r="Q17">
        <v>45</v>
      </c>
      <c r="R17">
        <v>40</v>
      </c>
      <c r="S17">
        <v>35</v>
      </c>
      <c r="T17">
        <v>35</v>
      </c>
      <c r="U17">
        <v>56</v>
      </c>
      <c r="V17">
        <v>255</v>
      </c>
      <c r="W17">
        <v>70</v>
      </c>
      <c r="X17">
        <v>50</v>
      </c>
      <c r="Y17" t="s">
        <v>801</v>
      </c>
      <c r="Z17">
        <v>1</v>
      </c>
      <c r="AA17" t="s">
        <v>812</v>
      </c>
      <c r="AC17" t="s">
        <v>828</v>
      </c>
      <c r="AD17">
        <v>15</v>
      </c>
      <c r="AE17" t="str">
        <f>_xlfn.CONCAT(A17:AD17)</f>
        <v>16Pidgey1NormalTiny Bird Pokémon2NormalFlying0,31,83Keen EyeTangled FeetBig Pecks2514045403535562557050Medium Slow1Flying50.015</v>
      </c>
      <c r="AF17">
        <v>16</v>
      </c>
      <c r="AG17" t="s">
        <v>22</v>
      </c>
      <c r="AH17">
        <v>1</v>
      </c>
      <c r="AI17" t="s">
        <v>795</v>
      </c>
      <c r="AJ17" t="s">
        <v>839</v>
      </c>
      <c r="AK17">
        <v>2</v>
      </c>
      <c r="AL17" t="s">
        <v>795</v>
      </c>
      <c r="AM17" t="s">
        <v>812</v>
      </c>
      <c r="AN17">
        <v>0.3</v>
      </c>
      <c r="AO17">
        <v>1.8</v>
      </c>
      <c r="AP17">
        <v>3</v>
      </c>
      <c r="AQ17" t="s">
        <v>840</v>
      </c>
      <c r="AR17" t="s">
        <v>841</v>
      </c>
      <c r="AS17" t="s">
        <v>842</v>
      </c>
      <c r="AT17">
        <f t="shared" si="0"/>
        <v>251</v>
      </c>
      <c r="AU17">
        <v>40</v>
      </c>
      <c r="AV17">
        <v>45</v>
      </c>
      <c r="AW17">
        <v>40</v>
      </c>
      <c r="AX17">
        <v>35</v>
      </c>
      <c r="AY17">
        <v>35</v>
      </c>
      <c r="AZ17">
        <v>56</v>
      </c>
      <c r="BA17">
        <v>255</v>
      </c>
      <c r="BB17">
        <v>70</v>
      </c>
      <c r="BC17">
        <v>50</v>
      </c>
      <c r="BD17" t="s">
        <v>801</v>
      </c>
      <c r="BE17">
        <v>1</v>
      </c>
      <c r="BF17" t="s">
        <v>812</v>
      </c>
      <c r="BH17" t="s">
        <v>828</v>
      </c>
      <c r="BI17">
        <v>15</v>
      </c>
      <c r="BJ17" t="str">
        <f>_xlfn.CONCAT(AF17:BI17)</f>
        <v>16Pidgey1NormalTiny Bird Pokémon2NormalFlying0,31,83Keen EyeTangled FeetBig Pecks2514045403535562557050Medium Slow1Flying50.015</v>
      </c>
      <c r="BK17" t="s">
        <v>3585</v>
      </c>
      <c r="BL17" t="s">
        <v>3774</v>
      </c>
      <c r="BM17">
        <f>VLOOKUP(B17,evyield!B:H,2,0)</f>
        <v>0</v>
      </c>
      <c r="BN17">
        <f>VLOOKUP(B17,evyield!B:H,3,0)</f>
        <v>0</v>
      </c>
      <c r="BO17">
        <f>VLOOKUP(B17,evyield!B:H,4,0)</f>
        <v>0</v>
      </c>
      <c r="BP17">
        <f>VLOOKUP(B17,evyield!B:H,5,0)</f>
        <v>0</v>
      </c>
      <c r="BQ17">
        <f>VLOOKUP(B17,evyield!B:H,6,0)</f>
        <v>0</v>
      </c>
      <c r="BR17">
        <f>VLOOKUP(B17,evyield!B:H,7,0)</f>
        <v>1</v>
      </c>
      <c r="BS17" t="str">
        <f>IF(OR(AL17=$BW$1,AM17=$BW$1),"Sim","Não")</f>
        <v>Não</v>
      </c>
      <c r="BT17" t="str">
        <f>IF(OR(AL17=$BW$1,AM17=$BX$1),"Sim","Não")</f>
        <v>Não</v>
      </c>
    </row>
    <row r="18" spans="1:72" hidden="1" x14ac:dyDescent="0.25">
      <c r="A18">
        <v>17</v>
      </c>
      <c r="B18" t="s">
        <v>23</v>
      </c>
      <c r="C18">
        <v>1</v>
      </c>
      <c r="D18" t="s">
        <v>795</v>
      </c>
      <c r="E18" t="s">
        <v>843</v>
      </c>
      <c r="F18">
        <v>2</v>
      </c>
      <c r="G18" t="s">
        <v>795</v>
      </c>
      <c r="H18" t="s">
        <v>812</v>
      </c>
      <c r="I18">
        <v>1.1000000000000001</v>
      </c>
      <c r="J18">
        <v>30</v>
      </c>
      <c r="K18">
        <v>3</v>
      </c>
      <c r="L18" t="s">
        <v>840</v>
      </c>
      <c r="M18" t="s">
        <v>841</v>
      </c>
      <c r="N18" t="s">
        <v>842</v>
      </c>
      <c r="O18">
        <f t="shared" si="1"/>
        <v>349</v>
      </c>
      <c r="P18">
        <v>63</v>
      </c>
      <c r="Q18">
        <v>60</v>
      </c>
      <c r="R18">
        <v>55</v>
      </c>
      <c r="S18">
        <v>50</v>
      </c>
      <c r="T18">
        <v>50</v>
      </c>
      <c r="U18">
        <v>71</v>
      </c>
      <c r="V18">
        <v>120</v>
      </c>
      <c r="W18">
        <v>70</v>
      </c>
      <c r="X18">
        <v>122</v>
      </c>
      <c r="Y18" t="s">
        <v>801</v>
      </c>
      <c r="Z18">
        <v>1</v>
      </c>
      <c r="AA18" t="s">
        <v>812</v>
      </c>
      <c r="AC18" t="s">
        <v>828</v>
      </c>
      <c r="AD18">
        <v>15</v>
      </c>
      <c r="AE18" t="str">
        <f>_xlfn.CONCAT(A18:AD18)</f>
        <v>17Pidgeotto1NormalBird Pokémon2NormalFlying1,1303Keen EyeTangled FeetBig Pecks34963605550507112070122Medium Slow1Flying50.015</v>
      </c>
      <c r="AF18">
        <v>17</v>
      </c>
      <c r="AG18" t="s">
        <v>23</v>
      </c>
      <c r="AH18">
        <v>1</v>
      </c>
      <c r="AI18" t="s">
        <v>795</v>
      </c>
      <c r="AJ18" t="s">
        <v>843</v>
      </c>
      <c r="AK18">
        <v>2</v>
      </c>
      <c r="AL18" t="s">
        <v>795</v>
      </c>
      <c r="AM18" t="s">
        <v>812</v>
      </c>
      <c r="AN18">
        <v>1.1000000000000001</v>
      </c>
      <c r="AO18">
        <v>30</v>
      </c>
      <c r="AP18">
        <v>3</v>
      </c>
      <c r="AQ18" t="s">
        <v>840</v>
      </c>
      <c r="AR18" t="s">
        <v>841</v>
      </c>
      <c r="AS18" t="s">
        <v>842</v>
      </c>
      <c r="AT18">
        <f t="shared" si="0"/>
        <v>349</v>
      </c>
      <c r="AU18">
        <v>63</v>
      </c>
      <c r="AV18">
        <v>60</v>
      </c>
      <c r="AW18">
        <v>55</v>
      </c>
      <c r="AX18">
        <v>50</v>
      </c>
      <c r="AY18">
        <v>50</v>
      </c>
      <c r="AZ18">
        <v>71</v>
      </c>
      <c r="BA18">
        <v>120</v>
      </c>
      <c r="BB18">
        <v>70</v>
      </c>
      <c r="BC18">
        <v>122</v>
      </c>
      <c r="BD18" t="s">
        <v>801</v>
      </c>
      <c r="BE18">
        <v>1</v>
      </c>
      <c r="BF18" t="s">
        <v>812</v>
      </c>
      <c r="BH18" t="s">
        <v>828</v>
      </c>
      <c r="BI18">
        <v>15</v>
      </c>
      <c r="BJ18" t="str">
        <f>_xlfn.CONCAT(AF18:BI18)</f>
        <v>17Pidgeotto1NormalBird Pokémon2NormalFlying1,1303Keen EyeTangled FeetBig Pecks34963605550507112070122Medium Slow1Flying50.015</v>
      </c>
      <c r="BM18">
        <f>VLOOKUP(B18,evyield!B:H,2,0)</f>
        <v>0</v>
      </c>
      <c r="BN18">
        <f>VLOOKUP(B18,evyield!B:H,3,0)</f>
        <v>0</v>
      </c>
      <c r="BO18">
        <f>VLOOKUP(B18,evyield!B:H,4,0)</f>
        <v>0</v>
      </c>
      <c r="BP18">
        <f>VLOOKUP(B18,evyield!B:H,5,0)</f>
        <v>0</v>
      </c>
      <c r="BQ18">
        <f>VLOOKUP(B18,evyield!B:H,6,0)</f>
        <v>0</v>
      </c>
      <c r="BR18">
        <f>VLOOKUP(B18,evyield!B:H,7,0)</f>
        <v>2</v>
      </c>
      <c r="BS18" t="str">
        <f>IF(OR(AL18=$BW$1,AM18=$BW$1),"Sim","Não")</f>
        <v>Não</v>
      </c>
      <c r="BT18" t="str">
        <f>IF(OR(AL18=$BW$1,AM18=$BX$1),"Sim","Não")</f>
        <v>Não</v>
      </c>
    </row>
    <row r="19" spans="1:72" hidden="1" x14ac:dyDescent="0.25">
      <c r="A19">
        <v>18</v>
      </c>
      <c r="B19" t="s">
        <v>24</v>
      </c>
      <c r="C19">
        <v>1</v>
      </c>
      <c r="D19" t="s">
        <v>795</v>
      </c>
      <c r="E19" t="s">
        <v>843</v>
      </c>
      <c r="F19">
        <v>2</v>
      </c>
      <c r="G19" t="s">
        <v>795</v>
      </c>
      <c r="H19" t="s">
        <v>812</v>
      </c>
      <c r="I19">
        <v>1.5</v>
      </c>
      <c r="J19">
        <v>39.5</v>
      </c>
      <c r="K19">
        <v>3</v>
      </c>
      <c r="L19" t="s">
        <v>840</v>
      </c>
      <c r="M19" t="s">
        <v>841</v>
      </c>
      <c r="N19" t="s">
        <v>842</v>
      </c>
      <c r="O19">
        <f t="shared" si="1"/>
        <v>469</v>
      </c>
      <c r="P19">
        <v>83</v>
      </c>
      <c r="Q19">
        <v>80</v>
      </c>
      <c r="R19">
        <v>75</v>
      </c>
      <c r="S19">
        <v>70</v>
      </c>
      <c r="T19">
        <v>70</v>
      </c>
      <c r="U19">
        <v>91</v>
      </c>
      <c r="V19">
        <v>45</v>
      </c>
      <c r="W19">
        <v>70</v>
      </c>
      <c r="X19">
        <v>216</v>
      </c>
      <c r="Y19" t="s">
        <v>801</v>
      </c>
      <c r="Z19">
        <v>1</v>
      </c>
      <c r="AA19" t="s">
        <v>812</v>
      </c>
      <c r="AC19" t="s">
        <v>828</v>
      </c>
      <c r="AD19">
        <v>15</v>
      </c>
      <c r="AE19" t="str">
        <f>_xlfn.CONCAT(A19:AD19)</f>
        <v>18Pidgeot1NormalBird Pokémon2NormalFlying1,539,53Keen EyeTangled FeetBig Pecks4698380757070914570216Medium Slow1Flying50.015</v>
      </c>
      <c r="AF19">
        <v>18</v>
      </c>
      <c r="AG19" t="s">
        <v>24</v>
      </c>
      <c r="AH19">
        <v>1</v>
      </c>
      <c r="AI19" t="s">
        <v>795</v>
      </c>
      <c r="AJ19" t="s">
        <v>843</v>
      </c>
      <c r="AK19">
        <v>2</v>
      </c>
      <c r="AL19" t="s">
        <v>795</v>
      </c>
      <c r="AM19" t="s">
        <v>812</v>
      </c>
      <c r="AN19">
        <v>1.5</v>
      </c>
      <c r="AO19">
        <v>39.5</v>
      </c>
      <c r="AP19">
        <v>3</v>
      </c>
      <c r="AQ19" t="s">
        <v>840</v>
      </c>
      <c r="AR19" t="s">
        <v>841</v>
      </c>
      <c r="AS19" t="s">
        <v>842</v>
      </c>
      <c r="AT19">
        <f t="shared" si="0"/>
        <v>479</v>
      </c>
      <c r="AU19">
        <v>83</v>
      </c>
      <c r="AV19">
        <v>80</v>
      </c>
      <c r="AW19">
        <v>75</v>
      </c>
      <c r="AX19">
        <v>70</v>
      </c>
      <c r="AY19">
        <v>70</v>
      </c>
      <c r="AZ19">
        <v>101</v>
      </c>
      <c r="BA19">
        <v>45</v>
      </c>
      <c r="BB19">
        <v>70</v>
      </c>
      <c r="BC19">
        <v>216</v>
      </c>
      <c r="BD19" t="s">
        <v>801</v>
      </c>
      <c r="BE19">
        <v>1</v>
      </c>
      <c r="BF19" t="s">
        <v>812</v>
      </c>
      <c r="BH19" t="s">
        <v>828</v>
      </c>
      <c r="BI19">
        <v>15</v>
      </c>
      <c r="BJ19" t="str">
        <f>_xlfn.CONCAT(AF19:BI19)</f>
        <v>18Pidgeot1NormalBird Pokémon2NormalFlying1,539,53Keen EyeTangled FeetBig Pecks47983807570701014570216Medium Slow1Flying50.015</v>
      </c>
      <c r="BM19">
        <f>VLOOKUP(B19,evyield!B:H,2,0)</f>
        <v>0</v>
      </c>
      <c r="BN19">
        <f>VLOOKUP(B19,evyield!B:H,3,0)</f>
        <v>0</v>
      </c>
      <c r="BO19">
        <f>VLOOKUP(B19,evyield!B:H,4,0)</f>
        <v>0</v>
      </c>
      <c r="BP19">
        <f>VLOOKUP(B19,evyield!B:H,5,0)</f>
        <v>0</v>
      </c>
      <c r="BQ19">
        <f>VLOOKUP(B19,evyield!B:H,6,0)</f>
        <v>0</v>
      </c>
      <c r="BR19">
        <f>VLOOKUP(B19,evyield!B:H,7,0)</f>
        <v>3</v>
      </c>
      <c r="BS19" t="str">
        <f>IF(OR(AL19=$BW$1,AM19=$BW$1),"Sim","Não")</f>
        <v>Não</v>
      </c>
      <c r="BT19" t="str">
        <f>IF(OR(AL19=$BW$1,AM19=$BX$1),"Sim","Não")</f>
        <v>Não</v>
      </c>
    </row>
    <row r="20" spans="1:72" hidden="1" x14ac:dyDescent="0.25">
      <c r="A20">
        <v>19</v>
      </c>
      <c r="B20" t="s">
        <v>25</v>
      </c>
      <c r="C20">
        <v>1</v>
      </c>
      <c r="D20" t="s">
        <v>795</v>
      </c>
      <c r="E20" t="s">
        <v>845</v>
      </c>
      <c r="F20">
        <v>1</v>
      </c>
      <c r="G20" t="s">
        <v>795</v>
      </c>
      <c r="H20" t="s">
        <v>2089</v>
      </c>
      <c r="I20">
        <v>0.3</v>
      </c>
      <c r="J20">
        <v>3.5</v>
      </c>
      <c r="K20">
        <v>3</v>
      </c>
      <c r="L20" t="s">
        <v>826</v>
      </c>
      <c r="M20" t="s">
        <v>846</v>
      </c>
      <c r="N20" t="s">
        <v>847</v>
      </c>
      <c r="O20">
        <f t="shared" si="1"/>
        <v>253</v>
      </c>
      <c r="P20">
        <v>30</v>
      </c>
      <c r="Q20">
        <v>56</v>
      </c>
      <c r="R20">
        <v>35</v>
      </c>
      <c r="S20">
        <v>25</v>
      </c>
      <c r="T20">
        <v>35</v>
      </c>
      <c r="U20">
        <v>72</v>
      </c>
      <c r="V20">
        <v>255</v>
      </c>
      <c r="W20">
        <v>70</v>
      </c>
      <c r="X20">
        <v>51</v>
      </c>
      <c r="Y20" t="s">
        <v>827</v>
      </c>
      <c r="Z20">
        <v>1</v>
      </c>
      <c r="AA20" t="s">
        <v>848</v>
      </c>
      <c r="AC20" t="s">
        <v>828</v>
      </c>
      <c r="AD20">
        <v>15</v>
      </c>
      <c r="AE20" t="str">
        <f>_xlfn.CONCAT(A20:AD20)</f>
        <v>19Rattata1NormalMouse Pokémon1NormalNone0,33,53Run AwayGutsHustle2533056352535722557051Medium Fast1Field50.015</v>
      </c>
      <c r="AF20">
        <v>19</v>
      </c>
      <c r="AG20" t="s">
        <v>25</v>
      </c>
      <c r="AH20">
        <v>1</v>
      </c>
      <c r="AI20" t="s">
        <v>795</v>
      </c>
      <c r="AJ20" t="s">
        <v>845</v>
      </c>
      <c r="AK20">
        <v>1</v>
      </c>
      <c r="AL20" t="s">
        <v>795</v>
      </c>
      <c r="AM20" t="s">
        <v>2089</v>
      </c>
      <c r="AN20">
        <v>0.3</v>
      </c>
      <c r="AO20">
        <v>3.5</v>
      </c>
      <c r="AP20">
        <v>3</v>
      </c>
      <c r="AQ20" t="s">
        <v>826</v>
      </c>
      <c r="AR20" t="s">
        <v>846</v>
      </c>
      <c r="AS20" t="s">
        <v>847</v>
      </c>
      <c r="AT20">
        <f t="shared" si="0"/>
        <v>253</v>
      </c>
      <c r="AU20">
        <v>30</v>
      </c>
      <c r="AV20">
        <v>56</v>
      </c>
      <c r="AW20">
        <v>35</v>
      </c>
      <c r="AX20">
        <v>25</v>
      </c>
      <c r="AY20">
        <v>35</v>
      </c>
      <c r="AZ20">
        <v>72</v>
      </c>
      <c r="BA20">
        <v>255</v>
      </c>
      <c r="BB20">
        <v>70</v>
      </c>
      <c r="BC20">
        <v>51</v>
      </c>
      <c r="BD20" t="s">
        <v>827</v>
      </c>
      <c r="BE20">
        <v>1</v>
      </c>
      <c r="BF20" t="s">
        <v>848</v>
      </c>
      <c r="BH20" t="s">
        <v>828</v>
      </c>
      <c r="BI20">
        <v>15</v>
      </c>
      <c r="BJ20" t="str">
        <f>_xlfn.CONCAT(AF20:BI20)</f>
        <v>19Rattata1NormalMouse Pokémon1NormalNone0,33,53Run AwayGutsHustle2533056352535722557051Medium Fast1Field50.015</v>
      </c>
      <c r="BM20">
        <f>VLOOKUP(B20,evyield!B:H,2,0)</f>
        <v>0</v>
      </c>
      <c r="BN20">
        <f>VLOOKUP(B20,evyield!B:H,3,0)</f>
        <v>0</v>
      </c>
      <c r="BO20">
        <f>VLOOKUP(B20,evyield!B:H,4,0)</f>
        <v>0</v>
      </c>
      <c r="BP20">
        <f>VLOOKUP(B20,evyield!B:H,5,0)</f>
        <v>0</v>
      </c>
      <c r="BQ20">
        <f>VLOOKUP(B20,evyield!B:H,6,0)</f>
        <v>0</v>
      </c>
      <c r="BR20">
        <f>VLOOKUP(B20,evyield!B:H,7,0)</f>
        <v>1</v>
      </c>
      <c r="BS20" t="str">
        <f>IF(OR(AL20=$BW$1,AM20=$BW$1),"Sim","Não")</f>
        <v>Não</v>
      </c>
      <c r="BT20" t="str">
        <f>IF(OR(AL20=$BW$1,AM20=$BX$1),"Sim","Não")</f>
        <v>Não</v>
      </c>
    </row>
    <row r="21" spans="1:72" hidden="1" x14ac:dyDescent="0.25">
      <c r="A21">
        <v>20</v>
      </c>
      <c r="B21" t="s">
        <v>26</v>
      </c>
      <c r="C21">
        <v>1</v>
      </c>
      <c r="D21" t="s">
        <v>795</v>
      </c>
      <c r="E21" t="s">
        <v>845</v>
      </c>
      <c r="F21">
        <v>1</v>
      </c>
      <c r="G21" t="s">
        <v>795</v>
      </c>
      <c r="H21" t="s">
        <v>2089</v>
      </c>
      <c r="I21">
        <v>0.7</v>
      </c>
      <c r="J21">
        <v>18.5</v>
      </c>
      <c r="K21">
        <v>3</v>
      </c>
      <c r="L21" t="s">
        <v>826</v>
      </c>
      <c r="M21" t="s">
        <v>846</v>
      </c>
      <c r="N21" t="s">
        <v>847</v>
      </c>
      <c r="O21">
        <f t="shared" si="1"/>
        <v>413</v>
      </c>
      <c r="P21">
        <v>55</v>
      </c>
      <c r="Q21">
        <v>81</v>
      </c>
      <c r="R21">
        <v>60</v>
      </c>
      <c r="S21">
        <v>50</v>
      </c>
      <c r="T21">
        <v>70</v>
      </c>
      <c r="U21">
        <v>97</v>
      </c>
      <c r="V21">
        <v>127</v>
      </c>
      <c r="W21">
        <v>70</v>
      </c>
      <c r="X21">
        <v>145</v>
      </c>
      <c r="Y21" t="s">
        <v>827</v>
      </c>
      <c r="Z21">
        <v>1</v>
      </c>
      <c r="AA21" t="s">
        <v>848</v>
      </c>
      <c r="AC21" t="s">
        <v>828</v>
      </c>
      <c r="AD21">
        <v>15</v>
      </c>
      <c r="AE21" t="str">
        <f>_xlfn.CONCAT(A21:AD21)</f>
        <v>20Raticate1NormalMouse Pokémon1NormalNone0,718,53Run AwayGutsHustle41355816050709712770145Medium Fast1Field50.015</v>
      </c>
      <c r="AF21">
        <v>20</v>
      </c>
      <c r="AG21" t="s">
        <v>26</v>
      </c>
      <c r="AH21">
        <v>1</v>
      </c>
      <c r="AI21" t="s">
        <v>795</v>
      </c>
      <c r="AJ21" t="s">
        <v>845</v>
      </c>
      <c r="AK21">
        <v>1</v>
      </c>
      <c r="AL21" t="s">
        <v>795</v>
      </c>
      <c r="AM21" t="s">
        <v>2089</v>
      </c>
      <c r="AN21">
        <v>0.7</v>
      </c>
      <c r="AO21">
        <v>18.5</v>
      </c>
      <c r="AP21">
        <v>3</v>
      </c>
      <c r="AQ21" t="s">
        <v>826</v>
      </c>
      <c r="AR21" t="s">
        <v>846</v>
      </c>
      <c r="AS21" t="s">
        <v>847</v>
      </c>
      <c r="AT21">
        <f t="shared" si="0"/>
        <v>413</v>
      </c>
      <c r="AU21">
        <v>55</v>
      </c>
      <c r="AV21">
        <v>81</v>
      </c>
      <c r="AW21">
        <v>60</v>
      </c>
      <c r="AX21">
        <v>50</v>
      </c>
      <c r="AY21">
        <v>70</v>
      </c>
      <c r="AZ21">
        <v>97</v>
      </c>
      <c r="BA21">
        <v>127</v>
      </c>
      <c r="BB21">
        <v>70</v>
      </c>
      <c r="BC21">
        <v>145</v>
      </c>
      <c r="BD21" t="s">
        <v>827</v>
      </c>
      <c r="BE21">
        <v>1</v>
      </c>
      <c r="BF21" t="s">
        <v>848</v>
      </c>
      <c r="BH21" t="s">
        <v>828</v>
      </c>
      <c r="BI21">
        <v>15</v>
      </c>
      <c r="BJ21" t="str">
        <f>_xlfn.CONCAT(AF21:BI21)</f>
        <v>20Raticate1NormalMouse Pokémon1NormalNone0,718,53Run AwayGutsHustle41355816050709712770145Medium Fast1Field50.015</v>
      </c>
      <c r="BM21">
        <f>VLOOKUP(B21,evyield!B:H,2,0)</f>
        <v>0</v>
      </c>
      <c r="BN21">
        <f>VLOOKUP(B21,evyield!B:H,3,0)</f>
        <v>0</v>
      </c>
      <c r="BO21">
        <f>VLOOKUP(B21,evyield!B:H,4,0)</f>
        <v>0</v>
      </c>
      <c r="BP21">
        <f>VLOOKUP(B21,evyield!B:H,5,0)</f>
        <v>0</v>
      </c>
      <c r="BQ21">
        <f>VLOOKUP(B21,evyield!B:H,6,0)</f>
        <v>0</v>
      </c>
      <c r="BR21">
        <f>VLOOKUP(B21,evyield!B:H,7,0)</f>
        <v>2</v>
      </c>
      <c r="BS21" t="str">
        <f>IF(OR(AL21=$BW$1,AM21=$BW$1),"Sim","Não")</f>
        <v>Não</v>
      </c>
      <c r="BT21" t="str">
        <f>IF(OR(AL21=$BW$1,AM21=$BX$1),"Sim","Não")</f>
        <v>Não</v>
      </c>
    </row>
    <row r="22" spans="1:72" hidden="1" x14ac:dyDescent="0.25">
      <c r="A22">
        <v>21</v>
      </c>
      <c r="B22" t="s">
        <v>27</v>
      </c>
      <c r="C22">
        <v>1</v>
      </c>
      <c r="D22" t="s">
        <v>795</v>
      </c>
      <c r="E22" t="s">
        <v>839</v>
      </c>
      <c r="F22">
        <v>2</v>
      </c>
      <c r="G22" t="s">
        <v>795</v>
      </c>
      <c r="H22" t="s">
        <v>812</v>
      </c>
      <c r="I22">
        <v>0.3</v>
      </c>
      <c r="J22">
        <v>2</v>
      </c>
      <c r="K22">
        <v>2</v>
      </c>
      <c r="L22" t="s">
        <v>840</v>
      </c>
      <c r="N22" t="s">
        <v>837</v>
      </c>
      <c r="O22">
        <f t="shared" si="1"/>
        <v>262</v>
      </c>
      <c r="P22">
        <v>40</v>
      </c>
      <c r="Q22">
        <v>60</v>
      </c>
      <c r="R22">
        <v>30</v>
      </c>
      <c r="S22">
        <v>31</v>
      </c>
      <c r="T22">
        <v>31</v>
      </c>
      <c r="U22">
        <v>70</v>
      </c>
      <c r="V22">
        <v>255</v>
      </c>
      <c r="W22">
        <v>70</v>
      </c>
      <c r="X22">
        <v>52</v>
      </c>
      <c r="Y22" t="s">
        <v>827</v>
      </c>
      <c r="Z22">
        <v>1</v>
      </c>
      <c r="AA22" t="s">
        <v>812</v>
      </c>
      <c r="AC22" t="s">
        <v>828</v>
      </c>
      <c r="AD22">
        <v>15</v>
      </c>
      <c r="AE22" t="str">
        <f>_xlfn.CONCAT(A22:AD22)</f>
        <v>21Spearow1NormalTiny Bird Pokémon2NormalFlying0,322Keen EyeSniper2624060303131702557052Medium Fast1Flying50.015</v>
      </c>
      <c r="AF22">
        <v>21</v>
      </c>
      <c r="AG22" t="s">
        <v>27</v>
      </c>
      <c r="AH22">
        <v>1</v>
      </c>
      <c r="AI22" t="s">
        <v>795</v>
      </c>
      <c r="AJ22" t="s">
        <v>839</v>
      </c>
      <c r="AK22">
        <v>2</v>
      </c>
      <c r="AL22" t="s">
        <v>795</v>
      </c>
      <c r="AM22" t="s">
        <v>812</v>
      </c>
      <c r="AN22">
        <v>0.3</v>
      </c>
      <c r="AO22">
        <v>2</v>
      </c>
      <c r="AP22">
        <v>2</v>
      </c>
      <c r="AQ22" t="s">
        <v>840</v>
      </c>
      <c r="AS22" t="s">
        <v>837</v>
      </c>
      <c r="AT22">
        <f t="shared" si="0"/>
        <v>262</v>
      </c>
      <c r="AU22">
        <v>40</v>
      </c>
      <c r="AV22">
        <v>60</v>
      </c>
      <c r="AW22">
        <v>30</v>
      </c>
      <c r="AX22">
        <v>31</v>
      </c>
      <c r="AY22">
        <v>31</v>
      </c>
      <c r="AZ22">
        <v>70</v>
      </c>
      <c r="BA22">
        <v>255</v>
      </c>
      <c r="BB22">
        <v>70</v>
      </c>
      <c r="BC22">
        <v>52</v>
      </c>
      <c r="BD22" t="s">
        <v>827</v>
      </c>
      <c r="BE22">
        <v>1</v>
      </c>
      <c r="BF22" t="s">
        <v>812</v>
      </c>
      <c r="BH22" t="s">
        <v>828</v>
      </c>
      <c r="BI22">
        <v>15</v>
      </c>
      <c r="BJ22" t="str">
        <f>_xlfn.CONCAT(AF22:BI22)</f>
        <v>21Spearow1NormalTiny Bird Pokémon2NormalFlying0,322Keen EyeSniper2624060303131702557052Medium Fast1Flying50.015</v>
      </c>
      <c r="BM22">
        <f>VLOOKUP(B22,evyield!B:H,2,0)</f>
        <v>0</v>
      </c>
      <c r="BN22">
        <f>VLOOKUP(B22,evyield!B:H,3,0)</f>
        <v>0</v>
      </c>
      <c r="BO22">
        <f>VLOOKUP(B22,evyield!B:H,4,0)</f>
        <v>0</v>
      </c>
      <c r="BP22">
        <f>VLOOKUP(B22,evyield!B:H,5,0)</f>
        <v>0</v>
      </c>
      <c r="BQ22">
        <f>VLOOKUP(B22,evyield!B:H,6,0)</f>
        <v>0</v>
      </c>
      <c r="BR22">
        <f>VLOOKUP(B22,evyield!B:H,7,0)</f>
        <v>1</v>
      </c>
      <c r="BS22" t="str">
        <f>IF(OR(AL22=$BW$1,AM22=$BW$1),"Sim","Não")</f>
        <v>Não</v>
      </c>
      <c r="BT22" t="str">
        <f>IF(OR(AL22=$BW$1,AM22=$BX$1),"Sim","Não")</f>
        <v>Não</v>
      </c>
    </row>
    <row r="23" spans="1:72" hidden="1" x14ac:dyDescent="0.25">
      <c r="A23">
        <v>22</v>
      </c>
      <c r="B23" t="s">
        <v>28</v>
      </c>
      <c r="C23">
        <v>1</v>
      </c>
      <c r="D23" t="s">
        <v>795</v>
      </c>
      <c r="E23" t="s">
        <v>851</v>
      </c>
      <c r="F23">
        <v>2</v>
      </c>
      <c r="G23" t="s">
        <v>795</v>
      </c>
      <c r="H23" t="s">
        <v>812</v>
      </c>
      <c r="I23">
        <v>1.2</v>
      </c>
      <c r="J23">
        <v>38</v>
      </c>
      <c r="K23">
        <v>2</v>
      </c>
      <c r="L23" t="s">
        <v>840</v>
      </c>
      <c r="N23" t="s">
        <v>837</v>
      </c>
      <c r="O23">
        <f t="shared" si="1"/>
        <v>442</v>
      </c>
      <c r="P23">
        <v>65</v>
      </c>
      <c r="Q23">
        <v>90</v>
      </c>
      <c r="R23">
        <v>65</v>
      </c>
      <c r="S23">
        <v>61</v>
      </c>
      <c r="T23">
        <v>61</v>
      </c>
      <c r="U23">
        <v>100</v>
      </c>
      <c r="V23">
        <v>90</v>
      </c>
      <c r="W23">
        <v>70</v>
      </c>
      <c r="X23">
        <v>155</v>
      </c>
      <c r="Y23" t="s">
        <v>827</v>
      </c>
      <c r="Z23">
        <v>1</v>
      </c>
      <c r="AA23" t="s">
        <v>812</v>
      </c>
      <c r="AC23" t="s">
        <v>828</v>
      </c>
      <c r="AD23">
        <v>15</v>
      </c>
      <c r="AE23" t="str">
        <f>_xlfn.CONCAT(A23:AD23)</f>
        <v>22Fearow1NormalBeak Pokémon2NormalFlying1,2382Keen EyeSniper44265906561611009070155Medium Fast1Flying50.015</v>
      </c>
      <c r="AF23">
        <v>22</v>
      </c>
      <c r="AG23" t="s">
        <v>28</v>
      </c>
      <c r="AH23">
        <v>1</v>
      </c>
      <c r="AI23" t="s">
        <v>795</v>
      </c>
      <c r="AJ23" t="s">
        <v>851</v>
      </c>
      <c r="AK23">
        <v>2</v>
      </c>
      <c r="AL23" t="s">
        <v>795</v>
      </c>
      <c r="AM23" t="s">
        <v>812</v>
      </c>
      <c r="AN23">
        <v>1.2</v>
      </c>
      <c r="AO23">
        <v>38</v>
      </c>
      <c r="AP23">
        <v>2</v>
      </c>
      <c r="AQ23" t="s">
        <v>840</v>
      </c>
      <c r="AS23" t="s">
        <v>837</v>
      </c>
      <c r="AT23">
        <f t="shared" si="0"/>
        <v>442</v>
      </c>
      <c r="AU23">
        <v>65</v>
      </c>
      <c r="AV23">
        <v>90</v>
      </c>
      <c r="AW23">
        <v>65</v>
      </c>
      <c r="AX23">
        <v>61</v>
      </c>
      <c r="AY23">
        <v>61</v>
      </c>
      <c r="AZ23">
        <v>100</v>
      </c>
      <c r="BA23">
        <v>90</v>
      </c>
      <c r="BB23">
        <v>70</v>
      </c>
      <c r="BC23">
        <v>155</v>
      </c>
      <c r="BD23" t="s">
        <v>827</v>
      </c>
      <c r="BE23">
        <v>1</v>
      </c>
      <c r="BF23" t="s">
        <v>812</v>
      </c>
      <c r="BH23" t="s">
        <v>828</v>
      </c>
      <c r="BI23">
        <v>15</v>
      </c>
      <c r="BJ23" t="str">
        <f>_xlfn.CONCAT(AF23:BI23)</f>
        <v>22Fearow1NormalBeak Pokémon2NormalFlying1,2382Keen EyeSniper44265906561611009070155Medium Fast1Flying50.015</v>
      </c>
      <c r="BM23">
        <f>VLOOKUP(B23,evyield!B:H,2,0)</f>
        <v>0</v>
      </c>
      <c r="BN23">
        <f>VLOOKUP(B23,evyield!B:H,3,0)</f>
        <v>0</v>
      </c>
      <c r="BO23">
        <f>VLOOKUP(B23,evyield!B:H,4,0)</f>
        <v>0</v>
      </c>
      <c r="BP23">
        <f>VLOOKUP(B23,evyield!B:H,5,0)</f>
        <v>0</v>
      </c>
      <c r="BQ23">
        <f>VLOOKUP(B23,evyield!B:H,6,0)</f>
        <v>0</v>
      </c>
      <c r="BR23">
        <f>VLOOKUP(B23,evyield!B:H,7,0)</f>
        <v>2</v>
      </c>
      <c r="BS23" t="str">
        <f>IF(OR(AL23=$BW$1,AM23=$BW$1),"Sim","Não")</f>
        <v>Não</v>
      </c>
      <c r="BT23" t="str">
        <f>IF(OR(AL23=$BW$1,AM23=$BX$1),"Sim","Não")</f>
        <v>Não</v>
      </c>
    </row>
    <row r="24" spans="1:72" hidden="1" x14ac:dyDescent="0.25">
      <c r="A24">
        <v>23</v>
      </c>
      <c r="B24" t="s">
        <v>29</v>
      </c>
      <c r="C24">
        <v>1</v>
      </c>
      <c r="D24" t="s">
        <v>795</v>
      </c>
      <c r="E24" t="s">
        <v>852</v>
      </c>
      <c r="F24">
        <v>1</v>
      </c>
      <c r="G24" t="s">
        <v>798</v>
      </c>
      <c r="H24" t="s">
        <v>2089</v>
      </c>
      <c r="I24">
        <v>2</v>
      </c>
      <c r="J24">
        <v>6.9</v>
      </c>
      <c r="K24">
        <v>3</v>
      </c>
      <c r="L24" t="s">
        <v>853</v>
      </c>
      <c r="M24" t="s">
        <v>830</v>
      </c>
      <c r="N24" t="s">
        <v>854</v>
      </c>
      <c r="O24">
        <f t="shared" si="1"/>
        <v>288</v>
      </c>
      <c r="P24">
        <v>35</v>
      </c>
      <c r="Q24">
        <v>60</v>
      </c>
      <c r="R24">
        <v>44</v>
      </c>
      <c r="S24">
        <v>40</v>
      </c>
      <c r="T24">
        <v>54</v>
      </c>
      <c r="U24">
        <v>55</v>
      </c>
      <c r="V24">
        <v>255</v>
      </c>
      <c r="W24">
        <v>70</v>
      </c>
      <c r="X24">
        <v>58</v>
      </c>
      <c r="Y24" t="s">
        <v>827</v>
      </c>
      <c r="Z24">
        <v>2</v>
      </c>
      <c r="AA24" t="s">
        <v>810</v>
      </c>
      <c r="AB24" t="s">
        <v>848</v>
      </c>
      <c r="AC24" t="s">
        <v>828</v>
      </c>
      <c r="AD24">
        <v>20</v>
      </c>
      <c r="AE24" t="str">
        <f>_xlfn.CONCAT(A24:AD24)</f>
        <v>23Ekans1NormalSnake Pokémon1PoisonNone26,93IntimidateShed SkinUnnerve2883560444054552557058Medium Fast2DragonField50.020</v>
      </c>
      <c r="AF24">
        <v>23</v>
      </c>
      <c r="AG24" t="s">
        <v>29</v>
      </c>
      <c r="AH24">
        <v>1</v>
      </c>
      <c r="AI24" t="s">
        <v>795</v>
      </c>
      <c r="AJ24" t="s">
        <v>852</v>
      </c>
      <c r="AK24">
        <v>1</v>
      </c>
      <c r="AL24" t="s">
        <v>798</v>
      </c>
      <c r="AM24" t="s">
        <v>2089</v>
      </c>
      <c r="AN24">
        <v>2</v>
      </c>
      <c r="AO24">
        <v>6.9</v>
      </c>
      <c r="AP24">
        <v>3</v>
      </c>
      <c r="AQ24" t="s">
        <v>853</v>
      </c>
      <c r="AR24" t="s">
        <v>830</v>
      </c>
      <c r="AS24" t="s">
        <v>854</v>
      </c>
      <c r="AT24">
        <f t="shared" si="0"/>
        <v>288</v>
      </c>
      <c r="AU24">
        <v>35</v>
      </c>
      <c r="AV24">
        <v>60</v>
      </c>
      <c r="AW24">
        <v>44</v>
      </c>
      <c r="AX24">
        <v>40</v>
      </c>
      <c r="AY24">
        <v>54</v>
      </c>
      <c r="AZ24">
        <v>55</v>
      </c>
      <c r="BA24">
        <v>255</v>
      </c>
      <c r="BB24">
        <v>70</v>
      </c>
      <c r="BC24">
        <v>58</v>
      </c>
      <c r="BD24" t="s">
        <v>827</v>
      </c>
      <c r="BE24">
        <v>2</v>
      </c>
      <c r="BF24" t="s">
        <v>810</v>
      </c>
      <c r="BG24" t="s">
        <v>848</v>
      </c>
      <c r="BH24" t="s">
        <v>828</v>
      </c>
      <c r="BI24">
        <v>20</v>
      </c>
      <c r="BJ24" t="str">
        <f>_xlfn.CONCAT(AF24:BI24)</f>
        <v>23Ekans1NormalSnake Pokémon1PoisonNone26,93IntimidateShed SkinUnnerve2883560444054552557058Medium Fast2DragonField50.020</v>
      </c>
      <c r="BK24" t="s">
        <v>3609</v>
      </c>
      <c r="BL24" t="s">
        <v>3774</v>
      </c>
      <c r="BM24">
        <f>VLOOKUP(B24,evyield!B:H,2,0)</f>
        <v>0</v>
      </c>
      <c r="BN24">
        <f>VLOOKUP(B24,evyield!B:H,3,0)</f>
        <v>1</v>
      </c>
      <c r="BO24">
        <f>VLOOKUP(B24,evyield!B:H,4,0)</f>
        <v>0</v>
      </c>
      <c r="BP24">
        <f>VLOOKUP(B24,evyield!B:H,5,0)</f>
        <v>0</v>
      </c>
      <c r="BQ24">
        <f>VLOOKUP(B24,evyield!B:H,6,0)</f>
        <v>0</v>
      </c>
      <c r="BR24">
        <f>VLOOKUP(B24,evyield!B:H,7,0)</f>
        <v>0</v>
      </c>
      <c r="BS24" t="str">
        <f>IF(OR(AL24=$BW$1,AM24=$BW$1),"Sim","Não")</f>
        <v>Não</v>
      </c>
      <c r="BT24" t="str">
        <f>IF(OR(AL24=$BW$1,AM24=$BX$1),"Sim","Não")</f>
        <v>Não</v>
      </c>
    </row>
    <row r="25" spans="1:72" hidden="1" x14ac:dyDescent="0.25">
      <c r="A25">
        <v>24</v>
      </c>
      <c r="B25" t="s">
        <v>30</v>
      </c>
      <c r="C25">
        <v>1</v>
      </c>
      <c r="D25" t="s">
        <v>795</v>
      </c>
      <c r="E25" t="s">
        <v>855</v>
      </c>
      <c r="F25">
        <v>1</v>
      </c>
      <c r="G25" t="s">
        <v>798</v>
      </c>
      <c r="H25" t="s">
        <v>2089</v>
      </c>
      <c r="I25">
        <v>3.5</v>
      </c>
      <c r="J25">
        <v>65</v>
      </c>
      <c r="K25">
        <v>3</v>
      </c>
      <c r="L25" t="s">
        <v>853</v>
      </c>
      <c r="M25" t="s">
        <v>830</v>
      </c>
      <c r="N25" t="s">
        <v>854</v>
      </c>
      <c r="O25">
        <f t="shared" si="1"/>
        <v>448</v>
      </c>
      <c r="P25">
        <v>60</v>
      </c>
      <c r="Q25">
        <v>95</v>
      </c>
      <c r="R25">
        <v>69</v>
      </c>
      <c r="S25">
        <v>65</v>
      </c>
      <c r="T25">
        <v>79</v>
      </c>
      <c r="U25">
        <v>80</v>
      </c>
      <c r="V25">
        <v>90</v>
      </c>
      <c r="W25">
        <v>70</v>
      </c>
      <c r="X25">
        <v>157</v>
      </c>
      <c r="Y25" t="s">
        <v>827</v>
      </c>
      <c r="Z25">
        <v>2</v>
      </c>
      <c r="AA25" t="s">
        <v>810</v>
      </c>
      <c r="AB25" t="s">
        <v>848</v>
      </c>
      <c r="AC25" t="s">
        <v>828</v>
      </c>
      <c r="AD25">
        <v>20</v>
      </c>
      <c r="AE25" t="str">
        <f>_xlfn.CONCAT(A25:AD25)</f>
        <v>24Arbok1NormalCobra Pokémon1PoisonNone3,5653IntimidateShed SkinUnnerve4486095696579809070157Medium Fast2DragonField50.020</v>
      </c>
      <c r="AF25">
        <v>24</v>
      </c>
      <c r="AG25" t="s">
        <v>30</v>
      </c>
      <c r="AH25">
        <v>1</v>
      </c>
      <c r="AI25" t="s">
        <v>795</v>
      </c>
      <c r="AJ25" t="s">
        <v>855</v>
      </c>
      <c r="AK25">
        <v>1</v>
      </c>
      <c r="AL25" t="s">
        <v>798</v>
      </c>
      <c r="AM25" t="s">
        <v>2089</v>
      </c>
      <c r="AN25">
        <v>3.5</v>
      </c>
      <c r="AO25">
        <v>65</v>
      </c>
      <c r="AP25">
        <v>3</v>
      </c>
      <c r="AQ25" t="s">
        <v>853</v>
      </c>
      <c r="AR25" t="s">
        <v>830</v>
      </c>
      <c r="AS25" t="s">
        <v>854</v>
      </c>
      <c r="AT25">
        <f t="shared" si="0"/>
        <v>448</v>
      </c>
      <c r="AU25">
        <v>60</v>
      </c>
      <c r="AV25">
        <v>95</v>
      </c>
      <c r="AW25">
        <v>69</v>
      </c>
      <c r="AX25">
        <v>65</v>
      </c>
      <c r="AY25">
        <v>79</v>
      </c>
      <c r="AZ25">
        <v>80</v>
      </c>
      <c r="BA25">
        <v>90</v>
      </c>
      <c r="BB25">
        <v>70</v>
      </c>
      <c r="BC25">
        <v>157</v>
      </c>
      <c r="BD25" t="s">
        <v>827</v>
      </c>
      <c r="BE25">
        <v>2</v>
      </c>
      <c r="BF25" t="s">
        <v>810</v>
      </c>
      <c r="BG25" t="s">
        <v>848</v>
      </c>
      <c r="BH25" t="s">
        <v>828</v>
      </c>
      <c r="BI25">
        <v>20</v>
      </c>
      <c r="BJ25" t="str">
        <f>_xlfn.CONCAT(AF25:BI25)</f>
        <v>24Arbok1NormalCobra Pokémon1PoisonNone3,5653IntimidateShed SkinUnnerve4486095696579809070157Medium Fast2DragonField50.020</v>
      </c>
      <c r="BM25">
        <f>VLOOKUP(B25,evyield!B:H,2,0)</f>
        <v>0</v>
      </c>
      <c r="BN25">
        <f>VLOOKUP(B25,evyield!B:H,3,0)</f>
        <v>2</v>
      </c>
      <c r="BO25">
        <f>VLOOKUP(B25,evyield!B:H,4,0)</f>
        <v>0</v>
      </c>
      <c r="BP25">
        <f>VLOOKUP(B25,evyield!B:H,5,0)</f>
        <v>0</v>
      </c>
      <c r="BQ25">
        <f>VLOOKUP(B25,evyield!B:H,6,0)</f>
        <v>0</v>
      </c>
      <c r="BR25">
        <f>VLOOKUP(B25,evyield!B:H,7,0)</f>
        <v>0</v>
      </c>
      <c r="BS25" t="str">
        <f>IF(OR(AL25=$BW$1,AM25=$BW$1),"Sim","Não")</f>
        <v>Não</v>
      </c>
      <c r="BT25" t="str">
        <f>IF(OR(AL25=$BW$1,AM25=$BX$1),"Sim","Não")</f>
        <v>Não</v>
      </c>
    </row>
    <row r="26" spans="1:72" hidden="1" x14ac:dyDescent="0.25">
      <c r="A26">
        <v>25</v>
      </c>
      <c r="B26" t="s">
        <v>31</v>
      </c>
      <c r="C26">
        <v>1</v>
      </c>
      <c r="D26" t="s">
        <v>795</v>
      </c>
      <c r="E26" t="s">
        <v>845</v>
      </c>
      <c r="F26">
        <v>1</v>
      </c>
      <c r="G26" t="s">
        <v>856</v>
      </c>
      <c r="H26" t="s">
        <v>2089</v>
      </c>
      <c r="I26">
        <v>0.4</v>
      </c>
      <c r="J26">
        <v>6</v>
      </c>
      <c r="K26">
        <v>2</v>
      </c>
      <c r="L26" t="s">
        <v>857</v>
      </c>
      <c r="N26" t="s">
        <v>858</v>
      </c>
      <c r="O26">
        <f t="shared" si="1"/>
        <v>300</v>
      </c>
      <c r="P26">
        <v>35</v>
      </c>
      <c r="Q26">
        <v>55</v>
      </c>
      <c r="R26">
        <v>30</v>
      </c>
      <c r="S26">
        <v>50</v>
      </c>
      <c r="T26">
        <v>40</v>
      </c>
      <c r="U26">
        <v>90</v>
      </c>
      <c r="V26">
        <v>190</v>
      </c>
      <c r="W26">
        <v>70</v>
      </c>
      <c r="X26">
        <v>112</v>
      </c>
      <c r="Y26" t="s">
        <v>827</v>
      </c>
      <c r="Z26">
        <v>2</v>
      </c>
      <c r="AA26" t="s">
        <v>859</v>
      </c>
      <c r="AB26" t="s">
        <v>848</v>
      </c>
      <c r="AC26" t="s">
        <v>828</v>
      </c>
      <c r="AD26">
        <v>10</v>
      </c>
      <c r="AE26" t="str">
        <f>_xlfn.CONCAT(A26:AD26)</f>
        <v>25Pikachu1NormalMouse Pokémon1ElectricNone0,462StaticLightning Rod30035553050409019070112Medium Fast2FairyField50.010</v>
      </c>
      <c r="AF26">
        <v>25</v>
      </c>
      <c r="AG26" t="s">
        <v>31</v>
      </c>
      <c r="AH26">
        <v>1</v>
      </c>
      <c r="AI26" t="s">
        <v>795</v>
      </c>
      <c r="AJ26" t="s">
        <v>845</v>
      </c>
      <c r="AK26">
        <v>1</v>
      </c>
      <c r="AL26" t="s">
        <v>856</v>
      </c>
      <c r="AM26" t="s">
        <v>2089</v>
      </c>
      <c r="AN26">
        <v>0.4</v>
      </c>
      <c r="AO26">
        <v>6</v>
      </c>
      <c r="AP26">
        <v>2</v>
      </c>
      <c r="AQ26" t="s">
        <v>857</v>
      </c>
      <c r="AS26" t="s">
        <v>858</v>
      </c>
      <c r="AT26">
        <f t="shared" si="0"/>
        <v>320</v>
      </c>
      <c r="AU26">
        <v>35</v>
      </c>
      <c r="AV26">
        <v>55</v>
      </c>
      <c r="AW26">
        <v>40</v>
      </c>
      <c r="AX26">
        <v>50</v>
      </c>
      <c r="AY26">
        <v>50</v>
      </c>
      <c r="AZ26">
        <v>90</v>
      </c>
      <c r="BA26">
        <v>190</v>
      </c>
      <c r="BB26">
        <v>70</v>
      </c>
      <c r="BC26">
        <v>112</v>
      </c>
      <c r="BD26" t="s">
        <v>827</v>
      </c>
      <c r="BE26">
        <v>2</v>
      </c>
      <c r="BF26" t="s">
        <v>859</v>
      </c>
      <c r="BG26" t="s">
        <v>848</v>
      </c>
      <c r="BH26" t="s">
        <v>828</v>
      </c>
      <c r="BI26">
        <v>10</v>
      </c>
      <c r="BJ26" t="str">
        <f>_xlfn.CONCAT(AF26:BI26)</f>
        <v>25Pikachu1NormalMouse Pokémon1ElectricNone0,462StaticLightning Rod32035554050509019070112Medium Fast2FairyField50.010</v>
      </c>
      <c r="BM26">
        <f>VLOOKUP(B26,evyield!B:H,2,0)</f>
        <v>0</v>
      </c>
      <c r="BN26">
        <f>VLOOKUP(B26,evyield!B:H,3,0)</f>
        <v>0</v>
      </c>
      <c r="BO26">
        <f>VLOOKUP(B26,evyield!B:H,4,0)</f>
        <v>0</v>
      </c>
      <c r="BP26">
        <f>VLOOKUP(B26,evyield!B:H,5,0)</f>
        <v>0</v>
      </c>
      <c r="BQ26">
        <f>VLOOKUP(B26,evyield!B:H,6,0)</f>
        <v>0</v>
      </c>
      <c r="BR26">
        <f>VLOOKUP(B26,evyield!B:H,7,0)</f>
        <v>2</v>
      </c>
      <c r="BS26" t="str">
        <f>IF(OR(AL26=$BW$1,AM26=$BW$1),"Sim","Não")</f>
        <v>Não</v>
      </c>
      <c r="BT26" t="str">
        <f>IF(OR(AL26=$BW$1,AM26=$BX$1),"Sim","Não")</f>
        <v>Não</v>
      </c>
    </row>
    <row r="27" spans="1:72" hidden="1" x14ac:dyDescent="0.25">
      <c r="A27">
        <v>26</v>
      </c>
      <c r="B27" t="s">
        <v>32</v>
      </c>
      <c r="C27">
        <v>1</v>
      </c>
      <c r="D27" t="s">
        <v>795</v>
      </c>
      <c r="E27" t="s">
        <v>845</v>
      </c>
      <c r="F27">
        <v>1</v>
      </c>
      <c r="G27" t="s">
        <v>856</v>
      </c>
      <c r="H27" t="s">
        <v>2089</v>
      </c>
      <c r="I27">
        <v>0.8</v>
      </c>
      <c r="J27">
        <v>30</v>
      </c>
      <c r="K27">
        <v>2</v>
      </c>
      <c r="L27" t="s">
        <v>857</v>
      </c>
      <c r="N27" t="s">
        <v>858</v>
      </c>
      <c r="O27">
        <f t="shared" si="1"/>
        <v>485</v>
      </c>
      <c r="P27">
        <v>60</v>
      </c>
      <c r="Q27">
        <v>90</v>
      </c>
      <c r="R27">
        <v>55</v>
      </c>
      <c r="S27">
        <v>90</v>
      </c>
      <c r="T27">
        <v>80</v>
      </c>
      <c r="U27">
        <v>110</v>
      </c>
      <c r="V27">
        <v>75</v>
      </c>
      <c r="W27">
        <v>70</v>
      </c>
      <c r="X27">
        <v>218</v>
      </c>
      <c r="Y27" t="s">
        <v>827</v>
      </c>
      <c r="Z27">
        <v>2</v>
      </c>
      <c r="AA27" t="s">
        <v>859</v>
      </c>
      <c r="AB27" t="s">
        <v>848</v>
      </c>
      <c r="AC27" t="s">
        <v>828</v>
      </c>
      <c r="AD27">
        <v>10</v>
      </c>
      <c r="AE27" t="str">
        <f>_xlfn.CONCAT(A27:AD27)</f>
        <v>26Raichu1NormalMouse Pokémon1ElectricNone0,8302StaticLightning Rod48560905590801107570218Medium Fast2FairyField50.010</v>
      </c>
      <c r="AF27">
        <v>26</v>
      </c>
      <c r="AG27" t="s">
        <v>32</v>
      </c>
      <c r="AH27">
        <v>1</v>
      </c>
      <c r="AI27" t="s">
        <v>795</v>
      </c>
      <c r="AJ27" t="s">
        <v>845</v>
      </c>
      <c r="AK27">
        <v>1</v>
      </c>
      <c r="AL27" t="s">
        <v>856</v>
      </c>
      <c r="AM27" t="s">
        <v>2089</v>
      </c>
      <c r="AN27">
        <v>0.8</v>
      </c>
      <c r="AO27">
        <v>30</v>
      </c>
      <c r="AP27">
        <v>2</v>
      </c>
      <c r="AQ27" t="s">
        <v>857</v>
      </c>
      <c r="AS27" t="s">
        <v>858</v>
      </c>
      <c r="AT27">
        <f t="shared" si="0"/>
        <v>485</v>
      </c>
      <c r="AU27">
        <v>60</v>
      </c>
      <c r="AV27">
        <v>90</v>
      </c>
      <c r="AW27">
        <v>55</v>
      </c>
      <c r="AX27">
        <v>90</v>
      </c>
      <c r="AY27">
        <v>80</v>
      </c>
      <c r="AZ27">
        <v>110</v>
      </c>
      <c r="BA27">
        <v>75</v>
      </c>
      <c r="BB27">
        <v>70</v>
      </c>
      <c r="BC27">
        <v>218</v>
      </c>
      <c r="BD27" t="s">
        <v>827</v>
      </c>
      <c r="BE27">
        <v>2</v>
      </c>
      <c r="BF27" t="s">
        <v>859</v>
      </c>
      <c r="BG27" t="s">
        <v>848</v>
      </c>
      <c r="BH27" t="s">
        <v>828</v>
      </c>
      <c r="BI27">
        <v>10</v>
      </c>
      <c r="BJ27" t="str">
        <f>_xlfn.CONCAT(AF27:BI27)</f>
        <v>26Raichu1NormalMouse Pokémon1ElectricNone0,8302StaticLightning Rod48560905590801107570218Medium Fast2FairyField50.010</v>
      </c>
      <c r="BM27">
        <f>VLOOKUP(B27,evyield!B:H,2,0)</f>
        <v>0</v>
      </c>
      <c r="BN27">
        <f>VLOOKUP(B27,evyield!B:H,3,0)</f>
        <v>0</v>
      </c>
      <c r="BO27">
        <f>VLOOKUP(B27,evyield!B:H,4,0)</f>
        <v>0</v>
      </c>
      <c r="BP27">
        <f>VLOOKUP(B27,evyield!B:H,5,0)</f>
        <v>0</v>
      </c>
      <c r="BQ27">
        <f>VLOOKUP(B27,evyield!B:H,6,0)</f>
        <v>0</v>
      </c>
      <c r="BR27">
        <f>VLOOKUP(B27,evyield!B:H,7,0)</f>
        <v>3</v>
      </c>
      <c r="BS27" t="str">
        <f>IF(OR(AL27=$BW$1,AM27=$BW$1),"Sim","Não")</f>
        <v>Não</v>
      </c>
      <c r="BT27" t="str">
        <f>IF(OR(AL27=$BW$1,AM27=$BX$1),"Sim","Não")</f>
        <v>Não</v>
      </c>
    </row>
    <row r="28" spans="1:72" hidden="1" x14ac:dyDescent="0.25">
      <c r="A28">
        <v>27</v>
      </c>
      <c r="B28" t="s">
        <v>33</v>
      </c>
      <c r="C28">
        <v>1</v>
      </c>
      <c r="D28" t="s">
        <v>795</v>
      </c>
      <c r="E28" t="s">
        <v>845</v>
      </c>
      <c r="F28">
        <v>1</v>
      </c>
      <c r="G28" t="s">
        <v>862</v>
      </c>
      <c r="H28" t="s">
        <v>2089</v>
      </c>
      <c r="I28">
        <v>0.6</v>
      </c>
      <c r="J28">
        <v>12</v>
      </c>
      <c r="K28">
        <v>2</v>
      </c>
      <c r="L28" t="s">
        <v>863</v>
      </c>
      <c r="N28" t="s">
        <v>864</v>
      </c>
      <c r="O28">
        <f t="shared" si="1"/>
        <v>300</v>
      </c>
      <c r="P28">
        <v>50</v>
      </c>
      <c r="Q28">
        <v>75</v>
      </c>
      <c r="R28">
        <v>85</v>
      </c>
      <c r="S28">
        <v>20</v>
      </c>
      <c r="T28">
        <v>30</v>
      </c>
      <c r="U28">
        <v>40</v>
      </c>
      <c r="V28">
        <v>255</v>
      </c>
      <c r="W28">
        <v>70</v>
      </c>
      <c r="X28">
        <v>60</v>
      </c>
      <c r="Y28" t="s">
        <v>827</v>
      </c>
      <c r="Z28">
        <v>1</v>
      </c>
      <c r="AA28" t="s">
        <v>848</v>
      </c>
      <c r="AC28" t="s">
        <v>828</v>
      </c>
      <c r="AD28">
        <v>20</v>
      </c>
      <c r="AE28" t="str">
        <f>_xlfn.CONCAT(A28:AD28)</f>
        <v>27Sandshrew1NormalMouse Pokémon1GroundNone0,6122Sand VeilSand Rush3005075852030402557060Medium Fast1Field50.020</v>
      </c>
      <c r="AF28">
        <v>27</v>
      </c>
      <c r="AG28" t="s">
        <v>33</v>
      </c>
      <c r="AH28">
        <v>1</v>
      </c>
      <c r="AI28" t="s">
        <v>795</v>
      </c>
      <c r="AJ28" t="s">
        <v>845</v>
      </c>
      <c r="AK28">
        <v>1</v>
      </c>
      <c r="AL28" t="s">
        <v>862</v>
      </c>
      <c r="AM28" t="s">
        <v>2089</v>
      </c>
      <c r="AN28">
        <v>0.6</v>
      </c>
      <c r="AO28">
        <v>12</v>
      </c>
      <c r="AP28">
        <v>2</v>
      </c>
      <c r="AQ28" t="s">
        <v>863</v>
      </c>
      <c r="AS28" t="s">
        <v>864</v>
      </c>
      <c r="AT28">
        <f t="shared" si="0"/>
        <v>300</v>
      </c>
      <c r="AU28">
        <v>50</v>
      </c>
      <c r="AV28">
        <v>75</v>
      </c>
      <c r="AW28">
        <v>85</v>
      </c>
      <c r="AX28">
        <v>20</v>
      </c>
      <c r="AY28">
        <v>30</v>
      </c>
      <c r="AZ28">
        <v>40</v>
      </c>
      <c r="BA28">
        <v>255</v>
      </c>
      <c r="BB28">
        <v>70</v>
      </c>
      <c r="BC28">
        <v>60</v>
      </c>
      <c r="BD28" t="s">
        <v>827</v>
      </c>
      <c r="BE28">
        <v>1</v>
      </c>
      <c r="BF28" t="s">
        <v>848</v>
      </c>
      <c r="BH28" t="s">
        <v>828</v>
      </c>
      <c r="BI28">
        <v>20</v>
      </c>
      <c r="BJ28" t="str">
        <f>_xlfn.CONCAT(AF28:BI28)</f>
        <v>27Sandshrew1NormalMouse Pokémon1GroundNone0,6122Sand VeilSand Rush3005075852030402557060Medium Fast1Field50.020</v>
      </c>
      <c r="BK28" t="s">
        <v>3775</v>
      </c>
      <c r="BL28" t="s">
        <v>3774</v>
      </c>
      <c r="BM28">
        <f>VLOOKUP(B28,evyield!B:H,2,0)</f>
        <v>0</v>
      </c>
      <c r="BN28">
        <f>VLOOKUP(B28,evyield!B:H,3,0)</f>
        <v>0</v>
      </c>
      <c r="BO28">
        <f>VLOOKUP(B28,evyield!B:H,4,0)</f>
        <v>1</v>
      </c>
      <c r="BP28">
        <f>VLOOKUP(B28,evyield!B:H,5,0)</f>
        <v>0</v>
      </c>
      <c r="BQ28">
        <f>VLOOKUP(B28,evyield!B:H,6,0)</f>
        <v>0</v>
      </c>
      <c r="BR28">
        <f>VLOOKUP(B28,evyield!B:H,7,0)</f>
        <v>0</v>
      </c>
      <c r="BS28" t="str">
        <f>IF(OR(AL28=$BW$1,AM28=$BW$1),"Sim","Não")</f>
        <v>Sim</v>
      </c>
      <c r="BT28" t="str">
        <f>IF(OR(AL28=$BW$1,AM28=$BX$1),"Sim","Não")</f>
        <v>Sim</v>
      </c>
    </row>
    <row r="29" spans="1:72" hidden="1" x14ac:dyDescent="0.25">
      <c r="A29">
        <v>28</v>
      </c>
      <c r="B29" t="s">
        <v>34</v>
      </c>
      <c r="C29">
        <v>1</v>
      </c>
      <c r="D29" t="s">
        <v>795</v>
      </c>
      <c r="E29" t="s">
        <v>845</v>
      </c>
      <c r="F29">
        <v>1</v>
      </c>
      <c r="G29" t="s">
        <v>862</v>
      </c>
      <c r="H29" t="s">
        <v>2089</v>
      </c>
      <c r="I29">
        <v>1</v>
      </c>
      <c r="J29">
        <v>29.5</v>
      </c>
      <c r="K29">
        <v>2</v>
      </c>
      <c r="L29" t="s">
        <v>863</v>
      </c>
      <c r="N29" t="s">
        <v>864</v>
      </c>
      <c r="O29">
        <f t="shared" si="1"/>
        <v>450</v>
      </c>
      <c r="P29">
        <v>75</v>
      </c>
      <c r="Q29">
        <v>100</v>
      </c>
      <c r="R29">
        <v>110</v>
      </c>
      <c r="S29">
        <v>45</v>
      </c>
      <c r="T29">
        <v>55</v>
      </c>
      <c r="U29">
        <v>65</v>
      </c>
      <c r="V29">
        <v>90</v>
      </c>
      <c r="W29">
        <v>70</v>
      </c>
      <c r="X29">
        <v>158</v>
      </c>
      <c r="Y29" t="s">
        <v>827</v>
      </c>
      <c r="Z29">
        <v>1</v>
      </c>
      <c r="AA29" t="s">
        <v>848</v>
      </c>
      <c r="AC29" t="s">
        <v>828</v>
      </c>
      <c r="AD29">
        <v>20</v>
      </c>
      <c r="AE29" t="str">
        <f>_xlfn.CONCAT(A29:AD29)</f>
        <v>28Sandslash1NormalMouse Pokémon1GroundNone129,52Sand VeilSand Rush450751001104555659070158Medium Fast1Field50.020</v>
      </c>
      <c r="AF29">
        <v>28</v>
      </c>
      <c r="AG29" t="s">
        <v>34</v>
      </c>
      <c r="AH29">
        <v>1</v>
      </c>
      <c r="AI29" t="s">
        <v>795</v>
      </c>
      <c r="AJ29" t="s">
        <v>845</v>
      </c>
      <c r="AK29">
        <v>1</v>
      </c>
      <c r="AL29" t="s">
        <v>862</v>
      </c>
      <c r="AM29" t="s">
        <v>2089</v>
      </c>
      <c r="AN29">
        <v>1</v>
      </c>
      <c r="AO29">
        <v>29.5</v>
      </c>
      <c r="AP29">
        <v>2</v>
      </c>
      <c r="AQ29" t="s">
        <v>863</v>
      </c>
      <c r="AS29" t="s">
        <v>864</v>
      </c>
      <c r="AT29">
        <f t="shared" si="0"/>
        <v>450</v>
      </c>
      <c r="AU29">
        <v>75</v>
      </c>
      <c r="AV29">
        <v>100</v>
      </c>
      <c r="AW29">
        <v>110</v>
      </c>
      <c r="AX29">
        <v>45</v>
      </c>
      <c r="AY29">
        <v>55</v>
      </c>
      <c r="AZ29">
        <v>65</v>
      </c>
      <c r="BA29">
        <v>90</v>
      </c>
      <c r="BB29">
        <v>70</v>
      </c>
      <c r="BC29">
        <v>158</v>
      </c>
      <c r="BD29" t="s">
        <v>827</v>
      </c>
      <c r="BE29">
        <v>1</v>
      </c>
      <c r="BF29" t="s">
        <v>848</v>
      </c>
      <c r="BH29" t="s">
        <v>828</v>
      </c>
      <c r="BI29">
        <v>20</v>
      </c>
      <c r="BJ29" t="str">
        <f>_xlfn.CONCAT(AF29:BI29)</f>
        <v>28Sandslash1NormalMouse Pokémon1GroundNone129,52Sand VeilSand Rush450751001104555659070158Medium Fast1Field50.020</v>
      </c>
      <c r="BM29">
        <f>VLOOKUP(B29,evyield!B:H,2,0)</f>
        <v>0</v>
      </c>
      <c r="BN29">
        <f>VLOOKUP(B29,evyield!B:H,3,0)</f>
        <v>0</v>
      </c>
      <c r="BO29">
        <f>VLOOKUP(B29,evyield!B:H,4,0)</f>
        <v>2</v>
      </c>
      <c r="BP29">
        <f>VLOOKUP(B29,evyield!B:H,5,0)</f>
        <v>0</v>
      </c>
      <c r="BQ29">
        <f>VLOOKUP(B29,evyield!B:H,6,0)</f>
        <v>0</v>
      </c>
      <c r="BR29">
        <f>VLOOKUP(B29,evyield!B:H,7,0)</f>
        <v>0</v>
      </c>
      <c r="BS29" t="str">
        <f>IF(OR(AL29=$BW$1,AM29=$BW$1),"Sim","Não")</f>
        <v>Sim</v>
      </c>
      <c r="BT29" t="str">
        <f>IF(OR(AL29=$BW$1,AM29=$BX$1),"Sim","Não")</f>
        <v>Sim</v>
      </c>
    </row>
    <row r="30" spans="1:72" hidden="1" x14ac:dyDescent="0.25">
      <c r="A30">
        <v>29</v>
      </c>
      <c r="B30" t="s">
        <v>35</v>
      </c>
      <c r="C30">
        <v>1</v>
      </c>
      <c r="D30" t="s">
        <v>795</v>
      </c>
      <c r="E30" t="s">
        <v>870</v>
      </c>
      <c r="F30">
        <v>1</v>
      </c>
      <c r="G30" t="s">
        <v>798</v>
      </c>
      <c r="H30" t="s">
        <v>2089</v>
      </c>
      <c r="I30">
        <v>0.4</v>
      </c>
      <c r="J30">
        <v>7</v>
      </c>
      <c r="K30">
        <v>3</v>
      </c>
      <c r="L30" t="s">
        <v>871</v>
      </c>
      <c r="M30" t="s">
        <v>872</v>
      </c>
      <c r="N30" t="s">
        <v>847</v>
      </c>
      <c r="O30">
        <f t="shared" si="1"/>
        <v>275</v>
      </c>
      <c r="P30">
        <v>55</v>
      </c>
      <c r="Q30">
        <v>47</v>
      </c>
      <c r="R30">
        <v>52</v>
      </c>
      <c r="S30">
        <v>40</v>
      </c>
      <c r="T30">
        <v>40</v>
      </c>
      <c r="U30">
        <v>41</v>
      </c>
      <c r="V30">
        <v>235</v>
      </c>
      <c r="W30">
        <v>70</v>
      </c>
      <c r="X30">
        <v>55</v>
      </c>
      <c r="Y30" t="s">
        <v>801</v>
      </c>
      <c r="Z30">
        <v>2</v>
      </c>
      <c r="AA30" t="s">
        <v>848</v>
      </c>
      <c r="AB30" t="s">
        <v>802</v>
      </c>
      <c r="AC30" t="s">
        <v>873</v>
      </c>
      <c r="AD30">
        <v>20</v>
      </c>
      <c r="AE30" t="str">
        <f>_xlfn.CONCAT(A30:AD30)</f>
        <v>29Nidoran♀1NormalPoison Pin Pokémon1PoisonNone0,473Poison PointRivalryHustle2755547524040412357055Medium Slow2FieldMonster0.020</v>
      </c>
      <c r="AF30">
        <v>29</v>
      </c>
      <c r="AG30" t="s">
        <v>35</v>
      </c>
      <c r="AH30">
        <v>1</v>
      </c>
      <c r="AI30" t="s">
        <v>795</v>
      </c>
      <c r="AJ30" t="s">
        <v>870</v>
      </c>
      <c r="AK30">
        <v>1</v>
      </c>
      <c r="AL30" t="s">
        <v>798</v>
      </c>
      <c r="AM30" t="s">
        <v>2089</v>
      </c>
      <c r="AN30">
        <v>0.4</v>
      </c>
      <c r="AO30">
        <v>7</v>
      </c>
      <c r="AP30">
        <v>3</v>
      </c>
      <c r="AQ30" t="s">
        <v>871</v>
      </c>
      <c r="AR30" t="s">
        <v>872</v>
      </c>
      <c r="AS30" t="s">
        <v>847</v>
      </c>
      <c r="AT30">
        <f t="shared" si="0"/>
        <v>275</v>
      </c>
      <c r="AU30">
        <v>55</v>
      </c>
      <c r="AV30">
        <v>47</v>
      </c>
      <c r="AW30">
        <v>52</v>
      </c>
      <c r="AX30">
        <v>40</v>
      </c>
      <c r="AY30">
        <v>40</v>
      </c>
      <c r="AZ30">
        <v>41</v>
      </c>
      <c r="BA30">
        <v>235</v>
      </c>
      <c r="BB30">
        <v>70</v>
      </c>
      <c r="BC30">
        <v>55</v>
      </c>
      <c r="BD30" t="s">
        <v>801</v>
      </c>
      <c r="BE30">
        <v>2</v>
      </c>
      <c r="BF30" t="s">
        <v>848</v>
      </c>
      <c r="BG30" t="s">
        <v>802</v>
      </c>
      <c r="BH30" t="s">
        <v>873</v>
      </c>
      <c r="BI30">
        <v>20</v>
      </c>
      <c r="BJ30" t="str">
        <f>_xlfn.CONCAT(AF30:BI30)</f>
        <v>29Nidoran♀1NormalPoison Pin Pokémon1PoisonNone0,473Poison PointRivalryHustle2755547524040412357055Medium Slow2FieldMonster0.020</v>
      </c>
      <c r="BM30">
        <f>VLOOKUP(B30,evyield!B:H,2,0)</f>
        <v>1</v>
      </c>
      <c r="BN30">
        <f>VLOOKUP(B30,evyield!B:H,3,0)</f>
        <v>0</v>
      </c>
      <c r="BO30">
        <f>VLOOKUP(B30,evyield!B:H,4,0)</f>
        <v>0</v>
      </c>
      <c r="BP30">
        <f>VLOOKUP(B30,evyield!B:H,5,0)</f>
        <v>0</v>
      </c>
      <c r="BQ30">
        <f>VLOOKUP(B30,evyield!B:H,6,0)</f>
        <v>0</v>
      </c>
      <c r="BR30">
        <f>VLOOKUP(B30,evyield!B:H,7,0)</f>
        <v>0</v>
      </c>
      <c r="BS30" t="str">
        <f>IF(OR(AL30=$BW$1,AM30=$BW$1),"Sim","Não")</f>
        <v>Não</v>
      </c>
      <c r="BT30" t="str">
        <f>IF(OR(AL30=$BW$1,AM30=$BX$1),"Sim","Não")</f>
        <v>Não</v>
      </c>
    </row>
    <row r="31" spans="1:72" hidden="1" x14ac:dyDescent="0.25">
      <c r="A31">
        <v>30</v>
      </c>
      <c r="B31" t="s">
        <v>36</v>
      </c>
      <c r="C31">
        <v>1</v>
      </c>
      <c r="D31" t="s">
        <v>795</v>
      </c>
      <c r="E31" t="s">
        <v>870</v>
      </c>
      <c r="F31">
        <v>1</v>
      </c>
      <c r="G31" t="s">
        <v>798</v>
      </c>
      <c r="H31" t="s">
        <v>2089</v>
      </c>
      <c r="I31">
        <v>0.8</v>
      </c>
      <c r="J31">
        <v>20</v>
      </c>
      <c r="K31">
        <v>3</v>
      </c>
      <c r="L31" t="s">
        <v>871</v>
      </c>
      <c r="M31" t="s">
        <v>872</v>
      </c>
      <c r="N31" t="s">
        <v>847</v>
      </c>
      <c r="O31">
        <f t="shared" si="1"/>
        <v>365</v>
      </c>
      <c r="P31">
        <v>70</v>
      </c>
      <c r="Q31">
        <v>62</v>
      </c>
      <c r="R31">
        <v>67</v>
      </c>
      <c r="S31">
        <v>55</v>
      </c>
      <c r="T31">
        <v>55</v>
      </c>
      <c r="U31">
        <v>56</v>
      </c>
      <c r="V31">
        <v>120</v>
      </c>
      <c r="W31">
        <v>70</v>
      </c>
      <c r="X31">
        <v>128</v>
      </c>
      <c r="Y31" t="s">
        <v>801</v>
      </c>
      <c r="Z31">
        <v>1</v>
      </c>
      <c r="AA31" t="s">
        <v>874</v>
      </c>
      <c r="AC31" t="s">
        <v>873</v>
      </c>
      <c r="AD31">
        <v>20</v>
      </c>
      <c r="AE31" t="str">
        <f>_xlfn.CONCAT(A31:AD31)</f>
        <v>30Nidorina1NormalPoison Pin Pokémon1PoisonNone0,8203Poison PointRivalryHustle36570626755555612070128Medium Slow1Undiscovered0.020</v>
      </c>
      <c r="AF31">
        <v>30</v>
      </c>
      <c r="AG31" t="s">
        <v>36</v>
      </c>
      <c r="AH31">
        <v>1</v>
      </c>
      <c r="AI31" t="s">
        <v>795</v>
      </c>
      <c r="AJ31" t="s">
        <v>870</v>
      </c>
      <c r="AK31">
        <v>1</v>
      </c>
      <c r="AL31" t="s">
        <v>798</v>
      </c>
      <c r="AM31" t="s">
        <v>2089</v>
      </c>
      <c r="AN31">
        <v>0.8</v>
      </c>
      <c r="AO31">
        <v>20</v>
      </c>
      <c r="AP31">
        <v>3</v>
      </c>
      <c r="AQ31" t="s">
        <v>871</v>
      </c>
      <c r="AR31" t="s">
        <v>872</v>
      </c>
      <c r="AS31" t="s">
        <v>847</v>
      </c>
      <c r="AT31">
        <f t="shared" si="0"/>
        <v>365</v>
      </c>
      <c r="AU31">
        <v>70</v>
      </c>
      <c r="AV31">
        <v>62</v>
      </c>
      <c r="AW31">
        <v>67</v>
      </c>
      <c r="AX31">
        <v>55</v>
      </c>
      <c r="AY31">
        <v>55</v>
      </c>
      <c r="AZ31">
        <v>56</v>
      </c>
      <c r="BA31">
        <v>120</v>
      </c>
      <c r="BB31">
        <v>70</v>
      </c>
      <c r="BC31">
        <v>128</v>
      </c>
      <c r="BD31" t="s">
        <v>801</v>
      </c>
      <c r="BE31">
        <v>1</v>
      </c>
      <c r="BF31" t="s">
        <v>874</v>
      </c>
      <c r="BH31" t="s">
        <v>873</v>
      </c>
      <c r="BI31">
        <v>20</v>
      </c>
      <c r="BJ31" t="str">
        <f>_xlfn.CONCAT(AF31:BI31)</f>
        <v>30Nidorina1NormalPoison Pin Pokémon1PoisonNone0,8203Poison PointRivalryHustle36570626755555612070128Medium Slow1Undiscovered0.020</v>
      </c>
      <c r="BM31">
        <f>VLOOKUP(B31,evyield!B:H,2,0)</f>
        <v>2</v>
      </c>
      <c r="BN31">
        <f>VLOOKUP(B31,evyield!B:H,3,0)</f>
        <v>0</v>
      </c>
      <c r="BO31">
        <f>VLOOKUP(B31,evyield!B:H,4,0)</f>
        <v>0</v>
      </c>
      <c r="BP31">
        <f>VLOOKUP(B31,evyield!B:H,5,0)</f>
        <v>0</v>
      </c>
      <c r="BQ31">
        <f>VLOOKUP(B31,evyield!B:H,6,0)</f>
        <v>0</v>
      </c>
      <c r="BR31">
        <f>VLOOKUP(B31,evyield!B:H,7,0)</f>
        <v>0</v>
      </c>
      <c r="BS31" t="str">
        <f>IF(OR(AL31=$BW$1,AM31=$BW$1),"Sim","Não")</f>
        <v>Não</v>
      </c>
      <c r="BT31" t="str">
        <f>IF(OR(AL31=$BW$1,AM31=$BX$1),"Sim","Não")</f>
        <v>Não</v>
      </c>
    </row>
    <row r="32" spans="1:72" hidden="1" x14ac:dyDescent="0.25">
      <c r="A32">
        <v>31</v>
      </c>
      <c r="B32" t="s">
        <v>37</v>
      </c>
      <c r="C32">
        <v>1</v>
      </c>
      <c r="D32" t="s">
        <v>795</v>
      </c>
      <c r="E32" t="s">
        <v>875</v>
      </c>
      <c r="F32">
        <v>2</v>
      </c>
      <c r="G32" t="s">
        <v>798</v>
      </c>
      <c r="H32" t="s">
        <v>862</v>
      </c>
      <c r="I32">
        <v>1.3</v>
      </c>
      <c r="J32">
        <v>60</v>
      </c>
      <c r="K32">
        <v>3</v>
      </c>
      <c r="L32" t="s">
        <v>871</v>
      </c>
      <c r="M32" t="s">
        <v>872</v>
      </c>
      <c r="N32" t="s">
        <v>876</v>
      </c>
      <c r="O32">
        <f t="shared" si="1"/>
        <v>495</v>
      </c>
      <c r="P32">
        <v>90</v>
      </c>
      <c r="Q32">
        <v>82</v>
      </c>
      <c r="R32">
        <v>87</v>
      </c>
      <c r="S32">
        <v>75</v>
      </c>
      <c r="T32">
        <v>85</v>
      </c>
      <c r="U32">
        <v>76</v>
      </c>
      <c r="V32">
        <v>45</v>
      </c>
      <c r="W32">
        <v>70</v>
      </c>
      <c r="X32">
        <v>227</v>
      </c>
      <c r="Y32" t="s">
        <v>801</v>
      </c>
      <c r="Z32">
        <v>1</v>
      </c>
      <c r="AA32" t="s">
        <v>874</v>
      </c>
      <c r="AC32" t="s">
        <v>873</v>
      </c>
      <c r="AD32">
        <v>20</v>
      </c>
      <c r="AE32" t="str">
        <f>_xlfn.CONCAT(A32:AD32)</f>
        <v>31Nidoqueen1NormalDrill Pokémon2PoisonGround1,3603Poison PointRivalrySheer Force4959082877585764570227Medium Slow1Undiscovered0.020</v>
      </c>
      <c r="AF32">
        <v>31</v>
      </c>
      <c r="AG32" t="s">
        <v>37</v>
      </c>
      <c r="AH32">
        <v>1</v>
      </c>
      <c r="AI32" t="s">
        <v>795</v>
      </c>
      <c r="AJ32" t="s">
        <v>875</v>
      </c>
      <c r="AK32">
        <v>2</v>
      </c>
      <c r="AL32" t="s">
        <v>798</v>
      </c>
      <c r="AM32" t="s">
        <v>862</v>
      </c>
      <c r="AN32">
        <v>1.3</v>
      </c>
      <c r="AO32">
        <v>60</v>
      </c>
      <c r="AP32">
        <v>3</v>
      </c>
      <c r="AQ32" t="s">
        <v>871</v>
      </c>
      <c r="AR32" t="s">
        <v>872</v>
      </c>
      <c r="AS32" t="s">
        <v>876</v>
      </c>
      <c r="AT32">
        <f t="shared" si="0"/>
        <v>505</v>
      </c>
      <c r="AU32">
        <v>90</v>
      </c>
      <c r="AV32">
        <v>92</v>
      </c>
      <c r="AW32">
        <v>87</v>
      </c>
      <c r="AX32">
        <v>75</v>
      </c>
      <c r="AY32">
        <v>85</v>
      </c>
      <c r="AZ32">
        <v>76</v>
      </c>
      <c r="BA32">
        <v>45</v>
      </c>
      <c r="BB32">
        <v>70</v>
      </c>
      <c r="BC32">
        <v>227</v>
      </c>
      <c r="BD32" t="s">
        <v>801</v>
      </c>
      <c r="BE32">
        <v>1</v>
      </c>
      <c r="BF32" t="s">
        <v>874</v>
      </c>
      <c r="BH32" t="s">
        <v>873</v>
      </c>
      <c r="BI32">
        <v>20</v>
      </c>
      <c r="BJ32" t="str">
        <f>_xlfn.CONCAT(AF32:BI32)</f>
        <v>31Nidoqueen1NormalDrill Pokémon2PoisonGround1,3603Poison PointRivalrySheer Force5059092877585764570227Medium Slow1Undiscovered0.020</v>
      </c>
      <c r="BM32">
        <f>VLOOKUP(B32,evyield!B:H,2,0)</f>
        <v>3</v>
      </c>
      <c r="BN32">
        <f>VLOOKUP(B32,evyield!B:H,3,0)</f>
        <v>0</v>
      </c>
      <c r="BO32">
        <f>VLOOKUP(B32,evyield!B:H,4,0)</f>
        <v>0</v>
      </c>
      <c r="BP32">
        <f>VLOOKUP(B32,evyield!B:H,5,0)</f>
        <v>0</v>
      </c>
      <c r="BQ32">
        <f>VLOOKUP(B32,evyield!B:H,6,0)</f>
        <v>0</v>
      </c>
      <c r="BR32">
        <f>VLOOKUP(B32,evyield!B:H,7,0)</f>
        <v>0</v>
      </c>
      <c r="BS32" t="str">
        <f>IF(OR(AL32=$BW$1,AM32=$BW$1),"Sim","Não")</f>
        <v>Sim</v>
      </c>
      <c r="BT32" t="str">
        <f>IF(OR(AL32=$BW$1,AM32=$BX$1),"Sim","Não")</f>
        <v>Não</v>
      </c>
    </row>
    <row r="33" spans="1:72" hidden="1" x14ac:dyDescent="0.25">
      <c r="A33">
        <v>32</v>
      </c>
      <c r="B33" t="s">
        <v>38</v>
      </c>
      <c r="C33">
        <v>1</v>
      </c>
      <c r="D33" t="s">
        <v>795</v>
      </c>
      <c r="E33" t="s">
        <v>870</v>
      </c>
      <c r="F33">
        <v>1</v>
      </c>
      <c r="G33" t="s">
        <v>798</v>
      </c>
      <c r="H33" t="s">
        <v>2089</v>
      </c>
      <c r="I33">
        <v>0.5</v>
      </c>
      <c r="J33">
        <v>9</v>
      </c>
      <c r="K33">
        <v>3</v>
      </c>
      <c r="L33" t="s">
        <v>871</v>
      </c>
      <c r="M33" t="s">
        <v>872</v>
      </c>
      <c r="N33" t="s">
        <v>847</v>
      </c>
      <c r="O33">
        <f t="shared" si="1"/>
        <v>273</v>
      </c>
      <c r="P33">
        <v>46</v>
      </c>
      <c r="Q33">
        <v>57</v>
      </c>
      <c r="R33">
        <v>40</v>
      </c>
      <c r="S33">
        <v>40</v>
      </c>
      <c r="T33">
        <v>40</v>
      </c>
      <c r="U33">
        <v>50</v>
      </c>
      <c r="V33">
        <v>235</v>
      </c>
      <c r="W33">
        <v>70</v>
      </c>
      <c r="X33">
        <v>55</v>
      </c>
      <c r="Y33" t="s">
        <v>801</v>
      </c>
      <c r="Z33">
        <v>2</v>
      </c>
      <c r="AA33" t="s">
        <v>848</v>
      </c>
      <c r="AB33" t="s">
        <v>802</v>
      </c>
      <c r="AC33" t="s">
        <v>878</v>
      </c>
      <c r="AD33">
        <v>20</v>
      </c>
      <c r="AE33" t="str">
        <f>_xlfn.CONCAT(A33:AD33)</f>
        <v>32Nidoran♂1NormalPoison Pin Pokémon1PoisonNone0,593Poison PointRivalryHustle2734657404040502357055Medium Slow2FieldMonster100.020</v>
      </c>
      <c r="AF33">
        <v>32</v>
      </c>
      <c r="AG33" t="s">
        <v>38</v>
      </c>
      <c r="AH33">
        <v>1</v>
      </c>
      <c r="AI33" t="s">
        <v>795</v>
      </c>
      <c r="AJ33" t="s">
        <v>870</v>
      </c>
      <c r="AK33">
        <v>1</v>
      </c>
      <c r="AL33" t="s">
        <v>798</v>
      </c>
      <c r="AM33" t="s">
        <v>2089</v>
      </c>
      <c r="AN33">
        <v>0.5</v>
      </c>
      <c r="AO33">
        <v>9</v>
      </c>
      <c r="AP33">
        <v>3</v>
      </c>
      <c r="AQ33" t="s">
        <v>871</v>
      </c>
      <c r="AR33" t="s">
        <v>872</v>
      </c>
      <c r="AS33" t="s">
        <v>847</v>
      </c>
      <c r="AT33">
        <f t="shared" si="0"/>
        <v>273</v>
      </c>
      <c r="AU33">
        <v>46</v>
      </c>
      <c r="AV33">
        <v>57</v>
      </c>
      <c r="AW33">
        <v>40</v>
      </c>
      <c r="AX33">
        <v>40</v>
      </c>
      <c r="AY33">
        <v>40</v>
      </c>
      <c r="AZ33">
        <v>50</v>
      </c>
      <c r="BA33">
        <v>235</v>
      </c>
      <c r="BB33">
        <v>70</v>
      </c>
      <c r="BC33">
        <v>55</v>
      </c>
      <c r="BD33" t="s">
        <v>801</v>
      </c>
      <c r="BE33">
        <v>2</v>
      </c>
      <c r="BF33" t="s">
        <v>848</v>
      </c>
      <c r="BG33" t="s">
        <v>802</v>
      </c>
      <c r="BH33" t="s">
        <v>878</v>
      </c>
      <c r="BI33">
        <v>20</v>
      </c>
      <c r="BJ33" t="str">
        <f>_xlfn.CONCAT(AF33:BI33)</f>
        <v>32Nidoran♂1NormalPoison Pin Pokémon1PoisonNone0,593Poison PointRivalryHustle2734657404040502357055Medium Slow2FieldMonster100.020</v>
      </c>
      <c r="BM33">
        <f>VLOOKUP(B33,evyield!B:H,2,0)</f>
        <v>0</v>
      </c>
      <c r="BN33">
        <f>VLOOKUP(B33,evyield!B:H,3,0)</f>
        <v>1</v>
      </c>
      <c r="BO33">
        <f>VLOOKUP(B33,evyield!B:H,4,0)</f>
        <v>0</v>
      </c>
      <c r="BP33">
        <f>VLOOKUP(B33,evyield!B:H,5,0)</f>
        <v>0</v>
      </c>
      <c r="BQ33">
        <f>VLOOKUP(B33,evyield!B:H,6,0)</f>
        <v>0</v>
      </c>
      <c r="BR33">
        <f>VLOOKUP(B33,evyield!B:H,7,0)</f>
        <v>0</v>
      </c>
      <c r="BS33" t="str">
        <f>IF(OR(AL33=$BW$1,AM33=$BW$1),"Sim","Não")</f>
        <v>Não</v>
      </c>
      <c r="BT33" t="str">
        <f>IF(OR(AL33=$BW$1,AM33=$BX$1),"Sim","Não")</f>
        <v>Não</v>
      </c>
    </row>
    <row r="34" spans="1:72" hidden="1" x14ac:dyDescent="0.25">
      <c r="A34">
        <v>33</v>
      </c>
      <c r="B34" t="s">
        <v>39</v>
      </c>
      <c r="C34">
        <v>1</v>
      </c>
      <c r="D34" t="s">
        <v>795</v>
      </c>
      <c r="E34" t="s">
        <v>870</v>
      </c>
      <c r="F34">
        <v>1</v>
      </c>
      <c r="G34" t="s">
        <v>798</v>
      </c>
      <c r="H34" t="s">
        <v>2089</v>
      </c>
      <c r="I34">
        <v>0.9</v>
      </c>
      <c r="J34">
        <v>19.5</v>
      </c>
      <c r="K34">
        <v>3</v>
      </c>
      <c r="L34" t="s">
        <v>871</v>
      </c>
      <c r="M34" t="s">
        <v>872</v>
      </c>
      <c r="N34" t="s">
        <v>847</v>
      </c>
      <c r="O34">
        <f t="shared" si="1"/>
        <v>365</v>
      </c>
      <c r="P34">
        <v>61</v>
      </c>
      <c r="Q34">
        <v>72</v>
      </c>
      <c r="R34">
        <v>57</v>
      </c>
      <c r="S34">
        <v>55</v>
      </c>
      <c r="T34">
        <v>55</v>
      </c>
      <c r="U34">
        <v>65</v>
      </c>
      <c r="V34">
        <v>120</v>
      </c>
      <c r="W34">
        <v>70</v>
      </c>
      <c r="X34">
        <v>128</v>
      </c>
      <c r="Y34" t="s">
        <v>801</v>
      </c>
      <c r="Z34">
        <v>2</v>
      </c>
      <c r="AA34" t="s">
        <v>848</v>
      </c>
      <c r="AB34" t="s">
        <v>802</v>
      </c>
      <c r="AC34" t="s">
        <v>878</v>
      </c>
      <c r="AD34">
        <v>20</v>
      </c>
      <c r="AE34" t="str">
        <f>_xlfn.CONCAT(A34:AD34)</f>
        <v>33Nidorino1NormalPoison Pin Pokémon1PoisonNone0,919,53Poison PointRivalryHustle36561725755556512070128Medium Slow2FieldMonster100.020</v>
      </c>
      <c r="AF34">
        <v>33</v>
      </c>
      <c r="AG34" t="s">
        <v>39</v>
      </c>
      <c r="AH34">
        <v>1</v>
      </c>
      <c r="AI34" t="s">
        <v>795</v>
      </c>
      <c r="AJ34" t="s">
        <v>870</v>
      </c>
      <c r="AK34">
        <v>1</v>
      </c>
      <c r="AL34" t="s">
        <v>798</v>
      </c>
      <c r="AM34" t="s">
        <v>2089</v>
      </c>
      <c r="AN34">
        <v>0.9</v>
      </c>
      <c r="AO34">
        <v>19.5</v>
      </c>
      <c r="AP34">
        <v>3</v>
      </c>
      <c r="AQ34" t="s">
        <v>871</v>
      </c>
      <c r="AR34" t="s">
        <v>872</v>
      </c>
      <c r="AS34" t="s">
        <v>847</v>
      </c>
      <c r="AT34">
        <f t="shared" si="0"/>
        <v>365</v>
      </c>
      <c r="AU34">
        <v>61</v>
      </c>
      <c r="AV34">
        <v>72</v>
      </c>
      <c r="AW34">
        <v>57</v>
      </c>
      <c r="AX34">
        <v>55</v>
      </c>
      <c r="AY34">
        <v>55</v>
      </c>
      <c r="AZ34">
        <v>65</v>
      </c>
      <c r="BA34">
        <v>120</v>
      </c>
      <c r="BB34">
        <v>70</v>
      </c>
      <c r="BC34">
        <v>128</v>
      </c>
      <c r="BD34" t="s">
        <v>801</v>
      </c>
      <c r="BE34">
        <v>2</v>
      </c>
      <c r="BF34" t="s">
        <v>848</v>
      </c>
      <c r="BG34" t="s">
        <v>802</v>
      </c>
      <c r="BH34" t="s">
        <v>878</v>
      </c>
      <c r="BI34">
        <v>20</v>
      </c>
      <c r="BJ34" t="str">
        <f>_xlfn.CONCAT(AF34:BI34)</f>
        <v>33Nidorino1NormalPoison Pin Pokémon1PoisonNone0,919,53Poison PointRivalryHustle36561725755556512070128Medium Slow2FieldMonster100.020</v>
      </c>
      <c r="BM34">
        <f>VLOOKUP(B34,evyield!B:H,2,0)</f>
        <v>0</v>
      </c>
      <c r="BN34">
        <f>VLOOKUP(B34,evyield!B:H,3,0)</f>
        <v>2</v>
      </c>
      <c r="BO34">
        <f>VLOOKUP(B34,evyield!B:H,4,0)</f>
        <v>0</v>
      </c>
      <c r="BP34">
        <f>VLOOKUP(B34,evyield!B:H,5,0)</f>
        <v>0</v>
      </c>
      <c r="BQ34">
        <f>VLOOKUP(B34,evyield!B:H,6,0)</f>
        <v>0</v>
      </c>
      <c r="BR34">
        <f>VLOOKUP(B34,evyield!B:H,7,0)</f>
        <v>0</v>
      </c>
      <c r="BS34" t="str">
        <f>IF(OR(AL34=$BW$1,AM34=$BW$1),"Sim","Não")</f>
        <v>Não</v>
      </c>
      <c r="BT34" t="str">
        <f>IF(OR(AL34=$BW$1,AM34=$BX$1),"Sim","Não")</f>
        <v>Não</v>
      </c>
    </row>
    <row r="35" spans="1:72" hidden="1" x14ac:dyDescent="0.25">
      <c r="A35">
        <v>34</v>
      </c>
      <c r="B35" t="s">
        <v>40</v>
      </c>
      <c r="C35">
        <v>1</v>
      </c>
      <c r="D35" t="s">
        <v>795</v>
      </c>
      <c r="E35" t="s">
        <v>875</v>
      </c>
      <c r="F35">
        <v>2</v>
      </c>
      <c r="G35" t="s">
        <v>798</v>
      </c>
      <c r="H35" t="s">
        <v>862</v>
      </c>
      <c r="I35">
        <v>1.4</v>
      </c>
      <c r="J35">
        <v>62</v>
      </c>
      <c r="K35">
        <v>3</v>
      </c>
      <c r="L35" t="s">
        <v>871</v>
      </c>
      <c r="M35" t="s">
        <v>872</v>
      </c>
      <c r="N35" t="s">
        <v>876</v>
      </c>
      <c r="O35">
        <f t="shared" si="1"/>
        <v>495</v>
      </c>
      <c r="P35">
        <v>81</v>
      </c>
      <c r="Q35">
        <v>92</v>
      </c>
      <c r="R35">
        <v>77</v>
      </c>
      <c r="S35">
        <v>85</v>
      </c>
      <c r="T35">
        <v>75</v>
      </c>
      <c r="U35">
        <v>85</v>
      </c>
      <c r="V35">
        <v>45</v>
      </c>
      <c r="W35">
        <v>70</v>
      </c>
      <c r="X35">
        <v>227</v>
      </c>
      <c r="Y35" t="s">
        <v>801</v>
      </c>
      <c r="Z35">
        <v>2</v>
      </c>
      <c r="AA35" t="s">
        <v>848</v>
      </c>
      <c r="AB35" t="s">
        <v>802</v>
      </c>
      <c r="AC35" t="s">
        <v>878</v>
      </c>
      <c r="AD35">
        <v>20</v>
      </c>
      <c r="AE35" t="str">
        <f>_xlfn.CONCAT(A35:AD35)</f>
        <v>34Nidoking1NormalDrill Pokémon2PoisonGround1,4623Poison PointRivalrySheer Force4958192778575854570227Medium Slow2FieldMonster100.020</v>
      </c>
      <c r="AF35">
        <v>34</v>
      </c>
      <c r="AG35" t="s">
        <v>40</v>
      </c>
      <c r="AH35">
        <v>1</v>
      </c>
      <c r="AI35" t="s">
        <v>795</v>
      </c>
      <c r="AJ35" t="s">
        <v>875</v>
      </c>
      <c r="AK35">
        <v>2</v>
      </c>
      <c r="AL35" t="s">
        <v>798</v>
      </c>
      <c r="AM35" t="s">
        <v>862</v>
      </c>
      <c r="AN35">
        <v>1.4</v>
      </c>
      <c r="AO35">
        <v>62</v>
      </c>
      <c r="AP35">
        <v>3</v>
      </c>
      <c r="AQ35" t="s">
        <v>871</v>
      </c>
      <c r="AR35" t="s">
        <v>872</v>
      </c>
      <c r="AS35" t="s">
        <v>876</v>
      </c>
      <c r="AT35">
        <f t="shared" si="0"/>
        <v>505</v>
      </c>
      <c r="AU35">
        <v>81</v>
      </c>
      <c r="AV35">
        <v>102</v>
      </c>
      <c r="AW35">
        <v>77</v>
      </c>
      <c r="AX35">
        <v>85</v>
      </c>
      <c r="AY35">
        <v>75</v>
      </c>
      <c r="AZ35">
        <v>85</v>
      </c>
      <c r="BA35">
        <v>45</v>
      </c>
      <c r="BB35">
        <v>70</v>
      </c>
      <c r="BC35">
        <v>227</v>
      </c>
      <c r="BD35" t="s">
        <v>801</v>
      </c>
      <c r="BE35">
        <v>2</v>
      </c>
      <c r="BF35" t="s">
        <v>848</v>
      </c>
      <c r="BG35" t="s">
        <v>802</v>
      </c>
      <c r="BH35" t="s">
        <v>878</v>
      </c>
      <c r="BI35">
        <v>20</v>
      </c>
      <c r="BJ35" t="str">
        <f>_xlfn.CONCAT(AF35:BI35)</f>
        <v>34Nidoking1NormalDrill Pokémon2PoisonGround1,4623Poison PointRivalrySheer Force50581102778575854570227Medium Slow2FieldMonster100.020</v>
      </c>
      <c r="BM35">
        <f>VLOOKUP(B35,evyield!B:H,2,0)</f>
        <v>0</v>
      </c>
      <c r="BN35">
        <f>VLOOKUP(B35,evyield!B:H,3,0)</f>
        <v>3</v>
      </c>
      <c r="BO35">
        <f>VLOOKUP(B35,evyield!B:H,4,0)</f>
        <v>0</v>
      </c>
      <c r="BP35">
        <f>VLOOKUP(B35,evyield!B:H,5,0)</f>
        <v>0</v>
      </c>
      <c r="BQ35">
        <f>VLOOKUP(B35,evyield!B:H,6,0)</f>
        <v>0</v>
      </c>
      <c r="BR35">
        <f>VLOOKUP(B35,evyield!B:H,7,0)</f>
        <v>0</v>
      </c>
      <c r="BS35" t="str">
        <f>IF(OR(AL35=$BW$1,AM35=$BW$1),"Sim","Não")</f>
        <v>Sim</v>
      </c>
      <c r="BT35" t="str">
        <f>IF(OR(AL35=$BW$1,AM35=$BX$1),"Sim","Não")</f>
        <v>Não</v>
      </c>
    </row>
    <row r="36" spans="1:72" hidden="1" x14ac:dyDescent="0.25">
      <c r="A36">
        <v>35</v>
      </c>
      <c r="B36" t="s">
        <v>41</v>
      </c>
      <c r="C36">
        <v>1</v>
      </c>
      <c r="D36" t="s">
        <v>795</v>
      </c>
      <c r="E36" t="s">
        <v>879</v>
      </c>
      <c r="F36">
        <v>1</v>
      </c>
      <c r="G36" t="s">
        <v>859</v>
      </c>
      <c r="H36" t="s">
        <v>2089</v>
      </c>
      <c r="I36">
        <v>0.6</v>
      </c>
      <c r="J36">
        <v>7.5</v>
      </c>
      <c r="K36">
        <v>3</v>
      </c>
      <c r="L36" t="s">
        <v>880</v>
      </c>
      <c r="M36" t="s">
        <v>881</v>
      </c>
      <c r="N36" t="s">
        <v>882</v>
      </c>
      <c r="O36">
        <f t="shared" si="1"/>
        <v>323</v>
      </c>
      <c r="P36">
        <v>70</v>
      </c>
      <c r="Q36">
        <v>45</v>
      </c>
      <c r="R36">
        <v>48</v>
      </c>
      <c r="S36">
        <v>60</v>
      </c>
      <c r="T36">
        <v>65</v>
      </c>
      <c r="U36">
        <v>35</v>
      </c>
      <c r="V36">
        <v>150</v>
      </c>
      <c r="W36">
        <v>140</v>
      </c>
      <c r="X36">
        <v>113</v>
      </c>
      <c r="Y36" t="s">
        <v>883</v>
      </c>
      <c r="Z36">
        <v>1</v>
      </c>
      <c r="AA36" t="s">
        <v>859</v>
      </c>
      <c r="AC36" t="s">
        <v>884</v>
      </c>
      <c r="AD36">
        <v>10</v>
      </c>
      <c r="AE36" t="str">
        <f>_xlfn.CONCAT(A36:AD36)</f>
        <v>35Clefairy1NormalFairy Pokémon1FairyNone0,67,53Cute CharmMagic GuardFriend Guard323704548606535150140113Fast1Fairy25.010</v>
      </c>
      <c r="AF36">
        <v>35</v>
      </c>
      <c r="AG36" t="s">
        <v>41</v>
      </c>
      <c r="AH36">
        <v>1</v>
      </c>
      <c r="AI36" t="s">
        <v>795</v>
      </c>
      <c r="AJ36" t="s">
        <v>879</v>
      </c>
      <c r="AK36">
        <v>1</v>
      </c>
      <c r="AL36" t="s">
        <v>859</v>
      </c>
      <c r="AM36" t="s">
        <v>2089</v>
      </c>
      <c r="AN36">
        <v>0.6</v>
      </c>
      <c r="AO36">
        <v>7.5</v>
      </c>
      <c r="AP36">
        <v>3</v>
      </c>
      <c r="AQ36" t="s">
        <v>880</v>
      </c>
      <c r="AR36" t="s">
        <v>881</v>
      </c>
      <c r="AS36" t="s">
        <v>882</v>
      </c>
      <c r="AT36">
        <f t="shared" si="0"/>
        <v>323</v>
      </c>
      <c r="AU36">
        <v>70</v>
      </c>
      <c r="AV36">
        <v>45</v>
      </c>
      <c r="AW36">
        <v>48</v>
      </c>
      <c r="AX36">
        <v>60</v>
      </c>
      <c r="AY36">
        <v>65</v>
      </c>
      <c r="AZ36">
        <v>35</v>
      </c>
      <c r="BA36">
        <v>150</v>
      </c>
      <c r="BB36">
        <v>140</v>
      </c>
      <c r="BC36">
        <v>113</v>
      </c>
      <c r="BD36" t="s">
        <v>883</v>
      </c>
      <c r="BE36">
        <v>1</v>
      </c>
      <c r="BF36" t="s">
        <v>859</v>
      </c>
      <c r="BH36" t="s">
        <v>884</v>
      </c>
      <c r="BI36">
        <v>10</v>
      </c>
      <c r="BJ36" t="str">
        <f>_xlfn.CONCAT(AF36:BI36)</f>
        <v>35Clefairy1NormalFairy Pokémon1FairyNone0,67,53Cute CharmMagic GuardFriend Guard323704548606535150140113Fast1Fairy25.010</v>
      </c>
      <c r="BM36">
        <f>VLOOKUP(B36,evyield!B:H,2,0)</f>
        <v>2</v>
      </c>
      <c r="BN36">
        <f>VLOOKUP(B36,evyield!B:H,3,0)</f>
        <v>0</v>
      </c>
      <c r="BO36">
        <f>VLOOKUP(B36,evyield!B:H,4,0)</f>
        <v>0</v>
      </c>
      <c r="BP36">
        <f>VLOOKUP(B36,evyield!B:H,5,0)</f>
        <v>0</v>
      </c>
      <c r="BQ36">
        <f>VLOOKUP(B36,evyield!B:H,6,0)</f>
        <v>0</v>
      </c>
      <c r="BR36">
        <f>VLOOKUP(B36,evyield!B:H,7,0)</f>
        <v>0</v>
      </c>
      <c r="BS36" t="str">
        <f>IF(OR(AL36=$BW$1,AM36=$BW$1),"Sim","Não")</f>
        <v>Não</v>
      </c>
      <c r="BT36" t="str">
        <f>IF(OR(AL36=$BW$1,AM36=$BX$1),"Sim","Não")</f>
        <v>Não</v>
      </c>
    </row>
    <row r="37" spans="1:72" hidden="1" x14ac:dyDescent="0.25">
      <c r="A37">
        <v>36</v>
      </c>
      <c r="B37" t="s">
        <v>42</v>
      </c>
      <c r="C37">
        <v>1</v>
      </c>
      <c r="D37" t="s">
        <v>795</v>
      </c>
      <c r="E37" t="s">
        <v>879</v>
      </c>
      <c r="F37">
        <v>1</v>
      </c>
      <c r="G37" t="s">
        <v>859</v>
      </c>
      <c r="H37" t="s">
        <v>2089</v>
      </c>
      <c r="I37">
        <v>1.3</v>
      </c>
      <c r="J37">
        <v>40</v>
      </c>
      <c r="K37">
        <v>3</v>
      </c>
      <c r="L37" t="s">
        <v>880</v>
      </c>
      <c r="M37" t="s">
        <v>881</v>
      </c>
      <c r="N37" t="s">
        <v>885</v>
      </c>
      <c r="O37">
        <f t="shared" si="1"/>
        <v>473</v>
      </c>
      <c r="P37">
        <v>95</v>
      </c>
      <c r="Q37">
        <v>70</v>
      </c>
      <c r="R37">
        <v>73</v>
      </c>
      <c r="S37">
        <v>85</v>
      </c>
      <c r="T37">
        <v>90</v>
      </c>
      <c r="U37">
        <v>60</v>
      </c>
      <c r="V37">
        <v>25</v>
      </c>
      <c r="W37">
        <v>140</v>
      </c>
      <c r="X37">
        <v>217</v>
      </c>
      <c r="Y37" t="s">
        <v>883</v>
      </c>
      <c r="Z37">
        <v>1</v>
      </c>
      <c r="AA37" t="s">
        <v>859</v>
      </c>
      <c r="AC37" t="s">
        <v>884</v>
      </c>
      <c r="AD37">
        <v>10</v>
      </c>
      <c r="AE37" t="str">
        <f>_xlfn.CONCAT(A37:AD37)</f>
        <v>36Clefable1NormalFairy Pokémon1FairyNone1,3403Cute CharmMagic GuardUnaware47395707385906025140217Fast1Fairy25.010</v>
      </c>
      <c r="AF37">
        <v>36</v>
      </c>
      <c r="AG37" t="s">
        <v>42</v>
      </c>
      <c r="AH37">
        <v>1</v>
      </c>
      <c r="AI37" t="s">
        <v>795</v>
      </c>
      <c r="AJ37" t="s">
        <v>879</v>
      </c>
      <c r="AK37">
        <v>1</v>
      </c>
      <c r="AL37" t="s">
        <v>859</v>
      </c>
      <c r="AM37" t="s">
        <v>2089</v>
      </c>
      <c r="AN37">
        <v>1.3</v>
      </c>
      <c r="AO37">
        <v>40</v>
      </c>
      <c r="AP37">
        <v>3</v>
      </c>
      <c r="AQ37" t="s">
        <v>880</v>
      </c>
      <c r="AR37" t="s">
        <v>881</v>
      </c>
      <c r="AS37" t="s">
        <v>885</v>
      </c>
      <c r="AT37">
        <f t="shared" si="0"/>
        <v>483</v>
      </c>
      <c r="AU37">
        <v>95</v>
      </c>
      <c r="AV37">
        <v>70</v>
      </c>
      <c r="AW37">
        <v>73</v>
      </c>
      <c r="AX37">
        <v>95</v>
      </c>
      <c r="AY37">
        <v>90</v>
      </c>
      <c r="AZ37">
        <v>60</v>
      </c>
      <c r="BA37">
        <v>25</v>
      </c>
      <c r="BB37">
        <v>140</v>
      </c>
      <c r="BC37">
        <v>217</v>
      </c>
      <c r="BD37" t="s">
        <v>883</v>
      </c>
      <c r="BE37">
        <v>1</v>
      </c>
      <c r="BF37" t="s">
        <v>859</v>
      </c>
      <c r="BH37" t="s">
        <v>884</v>
      </c>
      <c r="BI37">
        <v>10</v>
      </c>
      <c r="BJ37" t="str">
        <f>_xlfn.CONCAT(AF37:BI37)</f>
        <v>36Clefable1NormalFairy Pokémon1FairyNone1,3403Cute CharmMagic GuardUnaware48395707395906025140217Fast1Fairy25.010</v>
      </c>
      <c r="BM37">
        <f>VLOOKUP(B37,evyield!B:H,2,0)</f>
        <v>3</v>
      </c>
      <c r="BN37">
        <f>VLOOKUP(B37,evyield!B:H,3,0)</f>
        <v>0</v>
      </c>
      <c r="BO37">
        <f>VLOOKUP(B37,evyield!B:H,4,0)</f>
        <v>0</v>
      </c>
      <c r="BP37">
        <f>VLOOKUP(B37,evyield!B:H,5,0)</f>
        <v>0</v>
      </c>
      <c r="BQ37">
        <f>VLOOKUP(B37,evyield!B:H,6,0)</f>
        <v>0</v>
      </c>
      <c r="BR37">
        <f>VLOOKUP(B37,evyield!B:H,7,0)</f>
        <v>0</v>
      </c>
      <c r="BS37" t="str">
        <f>IF(OR(AL37=$BW$1,AM37=$BW$1),"Sim","Não")</f>
        <v>Não</v>
      </c>
      <c r="BT37" t="str">
        <f>IF(OR(AL37=$BW$1,AM37=$BX$1),"Sim","Não")</f>
        <v>Não</v>
      </c>
    </row>
    <row r="38" spans="1:72" hidden="1" x14ac:dyDescent="0.25">
      <c r="A38">
        <v>37</v>
      </c>
      <c r="B38" t="s">
        <v>43</v>
      </c>
      <c r="C38">
        <v>1</v>
      </c>
      <c r="D38" t="s">
        <v>795</v>
      </c>
      <c r="E38" t="s">
        <v>886</v>
      </c>
      <c r="F38">
        <v>1</v>
      </c>
      <c r="G38" t="s">
        <v>807</v>
      </c>
      <c r="H38" t="s">
        <v>2089</v>
      </c>
      <c r="I38">
        <v>0.6</v>
      </c>
      <c r="J38">
        <v>9.9</v>
      </c>
      <c r="K38">
        <v>2</v>
      </c>
      <c r="L38" t="s">
        <v>887</v>
      </c>
      <c r="N38" t="s">
        <v>814</v>
      </c>
      <c r="O38">
        <f t="shared" si="1"/>
        <v>299</v>
      </c>
      <c r="P38">
        <v>38</v>
      </c>
      <c r="Q38">
        <v>41</v>
      </c>
      <c r="R38">
        <v>40</v>
      </c>
      <c r="S38">
        <v>50</v>
      </c>
      <c r="T38">
        <v>65</v>
      </c>
      <c r="U38">
        <v>65</v>
      </c>
      <c r="V38">
        <v>190</v>
      </c>
      <c r="W38">
        <v>70</v>
      </c>
      <c r="X38">
        <v>60</v>
      </c>
      <c r="Y38" t="s">
        <v>827</v>
      </c>
      <c r="Z38">
        <v>1</v>
      </c>
      <c r="AA38" t="s">
        <v>848</v>
      </c>
      <c r="AC38" t="s">
        <v>884</v>
      </c>
      <c r="AD38">
        <v>20</v>
      </c>
      <c r="AE38" t="str">
        <f>_xlfn.CONCAT(A38:AD38)</f>
        <v>37Vulpix1NormalFox Pokémon1FireNone0,69,92Flash FireDrought2993841405065651907060Medium Fast1Field25.020</v>
      </c>
      <c r="AF38">
        <v>37</v>
      </c>
      <c r="AG38" t="s">
        <v>43</v>
      </c>
      <c r="AH38">
        <v>1</v>
      </c>
      <c r="AI38" t="s">
        <v>795</v>
      </c>
      <c r="AJ38" t="s">
        <v>886</v>
      </c>
      <c r="AK38">
        <v>1</v>
      </c>
      <c r="AL38" t="s">
        <v>807</v>
      </c>
      <c r="AM38" t="s">
        <v>2089</v>
      </c>
      <c r="AN38">
        <v>0.6</v>
      </c>
      <c r="AO38">
        <v>9.9</v>
      </c>
      <c r="AP38">
        <v>2</v>
      </c>
      <c r="AQ38" t="s">
        <v>887</v>
      </c>
      <c r="AS38" t="s">
        <v>814</v>
      </c>
      <c r="AT38">
        <f t="shared" si="0"/>
        <v>299</v>
      </c>
      <c r="AU38">
        <v>38</v>
      </c>
      <c r="AV38">
        <v>41</v>
      </c>
      <c r="AW38">
        <v>40</v>
      </c>
      <c r="AX38">
        <v>50</v>
      </c>
      <c r="AY38">
        <v>65</v>
      </c>
      <c r="AZ38">
        <v>65</v>
      </c>
      <c r="BA38">
        <v>190</v>
      </c>
      <c r="BB38">
        <v>70</v>
      </c>
      <c r="BC38">
        <v>60</v>
      </c>
      <c r="BD38" t="s">
        <v>827</v>
      </c>
      <c r="BE38">
        <v>1</v>
      </c>
      <c r="BF38" t="s">
        <v>848</v>
      </c>
      <c r="BH38" t="s">
        <v>884</v>
      </c>
      <c r="BI38">
        <v>20</v>
      </c>
      <c r="BJ38" t="str">
        <f>_xlfn.CONCAT(AF38:BI38)</f>
        <v>37Vulpix1NormalFox Pokémon1FireNone0,69,92Flash FireDrought2993841405065651907060Medium Fast1Field25.020</v>
      </c>
      <c r="BM38">
        <f>VLOOKUP(B38,evyield!B:H,2,0)</f>
        <v>0</v>
      </c>
      <c r="BN38">
        <f>VLOOKUP(B38,evyield!B:H,3,0)</f>
        <v>0</v>
      </c>
      <c r="BO38">
        <f>VLOOKUP(B38,evyield!B:H,4,0)</f>
        <v>0</v>
      </c>
      <c r="BP38">
        <f>VLOOKUP(B38,evyield!B:H,5,0)</f>
        <v>0</v>
      </c>
      <c r="BQ38">
        <f>VLOOKUP(B38,evyield!B:H,6,0)</f>
        <v>0</v>
      </c>
      <c r="BR38">
        <f>VLOOKUP(B38,evyield!B:H,7,0)</f>
        <v>1</v>
      </c>
      <c r="BS38" t="str">
        <f>IF(OR(AL38=$BW$1,AM38=$BW$1),"Sim","Não")</f>
        <v>Não</v>
      </c>
      <c r="BT38" t="str">
        <f>IF(OR(AL38=$BW$1,AM38=$BX$1),"Sim","Não")</f>
        <v>Não</v>
      </c>
    </row>
    <row r="39" spans="1:72" hidden="1" x14ac:dyDescent="0.25">
      <c r="A39">
        <v>38</v>
      </c>
      <c r="B39" t="s">
        <v>44</v>
      </c>
      <c r="C39">
        <v>1</v>
      </c>
      <c r="D39" t="s">
        <v>795</v>
      </c>
      <c r="E39" t="s">
        <v>886</v>
      </c>
      <c r="F39">
        <v>1</v>
      </c>
      <c r="G39" t="s">
        <v>807</v>
      </c>
      <c r="H39" t="s">
        <v>2089</v>
      </c>
      <c r="I39">
        <v>1.1000000000000001</v>
      </c>
      <c r="J39">
        <v>19.899999999999999</v>
      </c>
      <c r="K39">
        <v>2</v>
      </c>
      <c r="L39" t="s">
        <v>887</v>
      </c>
      <c r="N39" t="s">
        <v>814</v>
      </c>
      <c r="O39">
        <f t="shared" si="1"/>
        <v>505</v>
      </c>
      <c r="P39">
        <v>73</v>
      </c>
      <c r="Q39">
        <v>76</v>
      </c>
      <c r="R39">
        <v>75</v>
      </c>
      <c r="S39">
        <v>81</v>
      </c>
      <c r="T39">
        <v>100</v>
      </c>
      <c r="U39">
        <v>100</v>
      </c>
      <c r="V39">
        <v>75</v>
      </c>
      <c r="W39">
        <v>70</v>
      </c>
      <c r="X39">
        <v>177</v>
      </c>
      <c r="Y39" t="s">
        <v>827</v>
      </c>
      <c r="Z39">
        <v>1</v>
      </c>
      <c r="AA39" t="s">
        <v>848</v>
      </c>
      <c r="AC39" t="s">
        <v>884</v>
      </c>
      <c r="AD39">
        <v>20</v>
      </c>
      <c r="AE39" t="str">
        <f>_xlfn.CONCAT(A39:AD39)</f>
        <v>38Ninetales1NormalFox Pokémon1FireNone1,119,92Flash FireDrought505737675811001007570177Medium Fast1Field25.020</v>
      </c>
      <c r="AF39">
        <v>38</v>
      </c>
      <c r="AG39" t="s">
        <v>44</v>
      </c>
      <c r="AH39">
        <v>1</v>
      </c>
      <c r="AI39" t="s">
        <v>795</v>
      </c>
      <c r="AJ39" t="s">
        <v>886</v>
      </c>
      <c r="AK39">
        <v>1</v>
      </c>
      <c r="AL39" t="s">
        <v>807</v>
      </c>
      <c r="AM39" t="s">
        <v>2089</v>
      </c>
      <c r="AN39">
        <v>1.1000000000000001</v>
      </c>
      <c r="AO39">
        <v>19.899999999999999</v>
      </c>
      <c r="AP39">
        <v>2</v>
      </c>
      <c r="AQ39" t="s">
        <v>887</v>
      </c>
      <c r="AS39" t="s">
        <v>814</v>
      </c>
      <c r="AT39">
        <f t="shared" si="0"/>
        <v>505</v>
      </c>
      <c r="AU39">
        <v>73</v>
      </c>
      <c r="AV39">
        <v>76</v>
      </c>
      <c r="AW39">
        <v>75</v>
      </c>
      <c r="AX39">
        <v>81</v>
      </c>
      <c r="AY39">
        <v>100</v>
      </c>
      <c r="AZ39">
        <v>100</v>
      </c>
      <c r="BA39">
        <v>75</v>
      </c>
      <c r="BB39">
        <v>70</v>
      </c>
      <c r="BC39">
        <v>177</v>
      </c>
      <c r="BD39" t="s">
        <v>827</v>
      </c>
      <c r="BE39">
        <v>1</v>
      </c>
      <c r="BF39" t="s">
        <v>848</v>
      </c>
      <c r="BH39" t="s">
        <v>884</v>
      </c>
      <c r="BI39">
        <v>20</v>
      </c>
      <c r="BJ39" t="str">
        <f>_xlfn.CONCAT(AF39:BI39)</f>
        <v>38Ninetales1NormalFox Pokémon1FireNone1,119,92Flash FireDrought505737675811001007570177Medium Fast1Field25.020</v>
      </c>
      <c r="BM39">
        <f>VLOOKUP(B39,evyield!B:H,2,0)</f>
        <v>0</v>
      </c>
      <c r="BN39">
        <f>VLOOKUP(B39,evyield!B:H,3,0)</f>
        <v>0</v>
      </c>
      <c r="BO39">
        <f>VLOOKUP(B39,evyield!B:H,4,0)</f>
        <v>0</v>
      </c>
      <c r="BP39">
        <f>VLOOKUP(B39,evyield!B:H,5,0)</f>
        <v>0</v>
      </c>
      <c r="BQ39">
        <f>VLOOKUP(B39,evyield!B:H,6,0)</f>
        <v>1</v>
      </c>
      <c r="BR39">
        <f>VLOOKUP(B39,evyield!B:H,7,0)</f>
        <v>1</v>
      </c>
      <c r="BS39" t="str">
        <f>IF(OR(AL39=$BW$1,AM39=$BW$1),"Sim","Não")</f>
        <v>Não</v>
      </c>
      <c r="BT39" t="str">
        <f>IF(OR(AL39=$BW$1,AM39=$BX$1),"Sim","Não")</f>
        <v>Não</v>
      </c>
    </row>
    <row r="40" spans="1:72" hidden="1" x14ac:dyDescent="0.25">
      <c r="A40">
        <v>39</v>
      </c>
      <c r="B40" t="s">
        <v>45</v>
      </c>
      <c r="C40">
        <v>1</v>
      </c>
      <c r="D40" t="s">
        <v>795</v>
      </c>
      <c r="E40" t="s">
        <v>889</v>
      </c>
      <c r="F40">
        <v>2</v>
      </c>
      <c r="G40" t="s">
        <v>795</v>
      </c>
      <c r="H40" t="s">
        <v>859</v>
      </c>
      <c r="I40">
        <v>0.5</v>
      </c>
      <c r="J40">
        <v>5.5</v>
      </c>
      <c r="K40">
        <v>3</v>
      </c>
      <c r="L40" t="s">
        <v>880</v>
      </c>
      <c r="M40" t="s">
        <v>890</v>
      </c>
      <c r="N40" t="s">
        <v>882</v>
      </c>
      <c r="O40">
        <f t="shared" si="1"/>
        <v>270</v>
      </c>
      <c r="P40">
        <v>115</v>
      </c>
      <c r="Q40">
        <v>45</v>
      </c>
      <c r="R40">
        <v>20</v>
      </c>
      <c r="S40">
        <v>45</v>
      </c>
      <c r="T40">
        <v>25</v>
      </c>
      <c r="U40">
        <v>20</v>
      </c>
      <c r="V40">
        <v>170</v>
      </c>
      <c r="W40">
        <v>70</v>
      </c>
      <c r="X40">
        <v>95</v>
      </c>
      <c r="Y40" t="s">
        <v>883</v>
      </c>
      <c r="Z40">
        <v>1</v>
      </c>
      <c r="AA40" t="s">
        <v>859</v>
      </c>
      <c r="AC40" t="s">
        <v>884</v>
      </c>
      <c r="AD40">
        <v>10</v>
      </c>
      <c r="AE40" t="str">
        <f>_xlfn.CONCAT(A40:AD40)</f>
        <v>39Jigglypuff1NormalBalloon Pokémon2NormalFairy0,55,53Cute CharmCompetitiveFriend Guard27011545204525201707095Fast1Fairy25.010</v>
      </c>
      <c r="AF40">
        <v>39</v>
      </c>
      <c r="AG40" t="s">
        <v>45</v>
      </c>
      <c r="AH40">
        <v>1</v>
      </c>
      <c r="AI40" t="s">
        <v>795</v>
      </c>
      <c r="AJ40" t="s">
        <v>889</v>
      </c>
      <c r="AK40">
        <v>2</v>
      </c>
      <c r="AL40" t="s">
        <v>795</v>
      </c>
      <c r="AM40" t="s">
        <v>859</v>
      </c>
      <c r="AN40">
        <v>0.5</v>
      </c>
      <c r="AO40">
        <v>5.5</v>
      </c>
      <c r="AP40">
        <v>3</v>
      </c>
      <c r="AQ40" t="s">
        <v>880</v>
      </c>
      <c r="AR40" t="s">
        <v>890</v>
      </c>
      <c r="AS40" t="s">
        <v>882</v>
      </c>
      <c r="AT40">
        <f t="shared" si="0"/>
        <v>270</v>
      </c>
      <c r="AU40">
        <v>115</v>
      </c>
      <c r="AV40">
        <v>45</v>
      </c>
      <c r="AW40">
        <v>20</v>
      </c>
      <c r="AX40">
        <v>45</v>
      </c>
      <c r="AY40">
        <v>25</v>
      </c>
      <c r="AZ40">
        <v>20</v>
      </c>
      <c r="BA40">
        <v>170</v>
      </c>
      <c r="BB40">
        <v>70</v>
      </c>
      <c r="BC40">
        <v>95</v>
      </c>
      <c r="BD40" t="s">
        <v>883</v>
      </c>
      <c r="BE40">
        <v>1</v>
      </c>
      <c r="BF40" t="s">
        <v>859</v>
      </c>
      <c r="BH40" t="s">
        <v>884</v>
      </c>
      <c r="BI40">
        <v>10</v>
      </c>
      <c r="BJ40" t="str">
        <f>_xlfn.CONCAT(AF40:BI40)</f>
        <v>39Jigglypuff1NormalBalloon Pokémon2NormalFairy0,55,53Cute CharmCompetitiveFriend Guard27011545204525201707095Fast1Fairy25.010</v>
      </c>
      <c r="BM40">
        <f>VLOOKUP(B40,evyield!B:H,2,0)</f>
        <v>2</v>
      </c>
      <c r="BN40">
        <f>VLOOKUP(B40,evyield!B:H,3,0)</f>
        <v>0</v>
      </c>
      <c r="BO40">
        <f>VLOOKUP(B40,evyield!B:H,4,0)</f>
        <v>0</v>
      </c>
      <c r="BP40">
        <f>VLOOKUP(B40,evyield!B:H,5,0)</f>
        <v>0</v>
      </c>
      <c r="BQ40">
        <f>VLOOKUP(B40,evyield!B:H,6,0)</f>
        <v>0</v>
      </c>
      <c r="BR40">
        <f>VLOOKUP(B40,evyield!B:H,7,0)</f>
        <v>0</v>
      </c>
      <c r="BS40" t="str">
        <f>IF(OR(AL40=$BW$1,AM40=$BW$1),"Sim","Não")</f>
        <v>Não</v>
      </c>
      <c r="BT40" t="str">
        <f>IF(OR(AL40=$BW$1,AM40=$BX$1),"Sim","Não")</f>
        <v>Não</v>
      </c>
    </row>
    <row r="41" spans="1:72" hidden="1" x14ac:dyDescent="0.25">
      <c r="A41">
        <v>40</v>
      </c>
      <c r="B41" t="s">
        <v>46</v>
      </c>
      <c r="C41">
        <v>1</v>
      </c>
      <c r="D41" t="s">
        <v>795</v>
      </c>
      <c r="E41" t="s">
        <v>889</v>
      </c>
      <c r="F41">
        <v>2</v>
      </c>
      <c r="G41" t="s">
        <v>795</v>
      </c>
      <c r="H41" t="s">
        <v>859</v>
      </c>
      <c r="I41">
        <v>1</v>
      </c>
      <c r="J41">
        <v>12</v>
      </c>
      <c r="K41">
        <v>3</v>
      </c>
      <c r="L41" t="s">
        <v>880</v>
      </c>
      <c r="M41" t="s">
        <v>890</v>
      </c>
      <c r="N41" t="s">
        <v>891</v>
      </c>
      <c r="O41">
        <f t="shared" si="1"/>
        <v>425</v>
      </c>
      <c r="P41">
        <v>140</v>
      </c>
      <c r="Q41">
        <v>70</v>
      </c>
      <c r="R41">
        <v>45</v>
      </c>
      <c r="S41">
        <v>75</v>
      </c>
      <c r="T41">
        <v>50</v>
      </c>
      <c r="U41">
        <v>45</v>
      </c>
      <c r="V41">
        <v>50</v>
      </c>
      <c r="W41">
        <v>70</v>
      </c>
      <c r="X41">
        <v>196</v>
      </c>
      <c r="Y41" t="s">
        <v>883</v>
      </c>
      <c r="Z41">
        <v>1</v>
      </c>
      <c r="AA41" t="s">
        <v>859</v>
      </c>
      <c r="AC41" t="s">
        <v>884</v>
      </c>
      <c r="AD41">
        <v>10</v>
      </c>
      <c r="AE41" t="str">
        <f>_xlfn.CONCAT(A41:AD41)</f>
        <v>40Wigglytuff1NormalBalloon Pokémon2NormalFairy1123Cute CharmCompetitiveFrisk42514070457550455070196Fast1Fairy25.010</v>
      </c>
      <c r="AF41">
        <v>40</v>
      </c>
      <c r="AG41" t="s">
        <v>46</v>
      </c>
      <c r="AH41">
        <v>1</v>
      </c>
      <c r="AI41" t="s">
        <v>795</v>
      </c>
      <c r="AJ41" t="s">
        <v>889</v>
      </c>
      <c r="AK41">
        <v>2</v>
      </c>
      <c r="AL41" t="s">
        <v>795</v>
      </c>
      <c r="AM41" t="s">
        <v>859</v>
      </c>
      <c r="AN41">
        <v>1</v>
      </c>
      <c r="AO41">
        <v>12</v>
      </c>
      <c r="AP41">
        <v>3</v>
      </c>
      <c r="AQ41" t="s">
        <v>880</v>
      </c>
      <c r="AR41" t="s">
        <v>890</v>
      </c>
      <c r="AS41" t="s">
        <v>891</v>
      </c>
      <c r="AT41">
        <f t="shared" si="0"/>
        <v>435</v>
      </c>
      <c r="AU41">
        <v>140</v>
      </c>
      <c r="AV41">
        <v>70</v>
      </c>
      <c r="AW41">
        <v>45</v>
      </c>
      <c r="AX41">
        <v>85</v>
      </c>
      <c r="AY41">
        <v>50</v>
      </c>
      <c r="AZ41">
        <v>45</v>
      </c>
      <c r="BA41">
        <v>50</v>
      </c>
      <c r="BB41">
        <v>70</v>
      </c>
      <c r="BC41">
        <v>196</v>
      </c>
      <c r="BD41" t="s">
        <v>883</v>
      </c>
      <c r="BE41">
        <v>1</v>
      </c>
      <c r="BF41" t="s">
        <v>859</v>
      </c>
      <c r="BH41" t="s">
        <v>884</v>
      </c>
      <c r="BI41">
        <v>10</v>
      </c>
      <c r="BJ41" t="str">
        <f>_xlfn.CONCAT(AF41:BI41)</f>
        <v>40Wigglytuff1NormalBalloon Pokémon2NormalFairy1123Cute CharmCompetitiveFrisk43514070458550455070196Fast1Fairy25.010</v>
      </c>
      <c r="BM41">
        <f>VLOOKUP(B41,evyield!B:H,2,0)</f>
        <v>3</v>
      </c>
      <c r="BN41">
        <f>VLOOKUP(B41,evyield!B:H,3,0)</f>
        <v>0</v>
      </c>
      <c r="BO41">
        <f>VLOOKUP(B41,evyield!B:H,4,0)</f>
        <v>0</v>
      </c>
      <c r="BP41">
        <f>VLOOKUP(B41,evyield!B:H,5,0)</f>
        <v>0</v>
      </c>
      <c r="BQ41">
        <f>VLOOKUP(B41,evyield!B:H,6,0)</f>
        <v>0</v>
      </c>
      <c r="BR41">
        <f>VLOOKUP(B41,evyield!B:H,7,0)</f>
        <v>0</v>
      </c>
      <c r="BS41" t="str">
        <f>IF(OR(AL41=$BW$1,AM41=$BW$1),"Sim","Não")</f>
        <v>Não</v>
      </c>
      <c r="BT41" t="str">
        <f>IF(OR(AL41=$BW$1,AM41=$BX$1),"Sim","Não")</f>
        <v>Não</v>
      </c>
    </row>
    <row r="42" spans="1:72" hidden="1" x14ac:dyDescent="0.25">
      <c r="A42">
        <v>41</v>
      </c>
      <c r="B42" t="s">
        <v>47</v>
      </c>
      <c r="C42">
        <v>1</v>
      </c>
      <c r="D42" t="s">
        <v>795</v>
      </c>
      <c r="E42" t="s">
        <v>892</v>
      </c>
      <c r="F42">
        <v>2</v>
      </c>
      <c r="G42" t="s">
        <v>798</v>
      </c>
      <c r="H42" t="s">
        <v>812</v>
      </c>
      <c r="I42">
        <v>0.8</v>
      </c>
      <c r="J42">
        <v>7.5</v>
      </c>
      <c r="K42">
        <v>2</v>
      </c>
      <c r="L42" t="s">
        <v>893</v>
      </c>
      <c r="N42" t="s">
        <v>894</v>
      </c>
      <c r="O42">
        <f t="shared" si="1"/>
        <v>245</v>
      </c>
      <c r="P42">
        <v>40</v>
      </c>
      <c r="Q42">
        <v>45</v>
      </c>
      <c r="R42">
        <v>35</v>
      </c>
      <c r="S42">
        <v>30</v>
      </c>
      <c r="T42">
        <v>40</v>
      </c>
      <c r="U42">
        <v>55</v>
      </c>
      <c r="V42">
        <v>255</v>
      </c>
      <c r="W42">
        <v>70</v>
      </c>
      <c r="X42">
        <v>49</v>
      </c>
      <c r="Y42" t="s">
        <v>827</v>
      </c>
      <c r="Z42">
        <v>1</v>
      </c>
      <c r="AA42" t="s">
        <v>812</v>
      </c>
      <c r="AC42" t="s">
        <v>828</v>
      </c>
      <c r="AD42">
        <v>15</v>
      </c>
      <c r="AE42" t="str">
        <f>_xlfn.CONCAT(A42:AD42)</f>
        <v>41Zubat1NormalBat Pokémon2PoisonFlying0,87,52Inner FocusInfiltrator2454045353040552557049Medium Fast1Flying50.015</v>
      </c>
      <c r="AF42">
        <v>41</v>
      </c>
      <c r="AG42" t="s">
        <v>47</v>
      </c>
      <c r="AH42">
        <v>1</v>
      </c>
      <c r="AI42" t="s">
        <v>795</v>
      </c>
      <c r="AJ42" t="s">
        <v>892</v>
      </c>
      <c r="AK42">
        <v>2</v>
      </c>
      <c r="AL42" t="s">
        <v>798</v>
      </c>
      <c r="AM42" t="s">
        <v>812</v>
      </c>
      <c r="AN42">
        <v>0.8</v>
      </c>
      <c r="AO42">
        <v>7.5</v>
      </c>
      <c r="AP42">
        <v>2</v>
      </c>
      <c r="AQ42" t="s">
        <v>893</v>
      </c>
      <c r="AS42" t="s">
        <v>894</v>
      </c>
      <c r="AT42">
        <f t="shared" si="0"/>
        <v>245</v>
      </c>
      <c r="AU42">
        <v>40</v>
      </c>
      <c r="AV42">
        <v>45</v>
      </c>
      <c r="AW42">
        <v>35</v>
      </c>
      <c r="AX42">
        <v>30</v>
      </c>
      <c r="AY42">
        <v>40</v>
      </c>
      <c r="AZ42">
        <v>55</v>
      </c>
      <c r="BA42">
        <v>255</v>
      </c>
      <c r="BB42">
        <v>70</v>
      </c>
      <c r="BC42">
        <v>49</v>
      </c>
      <c r="BD42" t="s">
        <v>827</v>
      </c>
      <c r="BE42">
        <v>1</v>
      </c>
      <c r="BF42" t="s">
        <v>812</v>
      </c>
      <c r="BH42" t="s">
        <v>828</v>
      </c>
      <c r="BI42">
        <v>15</v>
      </c>
      <c r="BJ42" t="str">
        <f>_xlfn.CONCAT(AF42:BI42)</f>
        <v>41Zubat1NormalBat Pokémon2PoisonFlying0,87,52Inner FocusInfiltrator2454045353040552557049Medium Fast1Flying50.015</v>
      </c>
      <c r="BM42">
        <f>VLOOKUP(B42,evyield!B:H,2,0)</f>
        <v>0</v>
      </c>
      <c r="BN42">
        <f>VLOOKUP(B42,evyield!B:H,3,0)</f>
        <v>0</v>
      </c>
      <c r="BO42">
        <f>VLOOKUP(B42,evyield!B:H,4,0)</f>
        <v>0</v>
      </c>
      <c r="BP42">
        <f>VLOOKUP(B42,evyield!B:H,5,0)</f>
        <v>0</v>
      </c>
      <c r="BQ42">
        <f>VLOOKUP(B42,evyield!B:H,6,0)</f>
        <v>0</v>
      </c>
      <c r="BR42">
        <f>VLOOKUP(B42,evyield!B:H,7,0)</f>
        <v>1</v>
      </c>
      <c r="BS42" t="str">
        <f>IF(OR(AL42=$BW$1,AM42=$BW$1),"Sim","Não")</f>
        <v>Não</v>
      </c>
      <c r="BT42" t="str">
        <f>IF(OR(AL42=$BW$1,AM42=$BX$1),"Sim","Não")</f>
        <v>Não</v>
      </c>
    </row>
    <row r="43" spans="1:72" hidden="1" x14ac:dyDescent="0.25">
      <c r="A43">
        <v>42</v>
      </c>
      <c r="B43" t="s">
        <v>48</v>
      </c>
      <c r="C43">
        <v>1</v>
      </c>
      <c r="D43" t="s">
        <v>795</v>
      </c>
      <c r="E43" t="s">
        <v>892</v>
      </c>
      <c r="F43">
        <v>2</v>
      </c>
      <c r="G43" t="s">
        <v>798</v>
      </c>
      <c r="H43" t="s">
        <v>812</v>
      </c>
      <c r="I43">
        <v>1.6</v>
      </c>
      <c r="J43">
        <v>55</v>
      </c>
      <c r="K43">
        <v>2</v>
      </c>
      <c r="L43" t="s">
        <v>893</v>
      </c>
      <c r="N43" t="s">
        <v>894</v>
      </c>
      <c r="O43">
        <f t="shared" si="1"/>
        <v>455</v>
      </c>
      <c r="P43">
        <v>75</v>
      </c>
      <c r="Q43">
        <v>80</v>
      </c>
      <c r="R43">
        <v>70</v>
      </c>
      <c r="S43">
        <v>65</v>
      </c>
      <c r="T43">
        <v>75</v>
      </c>
      <c r="U43">
        <v>90</v>
      </c>
      <c r="V43">
        <v>90</v>
      </c>
      <c r="W43">
        <v>70</v>
      </c>
      <c r="X43">
        <v>159</v>
      </c>
      <c r="Y43" t="s">
        <v>827</v>
      </c>
      <c r="Z43">
        <v>1</v>
      </c>
      <c r="AA43" t="s">
        <v>812</v>
      </c>
      <c r="AC43" t="s">
        <v>828</v>
      </c>
      <c r="AD43">
        <v>15</v>
      </c>
      <c r="AE43" t="str">
        <f>_xlfn.CONCAT(A43:AD43)</f>
        <v>42Golbat1NormalBat Pokémon2PoisonFlying1,6552Inner FocusInfiltrator4557580706575909070159Medium Fast1Flying50.015</v>
      </c>
      <c r="AF43">
        <v>42</v>
      </c>
      <c r="AG43" t="s">
        <v>48</v>
      </c>
      <c r="AH43">
        <v>1</v>
      </c>
      <c r="AI43" t="s">
        <v>795</v>
      </c>
      <c r="AJ43" t="s">
        <v>892</v>
      </c>
      <c r="AK43">
        <v>2</v>
      </c>
      <c r="AL43" t="s">
        <v>798</v>
      </c>
      <c r="AM43" t="s">
        <v>812</v>
      </c>
      <c r="AN43">
        <v>1.6</v>
      </c>
      <c r="AO43">
        <v>55</v>
      </c>
      <c r="AP43">
        <v>2</v>
      </c>
      <c r="AQ43" t="s">
        <v>893</v>
      </c>
      <c r="AS43" t="s">
        <v>894</v>
      </c>
      <c r="AT43">
        <f t="shared" si="0"/>
        <v>455</v>
      </c>
      <c r="AU43">
        <v>75</v>
      </c>
      <c r="AV43">
        <v>80</v>
      </c>
      <c r="AW43">
        <v>70</v>
      </c>
      <c r="AX43">
        <v>65</v>
      </c>
      <c r="AY43">
        <v>75</v>
      </c>
      <c r="AZ43">
        <v>90</v>
      </c>
      <c r="BA43">
        <v>90</v>
      </c>
      <c r="BB43">
        <v>70</v>
      </c>
      <c r="BC43">
        <v>159</v>
      </c>
      <c r="BD43" t="s">
        <v>827</v>
      </c>
      <c r="BE43">
        <v>1</v>
      </c>
      <c r="BF43" t="s">
        <v>812</v>
      </c>
      <c r="BH43" t="s">
        <v>828</v>
      </c>
      <c r="BI43">
        <v>15</v>
      </c>
      <c r="BJ43" t="str">
        <f>_xlfn.CONCAT(AF43:BI43)</f>
        <v>42Golbat1NormalBat Pokémon2PoisonFlying1,6552Inner FocusInfiltrator4557580706575909070159Medium Fast1Flying50.015</v>
      </c>
      <c r="BM43">
        <f>VLOOKUP(B43,evyield!B:H,2,0)</f>
        <v>0</v>
      </c>
      <c r="BN43">
        <f>VLOOKUP(B43,evyield!B:H,3,0)</f>
        <v>0</v>
      </c>
      <c r="BO43">
        <f>VLOOKUP(B43,evyield!B:H,4,0)</f>
        <v>0</v>
      </c>
      <c r="BP43">
        <f>VLOOKUP(B43,evyield!B:H,5,0)</f>
        <v>0</v>
      </c>
      <c r="BQ43">
        <f>VLOOKUP(B43,evyield!B:H,6,0)</f>
        <v>0</v>
      </c>
      <c r="BR43">
        <f>VLOOKUP(B43,evyield!B:H,7,0)</f>
        <v>2</v>
      </c>
      <c r="BS43" t="str">
        <f>IF(OR(AL43=$BW$1,AM43=$BW$1),"Sim","Não")</f>
        <v>Não</v>
      </c>
      <c r="BT43" t="str">
        <f>IF(OR(AL43=$BW$1,AM43=$BX$1),"Sim","Não")</f>
        <v>Não</v>
      </c>
    </row>
    <row r="44" spans="1:72" hidden="1" x14ac:dyDescent="0.25">
      <c r="A44">
        <v>43</v>
      </c>
      <c r="B44" t="s">
        <v>49</v>
      </c>
      <c r="C44">
        <v>1</v>
      </c>
      <c r="D44" t="s">
        <v>795</v>
      </c>
      <c r="E44" t="s">
        <v>895</v>
      </c>
      <c r="F44">
        <v>2</v>
      </c>
      <c r="G44" t="s">
        <v>797</v>
      </c>
      <c r="H44" t="s">
        <v>798</v>
      </c>
      <c r="I44">
        <v>0.5</v>
      </c>
      <c r="J44">
        <v>5.4</v>
      </c>
      <c r="K44">
        <v>2</v>
      </c>
      <c r="L44" t="s">
        <v>800</v>
      </c>
      <c r="N44" t="s">
        <v>826</v>
      </c>
      <c r="O44">
        <f t="shared" si="1"/>
        <v>320</v>
      </c>
      <c r="P44">
        <v>45</v>
      </c>
      <c r="Q44">
        <v>50</v>
      </c>
      <c r="R44">
        <v>55</v>
      </c>
      <c r="S44">
        <v>75</v>
      </c>
      <c r="T44">
        <v>65</v>
      </c>
      <c r="U44">
        <v>30</v>
      </c>
      <c r="V44">
        <v>255</v>
      </c>
      <c r="W44">
        <v>70</v>
      </c>
      <c r="X44">
        <v>64</v>
      </c>
      <c r="Y44" t="s">
        <v>801</v>
      </c>
      <c r="Z44">
        <v>1</v>
      </c>
      <c r="AA44" t="s">
        <v>797</v>
      </c>
      <c r="AC44" t="s">
        <v>828</v>
      </c>
      <c r="AD44">
        <v>20</v>
      </c>
      <c r="AE44" t="str">
        <f>_xlfn.CONCAT(A44:AD44)</f>
        <v>43Oddish1NormalWeed Pokémon2GrassPoison0,55,42ChlorophyllRun Away3204550557565302557064Medium Slow1Grass50.020</v>
      </c>
      <c r="AF44">
        <v>43</v>
      </c>
      <c r="AG44" t="s">
        <v>49</v>
      </c>
      <c r="AH44">
        <v>1</v>
      </c>
      <c r="AI44" t="s">
        <v>795</v>
      </c>
      <c r="AJ44" t="s">
        <v>895</v>
      </c>
      <c r="AK44">
        <v>2</v>
      </c>
      <c r="AL44" t="s">
        <v>797</v>
      </c>
      <c r="AM44" t="s">
        <v>798</v>
      </c>
      <c r="AN44">
        <v>0.5</v>
      </c>
      <c r="AO44">
        <v>5.4</v>
      </c>
      <c r="AP44">
        <v>2</v>
      </c>
      <c r="AQ44" t="s">
        <v>800</v>
      </c>
      <c r="AS44" t="s">
        <v>826</v>
      </c>
      <c r="AT44">
        <f t="shared" si="0"/>
        <v>320</v>
      </c>
      <c r="AU44">
        <v>45</v>
      </c>
      <c r="AV44">
        <v>50</v>
      </c>
      <c r="AW44">
        <v>55</v>
      </c>
      <c r="AX44">
        <v>75</v>
      </c>
      <c r="AY44">
        <v>65</v>
      </c>
      <c r="AZ44">
        <v>30</v>
      </c>
      <c r="BA44">
        <v>255</v>
      </c>
      <c r="BB44">
        <v>70</v>
      </c>
      <c r="BC44">
        <v>64</v>
      </c>
      <c r="BD44" t="s">
        <v>801</v>
      </c>
      <c r="BE44">
        <v>1</v>
      </c>
      <c r="BF44" t="s">
        <v>797</v>
      </c>
      <c r="BH44" t="s">
        <v>828</v>
      </c>
      <c r="BI44">
        <v>20</v>
      </c>
      <c r="BJ44" t="str">
        <f>_xlfn.CONCAT(AF44:BI44)</f>
        <v>43Oddish1NormalWeed Pokémon2GrassPoison0,55,42ChlorophyllRun Away3204550557565302557064Medium Slow1Grass50.020</v>
      </c>
      <c r="BK44" t="s">
        <v>3772</v>
      </c>
      <c r="BL44" t="s">
        <v>3774</v>
      </c>
      <c r="BM44">
        <f>VLOOKUP(B44,evyield!B:H,2,0)</f>
        <v>0</v>
      </c>
      <c r="BN44">
        <f>VLOOKUP(B44,evyield!B:H,3,0)</f>
        <v>0</v>
      </c>
      <c r="BO44">
        <f>VLOOKUP(B44,evyield!B:H,4,0)</f>
        <v>0</v>
      </c>
      <c r="BP44">
        <f>VLOOKUP(B44,evyield!B:H,5,0)</f>
        <v>1</v>
      </c>
      <c r="BQ44">
        <f>VLOOKUP(B44,evyield!B:H,6,0)</f>
        <v>0</v>
      </c>
      <c r="BR44">
        <f>VLOOKUP(B44,evyield!B:H,7,0)</f>
        <v>0</v>
      </c>
      <c r="BS44" t="str">
        <f>IF(OR(AL44=$BW$1,AM44=$BW$1),"Sim","Não")</f>
        <v>Não</v>
      </c>
      <c r="BT44" t="str">
        <f>IF(OR(AL44=$BW$1,AM44=$BX$1),"Sim","Não")</f>
        <v>Não</v>
      </c>
    </row>
    <row r="45" spans="1:72" hidden="1" x14ac:dyDescent="0.25">
      <c r="A45">
        <v>44</v>
      </c>
      <c r="B45" t="s">
        <v>50</v>
      </c>
      <c r="C45">
        <v>1</v>
      </c>
      <c r="D45" t="s">
        <v>795</v>
      </c>
      <c r="E45" t="s">
        <v>895</v>
      </c>
      <c r="F45">
        <v>2</v>
      </c>
      <c r="G45" t="s">
        <v>797</v>
      </c>
      <c r="H45" t="s">
        <v>798</v>
      </c>
      <c r="I45">
        <v>0.8</v>
      </c>
      <c r="J45">
        <v>8.6</v>
      </c>
      <c r="K45">
        <v>2</v>
      </c>
      <c r="L45" t="s">
        <v>800</v>
      </c>
      <c r="N45" t="s">
        <v>896</v>
      </c>
      <c r="O45">
        <f t="shared" si="1"/>
        <v>395</v>
      </c>
      <c r="P45">
        <v>60</v>
      </c>
      <c r="Q45">
        <v>65</v>
      </c>
      <c r="R45">
        <v>70</v>
      </c>
      <c r="S45">
        <v>85</v>
      </c>
      <c r="T45">
        <v>75</v>
      </c>
      <c r="U45">
        <v>40</v>
      </c>
      <c r="V45">
        <v>120</v>
      </c>
      <c r="W45">
        <v>70</v>
      </c>
      <c r="X45">
        <v>138</v>
      </c>
      <c r="Y45" t="s">
        <v>801</v>
      </c>
      <c r="Z45">
        <v>1</v>
      </c>
      <c r="AA45" t="s">
        <v>797</v>
      </c>
      <c r="AC45" t="s">
        <v>828</v>
      </c>
      <c r="AD45">
        <v>20</v>
      </c>
      <c r="AE45" t="str">
        <f>_xlfn.CONCAT(A45:AD45)</f>
        <v>44Gloom1NormalWeed Pokémon2GrassPoison0,88,62ChlorophyllStench39560657085754012070138Medium Slow1Grass50.020</v>
      </c>
      <c r="AF45">
        <v>44</v>
      </c>
      <c r="AG45" t="s">
        <v>50</v>
      </c>
      <c r="AH45">
        <v>1</v>
      </c>
      <c r="AI45" t="s">
        <v>795</v>
      </c>
      <c r="AJ45" t="s">
        <v>895</v>
      </c>
      <c r="AK45">
        <v>2</v>
      </c>
      <c r="AL45" t="s">
        <v>797</v>
      </c>
      <c r="AM45" t="s">
        <v>798</v>
      </c>
      <c r="AN45">
        <v>0.8</v>
      </c>
      <c r="AO45">
        <v>8.6</v>
      </c>
      <c r="AP45">
        <v>2</v>
      </c>
      <c r="AQ45" t="s">
        <v>800</v>
      </c>
      <c r="AS45" t="s">
        <v>896</v>
      </c>
      <c r="AT45">
        <f t="shared" si="0"/>
        <v>395</v>
      </c>
      <c r="AU45">
        <v>60</v>
      </c>
      <c r="AV45">
        <v>65</v>
      </c>
      <c r="AW45">
        <v>70</v>
      </c>
      <c r="AX45">
        <v>85</v>
      </c>
      <c r="AY45">
        <v>75</v>
      </c>
      <c r="AZ45">
        <v>40</v>
      </c>
      <c r="BA45">
        <v>120</v>
      </c>
      <c r="BB45">
        <v>70</v>
      </c>
      <c r="BC45">
        <v>138</v>
      </c>
      <c r="BD45" t="s">
        <v>801</v>
      </c>
      <c r="BE45">
        <v>1</v>
      </c>
      <c r="BF45" t="s">
        <v>797</v>
      </c>
      <c r="BH45" t="s">
        <v>828</v>
      </c>
      <c r="BI45">
        <v>20</v>
      </c>
      <c r="BJ45" t="str">
        <f>_xlfn.CONCAT(AF45:BI45)</f>
        <v>44Gloom1NormalWeed Pokémon2GrassPoison0,88,62ChlorophyllStench39560657085754012070138Medium Slow1Grass50.020</v>
      </c>
      <c r="BM45">
        <f>VLOOKUP(B45,evyield!B:H,2,0)</f>
        <v>0</v>
      </c>
      <c r="BN45">
        <f>VLOOKUP(B45,evyield!B:H,3,0)</f>
        <v>0</v>
      </c>
      <c r="BO45">
        <f>VLOOKUP(B45,evyield!B:H,4,0)</f>
        <v>0</v>
      </c>
      <c r="BP45">
        <f>VLOOKUP(B45,evyield!B:H,5,0)</f>
        <v>2</v>
      </c>
      <c r="BQ45">
        <f>VLOOKUP(B45,evyield!B:H,6,0)</f>
        <v>0</v>
      </c>
      <c r="BR45">
        <f>VLOOKUP(B45,evyield!B:H,7,0)</f>
        <v>0</v>
      </c>
      <c r="BS45" t="str">
        <f>IF(OR(AL45=$BW$1,AM45=$BW$1),"Sim","Não")</f>
        <v>Não</v>
      </c>
      <c r="BT45" t="str">
        <f>IF(OR(AL45=$BW$1,AM45=$BX$1),"Sim","Não")</f>
        <v>Não</v>
      </c>
    </row>
    <row r="46" spans="1:72" hidden="1" x14ac:dyDescent="0.25">
      <c r="A46">
        <v>45</v>
      </c>
      <c r="B46" t="s">
        <v>51</v>
      </c>
      <c r="C46">
        <v>1</v>
      </c>
      <c r="D46" t="s">
        <v>795</v>
      </c>
      <c r="E46" t="s">
        <v>897</v>
      </c>
      <c r="F46">
        <v>2</v>
      </c>
      <c r="G46" t="s">
        <v>797</v>
      </c>
      <c r="H46" t="s">
        <v>798</v>
      </c>
      <c r="I46">
        <v>1.2</v>
      </c>
      <c r="J46">
        <v>18.600000000000001</v>
      </c>
      <c r="K46">
        <v>2</v>
      </c>
      <c r="L46" t="s">
        <v>800</v>
      </c>
      <c r="N46" t="s">
        <v>898</v>
      </c>
      <c r="O46">
        <f t="shared" si="1"/>
        <v>480</v>
      </c>
      <c r="P46">
        <v>75</v>
      </c>
      <c r="Q46">
        <v>80</v>
      </c>
      <c r="R46">
        <v>85</v>
      </c>
      <c r="S46">
        <v>100</v>
      </c>
      <c r="T46">
        <v>90</v>
      </c>
      <c r="U46">
        <v>50</v>
      </c>
      <c r="V46">
        <v>45</v>
      </c>
      <c r="W46">
        <v>70</v>
      </c>
      <c r="X46">
        <v>221</v>
      </c>
      <c r="Y46" t="s">
        <v>801</v>
      </c>
      <c r="Z46">
        <v>1</v>
      </c>
      <c r="AA46" t="s">
        <v>797</v>
      </c>
      <c r="AC46" t="s">
        <v>828</v>
      </c>
      <c r="AD46">
        <v>20</v>
      </c>
      <c r="AE46" t="str">
        <f>_xlfn.CONCAT(A46:AD46)</f>
        <v>45Vileplume1NormalFlower Pokémon2GrassPoison1,218,62ChlorophyllEffect Spore48075808510090504570221Medium Slow1Grass50.020</v>
      </c>
      <c r="AF46">
        <v>45</v>
      </c>
      <c r="AG46" t="s">
        <v>51</v>
      </c>
      <c r="AH46">
        <v>1</v>
      </c>
      <c r="AI46" t="s">
        <v>795</v>
      </c>
      <c r="AJ46" t="s">
        <v>897</v>
      </c>
      <c r="AK46">
        <v>2</v>
      </c>
      <c r="AL46" t="s">
        <v>797</v>
      </c>
      <c r="AM46" t="s">
        <v>798</v>
      </c>
      <c r="AN46">
        <v>1.2</v>
      </c>
      <c r="AO46">
        <v>18.600000000000001</v>
      </c>
      <c r="AP46">
        <v>2</v>
      </c>
      <c r="AQ46" t="s">
        <v>800</v>
      </c>
      <c r="AS46" t="s">
        <v>898</v>
      </c>
      <c r="AT46">
        <f t="shared" si="0"/>
        <v>490</v>
      </c>
      <c r="AU46">
        <v>75</v>
      </c>
      <c r="AV46">
        <v>80</v>
      </c>
      <c r="AW46">
        <v>85</v>
      </c>
      <c r="AX46">
        <v>110</v>
      </c>
      <c r="AY46">
        <v>90</v>
      </c>
      <c r="AZ46">
        <v>50</v>
      </c>
      <c r="BA46">
        <v>45</v>
      </c>
      <c r="BB46">
        <v>70</v>
      </c>
      <c r="BC46">
        <v>221</v>
      </c>
      <c r="BD46" t="s">
        <v>801</v>
      </c>
      <c r="BE46">
        <v>1</v>
      </c>
      <c r="BF46" t="s">
        <v>797</v>
      </c>
      <c r="BH46" t="s">
        <v>828</v>
      </c>
      <c r="BI46">
        <v>20</v>
      </c>
      <c r="BJ46" t="str">
        <f>_xlfn.CONCAT(AF46:BI46)</f>
        <v>45Vileplume1NormalFlower Pokémon2GrassPoison1,218,62ChlorophyllEffect Spore49075808511090504570221Medium Slow1Grass50.020</v>
      </c>
      <c r="BM46">
        <f>VLOOKUP(B46,evyield!B:H,2,0)</f>
        <v>0</v>
      </c>
      <c r="BN46">
        <f>VLOOKUP(B46,evyield!B:H,3,0)</f>
        <v>0</v>
      </c>
      <c r="BO46">
        <f>VLOOKUP(B46,evyield!B:H,4,0)</f>
        <v>0</v>
      </c>
      <c r="BP46">
        <f>VLOOKUP(B46,evyield!B:H,5,0)</f>
        <v>3</v>
      </c>
      <c r="BQ46">
        <f>VLOOKUP(B46,evyield!B:H,6,0)</f>
        <v>0</v>
      </c>
      <c r="BR46">
        <f>VLOOKUP(B46,evyield!B:H,7,0)</f>
        <v>0</v>
      </c>
      <c r="BS46" t="str">
        <f>IF(OR(AL46=$BW$1,AM46=$BW$1),"Sim","Não")</f>
        <v>Não</v>
      </c>
      <c r="BT46" t="str">
        <f>IF(OR(AL46=$BW$1,AM46=$BX$1),"Sim","Não")</f>
        <v>Não</v>
      </c>
    </row>
    <row r="47" spans="1:72" hidden="1" x14ac:dyDescent="0.25">
      <c r="A47">
        <v>46</v>
      </c>
      <c r="B47" t="s">
        <v>52</v>
      </c>
      <c r="C47">
        <v>1</v>
      </c>
      <c r="D47" t="s">
        <v>795</v>
      </c>
      <c r="E47" t="s">
        <v>899</v>
      </c>
      <c r="F47">
        <v>2</v>
      </c>
      <c r="G47" t="s">
        <v>824</v>
      </c>
      <c r="H47" t="s">
        <v>797</v>
      </c>
      <c r="I47">
        <v>0.3</v>
      </c>
      <c r="J47">
        <v>5.4</v>
      </c>
      <c r="K47">
        <v>3</v>
      </c>
      <c r="L47" t="s">
        <v>898</v>
      </c>
      <c r="M47" t="s">
        <v>900</v>
      </c>
      <c r="N47" t="s">
        <v>901</v>
      </c>
      <c r="O47">
        <f t="shared" si="1"/>
        <v>285</v>
      </c>
      <c r="P47">
        <v>35</v>
      </c>
      <c r="Q47">
        <v>70</v>
      </c>
      <c r="R47">
        <v>55</v>
      </c>
      <c r="S47">
        <v>45</v>
      </c>
      <c r="T47">
        <v>55</v>
      </c>
      <c r="U47">
        <v>25</v>
      </c>
      <c r="V47">
        <v>190</v>
      </c>
      <c r="W47">
        <v>70</v>
      </c>
      <c r="X47">
        <v>57</v>
      </c>
      <c r="Y47" t="s">
        <v>827</v>
      </c>
      <c r="Z47">
        <v>2</v>
      </c>
      <c r="AA47" t="s">
        <v>824</v>
      </c>
      <c r="AB47" t="s">
        <v>797</v>
      </c>
      <c r="AC47" t="s">
        <v>828</v>
      </c>
      <c r="AD47">
        <v>20</v>
      </c>
      <c r="AE47" t="str">
        <f>_xlfn.CONCAT(A47:AD47)</f>
        <v>46Paras1NormalMushroom Pokémon2BugGrass0,35,43Effect SporeDry SkinDamp2853570554555251907057Medium Fast2BugGrass50.020</v>
      </c>
      <c r="AF47">
        <v>46</v>
      </c>
      <c r="AG47" t="s">
        <v>52</v>
      </c>
      <c r="AH47">
        <v>1</v>
      </c>
      <c r="AI47" t="s">
        <v>795</v>
      </c>
      <c r="AJ47" t="s">
        <v>899</v>
      </c>
      <c r="AK47">
        <v>2</v>
      </c>
      <c r="AL47" t="s">
        <v>824</v>
      </c>
      <c r="AM47" t="s">
        <v>797</v>
      </c>
      <c r="AN47">
        <v>0.3</v>
      </c>
      <c r="AO47">
        <v>5.4</v>
      </c>
      <c r="AP47">
        <v>3</v>
      </c>
      <c r="AQ47" t="s">
        <v>898</v>
      </c>
      <c r="AR47" t="s">
        <v>900</v>
      </c>
      <c r="AS47" t="s">
        <v>901</v>
      </c>
      <c r="AT47">
        <f t="shared" si="0"/>
        <v>285</v>
      </c>
      <c r="AU47">
        <v>35</v>
      </c>
      <c r="AV47">
        <v>70</v>
      </c>
      <c r="AW47">
        <v>55</v>
      </c>
      <c r="AX47">
        <v>45</v>
      </c>
      <c r="AY47">
        <v>55</v>
      </c>
      <c r="AZ47">
        <v>25</v>
      </c>
      <c r="BA47">
        <v>190</v>
      </c>
      <c r="BB47">
        <v>70</v>
      </c>
      <c r="BC47">
        <v>57</v>
      </c>
      <c r="BD47" t="s">
        <v>827</v>
      </c>
      <c r="BE47">
        <v>2</v>
      </c>
      <c r="BF47" t="s">
        <v>824</v>
      </c>
      <c r="BG47" t="s">
        <v>797</v>
      </c>
      <c r="BH47" t="s">
        <v>828</v>
      </c>
      <c r="BI47">
        <v>20</v>
      </c>
      <c r="BJ47" t="str">
        <f>_xlfn.CONCAT(AF47:BI47)</f>
        <v>46Paras1NormalMushroom Pokémon2BugGrass0,35,43Effect SporeDry SkinDamp2853570554555251907057Medium Fast2BugGrass50.020</v>
      </c>
      <c r="BM47">
        <f>VLOOKUP(B47,evyield!B:H,2,0)</f>
        <v>0</v>
      </c>
      <c r="BN47">
        <f>VLOOKUP(B47,evyield!B:H,3,0)</f>
        <v>1</v>
      </c>
      <c r="BO47">
        <f>VLOOKUP(B47,evyield!B:H,4,0)</f>
        <v>0</v>
      </c>
      <c r="BP47">
        <f>VLOOKUP(B47,evyield!B:H,5,0)</f>
        <v>0</v>
      </c>
      <c r="BQ47">
        <f>VLOOKUP(B47,evyield!B:H,6,0)</f>
        <v>0</v>
      </c>
      <c r="BR47">
        <f>VLOOKUP(B47,evyield!B:H,7,0)</f>
        <v>0</v>
      </c>
      <c r="BS47" t="str">
        <f>IF(OR(AL47=$BW$1,AM47=$BW$1),"Sim","Não")</f>
        <v>Não</v>
      </c>
      <c r="BT47" t="str">
        <f>IF(OR(AL47=$BW$1,AM47=$BX$1),"Sim","Não")</f>
        <v>Não</v>
      </c>
    </row>
    <row r="48" spans="1:72" hidden="1" x14ac:dyDescent="0.25">
      <c r="A48">
        <v>47</v>
      </c>
      <c r="B48" t="s">
        <v>53</v>
      </c>
      <c r="C48">
        <v>1</v>
      </c>
      <c r="D48" t="s">
        <v>795</v>
      </c>
      <c r="E48" t="s">
        <v>899</v>
      </c>
      <c r="F48">
        <v>2</v>
      </c>
      <c r="G48" t="s">
        <v>824</v>
      </c>
      <c r="H48" t="s">
        <v>797</v>
      </c>
      <c r="I48">
        <v>1</v>
      </c>
      <c r="J48">
        <v>29.5</v>
      </c>
      <c r="K48">
        <v>3</v>
      </c>
      <c r="L48" t="s">
        <v>898</v>
      </c>
      <c r="M48" t="s">
        <v>900</v>
      </c>
      <c r="N48" t="s">
        <v>901</v>
      </c>
      <c r="O48">
        <f t="shared" si="1"/>
        <v>405</v>
      </c>
      <c r="P48">
        <v>60</v>
      </c>
      <c r="Q48">
        <v>95</v>
      </c>
      <c r="R48">
        <v>80</v>
      </c>
      <c r="S48">
        <v>60</v>
      </c>
      <c r="T48">
        <v>80</v>
      </c>
      <c r="U48">
        <v>30</v>
      </c>
      <c r="V48">
        <v>75</v>
      </c>
      <c r="W48">
        <v>70</v>
      </c>
      <c r="X48">
        <v>142</v>
      </c>
      <c r="Y48" t="s">
        <v>827</v>
      </c>
      <c r="Z48">
        <v>2</v>
      </c>
      <c r="AA48" t="s">
        <v>824</v>
      </c>
      <c r="AB48" t="s">
        <v>797</v>
      </c>
      <c r="AC48" t="s">
        <v>828</v>
      </c>
      <c r="AD48">
        <v>20</v>
      </c>
      <c r="AE48" t="str">
        <f>_xlfn.CONCAT(A48:AD48)</f>
        <v>47Parasect1NormalMushroom Pokémon2BugGrass129,53Effect SporeDry SkinDamp4056095806080307570142Medium Fast2BugGrass50.020</v>
      </c>
      <c r="AF48">
        <v>47</v>
      </c>
      <c r="AG48" t="s">
        <v>53</v>
      </c>
      <c r="AH48">
        <v>1</v>
      </c>
      <c r="AI48" t="s">
        <v>795</v>
      </c>
      <c r="AJ48" t="s">
        <v>899</v>
      </c>
      <c r="AK48">
        <v>2</v>
      </c>
      <c r="AL48" t="s">
        <v>824</v>
      </c>
      <c r="AM48" t="s">
        <v>797</v>
      </c>
      <c r="AN48">
        <v>1</v>
      </c>
      <c r="AO48">
        <v>29.5</v>
      </c>
      <c r="AP48">
        <v>3</v>
      </c>
      <c r="AQ48" t="s">
        <v>898</v>
      </c>
      <c r="AR48" t="s">
        <v>900</v>
      </c>
      <c r="AS48" t="s">
        <v>901</v>
      </c>
      <c r="AT48">
        <f t="shared" si="0"/>
        <v>405</v>
      </c>
      <c r="AU48">
        <v>60</v>
      </c>
      <c r="AV48">
        <v>95</v>
      </c>
      <c r="AW48">
        <v>80</v>
      </c>
      <c r="AX48">
        <v>60</v>
      </c>
      <c r="AY48">
        <v>80</v>
      </c>
      <c r="AZ48">
        <v>30</v>
      </c>
      <c r="BA48">
        <v>75</v>
      </c>
      <c r="BB48">
        <v>70</v>
      </c>
      <c r="BC48">
        <v>142</v>
      </c>
      <c r="BD48" t="s">
        <v>827</v>
      </c>
      <c r="BE48">
        <v>2</v>
      </c>
      <c r="BF48" t="s">
        <v>824</v>
      </c>
      <c r="BG48" t="s">
        <v>797</v>
      </c>
      <c r="BH48" t="s">
        <v>828</v>
      </c>
      <c r="BI48">
        <v>20</v>
      </c>
      <c r="BJ48" t="str">
        <f>_xlfn.CONCAT(AF48:BI48)</f>
        <v>47Parasect1NormalMushroom Pokémon2BugGrass129,53Effect SporeDry SkinDamp4056095806080307570142Medium Fast2BugGrass50.020</v>
      </c>
      <c r="BM48">
        <f>VLOOKUP(B48,evyield!B:H,2,0)</f>
        <v>0</v>
      </c>
      <c r="BN48">
        <f>VLOOKUP(B48,evyield!B:H,3,0)</f>
        <v>2</v>
      </c>
      <c r="BO48">
        <f>VLOOKUP(B48,evyield!B:H,4,0)</f>
        <v>1</v>
      </c>
      <c r="BP48">
        <f>VLOOKUP(B48,evyield!B:H,5,0)</f>
        <v>0</v>
      </c>
      <c r="BQ48">
        <f>VLOOKUP(B48,evyield!B:H,6,0)</f>
        <v>0</v>
      </c>
      <c r="BR48">
        <f>VLOOKUP(B48,evyield!B:H,7,0)</f>
        <v>0</v>
      </c>
      <c r="BS48" t="str">
        <f>IF(OR(AL48=$BW$1,AM48=$BW$1),"Sim","Não")</f>
        <v>Não</v>
      </c>
      <c r="BT48" t="str">
        <f>IF(OR(AL48=$BW$1,AM48=$BX$1),"Sim","Não")</f>
        <v>Não</v>
      </c>
    </row>
    <row r="49" spans="1:72" hidden="1" x14ac:dyDescent="0.25">
      <c r="A49">
        <v>48</v>
      </c>
      <c r="B49" t="s">
        <v>54</v>
      </c>
      <c r="C49">
        <v>1</v>
      </c>
      <c r="D49" t="s">
        <v>795</v>
      </c>
      <c r="E49" t="s">
        <v>902</v>
      </c>
      <c r="F49">
        <v>2</v>
      </c>
      <c r="G49" t="s">
        <v>824</v>
      </c>
      <c r="H49" t="s">
        <v>798</v>
      </c>
      <c r="I49">
        <v>1</v>
      </c>
      <c r="J49">
        <v>30</v>
      </c>
      <c r="K49">
        <v>3</v>
      </c>
      <c r="L49" t="s">
        <v>832</v>
      </c>
      <c r="M49" t="s">
        <v>833</v>
      </c>
      <c r="N49" t="s">
        <v>826</v>
      </c>
      <c r="O49">
        <f t="shared" si="1"/>
        <v>305</v>
      </c>
      <c r="P49">
        <v>60</v>
      </c>
      <c r="Q49">
        <v>55</v>
      </c>
      <c r="R49">
        <v>50</v>
      </c>
      <c r="S49">
        <v>40</v>
      </c>
      <c r="T49">
        <v>55</v>
      </c>
      <c r="U49">
        <v>45</v>
      </c>
      <c r="V49">
        <v>190</v>
      </c>
      <c r="W49">
        <v>70</v>
      </c>
      <c r="X49">
        <v>61</v>
      </c>
      <c r="Y49" t="s">
        <v>827</v>
      </c>
      <c r="Z49">
        <v>1</v>
      </c>
      <c r="AA49" t="s">
        <v>824</v>
      </c>
      <c r="AC49" t="s">
        <v>828</v>
      </c>
      <c r="AD49">
        <v>20</v>
      </c>
      <c r="AE49" t="str">
        <f>_xlfn.CONCAT(A49:AD49)</f>
        <v>48Venonat1NormalInsect Pokémon2BugPoison1303Compound EyesTinted LensRun Away3056055504055451907061Medium Fast1Bug50.020</v>
      </c>
      <c r="AF49">
        <v>48</v>
      </c>
      <c r="AG49" t="s">
        <v>54</v>
      </c>
      <c r="AH49">
        <v>1</v>
      </c>
      <c r="AI49" t="s">
        <v>795</v>
      </c>
      <c r="AJ49" t="s">
        <v>902</v>
      </c>
      <c r="AK49">
        <v>2</v>
      </c>
      <c r="AL49" t="s">
        <v>824</v>
      </c>
      <c r="AM49" t="s">
        <v>798</v>
      </c>
      <c r="AN49">
        <v>1</v>
      </c>
      <c r="AO49">
        <v>30</v>
      </c>
      <c r="AP49">
        <v>3</v>
      </c>
      <c r="AQ49" t="s">
        <v>832</v>
      </c>
      <c r="AR49" t="s">
        <v>833</v>
      </c>
      <c r="AS49" t="s">
        <v>826</v>
      </c>
      <c r="AT49">
        <f t="shared" si="0"/>
        <v>305</v>
      </c>
      <c r="AU49">
        <v>60</v>
      </c>
      <c r="AV49">
        <v>55</v>
      </c>
      <c r="AW49">
        <v>50</v>
      </c>
      <c r="AX49">
        <v>40</v>
      </c>
      <c r="AY49">
        <v>55</v>
      </c>
      <c r="AZ49">
        <v>45</v>
      </c>
      <c r="BA49">
        <v>190</v>
      </c>
      <c r="BB49">
        <v>70</v>
      </c>
      <c r="BC49">
        <v>61</v>
      </c>
      <c r="BD49" t="s">
        <v>827</v>
      </c>
      <c r="BE49">
        <v>1</v>
      </c>
      <c r="BF49" t="s">
        <v>824</v>
      </c>
      <c r="BH49" t="s">
        <v>828</v>
      </c>
      <c r="BI49">
        <v>20</v>
      </c>
      <c r="BJ49" t="str">
        <f>_xlfn.CONCAT(AF49:BI49)</f>
        <v>48Venonat1NormalInsect Pokémon2BugPoison1303Compound EyesTinted LensRun Away3056055504055451907061Medium Fast1Bug50.020</v>
      </c>
      <c r="BK49" t="s">
        <v>3638</v>
      </c>
      <c r="BL49" t="s">
        <v>3774</v>
      </c>
      <c r="BM49">
        <f>VLOOKUP(B49,evyield!B:H,2,0)</f>
        <v>0</v>
      </c>
      <c r="BN49">
        <f>VLOOKUP(B49,evyield!B:H,3,0)</f>
        <v>0</v>
      </c>
      <c r="BO49">
        <f>VLOOKUP(B49,evyield!B:H,4,0)</f>
        <v>0</v>
      </c>
      <c r="BP49">
        <f>VLOOKUP(B49,evyield!B:H,5,0)</f>
        <v>0</v>
      </c>
      <c r="BQ49">
        <f>VLOOKUP(B49,evyield!B:H,6,0)</f>
        <v>1</v>
      </c>
      <c r="BR49">
        <f>VLOOKUP(B49,evyield!B:H,7,0)</f>
        <v>0</v>
      </c>
      <c r="BS49" t="str">
        <f>IF(OR(AL49=$BW$1,AM49=$BW$1),"Sim","Não")</f>
        <v>Não</v>
      </c>
      <c r="BT49" t="str">
        <f>IF(OR(AL49=$BW$1,AM49=$BX$1),"Sim","Não")</f>
        <v>Não</v>
      </c>
    </row>
    <row r="50" spans="1:72" hidden="1" x14ac:dyDescent="0.25">
      <c r="A50">
        <v>49</v>
      </c>
      <c r="B50" t="s">
        <v>55</v>
      </c>
      <c r="C50">
        <v>1</v>
      </c>
      <c r="D50" t="s">
        <v>795</v>
      </c>
      <c r="E50" t="s">
        <v>903</v>
      </c>
      <c r="F50">
        <v>2</v>
      </c>
      <c r="G50" t="s">
        <v>824</v>
      </c>
      <c r="H50" t="s">
        <v>798</v>
      </c>
      <c r="I50">
        <v>1.5</v>
      </c>
      <c r="J50">
        <v>12.5</v>
      </c>
      <c r="K50">
        <v>3</v>
      </c>
      <c r="L50" t="s">
        <v>825</v>
      </c>
      <c r="M50" t="s">
        <v>833</v>
      </c>
      <c r="N50" t="s">
        <v>904</v>
      </c>
      <c r="O50">
        <f t="shared" si="1"/>
        <v>450</v>
      </c>
      <c r="P50">
        <v>70</v>
      </c>
      <c r="Q50">
        <v>65</v>
      </c>
      <c r="R50">
        <v>60</v>
      </c>
      <c r="S50">
        <v>90</v>
      </c>
      <c r="T50">
        <v>75</v>
      </c>
      <c r="U50">
        <v>90</v>
      </c>
      <c r="V50">
        <v>75</v>
      </c>
      <c r="W50">
        <v>70</v>
      </c>
      <c r="X50">
        <v>158</v>
      </c>
      <c r="Y50" t="s">
        <v>827</v>
      </c>
      <c r="Z50">
        <v>1</v>
      </c>
      <c r="AA50" t="s">
        <v>824</v>
      </c>
      <c r="AC50" t="s">
        <v>828</v>
      </c>
      <c r="AD50">
        <v>20</v>
      </c>
      <c r="AE50" t="str">
        <f>_xlfn.CONCAT(A50:AD50)</f>
        <v>49Venomoth1NormalPoison Moth Pokémon2BugPoison1,512,53Shield DustTinted LensWonder Skin4507065609075907570158Medium Fast1Bug50.020</v>
      </c>
      <c r="AF50">
        <v>49</v>
      </c>
      <c r="AG50" t="s">
        <v>55</v>
      </c>
      <c r="AH50">
        <v>1</v>
      </c>
      <c r="AI50" t="s">
        <v>795</v>
      </c>
      <c r="AJ50" t="s">
        <v>903</v>
      </c>
      <c r="AK50">
        <v>2</v>
      </c>
      <c r="AL50" t="s">
        <v>824</v>
      </c>
      <c r="AM50" t="s">
        <v>798</v>
      </c>
      <c r="AN50">
        <v>1.5</v>
      </c>
      <c r="AO50">
        <v>12.5</v>
      </c>
      <c r="AP50">
        <v>3</v>
      </c>
      <c r="AQ50" t="s">
        <v>825</v>
      </c>
      <c r="AR50" t="s">
        <v>833</v>
      </c>
      <c r="AS50" t="s">
        <v>904</v>
      </c>
      <c r="AT50">
        <f t="shared" si="0"/>
        <v>450</v>
      </c>
      <c r="AU50">
        <v>70</v>
      </c>
      <c r="AV50">
        <v>65</v>
      </c>
      <c r="AW50">
        <v>60</v>
      </c>
      <c r="AX50">
        <v>90</v>
      </c>
      <c r="AY50">
        <v>75</v>
      </c>
      <c r="AZ50">
        <v>90</v>
      </c>
      <c r="BA50">
        <v>75</v>
      </c>
      <c r="BB50">
        <v>70</v>
      </c>
      <c r="BC50">
        <v>158</v>
      </c>
      <c r="BD50" t="s">
        <v>827</v>
      </c>
      <c r="BE50">
        <v>1</v>
      </c>
      <c r="BF50" t="s">
        <v>824</v>
      </c>
      <c r="BH50" t="s">
        <v>828</v>
      </c>
      <c r="BI50">
        <v>20</v>
      </c>
      <c r="BJ50" t="str">
        <f>_xlfn.CONCAT(AF50:BI50)</f>
        <v>49Venomoth1NormalPoison Moth Pokémon2BugPoison1,512,53Shield DustTinted LensWonder Skin4507065609075907570158Medium Fast1Bug50.020</v>
      </c>
      <c r="BM50">
        <f>VLOOKUP(B50,evyield!B:H,2,0)</f>
        <v>0</v>
      </c>
      <c r="BN50">
        <f>VLOOKUP(B50,evyield!B:H,3,0)</f>
        <v>0</v>
      </c>
      <c r="BO50">
        <f>VLOOKUP(B50,evyield!B:H,4,0)</f>
        <v>0</v>
      </c>
      <c r="BP50">
        <f>VLOOKUP(B50,evyield!B:H,5,0)</f>
        <v>1</v>
      </c>
      <c r="BQ50">
        <f>VLOOKUP(B50,evyield!B:H,6,0)</f>
        <v>0</v>
      </c>
      <c r="BR50">
        <f>VLOOKUP(B50,evyield!B:H,7,0)</f>
        <v>1</v>
      </c>
      <c r="BS50" t="str">
        <f>IF(OR(AL50=$BW$1,AM50=$BW$1),"Sim","Não")</f>
        <v>Não</v>
      </c>
      <c r="BT50" t="str">
        <f>IF(OR(AL50=$BW$1,AM50=$BX$1),"Sim","Não")</f>
        <v>Não</v>
      </c>
    </row>
    <row r="51" spans="1:72" hidden="1" x14ac:dyDescent="0.25">
      <c r="A51">
        <v>50</v>
      </c>
      <c r="B51" t="s">
        <v>56</v>
      </c>
      <c r="C51">
        <v>1</v>
      </c>
      <c r="D51" t="s">
        <v>795</v>
      </c>
      <c r="E51" t="s">
        <v>905</v>
      </c>
      <c r="F51">
        <v>1</v>
      </c>
      <c r="G51" t="s">
        <v>862</v>
      </c>
      <c r="H51" t="s">
        <v>2089</v>
      </c>
      <c r="I51">
        <v>0.2</v>
      </c>
      <c r="J51">
        <v>0.8</v>
      </c>
      <c r="K51">
        <v>3</v>
      </c>
      <c r="L51" t="s">
        <v>863</v>
      </c>
      <c r="M51" t="s">
        <v>906</v>
      </c>
      <c r="N51" t="s">
        <v>907</v>
      </c>
      <c r="O51">
        <f t="shared" si="1"/>
        <v>265</v>
      </c>
      <c r="P51">
        <v>10</v>
      </c>
      <c r="Q51">
        <v>55</v>
      </c>
      <c r="R51">
        <v>25</v>
      </c>
      <c r="S51">
        <v>35</v>
      </c>
      <c r="T51">
        <v>45</v>
      </c>
      <c r="U51">
        <v>95</v>
      </c>
      <c r="V51">
        <v>255</v>
      </c>
      <c r="W51">
        <v>70</v>
      </c>
      <c r="X51">
        <v>53</v>
      </c>
      <c r="Y51" t="s">
        <v>827</v>
      </c>
      <c r="Z51">
        <v>1</v>
      </c>
      <c r="AA51" t="s">
        <v>848</v>
      </c>
      <c r="AC51" t="s">
        <v>828</v>
      </c>
      <c r="AD51">
        <v>20</v>
      </c>
      <c r="AE51" t="str">
        <f>_xlfn.CONCAT(A51:AD51)</f>
        <v>50Diglett1NormalMole Pokémon1GroundNone0,20,83Sand VeilArena TrapSand Force2651055253545952557053Medium Fast1Field50.020</v>
      </c>
      <c r="AF51">
        <v>50</v>
      </c>
      <c r="AG51" t="s">
        <v>56</v>
      </c>
      <c r="AH51">
        <v>1</v>
      </c>
      <c r="AI51" t="s">
        <v>795</v>
      </c>
      <c r="AJ51" t="s">
        <v>905</v>
      </c>
      <c r="AK51">
        <v>1</v>
      </c>
      <c r="AL51" t="s">
        <v>862</v>
      </c>
      <c r="AM51" t="s">
        <v>2089</v>
      </c>
      <c r="AN51">
        <v>0.2</v>
      </c>
      <c r="AO51">
        <v>0.8</v>
      </c>
      <c r="AP51">
        <v>3</v>
      </c>
      <c r="AQ51" t="s">
        <v>863</v>
      </c>
      <c r="AR51" t="s">
        <v>906</v>
      </c>
      <c r="AS51" t="s">
        <v>907</v>
      </c>
      <c r="AT51">
        <f t="shared" si="0"/>
        <v>265</v>
      </c>
      <c r="AU51">
        <v>10</v>
      </c>
      <c r="AV51">
        <v>55</v>
      </c>
      <c r="AW51">
        <v>25</v>
      </c>
      <c r="AX51">
        <v>35</v>
      </c>
      <c r="AY51">
        <v>45</v>
      </c>
      <c r="AZ51">
        <v>95</v>
      </c>
      <c r="BA51">
        <v>255</v>
      </c>
      <c r="BB51">
        <v>70</v>
      </c>
      <c r="BC51">
        <v>53</v>
      </c>
      <c r="BD51" t="s">
        <v>827</v>
      </c>
      <c r="BE51">
        <v>1</v>
      </c>
      <c r="BF51" t="s">
        <v>848</v>
      </c>
      <c r="BH51" t="s">
        <v>828</v>
      </c>
      <c r="BI51">
        <v>20</v>
      </c>
      <c r="BJ51" t="str">
        <f>_xlfn.CONCAT(AF51:BI51)</f>
        <v>50Diglett1NormalMole Pokémon1GroundNone0,20,83Sand VeilArena TrapSand Force2651055253545952557053Medium Fast1Field50.020</v>
      </c>
      <c r="BM51">
        <f>VLOOKUP(B51,evyield!B:H,2,0)</f>
        <v>0</v>
      </c>
      <c r="BN51">
        <f>VLOOKUP(B51,evyield!B:H,3,0)</f>
        <v>0</v>
      </c>
      <c r="BO51">
        <f>VLOOKUP(B51,evyield!B:H,4,0)</f>
        <v>0</v>
      </c>
      <c r="BP51">
        <f>VLOOKUP(B51,evyield!B:H,5,0)</f>
        <v>0</v>
      </c>
      <c r="BQ51">
        <f>VLOOKUP(B51,evyield!B:H,6,0)</f>
        <v>0</v>
      </c>
      <c r="BR51">
        <f>VLOOKUP(B51,evyield!B:H,7,0)</f>
        <v>1</v>
      </c>
      <c r="BS51" t="str">
        <f>IF(OR(AL51=$BW$1,AM51=$BW$1),"Sim","Não")</f>
        <v>Sim</v>
      </c>
      <c r="BT51" t="str">
        <f>IF(OR(AL51=$BW$1,AM51=$BX$1),"Sim","Não")</f>
        <v>Sim</v>
      </c>
    </row>
    <row r="52" spans="1:72" hidden="1" x14ac:dyDescent="0.25">
      <c r="A52">
        <v>51</v>
      </c>
      <c r="B52" t="s">
        <v>57</v>
      </c>
      <c r="C52">
        <v>1</v>
      </c>
      <c r="D52" t="s">
        <v>795</v>
      </c>
      <c r="E52" t="s">
        <v>905</v>
      </c>
      <c r="F52">
        <v>1</v>
      </c>
      <c r="G52" t="s">
        <v>862</v>
      </c>
      <c r="H52" t="s">
        <v>2089</v>
      </c>
      <c r="I52">
        <v>0.7</v>
      </c>
      <c r="J52">
        <v>33.299999999999997</v>
      </c>
      <c r="K52">
        <v>3</v>
      </c>
      <c r="L52" t="s">
        <v>863</v>
      </c>
      <c r="M52" t="s">
        <v>906</v>
      </c>
      <c r="N52" t="s">
        <v>907</v>
      </c>
      <c r="O52">
        <f t="shared" si="1"/>
        <v>405</v>
      </c>
      <c r="P52">
        <v>35</v>
      </c>
      <c r="Q52">
        <v>80</v>
      </c>
      <c r="R52">
        <v>50</v>
      </c>
      <c r="S52">
        <v>50</v>
      </c>
      <c r="T52">
        <v>70</v>
      </c>
      <c r="U52">
        <v>120</v>
      </c>
      <c r="V52">
        <v>50</v>
      </c>
      <c r="W52">
        <v>70</v>
      </c>
      <c r="X52">
        <v>149</v>
      </c>
      <c r="Y52" t="s">
        <v>827</v>
      </c>
      <c r="Z52">
        <v>1</v>
      </c>
      <c r="AA52" t="s">
        <v>848</v>
      </c>
      <c r="AC52" t="s">
        <v>828</v>
      </c>
      <c r="AD52">
        <v>20</v>
      </c>
      <c r="AE52" t="str">
        <f>_xlfn.CONCAT(A52:AD52)</f>
        <v>51Dugtrio1NormalMole Pokémon1GroundNone0,733,33Sand VeilArena TrapSand Force40535805050701205070149Medium Fast1Field50.020</v>
      </c>
      <c r="AF52">
        <v>51</v>
      </c>
      <c r="AG52" t="s">
        <v>57</v>
      </c>
      <c r="AH52">
        <v>1</v>
      </c>
      <c r="AI52" t="s">
        <v>795</v>
      </c>
      <c r="AJ52" t="s">
        <v>905</v>
      </c>
      <c r="AK52">
        <v>1</v>
      </c>
      <c r="AL52" t="s">
        <v>862</v>
      </c>
      <c r="AM52" t="s">
        <v>2089</v>
      </c>
      <c r="AN52">
        <v>0.7</v>
      </c>
      <c r="AO52">
        <v>33.299999999999997</v>
      </c>
      <c r="AP52">
        <v>3</v>
      </c>
      <c r="AQ52" t="s">
        <v>863</v>
      </c>
      <c r="AR52" t="s">
        <v>906</v>
      </c>
      <c r="AS52" t="s">
        <v>907</v>
      </c>
      <c r="AT52">
        <f t="shared" si="0"/>
        <v>405</v>
      </c>
      <c r="AU52">
        <v>35</v>
      </c>
      <c r="AV52">
        <v>80</v>
      </c>
      <c r="AW52">
        <v>50</v>
      </c>
      <c r="AX52">
        <v>50</v>
      </c>
      <c r="AY52">
        <v>70</v>
      </c>
      <c r="AZ52">
        <v>120</v>
      </c>
      <c r="BA52">
        <v>50</v>
      </c>
      <c r="BB52">
        <v>70</v>
      </c>
      <c r="BC52">
        <v>149</v>
      </c>
      <c r="BD52" t="s">
        <v>827</v>
      </c>
      <c r="BE52">
        <v>1</v>
      </c>
      <c r="BF52" t="s">
        <v>848</v>
      </c>
      <c r="BH52" t="s">
        <v>828</v>
      </c>
      <c r="BI52">
        <v>20</v>
      </c>
      <c r="BJ52" t="str">
        <f>_xlfn.CONCAT(AF52:BI52)</f>
        <v>51Dugtrio1NormalMole Pokémon1GroundNone0,733,33Sand VeilArena TrapSand Force40535805050701205070149Medium Fast1Field50.020</v>
      </c>
      <c r="BM52">
        <f>VLOOKUP(B52,evyield!B:H,2,0)</f>
        <v>0</v>
      </c>
      <c r="BN52">
        <f>VLOOKUP(B52,evyield!B:H,3,0)</f>
        <v>0</v>
      </c>
      <c r="BO52">
        <f>VLOOKUP(B52,evyield!B:H,4,0)</f>
        <v>0</v>
      </c>
      <c r="BP52">
        <f>VLOOKUP(B52,evyield!B:H,5,0)</f>
        <v>0</v>
      </c>
      <c r="BQ52">
        <f>VLOOKUP(B52,evyield!B:H,6,0)</f>
        <v>0</v>
      </c>
      <c r="BR52">
        <f>VLOOKUP(B52,evyield!B:H,7,0)</f>
        <v>2</v>
      </c>
      <c r="BS52" t="str">
        <f>IF(OR(AL52=$BW$1,AM52=$BW$1),"Sim","Não")</f>
        <v>Sim</v>
      </c>
      <c r="BT52" t="str">
        <f>IF(OR(AL52=$BW$1,AM52=$BX$1),"Sim","Não")</f>
        <v>Sim</v>
      </c>
    </row>
    <row r="53" spans="1:72" hidden="1" x14ac:dyDescent="0.25">
      <c r="A53">
        <v>52</v>
      </c>
      <c r="B53" t="s">
        <v>58</v>
      </c>
      <c r="C53">
        <v>1</v>
      </c>
      <c r="D53" t="s">
        <v>795</v>
      </c>
      <c r="E53" t="s">
        <v>909</v>
      </c>
      <c r="F53">
        <v>1</v>
      </c>
      <c r="G53" t="s">
        <v>795</v>
      </c>
      <c r="H53" t="s">
        <v>2089</v>
      </c>
      <c r="I53">
        <v>0.4</v>
      </c>
      <c r="J53">
        <v>4.2</v>
      </c>
      <c r="K53">
        <v>3</v>
      </c>
      <c r="L53" t="s">
        <v>910</v>
      </c>
      <c r="M53" t="s">
        <v>911</v>
      </c>
      <c r="N53" t="s">
        <v>854</v>
      </c>
      <c r="O53">
        <f t="shared" si="1"/>
        <v>290</v>
      </c>
      <c r="P53">
        <v>40</v>
      </c>
      <c r="Q53">
        <v>45</v>
      </c>
      <c r="R53">
        <v>35</v>
      </c>
      <c r="S53">
        <v>40</v>
      </c>
      <c r="T53">
        <v>40</v>
      </c>
      <c r="U53">
        <v>90</v>
      </c>
      <c r="V53">
        <v>255</v>
      </c>
      <c r="W53">
        <v>70</v>
      </c>
      <c r="X53">
        <v>58</v>
      </c>
      <c r="Y53" t="s">
        <v>827</v>
      </c>
      <c r="Z53">
        <v>1</v>
      </c>
      <c r="AA53" t="s">
        <v>848</v>
      </c>
      <c r="AC53" t="s">
        <v>828</v>
      </c>
      <c r="AD53">
        <v>20</v>
      </c>
      <c r="AE53" t="str">
        <f>_xlfn.CONCAT(A53:AD53)</f>
        <v>52Meowth1NormalScratch Cat Pokémon1NormalNone0,44,23PickupTechnicianUnnerve2904045354040902557058Medium Fast1Field50.020</v>
      </c>
      <c r="AF53">
        <v>52</v>
      </c>
      <c r="AG53" t="s">
        <v>58</v>
      </c>
      <c r="AH53">
        <v>1</v>
      </c>
      <c r="AI53" t="s">
        <v>795</v>
      </c>
      <c r="AJ53" t="s">
        <v>909</v>
      </c>
      <c r="AK53">
        <v>1</v>
      </c>
      <c r="AL53" t="s">
        <v>795</v>
      </c>
      <c r="AM53" t="s">
        <v>2089</v>
      </c>
      <c r="AN53">
        <v>0.4</v>
      </c>
      <c r="AO53">
        <v>4.2</v>
      </c>
      <c r="AP53">
        <v>3</v>
      </c>
      <c r="AQ53" t="s">
        <v>910</v>
      </c>
      <c r="AR53" t="s">
        <v>911</v>
      </c>
      <c r="AS53" t="s">
        <v>854</v>
      </c>
      <c r="AT53">
        <f t="shared" si="0"/>
        <v>290</v>
      </c>
      <c r="AU53">
        <v>40</v>
      </c>
      <c r="AV53">
        <v>45</v>
      </c>
      <c r="AW53">
        <v>35</v>
      </c>
      <c r="AX53">
        <v>40</v>
      </c>
      <c r="AY53">
        <v>40</v>
      </c>
      <c r="AZ53">
        <v>90</v>
      </c>
      <c r="BA53">
        <v>255</v>
      </c>
      <c r="BB53">
        <v>70</v>
      </c>
      <c r="BC53">
        <v>58</v>
      </c>
      <c r="BD53" t="s">
        <v>827</v>
      </c>
      <c r="BE53">
        <v>1</v>
      </c>
      <c r="BF53" t="s">
        <v>848</v>
      </c>
      <c r="BH53" t="s">
        <v>828</v>
      </c>
      <c r="BI53">
        <v>20</v>
      </c>
      <c r="BJ53" t="str">
        <f>_xlfn.CONCAT(AF53:BI53)</f>
        <v>52Meowth1NormalScratch Cat Pokémon1NormalNone0,44,23PickupTechnicianUnnerve2904045354040902557058Medium Fast1Field50.020</v>
      </c>
      <c r="BK53" t="s">
        <v>3585</v>
      </c>
      <c r="BL53" t="s">
        <v>3774</v>
      </c>
      <c r="BM53">
        <f>VLOOKUP(B53,evyield!B:H,2,0)</f>
        <v>0</v>
      </c>
      <c r="BN53">
        <f>VLOOKUP(B53,evyield!B:H,3,0)</f>
        <v>0</v>
      </c>
      <c r="BO53">
        <f>VLOOKUP(B53,evyield!B:H,4,0)</f>
        <v>0</v>
      </c>
      <c r="BP53">
        <f>VLOOKUP(B53,evyield!B:H,5,0)</f>
        <v>0</v>
      </c>
      <c r="BQ53">
        <f>VLOOKUP(B53,evyield!B:H,6,0)</f>
        <v>0</v>
      </c>
      <c r="BR53">
        <f>VLOOKUP(B53,evyield!B:H,7,0)</f>
        <v>1</v>
      </c>
      <c r="BS53" t="str">
        <f>IF(OR(AL53=$BW$1,AM53=$BW$1),"Sim","Não")</f>
        <v>Não</v>
      </c>
      <c r="BT53" t="str">
        <f>IF(OR(AL53=$BW$1,AM53=$BX$1),"Sim","Não")</f>
        <v>Não</v>
      </c>
    </row>
    <row r="54" spans="1:72" hidden="1" x14ac:dyDescent="0.25">
      <c r="A54">
        <v>53</v>
      </c>
      <c r="B54" t="s">
        <v>59</v>
      </c>
      <c r="C54">
        <v>1</v>
      </c>
      <c r="D54" t="s">
        <v>795</v>
      </c>
      <c r="E54" t="s">
        <v>913</v>
      </c>
      <c r="F54">
        <v>1</v>
      </c>
      <c r="G54" t="s">
        <v>795</v>
      </c>
      <c r="H54" t="s">
        <v>2089</v>
      </c>
      <c r="I54">
        <v>1</v>
      </c>
      <c r="J54">
        <v>32</v>
      </c>
      <c r="K54">
        <v>3</v>
      </c>
      <c r="L54" t="s">
        <v>914</v>
      </c>
      <c r="M54" t="s">
        <v>911</v>
      </c>
      <c r="N54" t="s">
        <v>854</v>
      </c>
      <c r="O54">
        <f t="shared" si="1"/>
        <v>440</v>
      </c>
      <c r="P54">
        <v>65</v>
      </c>
      <c r="Q54">
        <v>70</v>
      </c>
      <c r="R54">
        <v>60</v>
      </c>
      <c r="S54">
        <v>65</v>
      </c>
      <c r="T54">
        <v>65</v>
      </c>
      <c r="U54">
        <v>115</v>
      </c>
      <c r="V54">
        <v>90</v>
      </c>
      <c r="W54">
        <v>70</v>
      </c>
      <c r="X54">
        <v>154</v>
      </c>
      <c r="Y54" t="s">
        <v>827</v>
      </c>
      <c r="Z54">
        <v>1</v>
      </c>
      <c r="AA54" t="s">
        <v>848</v>
      </c>
      <c r="AC54" t="s">
        <v>828</v>
      </c>
      <c r="AD54">
        <v>20</v>
      </c>
      <c r="AE54" t="str">
        <f>_xlfn.CONCAT(A54:AD54)</f>
        <v>53Persian1NormalClassy Cat Pokémon1NormalNone1323LimberTechnicianUnnerve44065706065651159070154Medium Fast1Field50.020</v>
      </c>
      <c r="AF54">
        <v>53</v>
      </c>
      <c r="AG54" t="s">
        <v>59</v>
      </c>
      <c r="AH54">
        <v>1</v>
      </c>
      <c r="AI54" t="s">
        <v>795</v>
      </c>
      <c r="AJ54" t="s">
        <v>913</v>
      </c>
      <c r="AK54">
        <v>1</v>
      </c>
      <c r="AL54" t="s">
        <v>795</v>
      </c>
      <c r="AM54" t="s">
        <v>2089</v>
      </c>
      <c r="AN54">
        <v>1</v>
      </c>
      <c r="AO54">
        <v>32</v>
      </c>
      <c r="AP54">
        <v>3</v>
      </c>
      <c r="AQ54" t="s">
        <v>914</v>
      </c>
      <c r="AR54" t="s">
        <v>911</v>
      </c>
      <c r="AS54" t="s">
        <v>854</v>
      </c>
      <c r="AT54">
        <f t="shared" si="0"/>
        <v>440</v>
      </c>
      <c r="AU54">
        <v>65</v>
      </c>
      <c r="AV54">
        <v>70</v>
      </c>
      <c r="AW54">
        <v>60</v>
      </c>
      <c r="AX54">
        <v>65</v>
      </c>
      <c r="AY54">
        <v>65</v>
      </c>
      <c r="AZ54">
        <v>115</v>
      </c>
      <c r="BA54">
        <v>90</v>
      </c>
      <c r="BB54">
        <v>70</v>
      </c>
      <c r="BC54">
        <v>154</v>
      </c>
      <c r="BD54" t="s">
        <v>827</v>
      </c>
      <c r="BE54">
        <v>1</v>
      </c>
      <c r="BF54" t="s">
        <v>848</v>
      </c>
      <c r="BH54" t="s">
        <v>828</v>
      </c>
      <c r="BI54">
        <v>20</v>
      </c>
      <c r="BJ54" t="str">
        <f>_xlfn.CONCAT(AF54:BI54)</f>
        <v>53Persian1NormalClassy Cat Pokémon1NormalNone1323LimberTechnicianUnnerve44065706065651159070154Medium Fast1Field50.020</v>
      </c>
      <c r="BM54">
        <f>VLOOKUP(B54,evyield!B:H,2,0)</f>
        <v>0</v>
      </c>
      <c r="BN54">
        <f>VLOOKUP(B54,evyield!B:H,3,0)</f>
        <v>0</v>
      </c>
      <c r="BO54">
        <f>VLOOKUP(B54,evyield!B:H,4,0)</f>
        <v>0</v>
      </c>
      <c r="BP54">
        <f>VLOOKUP(B54,evyield!B:H,5,0)</f>
        <v>0</v>
      </c>
      <c r="BQ54">
        <f>VLOOKUP(B54,evyield!B:H,6,0)</f>
        <v>0</v>
      </c>
      <c r="BR54">
        <f>VLOOKUP(B54,evyield!B:H,7,0)</f>
        <v>2</v>
      </c>
      <c r="BS54" t="str">
        <f>IF(OR(AL54=$BW$1,AM54=$BW$1),"Sim","Não")</f>
        <v>Não</v>
      </c>
      <c r="BT54" t="str">
        <f>IF(OR(AL54=$BW$1,AM54=$BX$1),"Sim","Não")</f>
        <v>Não</v>
      </c>
    </row>
    <row r="55" spans="1:72" hidden="1" x14ac:dyDescent="0.25">
      <c r="A55">
        <v>54</v>
      </c>
      <c r="B55" t="s">
        <v>60</v>
      </c>
      <c r="C55">
        <v>1</v>
      </c>
      <c r="D55" t="s">
        <v>795</v>
      </c>
      <c r="E55" t="s">
        <v>916</v>
      </c>
      <c r="F55">
        <v>1</v>
      </c>
      <c r="G55" t="s">
        <v>816</v>
      </c>
      <c r="H55" t="s">
        <v>2089</v>
      </c>
      <c r="I55">
        <v>0.8</v>
      </c>
      <c r="J55">
        <v>19.600000000000001</v>
      </c>
      <c r="K55">
        <v>3</v>
      </c>
      <c r="L55" t="s">
        <v>901</v>
      </c>
      <c r="M55" t="s">
        <v>917</v>
      </c>
      <c r="N55" t="s">
        <v>918</v>
      </c>
      <c r="O55">
        <f t="shared" si="1"/>
        <v>320</v>
      </c>
      <c r="P55">
        <v>50</v>
      </c>
      <c r="Q55">
        <v>52</v>
      </c>
      <c r="R55">
        <v>48</v>
      </c>
      <c r="S55">
        <v>65</v>
      </c>
      <c r="T55">
        <v>50</v>
      </c>
      <c r="U55">
        <v>55</v>
      </c>
      <c r="V55">
        <v>190</v>
      </c>
      <c r="W55">
        <v>70</v>
      </c>
      <c r="X55">
        <v>64</v>
      </c>
      <c r="Y55" t="s">
        <v>827</v>
      </c>
      <c r="Z55">
        <v>2</v>
      </c>
      <c r="AA55" t="s">
        <v>848</v>
      </c>
      <c r="AB55" t="s">
        <v>819</v>
      </c>
      <c r="AC55" t="s">
        <v>828</v>
      </c>
      <c r="AD55">
        <v>20</v>
      </c>
      <c r="AE55" t="str">
        <f>_xlfn.CONCAT(A55:AD55)</f>
        <v>54Psyduck1NormalDuck Pokémon1WaterNone0,819,63DampCloud NineSwift Swim3205052486550551907064Medium Fast2FieldWater 150.020</v>
      </c>
      <c r="AF55">
        <v>54</v>
      </c>
      <c r="AG55" t="s">
        <v>60</v>
      </c>
      <c r="AH55">
        <v>1</v>
      </c>
      <c r="AI55" t="s">
        <v>795</v>
      </c>
      <c r="AJ55" t="s">
        <v>916</v>
      </c>
      <c r="AK55">
        <v>1</v>
      </c>
      <c r="AL55" t="s">
        <v>816</v>
      </c>
      <c r="AM55" t="s">
        <v>2089</v>
      </c>
      <c r="AN55">
        <v>0.8</v>
      </c>
      <c r="AO55">
        <v>19.600000000000001</v>
      </c>
      <c r="AP55">
        <v>3</v>
      </c>
      <c r="AQ55" t="s">
        <v>901</v>
      </c>
      <c r="AR55" t="s">
        <v>917</v>
      </c>
      <c r="AS55" t="s">
        <v>918</v>
      </c>
      <c r="AT55">
        <f t="shared" si="0"/>
        <v>320</v>
      </c>
      <c r="AU55">
        <v>50</v>
      </c>
      <c r="AV55">
        <v>52</v>
      </c>
      <c r="AW55">
        <v>48</v>
      </c>
      <c r="AX55">
        <v>65</v>
      </c>
      <c r="AY55">
        <v>50</v>
      </c>
      <c r="AZ55">
        <v>55</v>
      </c>
      <c r="BA55">
        <v>190</v>
      </c>
      <c r="BB55">
        <v>70</v>
      </c>
      <c r="BC55">
        <v>64</v>
      </c>
      <c r="BD55" t="s">
        <v>827</v>
      </c>
      <c r="BE55">
        <v>2</v>
      </c>
      <c r="BF55" t="s">
        <v>848</v>
      </c>
      <c r="BG55" t="s">
        <v>819</v>
      </c>
      <c r="BH55" t="s">
        <v>828</v>
      </c>
      <c r="BI55">
        <v>20</v>
      </c>
      <c r="BJ55" t="str">
        <f>_xlfn.CONCAT(AF55:BI55)</f>
        <v>54Psyduck1NormalDuck Pokémon1WaterNone0,819,63DampCloud NineSwift Swim3205052486550551907064Medium Fast2FieldWater 150.020</v>
      </c>
      <c r="BK55" t="s">
        <v>3772</v>
      </c>
      <c r="BL55" t="s">
        <v>3774</v>
      </c>
      <c r="BM55">
        <f>VLOOKUP(B55,evyield!B:H,2,0)</f>
        <v>0</v>
      </c>
      <c r="BN55">
        <f>VLOOKUP(B55,evyield!B:H,3,0)</f>
        <v>0</v>
      </c>
      <c r="BO55">
        <f>VLOOKUP(B55,evyield!B:H,4,0)</f>
        <v>0</v>
      </c>
      <c r="BP55">
        <f>VLOOKUP(B55,evyield!B:H,5,0)</f>
        <v>1</v>
      </c>
      <c r="BQ55">
        <f>VLOOKUP(B55,evyield!B:H,6,0)</f>
        <v>0</v>
      </c>
      <c r="BR55">
        <f>VLOOKUP(B55,evyield!B:H,7,0)</f>
        <v>0</v>
      </c>
      <c r="BS55" t="str">
        <f>IF(OR(AL55=$BW$1,AM55=$BW$1),"Sim","Não")</f>
        <v>Não</v>
      </c>
      <c r="BT55" t="str">
        <f>IF(OR(AL55=$BW$1,AM55=$BX$1),"Sim","Não")</f>
        <v>Não</v>
      </c>
    </row>
    <row r="56" spans="1:72" hidden="1" x14ac:dyDescent="0.25">
      <c r="A56">
        <v>55</v>
      </c>
      <c r="B56" t="s">
        <v>61</v>
      </c>
      <c r="C56">
        <v>1</v>
      </c>
      <c r="D56" t="s">
        <v>795</v>
      </c>
      <c r="E56" t="s">
        <v>916</v>
      </c>
      <c r="F56">
        <v>1</v>
      </c>
      <c r="G56" t="s">
        <v>816</v>
      </c>
      <c r="H56" t="s">
        <v>2089</v>
      </c>
      <c r="I56">
        <v>1.7</v>
      </c>
      <c r="J56">
        <v>76.599999999999994</v>
      </c>
      <c r="K56">
        <v>3</v>
      </c>
      <c r="L56" t="s">
        <v>901</v>
      </c>
      <c r="M56" t="s">
        <v>917</v>
      </c>
      <c r="N56" t="s">
        <v>918</v>
      </c>
      <c r="O56">
        <f t="shared" si="1"/>
        <v>500</v>
      </c>
      <c r="P56">
        <v>80</v>
      </c>
      <c r="Q56">
        <v>82</v>
      </c>
      <c r="R56">
        <v>78</v>
      </c>
      <c r="S56">
        <v>95</v>
      </c>
      <c r="T56">
        <v>80</v>
      </c>
      <c r="U56">
        <v>85</v>
      </c>
      <c r="V56">
        <v>75</v>
      </c>
      <c r="W56">
        <v>70</v>
      </c>
      <c r="X56">
        <v>175</v>
      </c>
      <c r="Y56" t="s">
        <v>827</v>
      </c>
      <c r="Z56">
        <v>2</v>
      </c>
      <c r="AA56" t="s">
        <v>848</v>
      </c>
      <c r="AB56" t="s">
        <v>819</v>
      </c>
      <c r="AC56" t="s">
        <v>828</v>
      </c>
      <c r="AD56">
        <v>20</v>
      </c>
      <c r="AE56" t="str">
        <f>_xlfn.CONCAT(A56:AD56)</f>
        <v>55Golduck1NormalDuck Pokémon1WaterNone1,776,63DampCloud NineSwift Swim5008082789580857570175Medium Fast2FieldWater 150.020</v>
      </c>
      <c r="AF56">
        <v>55</v>
      </c>
      <c r="AG56" t="s">
        <v>61</v>
      </c>
      <c r="AH56">
        <v>1</v>
      </c>
      <c r="AI56" t="s">
        <v>795</v>
      </c>
      <c r="AJ56" t="s">
        <v>916</v>
      </c>
      <c r="AK56">
        <v>1</v>
      </c>
      <c r="AL56" t="s">
        <v>816</v>
      </c>
      <c r="AM56" t="s">
        <v>2089</v>
      </c>
      <c r="AN56">
        <v>1.7</v>
      </c>
      <c r="AO56">
        <v>76.599999999999994</v>
      </c>
      <c r="AP56">
        <v>3</v>
      </c>
      <c r="AQ56" t="s">
        <v>901</v>
      </c>
      <c r="AR56" t="s">
        <v>917</v>
      </c>
      <c r="AS56" t="s">
        <v>918</v>
      </c>
      <c r="AT56">
        <f t="shared" si="0"/>
        <v>500</v>
      </c>
      <c r="AU56">
        <v>80</v>
      </c>
      <c r="AV56">
        <v>82</v>
      </c>
      <c r="AW56">
        <v>78</v>
      </c>
      <c r="AX56">
        <v>95</v>
      </c>
      <c r="AY56">
        <v>80</v>
      </c>
      <c r="AZ56">
        <v>85</v>
      </c>
      <c r="BA56">
        <v>75</v>
      </c>
      <c r="BB56">
        <v>70</v>
      </c>
      <c r="BC56">
        <v>175</v>
      </c>
      <c r="BD56" t="s">
        <v>827</v>
      </c>
      <c r="BE56">
        <v>2</v>
      </c>
      <c r="BF56" t="s">
        <v>848</v>
      </c>
      <c r="BG56" t="s">
        <v>819</v>
      </c>
      <c r="BH56" t="s">
        <v>828</v>
      </c>
      <c r="BI56">
        <v>20</v>
      </c>
      <c r="BJ56" t="str">
        <f>_xlfn.CONCAT(AF56:BI56)</f>
        <v>55Golduck1NormalDuck Pokémon1WaterNone1,776,63DampCloud NineSwift Swim5008082789580857570175Medium Fast2FieldWater 150.020</v>
      </c>
      <c r="BM56">
        <f>VLOOKUP(B56,evyield!B:H,2,0)</f>
        <v>0</v>
      </c>
      <c r="BN56">
        <f>VLOOKUP(B56,evyield!B:H,3,0)</f>
        <v>0</v>
      </c>
      <c r="BO56">
        <f>VLOOKUP(B56,evyield!B:H,4,0)</f>
        <v>0</v>
      </c>
      <c r="BP56">
        <f>VLOOKUP(B56,evyield!B:H,5,0)</f>
        <v>2</v>
      </c>
      <c r="BQ56">
        <f>VLOOKUP(B56,evyield!B:H,6,0)</f>
        <v>0</v>
      </c>
      <c r="BR56">
        <f>VLOOKUP(B56,evyield!B:H,7,0)</f>
        <v>0</v>
      </c>
      <c r="BS56" t="str">
        <f>IF(OR(AL56=$BW$1,AM56=$BW$1),"Sim","Não")</f>
        <v>Não</v>
      </c>
      <c r="BT56" t="str">
        <f>IF(OR(AL56=$BW$1,AM56=$BX$1),"Sim","Não")</f>
        <v>Não</v>
      </c>
    </row>
    <row r="57" spans="1:72" hidden="1" x14ac:dyDescent="0.25">
      <c r="A57">
        <v>56</v>
      </c>
      <c r="B57" t="s">
        <v>62</v>
      </c>
      <c r="C57">
        <v>1</v>
      </c>
      <c r="D57" t="s">
        <v>795</v>
      </c>
      <c r="E57" t="s">
        <v>919</v>
      </c>
      <c r="F57">
        <v>1</v>
      </c>
      <c r="G57" t="s">
        <v>920</v>
      </c>
      <c r="H57" t="s">
        <v>2089</v>
      </c>
      <c r="I57">
        <v>0.5</v>
      </c>
      <c r="J57">
        <v>28</v>
      </c>
      <c r="K57">
        <v>3</v>
      </c>
      <c r="L57" t="s">
        <v>746</v>
      </c>
      <c r="M57" t="s">
        <v>921</v>
      </c>
      <c r="N57" t="s">
        <v>922</v>
      </c>
      <c r="O57">
        <f t="shared" si="1"/>
        <v>305</v>
      </c>
      <c r="P57">
        <v>40</v>
      </c>
      <c r="Q57">
        <v>80</v>
      </c>
      <c r="R57">
        <v>35</v>
      </c>
      <c r="S57">
        <v>35</v>
      </c>
      <c r="T57">
        <v>45</v>
      </c>
      <c r="U57">
        <v>70</v>
      </c>
      <c r="V57">
        <v>190</v>
      </c>
      <c r="W57">
        <v>70</v>
      </c>
      <c r="X57">
        <v>61</v>
      </c>
      <c r="Y57" t="s">
        <v>827</v>
      </c>
      <c r="Z57">
        <v>1</v>
      </c>
      <c r="AA57" t="s">
        <v>848</v>
      </c>
      <c r="AC57" t="s">
        <v>828</v>
      </c>
      <c r="AD57">
        <v>20</v>
      </c>
      <c r="AE57" t="str">
        <f>_xlfn.CONCAT(A57:AD57)</f>
        <v>56Mankey1NormalPig Monkey Pokémon1FightingNone0,5283Vital SpiritAnger PointDefiant3054080353545701907061Medium Fast1Field50.020</v>
      </c>
      <c r="AF57">
        <v>56</v>
      </c>
      <c r="AG57" t="s">
        <v>62</v>
      </c>
      <c r="AH57">
        <v>1</v>
      </c>
      <c r="AI57" t="s">
        <v>795</v>
      </c>
      <c r="AJ57" t="s">
        <v>919</v>
      </c>
      <c r="AK57">
        <v>1</v>
      </c>
      <c r="AL57" t="s">
        <v>920</v>
      </c>
      <c r="AM57" t="s">
        <v>2089</v>
      </c>
      <c r="AN57">
        <v>0.5</v>
      </c>
      <c r="AO57">
        <v>28</v>
      </c>
      <c r="AP57">
        <v>3</v>
      </c>
      <c r="AQ57" t="s">
        <v>746</v>
      </c>
      <c r="AR57" t="s">
        <v>921</v>
      </c>
      <c r="AS57" t="s">
        <v>922</v>
      </c>
      <c r="AT57">
        <f t="shared" si="0"/>
        <v>305</v>
      </c>
      <c r="AU57">
        <v>40</v>
      </c>
      <c r="AV57">
        <v>80</v>
      </c>
      <c r="AW57">
        <v>35</v>
      </c>
      <c r="AX57">
        <v>35</v>
      </c>
      <c r="AY57">
        <v>45</v>
      </c>
      <c r="AZ57">
        <v>70</v>
      </c>
      <c r="BA57">
        <v>190</v>
      </c>
      <c r="BB57">
        <v>70</v>
      </c>
      <c r="BC57">
        <v>61</v>
      </c>
      <c r="BD57" t="s">
        <v>827</v>
      </c>
      <c r="BE57">
        <v>1</v>
      </c>
      <c r="BF57" t="s">
        <v>848</v>
      </c>
      <c r="BH57" t="s">
        <v>828</v>
      </c>
      <c r="BI57">
        <v>20</v>
      </c>
      <c r="BJ57" t="str">
        <f>_xlfn.CONCAT(AF57:BI57)</f>
        <v>56Mankey1NormalPig Monkey Pokémon1FightingNone0,5283Vital SpiritAnger PointDefiant3054080353545701907061Medium Fast1Field50.020</v>
      </c>
      <c r="BK57" t="s">
        <v>3609</v>
      </c>
      <c r="BL57" t="s">
        <v>3774</v>
      </c>
      <c r="BM57">
        <f>VLOOKUP(B57,evyield!B:H,2,0)</f>
        <v>0</v>
      </c>
      <c r="BN57">
        <f>VLOOKUP(B57,evyield!B:H,3,0)</f>
        <v>1</v>
      </c>
      <c r="BO57">
        <f>VLOOKUP(B57,evyield!B:H,4,0)</f>
        <v>0</v>
      </c>
      <c r="BP57">
        <f>VLOOKUP(B57,evyield!B:H,5,0)</f>
        <v>0</v>
      </c>
      <c r="BQ57">
        <f>VLOOKUP(B57,evyield!B:H,6,0)</f>
        <v>0</v>
      </c>
      <c r="BR57">
        <f>VLOOKUP(B57,evyield!B:H,7,0)</f>
        <v>0</v>
      </c>
      <c r="BS57" t="str">
        <f>IF(OR(AL57=$BW$1,AM57=$BW$1),"Sim","Não")</f>
        <v>Não</v>
      </c>
      <c r="BT57" t="str">
        <f>IF(OR(AL57=$BW$1,AM57=$BX$1),"Sim","Não")</f>
        <v>Não</v>
      </c>
    </row>
    <row r="58" spans="1:72" hidden="1" x14ac:dyDescent="0.25">
      <c r="A58">
        <v>57</v>
      </c>
      <c r="B58" t="s">
        <v>63</v>
      </c>
      <c r="C58">
        <v>1</v>
      </c>
      <c r="D58" t="s">
        <v>795</v>
      </c>
      <c r="E58" t="s">
        <v>919</v>
      </c>
      <c r="F58">
        <v>1</v>
      </c>
      <c r="G58" t="s">
        <v>920</v>
      </c>
      <c r="H58" t="s">
        <v>2089</v>
      </c>
      <c r="I58">
        <v>1</v>
      </c>
      <c r="J58">
        <v>32</v>
      </c>
      <c r="K58">
        <v>3</v>
      </c>
      <c r="L58" t="s">
        <v>746</v>
      </c>
      <c r="M58" t="s">
        <v>921</v>
      </c>
      <c r="N58" t="s">
        <v>922</v>
      </c>
      <c r="O58">
        <f t="shared" si="1"/>
        <v>455</v>
      </c>
      <c r="P58">
        <v>65</v>
      </c>
      <c r="Q58">
        <v>105</v>
      </c>
      <c r="R58">
        <v>60</v>
      </c>
      <c r="S58">
        <v>60</v>
      </c>
      <c r="T58">
        <v>70</v>
      </c>
      <c r="U58">
        <v>95</v>
      </c>
      <c r="V58">
        <v>75</v>
      </c>
      <c r="W58">
        <v>70</v>
      </c>
      <c r="X58">
        <v>159</v>
      </c>
      <c r="Y58" t="s">
        <v>827</v>
      </c>
      <c r="Z58">
        <v>1</v>
      </c>
      <c r="AA58" t="s">
        <v>848</v>
      </c>
      <c r="AC58" t="s">
        <v>828</v>
      </c>
      <c r="AD58">
        <v>20</v>
      </c>
      <c r="AE58" t="str">
        <f>_xlfn.CONCAT(A58:AD58)</f>
        <v>57Primeape1NormalPig Monkey Pokémon1FightingNone1323Vital SpiritAnger PointDefiant45565105606070957570159Medium Fast1Field50.020</v>
      </c>
      <c r="AF58">
        <v>57</v>
      </c>
      <c r="AG58" t="s">
        <v>63</v>
      </c>
      <c r="AH58">
        <v>1</v>
      </c>
      <c r="AI58" t="s">
        <v>795</v>
      </c>
      <c r="AJ58" t="s">
        <v>919</v>
      </c>
      <c r="AK58">
        <v>1</v>
      </c>
      <c r="AL58" t="s">
        <v>920</v>
      </c>
      <c r="AM58" t="s">
        <v>2089</v>
      </c>
      <c r="AN58">
        <v>1</v>
      </c>
      <c r="AO58">
        <v>32</v>
      </c>
      <c r="AP58">
        <v>3</v>
      </c>
      <c r="AQ58" t="s">
        <v>746</v>
      </c>
      <c r="AR58" t="s">
        <v>921</v>
      </c>
      <c r="AS58" t="s">
        <v>922</v>
      </c>
      <c r="AT58">
        <f t="shared" si="0"/>
        <v>455</v>
      </c>
      <c r="AU58">
        <v>65</v>
      </c>
      <c r="AV58">
        <v>105</v>
      </c>
      <c r="AW58">
        <v>60</v>
      </c>
      <c r="AX58">
        <v>60</v>
      </c>
      <c r="AY58">
        <v>70</v>
      </c>
      <c r="AZ58">
        <v>95</v>
      </c>
      <c r="BA58">
        <v>75</v>
      </c>
      <c r="BB58">
        <v>70</v>
      </c>
      <c r="BC58">
        <v>159</v>
      </c>
      <c r="BD58" t="s">
        <v>827</v>
      </c>
      <c r="BE58">
        <v>1</v>
      </c>
      <c r="BF58" t="s">
        <v>848</v>
      </c>
      <c r="BH58" t="s">
        <v>828</v>
      </c>
      <c r="BI58">
        <v>20</v>
      </c>
      <c r="BJ58" t="str">
        <f>_xlfn.CONCAT(AF58:BI58)</f>
        <v>57Primeape1NormalPig Monkey Pokémon1FightingNone1323Vital SpiritAnger PointDefiant45565105606070957570159Medium Fast1Field50.020</v>
      </c>
      <c r="BM58">
        <f>VLOOKUP(B58,evyield!B:H,2,0)</f>
        <v>0</v>
      </c>
      <c r="BN58">
        <f>VLOOKUP(B58,evyield!B:H,3,0)</f>
        <v>2</v>
      </c>
      <c r="BO58">
        <f>VLOOKUP(B58,evyield!B:H,4,0)</f>
        <v>0</v>
      </c>
      <c r="BP58">
        <f>VLOOKUP(B58,evyield!B:H,5,0)</f>
        <v>0</v>
      </c>
      <c r="BQ58">
        <f>VLOOKUP(B58,evyield!B:H,6,0)</f>
        <v>0</v>
      </c>
      <c r="BR58">
        <f>VLOOKUP(B58,evyield!B:H,7,0)</f>
        <v>0</v>
      </c>
      <c r="BS58" t="str">
        <f>IF(OR(AL58=$BW$1,AM58=$BW$1),"Sim","Não")</f>
        <v>Não</v>
      </c>
      <c r="BT58" t="str">
        <f>IF(OR(AL58=$BW$1,AM58=$BX$1),"Sim","Não")</f>
        <v>Não</v>
      </c>
    </row>
    <row r="59" spans="1:72" hidden="1" x14ac:dyDescent="0.25">
      <c r="A59">
        <v>58</v>
      </c>
      <c r="B59" t="s">
        <v>64</v>
      </c>
      <c r="C59">
        <v>1</v>
      </c>
      <c r="D59" t="s">
        <v>795</v>
      </c>
      <c r="E59" t="s">
        <v>923</v>
      </c>
      <c r="F59">
        <v>1</v>
      </c>
      <c r="G59" t="s">
        <v>807</v>
      </c>
      <c r="H59" t="s">
        <v>2089</v>
      </c>
      <c r="I59">
        <v>0.7</v>
      </c>
      <c r="J59">
        <v>19</v>
      </c>
      <c r="K59">
        <v>3</v>
      </c>
      <c r="L59" t="s">
        <v>853</v>
      </c>
      <c r="M59" t="s">
        <v>887</v>
      </c>
      <c r="N59" t="s">
        <v>924</v>
      </c>
      <c r="O59">
        <f t="shared" si="1"/>
        <v>350</v>
      </c>
      <c r="P59">
        <v>55</v>
      </c>
      <c r="Q59">
        <v>70</v>
      </c>
      <c r="R59">
        <v>45</v>
      </c>
      <c r="S59">
        <v>70</v>
      </c>
      <c r="T59">
        <v>50</v>
      </c>
      <c r="U59">
        <v>60</v>
      </c>
      <c r="V59">
        <v>190</v>
      </c>
      <c r="W59">
        <v>70</v>
      </c>
      <c r="X59">
        <v>70</v>
      </c>
      <c r="Y59" t="s">
        <v>925</v>
      </c>
      <c r="Z59">
        <v>1</v>
      </c>
      <c r="AA59" t="s">
        <v>848</v>
      </c>
      <c r="AC59" t="s">
        <v>926</v>
      </c>
      <c r="AD59">
        <v>20</v>
      </c>
      <c r="AE59" t="str">
        <f>_xlfn.CONCAT(A59:AD59)</f>
        <v>58Growlithe1NormalPuppy Pokémon1FireNone0,7193IntimidateFlash FireJustified3505570457050601907070Slow1Field75.020</v>
      </c>
      <c r="AF59">
        <v>58</v>
      </c>
      <c r="AG59" t="s">
        <v>64</v>
      </c>
      <c r="AH59">
        <v>1</v>
      </c>
      <c r="AI59" t="s">
        <v>795</v>
      </c>
      <c r="AJ59" t="s">
        <v>923</v>
      </c>
      <c r="AK59">
        <v>1</v>
      </c>
      <c r="AL59" t="s">
        <v>807</v>
      </c>
      <c r="AM59" t="s">
        <v>2089</v>
      </c>
      <c r="AN59">
        <v>0.7</v>
      </c>
      <c r="AO59">
        <v>19</v>
      </c>
      <c r="AP59">
        <v>3</v>
      </c>
      <c r="AQ59" t="s">
        <v>853</v>
      </c>
      <c r="AR59" t="s">
        <v>887</v>
      </c>
      <c r="AS59" t="s">
        <v>924</v>
      </c>
      <c r="AT59">
        <f t="shared" si="0"/>
        <v>350</v>
      </c>
      <c r="AU59">
        <v>55</v>
      </c>
      <c r="AV59">
        <v>70</v>
      </c>
      <c r="AW59">
        <v>45</v>
      </c>
      <c r="AX59">
        <v>70</v>
      </c>
      <c r="AY59">
        <v>50</v>
      </c>
      <c r="AZ59">
        <v>60</v>
      </c>
      <c r="BA59">
        <v>190</v>
      </c>
      <c r="BB59">
        <v>70</v>
      </c>
      <c r="BC59">
        <v>70</v>
      </c>
      <c r="BD59" t="s">
        <v>925</v>
      </c>
      <c r="BE59">
        <v>1</v>
      </c>
      <c r="BF59" t="s">
        <v>848</v>
      </c>
      <c r="BH59" t="s">
        <v>926</v>
      </c>
      <c r="BI59">
        <v>20</v>
      </c>
      <c r="BJ59" t="str">
        <f>_xlfn.CONCAT(AF59:BI59)</f>
        <v>58Growlithe1NormalPuppy Pokémon1FireNone0,7193IntimidateFlash FireJustified3505570457050601907070Slow1Field75.020</v>
      </c>
      <c r="BM59">
        <f>VLOOKUP(B59,evyield!B:H,2,0)</f>
        <v>0</v>
      </c>
      <c r="BN59">
        <f>VLOOKUP(B59,evyield!B:H,3,0)</f>
        <v>1</v>
      </c>
      <c r="BO59">
        <f>VLOOKUP(B59,evyield!B:H,4,0)</f>
        <v>0</v>
      </c>
      <c r="BP59">
        <f>VLOOKUP(B59,evyield!B:H,5,0)</f>
        <v>0</v>
      </c>
      <c r="BQ59">
        <f>VLOOKUP(B59,evyield!B:H,6,0)</f>
        <v>0</v>
      </c>
      <c r="BR59">
        <f>VLOOKUP(B59,evyield!B:H,7,0)</f>
        <v>0</v>
      </c>
      <c r="BS59" t="str">
        <f>IF(OR(AL59=$BW$1,AM59=$BW$1),"Sim","Não")</f>
        <v>Não</v>
      </c>
      <c r="BT59" t="str">
        <f>IF(OR(AL59=$BW$1,AM59=$BX$1),"Sim","Não")</f>
        <v>Não</v>
      </c>
    </row>
    <row r="60" spans="1:72" hidden="1" x14ac:dyDescent="0.25">
      <c r="A60">
        <v>59</v>
      </c>
      <c r="B60" t="s">
        <v>65</v>
      </c>
      <c r="C60">
        <v>1</v>
      </c>
      <c r="D60" t="s">
        <v>795</v>
      </c>
      <c r="E60" t="s">
        <v>927</v>
      </c>
      <c r="F60">
        <v>1</v>
      </c>
      <c r="G60" t="s">
        <v>807</v>
      </c>
      <c r="H60" t="s">
        <v>2089</v>
      </c>
      <c r="I60">
        <v>1.9</v>
      </c>
      <c r="J60">
        <v>155</v>
      </c>
      <c r="K60">
        <v>3</v>
      </c>
      <c r="L60" t="s">
        <v>853</v>
      </c>
      <c r="M60" t="s">
        <v>887</v>
      </c>
      <c r="N60" t="s">
        <v>924</v>
      </c>
      <c r="O60">
        <f t="shared" si="1"/>
        <v>555</v>
      </c>
      <c r="P60">
        <v>90</v>
      </c>
      <c r="Q60">
        <v>110</v>
      </c>
      <c r="R60">
        <v>80</v>
      </c>
      <c r="S60">
        <v>100</v>
      </c>
      <c r="T60">
        <v>80</v>
      </c>
      <c r="U60">
        <v>95</v>
      </c>
      <c r="V60">
        <v>75</v>
      </c>
      <c r="W60">
        <v>70</v>
      </c>
      <c r="X60">
        <v>194</v>
      </c>
      <c r="Y60" t="s">
        <v>925</v>
      </c>
      <c r="Z60">
        <v>1</v>
      </c>
      <c r="AA60" t="s">
        <v>848</v>
      </c>
      <c r="AC60" t="s">
        <v>926</v>
      </c>
      <c r="AD60">
        <v>20</v>
      </c>
      <c r="AE60" t="str">
        <f>_xlfn.CONCAT(A60:AD60)</f>
        <v>59Arcanine1NormalLegendary Pokémon1FireNone1,91553IntimidateFlash FireJustified555901108010080957570194Slow1Field75.020</v>
      </c>
      <c r="AF60">
        <v>59</v>
      </c>
      <c r="AG60" t="s">
        <v>65</v>
      </c>
      <c r="AH60">
        <v>1</v>
      </c>
      <c r="AI60" t="s">
        <v>795</v>
      </c>
      <c r="AJ60" t="s">
        <v>927</v>
      </c>
      <c r="AK60">
        <v>1</v>
      </c>
      <c r="AL60" t="s">
        <v>807</v>
      </c>
      <c r="AM60" t="s">
        <v>2089</v>
      </c>
      <c r="AN60">
        <v>1.9</v>
      </c>
      <c r="AO60">
        <v>155</v>
      </c>
      <c r="AP60">
        <v>3</v>
      </c>
      <c r="AQ60" t="s">
        <v>853</v>
      </c>
      <c r="AR60" t="s">
        <v>887</v>
      </c>
      <c r="AS60" t="s">
        <v>924</v>
      </c>
      <c r="AT60">
        <f t="shared" si="0"/>
        <v>555</v>
      </c>
      <c r="AU60">
        <v>90</v>
      </c>
      <c r="AV60">
        <v>110</v>
      </c>
      <c r="AW60">
        <v>80</v>
      </c>
      <c r="AX60">
        <v>100</v>
      </c>
      <c r="AY60">
        <v>80</v>
      </c>
      <c r="AZ60">
        <v>95</v>
      </c>
      <c r="BA60">
        <v>75</v>
      </c>
      <c r="BB60">
        <v>70</v>
      </c>
      <c r="BC60">
        <v>194</v>
      </c>
      <c r="BD60" t="s">
        <v>925</v>
      </c>
      <c r="BE60">
        <v>1</v>
      </c>
      <c r="BF60" t="s">
        <v>848</v>
      </c>
      <c r="BH60" t="s">
        <v>926</v>
      </c>
      <c r="BI60">
        <v>20</v>
      </c>
      <c r="BJ60" t="str">
        <f>_xlfn.CONCAT(AF60:BI60)</f>
        <v>59Arcanine1NormalLegendary Pokémon1FireNone1,91553IntimidateFlash FireJustified555901108010080957570194Slow1Field75.020</v>
      </c>
      <c r="BM60">
        <f>VLOOKUP(B60,evyield!B:H,2,0)</f>
        <v>0</v>
      </c>
      <c r="BN60">
        <f>VLOOKUP(B60,evyield!B:H,3,0)</f>
        <v>2</v>
      </c>
      <c r="BO60">
        <f>VLOOKUP(B60,evyield!B:H,4,0)</f>
        <v>0</v>
      </c>
      <c r="BP60">
        <f>VLOOKUP(B60,evyield!B:H,5,0)</f>
        <v>0</v>
      </c>
      <c r="BQ60">
        <f>VLOOKUP(B60,evyield!B:H,6,0)</f>
        <v>0</v>
      </c>
      <c r="BR60">
        <f>VLOOKUP(B60,evyield!B:H,7,0)</f>
        <v>0</v>
      </c>
      <c r="BS60" t="str">
        <f>IF(OR(AL60=$BW$1,AM60=$BW$1),"Sim","Não")</f>
        <v>Não</v>
      </c>
      <c r="BT60" t="str">
        <f>IF(OR(AL60=$BW$1,AM60=$BX$1),"Sim","Não")</f>
        <v>Não</v>
      </c>
    </row>
    <row r="61" spans="1:72" hidden="1" x14ac:dyDescent="0.25">
      <c r="A61">
        <v>60</v>
      </c>
      <c r="B61" t="s">
        <v>66</v>
      </c>
      <c r="C61">
        <v>1</v>
      </c>
      <c r="D61" t="s">
        <v>795</v>
      </c>
      <c r="E61" t="s">
        <v>928</v>
      </c>
      <c r="F61">
        <v>1</v>
      </c>
      <c r="G61" t="s">
        <v>816</v>
      </c>
      <c r="H61" t="s">
        <v>2089</v>
      </c>
      <c r="I61">
        <v>0.6</v>
      </c>
      <c r="J61">
        <v>12.4</v>
      </c>
      <c r="K61">
        <v>3</v>
      </c>
      <c r="L61" t="s">
        <v>929</v>
      </c>
      <c r="M61" t="s">
        <v>901</v>
      </c>
      <c r="N61" t="s">
        <v>918</v>
      </c>
      <c r="O61">
        <f t="shared" si="1"/>
        <v>300</v>
      </c>
      <c r="P61">
        <v>40</v>
      </c>
      <c r="Q61">
        <v>50</v>
      </c>
      <c r="R61">
        <v>40</v>
      </c>
      <c r="S61">
        <v>40</v>
      </c>
      <c r="T61">
        <v>40</v>
      </c>
      <c r="U61">
        <v>90</v>
      </c>
      <c r="V61">
        <v>255</v>
      </c>
      <c r="W61">
        <v>70</v>
      </c>
      <c r="X61">
        <v>60</v>
      </c>
      <c r="Y61" t="s">
        <v>801</v>
      </c>
      <c r="Z61">
        <v>1</v>
      </c>
      <c r="AA61" t="s">
        <v>819</v>
      </c>
      <c r="AC61" t="s">
        <v>828</v>
      </c>
      <c r="AD61">
        <v>20</v>
      </c>
      <c r="AE61" t="str">
        <f>_xlfn.CONCAT(A61:AD61)</f>
        <v>60Poliwag1NormalTadpole Pokémon1WaterNone0,612,43Water AbsorbDampSwift Swim3004050404040902557060Medium Slow1Water 150.020</v>
      </c>
      <c r="AF61">
        <v>60</v>
      </c>
      <c r="AG61" t="s">
        <v>66</v>
      </c>
      <c r="AH61">
        <v>1</v>
      </c>
      <c r="AI61" t="s">
        <v>795</v>
      </c>
      <c r="AJ61" t="s">
        <v>928</v>
      </c>
      <c r="AK61">
        <v>1</v>
      </c>
      <c r="AL61" t="s">
        <v>816</v>
      </c>
      <c r="AM61" t="s">
        <v>2089</v>
      </c>
      <c r="AN61">
        <v>0.6</v>
      </c>
      <c r="AO61">
        <v>12.4</v>
      </c>
      <c r="AP61">
        <v>3</v>
      </c>
      <c r="AQ61" t="s">
        <v>929</v>
      </c>
      <c r="AR61" t="s">
        <v>901</v>
      </c>
      <c r="AS61" t="s">
        <v>918</v>
      </c>
      <c r="AT61">
        <f t="shared" si="0"/>
        <v>300</v>
      </c>
      <c r="AU61">
        <v>40</v>
      </c>
      <c r="AV61">
        <v>50</v>
      </c>
      <c r="AW61">
        <v>40</v>
      </c>
      <c r="AX61">
        <v>40</v>
      </c>
      <c r="AY61">
        <v>40</v>
      </c>
      <c r="AZ61">
        <v>90</v>
      </c>
      <c r="BA61">
        <v>255</v>
      </c>
      <c r="BB61">
        <v>70</v>
      </c>
      <c r="BC61">
        <v>60</v>
      </c>
      <c r="BD61" t="s">
        <v>801</v>
      </c>
      <c r="BE61">
        <v>1</v>
      </c>
      <c r="BF61" t="s">
        <v>819</v>
      </c>
      <c r="BH61" t="s">
        <v>828</v>
      </c>
      <c r="BI61">
        <v>20</v>
      </c>
      <c r="BJ61" t="str">
        <f>_xlfn.CONCAT(AF61:BI61)</f>
        <v>60Poliwag1NormalTadpole Pokémon1WaterNone0,612,43Water AbsorbDampSwift Swim3004050404040902557060Medium Slow1Water 150.020</v>
      </c>
      <c r="BM61">
        <f>VLOOKUP(B61,evyield!B:H,2,0)</f>
        <v>0</v>
      </c>
      <c r="BN61">
        <f>VLOOKUP(B61,evyield!B:H,3,0)</f>
        <v>0</v>
      </c>
      <c r="BO61">
        <f>VLOOKUP(B61,evyield!B:H,4,0)</f>
        <v>0</v>
      </c>
      <c r="BP61">
        <f>VLOOKUP(B61,evyield!B:H,5,0)</f>
        <v>0</v>
      </c>
      <c r="BQ61">
        <f>VLOOKUP(B61,evyield!B:H,6,0)</f>
        <v>0</v>
      </c>
      <c r="BR61">
        <f>VLOOKUP(B61,evyield!B:H,7,0)</f>
        <v>1</v>
      </c>
      <c r="BS61" t="str">
        <f>IF(OR(AL61=$BW$1,AM61=$BW$1),"Sim","Não")</f>
        <v>Não</v>
      </c>
      <c r="BT61" t="str">
        <f>IF(OR(AL61=$BW$1,AM61=$BX$1),"Sim","Não")</f>
        <v>Não</v>
      </c>
    </row>
    <row r="62" spans="1:72" hidden="1" x14ac:dyDescent="0.25">
      <c r="A62">
        <v>61</v>
      </c>
      <c r="B62" t="s">
        <v>67</v>
      </c>
      <c r="C62">
        <v>1</v>
      </c>
      <c r="D62" t="s">
        <v>795</v>
      </c>
      <c r="E62" t="s">
        <v>928</v>
      </c>
      <c r="F62">
        <v>1</v>
      </c>
      <c r="G62" t="s">
        <v>816</v>
      </c>
      <c r="H62" t="s">
        <v>2089</v>
      </c>
      <c r="I62">
        <v>1</v>
      </c>
      <c r="J62">
        <v>20</v>
      </c>
      <c r="K62">
        <v>3</v>
      </c>
      <c r="L62" t="s">
        <v>929</v>
      </c>
      <c r="M62" t="s">
        <v>901</v>
      </c>
      <c r="N62" t="s">
        <v>918</v>
      </c>
      <c r="O62">
        <f t="shared" si="1"/>
        <v>385</v>
      </c>
      <c r="P62">
        <v>65</v>
      </c>
      <c r="Q62">
        <v>65</v>
      </c>
      <c r="R62">
        <v>65</v>
      </c>
      <c r="S62">
        <v>50</v>
      </c>
      <c r="T62">
        <v>50</v>
      </c>
      <c r="U62">
        <v>90</v>
      </c>
      <c r="V62">
        <v>120</v>
      </c>
      <c r="W62">
        <v>70</v>
      </c>
      <c r="X62">
        <v>135</v>
      </c>
      <c r="Y62" t="s">
        <v>801</v>
      </c>
      <c r="Z62">
        <v>1</v>
      </c>
      <c r="AA62" t="s">
        <v>819</v>
      </c>
      <c r="AC62" t="s">
        <v>828</v>
      </c>
      <c r="AD62">
        <v>20</v>
      </c>
      <c r="AE62" t="str">
        <f>_xlfn.CONCAT(A62:AD62)</f>
        <v>61Poliwhirl1NormalTadpole Pokémon1WaterNone1203Water AbsorbDampSwift Swim38565656550509012070135Medium Slow1Water 150.020</v>
      </c>
      <c r="AF62">
        <v>61</v>
      </c>
      <c r="AG62" t="s">
        <v>67</v>
      </c>
      <c r="AH62">
        <v>1</v>
      </c>
      <c r="AI62" t="s">
        <v>795</v>
      </c>
      <c r="AJ62" t="s">
        <v>928</v>
      </c>
      <c r="AK62">
        <v>1</v>
      </c>
      <c r="AL62" t="s">
        <v>816</v>
      </c>
      <c r="AM62" t="s">
        <v>2089</v>
      </c>
      <c r="AN62">
        <v>1</v>
      </c>
      <c r="AO62">
        <v>20</v>
      </c>
      <c r="AP62">
        <v>3</v>
      </c>
      <c r="AQ62" t="s">
        <v>929</v>
      </c>
      <c r="AR62" t="s">
        <v>901</v>
      </c>
      <c r="AS62" t="s">
        <v>918</v>
      </c>
      <c r="AT62">
        <f t="shared" si="0"/>
        <v>385</v>
      </c>
      <c r="AU62">
        <v>65</v>
      </c>
      <c r="AV62">
        <v>65</v>
      </c>
      <c r="AW62">
        <v>65</v>
      </c>
      <c r="AX62">
        <v>50</v>
      </c>
      <c r="AY62">
        <v>50</v>
      </c>
      <c r="AZ62">
        <v>90</v>
      </c>
      <c r="BA62">
        <v>120</v>
      </c>
      <c r="BB62">
        <v>70</v>
      </c>
      <c r="BC62">
        <v>135</v>
      </c>
      <c r="BD62" t="s">
        <v>801</v>
      </c>
      <c r="BE62">
        <v>1</v>
      </c>
      <c r="BF62" t="s">
        <v>819</v>
      </c>
      <c r="BH62" t="s">
        <v>828</v>
      </c>
      <c r="BI62">
        <v>20</v>
      </c>
      <c r="BJ62" t="str">
        <f>_xlfn.CONCAT(AF62:BI62)</f>
        <v>61Poliwhirl1NormalTadpole Pokémon1WaterNone1203Water AbsorbDampSwift Swim38565656550509012070135Medium Slow1Water 150.020</v>
      </c>
      <c r="BM62">
        <f>VLOOKUP(B62,evyield!B:H,2,0)</f>
        <v>0</v>
      </c>
      <c r="BN62">
        <f>VLOOKUP(B62,evyield!B:H,3,0)</f>
        <v>0</v>
      </c>
      <c r="BO62">
        <f>VLOOKUP(B62,evyield!B:H,4,0)</f>
        <v>0</v>
      </c>
      <c r="BP62">
        <f>VLOOKUP(B62,evyield!B:H,5,0)</f>
        <v>0</v>
      </c>
      <c r="BQ62">
        <f>VLOOKUP(B62,evyield!B:H,6,0)</f>
        <v>0</v>
      </c>
      <c r="BR62">
        <f>VLOOKUP(B62,evyield!B:H,7,0)</f>
        <v>2</v>
      </c>
      <c r="BS62" t="str">
        <f>IF(OR(AL62=$BW$1,AM62=$BW$1),"Sim","Não")</f>
        <v>Não</v>
      </c>
      <c r="BT62" t="str">
        <f>IF(OR(AL62=$BW$1,AM62=$BX$1),"Sim","Não")</f>
        <v>Não</v>
      </c>
    </row>
    <row r="63" spans="1:72" hidden="1" x14ac:dyDescent="0.25">
      <c r="A63">
        <v>62</v>
      </c>
      <c r="B63" t="s">
        <v>68</v>
      </c>
      <c r="C63">
        <v>1</v>
      </c>
      <c r="D63" t="s">
        <v>795</v>
      </c>
      <c r="E63" t="s">
        <v>928</v>
      </c>
      <c r="F63">
        <v>2</v>
      </c>
      <c r="G63" t="s">
        <v>816</v>
      </c>
      <c r="H63" t="s">
        <v>920</v>
      </c>
      <c r="I63">
        <v>1.3</v>
      </c>
      <c r="J63">
        <v>54</v>
      </c>
      <c r="K63">
        <v>3</v>
      </c>
      <c r="L63" t="s">
        <v>929</v>
      </c>
      <c r="M63" t="s">
        <v>901</v>
      </c>
      <c r="N63" t="s">
        <v>918</v>
      </c>
      <c r="O63">
        <f t="shared" si="1"/>
        <v>510</v>
      </c>
      <c r="P63">
        <v>90</v>
      </c>
      <c r="Q63">
        <v>95</v>
      </c>
      <c r="R63">
        <v>95</v>
      </c>
      <c r="S63">
        <v>70</v>
      </c>
      <c r="T63">
        <v>90</v>
      </c>
      <c r="U63">
        <v>70</v>
      </c>
      <c r="V63">
        <v>45</v>
      </c>
      <c r="W63">
        <v>70</v>
      </c>
      <c r="X63">
        <v>230</v>
      </c>
      <c r="Y63" t="s">
        <v>801</v>
      </c>
      <c r="Z63">
        <v>1</v>
      </c>
      <c r="AA63" t="s">
        <v>819</v>
      </c>
      <c r="AC63" t="s">
        <v>828</v>
      </c>
      <c r="AD63">
        <v>20</v>
      </c>
      <c r="AE63" t="str">
        <f>_xlfn.CONCAT(A63:AD63)</f>
        <v>62Poliwrath1NormalTadpole Pokémon2WaterFighting1,3543Water AbsorbDampSwift Swim5109095957090704570230Medium Slow1Water 150.020</v>
      </c>
      <c r="AF63">
        <v>62</v>
      </c>
      <c r="AG63" t="s">
        <v>68</v>
      </c>
      <c r="AH63">
        <v>1</v>
      </c>
      <c r="AI63" t="s">
        <v>795</v>
      </c>
      <c r="AJ63" t="s">
        <v>928</v>
      </c>
      <c r="AK63">
        <v>2</v>
      </c>
      <c r="AL63" t="s">
        <v>816</v>
      </c>
      <c r="AM63" t="s">
        <v>920</v>
      </c>
      <c r="AN63">
        <v>1.3</v>
      </c>
      <c r="AO63">
        <v>54</v>
      </c>
      <c r="AP63">
        <v>3</v>
      </c>
      <c r="AQ63" t="s">
        <v>929</v>
      </c>
      <c r="AR63" t="s">
        <v>901</v>
      </c>
      <c r="AS63" t="s">
        <v>918</v>
      </c>
      <c r="AT63">
        <f t="shared" si="0"/>
        <v>510</v>
      </c>
      <c r="AU63">
        <v>90</v>
      </c>
      <c r="AV63">
        <v>95</v>
      </c>
      <c r="AW63">
        <v>95</v>
      </c>
      <c r="AX63">
        <v>70</v>
      </c>
      <c r="AY63">
        <v>90</v>
      </c>
      <c r="AZ63">
        <v>70</v>
      </c>
      <c r="BA63">
        <v>45</v>
      </c>
      <c r="BB63">
        <v>70</v>
      </c>
      <c r="BC63">
        <v>230</v>
      </c>
      <c r="BD63" t="s">
        <v>801</v>
      </c>
      <c r="BE63">
        <v>1</v>
      </c>
      <c r="BF63" t="s">
        <v>819</v>
      </c>
      <c r="BH63" t="s">
        <v>828</v>
      </c>
      <c r="BI63">
        <v>20</v>
      </c>
      <c r="BJ63" t="str">
        <f>_xlfn.CONCAT(AF63:BI63)</f>
        <v>62Poliwrath1NormalTadpole Pokémon2WaterFighting1,3543Water AbsorbDampSwift Swim5109095957090704570230Medium Slow1Water 150.020</v>
      </c>
      <c r="BM63">
        <f>VLOOKUP(B63,evyield!B:H,2,0)</f>
        <v>0</v>
      </c>
      <c r="BN63">
        <f>VLOOKUP(B63,evyield!B:H,3,0)</f>
        <v>0</v>
      </c>
      <c r="BO63">
        <f>VLOOKUP(B63,evyield!B:H,4,0)</f>
        <v>3</v>
      </c>
      <c r="BP63">
        <f>VLOOKUP(B63,evyield!B:H,5,0)</f>
        <v>0</v>
      </c>
      <c r="BQ63">
        <f>VLOOKUP(B63,evyield!B:H,6,0)</f>
        <v>0</v>
      </c>
      <c r="BR63">
        <f>VLOOKUP(B63,evyield!B:H,7,0)</f>
        <v>0</v>
      </c>
      <c r="BS63" t="str">
        <f>IF(OR(AL63=$BW$1,AM63=$BW$1),"Sim","Não")</f>
        <v>Não</v>
      </c>
      <c r="BT63" t="str">
        <f>IF(OR(AL63=$BW$1,AM63=$BX$1),"Sim","Não")</f>
        <v>Não</v>
      </c>
    </row>
    <row r="64" spans="1:72" hidden="1" x14ac:dyDescent="0.25">
      <c r="A64">
        <v>63</v>
      </c>
      <c r="B64" t="s">
        <v>69</v>
      </c>
      <c r="C64">
        <v>1</v>
      </c>
      <c r="D64" t="s">
        <v>795</v>
      </c>
      <c r="E64" t="s">
        <v>930</v>
      </c>
      <c r="F64">
        <v>1</v>
      </c>
      <c r="G64" t="s">
        <v>860</v>
      </c>
      <c r="H64" t="s">
        <v>2089</v>
      </c>
      <c r="I64">
        <v>0.9</v>
      </c>
      <c r="J64">
        <v>19.5</v>
      </c>
      <c r="K64">
        <v>3</v>
      </c>
      <c r="L64" t="s">
        <v>931</v>
      </c>
      <c r="M64" t="s">
        <v>893</v>
      </c>
      <c r="N64" t="s">
        <v>881</v>
      </c>
      <c r="O64">
        <f t="shared" si="1"/>
        <v>310</v>
      </c>
      <c r="P64">
        <v>25</v>
      </c>
      <c r="Q64">
        <v>20</v>
      </c>
      <c r="R64">
        <v>15</v>
      </c>
      <c r="S64">
        <v>105</v>
      </c>
      <c r="T64">
        <v>55</v>
      </c>
      <c r="U64">
        <v>90</v>
      </c>
      <c r="V64">
        <v>200</v>
      </c>
      <c r="W64">
        <v>70</v>
      </c>
      <c r="X64">
        <v>62</v>
      </c>
      <c r="Y64" t="s">
        <v>801</v>
      </c>
      <c r="Z64">
        <v>1</v>
      </c>
      <c r="AA64" t="s">
        <v>932</v>
      </c>
      <c r="AC64" t="s">
        <v>926</v>
      </c>
      <c r="AD64">
        <v>20</v>
      </c>
      <c r="AE64" t="str">
        <f>_xlfn.CONCAT(A64:AD64)</f>
        <v>63Abra1NormalPsi Pokémon1PsychicNone0,919,53SynchronizeInner FocusMagic Guard31025201510555902007062Medium Slow1Human-Like75.020</v>
      </c>
      <c r="AF64">
        <v>63</v>
      </c>
      <c r="AG64" t="s">
        <v>69</v>
      </c>
      <c r="AH64">
        <v>1</v>
      </c>
      <c r="AI64" t="s">
        <v>795</v>
      </c>
      <c r="AJ64" t="s">
        <v>930</v>
      </c>
      <c r="AK64">
        <v>1</v>
      </c>
      <c r="AL64" t="s">
        <v>860</v>
      </c>
      <c r="AM64" t="s">
        <v>2089</v>
      </c>
      <c r="AN64">
        <v>0.9</v>
      </c>
      <c r="AO64">
        <v>19.5</v>
      </c>
      <c r="AP64">
        <v>3</v>
      </c>
      <c r="AQ64" t="s">
        <v>931</v>
      </c>
      <c r="AR64" t="s">
        <v>893</v>
      </c>
      <c r="AS64" t="s">
        <v>881</v>
      </c>
      <c r="AT64">
        <f t="shared" si="0"/>
        <v>310</v>
      </c>
      <c r="AU64">
        <v>25</v>
      </c>
      <c r="AV64">
        <v>20</v>
      </c>
      <c r="AW64">
        <v>15</v>
      </c>
      <c r="AX64">
        <v>105</v>
      </c>
      <c r="AY64">
        <v>55</v>
      </c>
      <c r="AZ64">
        <v>90</v>
      </c>
      <c r="BA64">
        <v>200</v>
      </c>
      <c r="BB64">
        <v>70</v>
      </c>
      <c r="BC64">
        <v>62</v>
      </c>
      <c r="BD64" t="s">
        <v>801</v>
      </c>
      <c r="BE64">
        <v>1</v>
      </c>
      <c r="BF64" t="s">
        <v>932</v>
      </c>
      <c r="BH64" t="s">
        <v>926</v>
      </c>
      <c r="BI64">
        <v>20</v>
      </c>
      <c r="BJ64" t="str">
        <f>_xlfn.CONCAT(AF64:BI64)</f>
        <v>63Abra1NormalPsi Pokémon1PsychicNone0,919,53SynchronizeInner FocusMagic Guard31025201510555902007062Medium Slow1Human-Like75.020</v>
      </c>
      <c r="BM64">
        <f>VLOOKUP(B64,evyield!B:H,2,0)</f>
        <v>0</v>
      </c>
      <c r="BN64">
        <f>VLOOKUP(B64,evyield!B:H,3,0)</f>
        <v>0</v>
      </c>
      <c r="BO64">
        <f>VLOOKUP(B64,evyield!B:H,4,0)</f>
        <v>0</v>
      </c>
      <c r="BP64">
        <f>VLOOKUP(B64,evyield!B:H,5,0)</f>
        <v>1</v>
      </c>
      <c r="BQ64">
        <f>VLOOKUP(B64,evyield!B:H,6,0)</f>
        <v>0</v>
      </c>
      <c r="BR64">
        <f>VLOOKUP(B64,evyield!B:H,7,0)</f>
        <v>0</v>
      </c>
      <c r="BS64" t="str">
        <f>IF(OR(AL64=$BW$1,AM64=$BW$1),"Sim","Não")</f>
        <v>Não</v>
      </c>
      <c r="BT64" t="str">
        <f>IF(OR(AL64=$BW$1,AM64=$BX$1),"Sim","Não")</f>
        <v>Não</v>
      </c>
    </row>
    <row r="65" spans="1:72" hidden="1" x14ac:dyDescent="0.25">
      <c r="A65">
        <v>64</v>
      </c>
      <c r="B65" t="s">
        <v>70</v>
      </c>
      <c r="C65">
        <v>1</v>
      </c>
      <c r="D65" t="s">
        <v>795</v>
      </c>
      <c r="E65" t="s">
        <v>930</v>
      </c>
      <c r="F65">
        <v>1</v>
      </c>
      <c r="G65" t="s">
        <v>860</v>
      </c>
      <c r="H65" t="s">
        <v>2089</v>
      </c>
      <c r="I65">
        <v>1.3</v>
      </c>
      <c r="J65">
        <v>56.5</v>
      </c>
      <c r="K65">
        <v>3</v>
      </c>
      <c r="L65" t="s">
        <v>931</v>
      </c>
      <c r="M65" t="s">
        <v>893</v>
      </c>
      <c r="N65" t="s">
        <v>881</v>
      </c>
      <c r="O65">
        <f t="shared" si="1"/>
        <v>400</v>
      </c>
      <c r="P65">
        <v>40</v>
      </c>
      <c r="Q65">
        <v>35</v>
      </c>
      <c r="R65">
        <v>30</v>
      </c>
      <c r="S65">
        <v>120</v>
      </c>
      <c r="T65">
        <v>70</v>
      </c>
      <c r="U65">
        <v>105</v>
      </c>
      <c r="V65">
        <v>100</v>
      </c>
      <c r="W65">
        <v>70</v>
      </c>
      <c r="X65">
        <v>140</v>
      </c>
      <c r="Y65" t="s">
        <v>801</v>
      </c>
      <c r="Z65">
        <v>1</v>
      </c>
      <c r="AA65" t="s">
        <v>932</v>
      </c>
      <c r="AC65" t="s">
        <v>926</v>
      </c>
      <c r="AD65">
        <v>20</v>
      </c>
      <c r="AE65" t="str">
        <f>_xlfn.CONCAT(A65:AD65)</f>
        <v>64Kadabra1NormalPsi Pokémon1PsychicNone1,356,53SynchronizeInner FocusMagic Guard4004035301207010510070140Medium Slow1Human-Like75.020</v>
      </c>
      <c r="AF65">
        <v>64</v>
      </c>
      <c r="AG65" t="s">
        <v>70</v>
      </c>
      <c r="AH65">
        <v>1</v>
      </c>
      <c r="AI65" t="s">
        <v>795</v>
      </c>
      <c r="AJ65" t="s">
        <v>930</v>
      </c>
      <c r="AK65">
        <v>1</v>
      </c>
      <c r="AL65" t="s">
        <v>860</v>
      </c>
      <c r="AM65" t="s">
        <v>2089</v>
      </c>
      <c r="AN65">
        <v>1.3</v>
      </c>
      <c r="AO65">
        <v>56.5</v>
      </c>
      <c r="AP65">
        <v>3</v>
      </c>
      <c r="AQ65" t="s">
        <v>931</v>
      </c>
      <c r="AR65" t="s">
        <v>893</v>
      </c>
      <c r="AS65" t="s">
        <v>881</v>
      </c>
      <c r="AT65">
        <f t="shared" si="0"/>
        <v>400</v>
      </c>
      <c r="AU65">
        <v>40</v>
      </c>
      <c r="AV65">
        <v>35</v>
      </c>
      <c r="AW65">
        <v>30</v>
      </c>
      <c r="AX65">
        <v>120</v>
      </c>
      <c r="AY65">
        <v>70</v>
      </c>
      <c r="AZ65">
        <v>105</v>
      </c>
      <c r="BA65">
        <v>100</v>
      </c>
      <c r="BB65">
        <v>70</v>
      </c>
      <c r="BC65">
        <v>140</v>
      </c>
      <c r="BD65" t="s">
        <v>801</v>
      </c>
      <c r="BE65">
        <v>1</v>
      </c>
      <c r="BF65" t="s">
        <v>932</v>
      </c>
      <c r="BH65" t="s">
        <v>926</v>
      </c>
      <c r="BI65">
        <v>20</v>
      </c>
      <c r="BJ65" t="str">
        <f>_xlfn.CONCAT(AF65:BI65)</f>
        <v>64Kadabra1NormalPsi Pokémon1PsychicNone1,356,53SynchronizeInner FocusMagic Guard4004035301207010510070140Medium Slow1Human-Like75.020</v>
      </c>
      <c r="BM65">
        <f>VLOOKUP(B65,evyield!B:H,2,0)</f>
        <v>0</v>
      </c>
      <c r="BN65">
        <f>VLOOKUP(B65,evyield!B:H,3,0)</f>
        <v>0</v>
      </c>
      <c r="BO65">
        <f>VLOOKUP(B65,evyield!B:H,4,0)</f>
        <v>0</v>
      </c>
      <c r="BP65">
        <f>VLOOKUP(B65,evyield!B:H,5,0)</f>
        <v>2</v>
      </c>
      <c r="BQ65">
        <f>VLOOKUP(B65,evyield!B:H,6,0)</f>
        <v>0</v>
      </c>
      <c r="BR65">
        <f>VLOOKUP(B65,evyield!B:H,7,0)</f>
        <v>0</v>
      </c>
      <c r="BS65" t="str">
        <f>IF(OR(AL65=$BW$1,AM65=$BW$1),"Sim","Não")</f>
        <v>Não</v>
      </c>
      <c r="BT65" t="str">
        <f>IF(OR(AL65=$BW$1,AM65=$BX$1),"Sim","Não")</f>
        <v>Não</v>
      </c>
    </row>
    <row r="66" spans="1:72" hidden="1" x14ac:dyDescent="0.25">
      <c r="A66">
        <v>65</v>
      </c>
      <c r="B66" t="s">
        <v>71</v>
      </c>
      <c r="C66">
        <v>1</v>
      </c>
      <c r="D66" t="s">
        <v>795</v>
      </c>
      <c r="E66" t="s">
        <v>930</v>
      </c>
      <c r="F66">
        <v>1</v>
      </c>
      <c r="G66" t="s">
        <v>860</v>
      </c>
      <c r="H66" t="s">
        <v>2089</v>
      </c>
      <c r="I66">
        <v>1.5</v>
      </c>
      <c r="J66">
        <v>48</v>
      </c>
      <c r="K66">
        <v>3</v>
      </c>
      <c r="L66" t="s">
        <v>931</v>
      </c>
      <c r="M66" t="s">
        <v>893</v>
      </c>
      <c r="N66" t="s">
        <v>881</v>
      </c>
      <c r="O66">
        <f t="shared" si="1"/>
        <v>490</v>
      </c>
      <c r="P66">
        <v>55</v>
      </c>
      <c r="Q66">
        <v>50</v>
      </c>
      <c r="R66">
        <v>45</v>
      </c>
      <c r="S66">
        <v>135</v>
      </c>
      <c r="T66">
        <v>85</v>
      </c>
      <c r="U66">
        <v>120</v>
      </c>
      <c r="V66">
        <v>50</v>
      </c>
      <c r="W66">
        <v>70</v>
      </c>
      <c r="X66">
        <v>225</v>
      </c>
      <c r="Y66" t="s">
        <v>801</v>
      </c>
      <c r="Z66">
        <v>1</v>
      </c>
      <c r="AA66" t="s">
        <v>932</v>
      </c>
      <c r="AC66" t="s">
        <v>926</v>
      </c>
      <c r="AD66">
        <v>20</v>
      </c>
      <c r="AE66" t="str">
        <f>_xlfn.CONCAT(A66:AD66)</f>
        <v>65Alakazam1NormalPsi Pokémon1PsychicNone1,5483SynchronizeInner FocusMagic Guard490555045135851205070225Medium Slow1Human-Like75.020</v>
      </c>
      <c r="AF66">
        <v>65</v>
      </c>
      <c r="AG66" t="s">
        <v>71</v>
      </c>
      <c r="AH66">
        <v>1</v>
      </c>
      <c r="AI66" t="s">
        <v>795</v>
      </c>
      <c r="AJ66" t="s">
        <v>930</v>
      </c>
      <c r="AK66">
        <v>1</v>
      </c>
      <c r="AL66" t="s">
        <v>860</v>
      </c>
      <c r="AM66" t="s">
        <v>2089</v>
      </c>
      <c r="AN66">
        <v>1.5</v>
      </c>
      <c r="AO66">
        <v>48</v>
      </c>
      <c r="AP66">
        <v>3</v>
      </c>
      <c r="AQ66" t="s">
        <v>931</v>
      </c>
      <c r="AR66" t="s">
        <v>893</v>
      </c>
      <c r="AS66" t="s">
        <v>881</v>
      </c>
      <c r="AT66">
        <f t="shared" ref="AT66:AT129" si="2">SUM(AU66:AZ66)</f>
        <v>500</v>
      </c>
      <c r="AU66">
        <v>55</v>
      </c>
      <c r="AV66">
        <v>50</v>
      </c>
      <c r="AW66">
        <v>45</v>
      </c>
      <c r="AX66">
        <v>135</v>
      </c>
      <c r="AY66">
        <v>95</v>
      </c>
      <c r="AZ66">
        <v>120</v>
      </c>
      <c r="BA66">
        <v>50</v>
      </c>
      <c r="BB66">
        <v>70</v>
      </c>
      <c r="BC66">
        <v>225</v>
      </c>
      <c r="BD66" t="s">
        <v>801</v>
      </c>
      <c r="BE66">
        <v>1</v>
      </c>
      <c r="BF66" t="s">
        <v>932</v>
      </c>
      <c r="BH66" t="s">
        <v>926</v>
      </c>
      <c r="BI66">
        <v>20</v>
      </c>
      <c r="BJ66" t="str">
        <f>_xlfn.CONCAT(AF66:BI66)</f>
        <v>65Alakazam1NormalPsi Pokémon1PsychicNone1,5483SynchronizeInner FocusMagic Guard500555045135951205070225Medium Slow1Human-Like75.020</v>
      </c>
      <c r="BM66">
        <f>VLOOKUP(B66,evyield!B:H,2,0)</f>
        <v>0</v>
      </c>
      <c r="BN66">
        <f>VLOOKUP(B66,evyield!B:H,3,0)</f>
        <v>0</v>
      </c>
      <c r="BO66">
        <f>VLOOKUP(B66,evyield!B:H,4,0)</f>
        <v>0</v>
      </c>
      <c r="BP66">
        <f>VLOOKUP(B66,evyield!B:H,5,0)</f>
        <v>3</v>
      </c>
      <c r="BQ66">
        <f>VLOOKUP(B66,evyield!B:H,6,0)</f>
        <v>0</v>
      </c>
      <c r="BR66">
        <f>VLOOKUP(B66,evyield!B:H,7,0)</f>
        <v>0</v>
      </c>
      <c r="BS66" t="str">
        <f>IF(OR(AL66=$BW$1,AM66=$BW$1),"Sim","Não")</f>
        <v>Não</v>
      </c>
      <c r="BT66" t="str">
        <f>IF(OR(AL66=$BW$1,AM66=$BX$1),"Sim","Não")</f>
        <v>Não</v>
      </c>
    </row>
    <row r="67" spans="1:72" hidden="1" x14ac:dyDescent="0.25">
      <c r="A67">
        <v>66</v>
      </c>
      <c r="B67" t="s">
        <v>72</v>
      </c>
      <c r="C67">
        <v>1</v>
      </c>
      <c r="D67" t="s">
        <v>795</v>
      </c>
      <c r="E67" t="s">
        <v>934</v>
      </c>
      <c r="F67">
        <v>1</v>
      </c>
      <c r="G67" t="s">
        <v>920</v>
      </c>
      <c r="H67" t="s">
        <v>2089</v>
      </c>
      <c r="I67">
        <v>0.8</v>
      </c>
      <c r="J67">
        <v>19.5</v>
      </c>
      <c r="K67">
        <v>3</v>
      </c>
      <c r="L67" t="s">
        <v>846</v>
      </c>
      <c r="M67" t="s">
        <v>844</v>
      </c>
      <c r="N67" t="s">
        <v>935</v>
      </c>
      <c r="O67">
        <f t="shared" ref="O67:O130" si="3">SUM(P67:U67)</f>
        <v>305</v>
      </c>
      <c r="P67">
        <v>70</v>
      </c>
      <c r="Q67">
        <v>80</v>
      </c>
      <c r="R67">
        <v>50</v>
      </c>
      <c r="S67">
        <v>35</v>
      </c>
      <c r="T67">
        <v>35</v>
      </c>
      <c r="U67">
        <v>35</v>
      </c>
      <c r="V67">
        <v>180</v>
      </c>
      <c r="W67">
        <v>70</v>
      </c>
      <c r="X67">
        <v>61</v>
      </c>
      <c r="Y67" t="s">
        <v>801</v>
      </c>
      <c r="Z67">
        <v>1</v>
      </c>
      <c r="AA67" t="s">
        <v>932</v>
      </c>
      <c r="AC67" t="s">
        <v>926</v>
      </c>
      <c r="AD67">
        <v>20</v>
      </c>
      <c r="AE67" t="str">
        <f>_xlfn.CONCAT(A67:AD67)</f>
        <v>66Machop1NormalSuperpower Pokémon1FightingNone0,819,53GutsNo GuardSteadfast3057080503535351807061Medium Slow1Human-Like75.020</v>
      </c>
      <c r="AF67">
        <v>66</v>
      </c>
      <c r="AG67" t="s">
        <v>72</v>
      </c>
      <c r="AH67">
        <v>1</v>
      </c>
      <c r="AI67" t="s">
        <v>795</v>
      </c>
      <c r="AJ67" t="s">
        <v>934</v>
      </c>
      <c r="AK67">
        <v>1</v>
      </c>
      <c r="AL67" t="s">
        <v>920</v>
      </c>
      <c r="AM67" t="s">
        <v>2089</v>
      </c>
      <c r="AN67">
        <v>0.8</v>
      </c>
      <c r="AO67">
        <v>19.5</v>
      </c>
      <c r="AP67">
        <v>3</v>
      </c>
      <c r="AQ67" t="s">
        <v>846</v>
      </c>
      <c r="AR67" t="s">
        <v>844</v>
      </c>
      <c r="AS67" t="s">
        <v>935</v>
      </c>
      <c r="AT67">
        <f t="shared" si="2"/>
        <v>305</v>
      </c>
      <c r="AU67">
        <v>70</v>
      </c>
      <c r="AV67">
        <v>80</v>
      </c>
      <c r="AW67">
        <v>50</v>
      </c>
      <c r="AX67">
        <v>35</v>
      </c>
      <c r="AY67">
        <v>35</v>
      </c>
      <c r="AZ67">
        <v>35</v>
      </c>
      <c r="BA67">
        <v>180</v>
      </c>
      <c r="BB67">
        <v>70</v>
      </c>
      <c r="BC67">
        <v>61</v>
      </c>
      <c r="BD67" t="s">
        <v>801</v>
      </c>
      <c r="BE67">
        <v>1</v>
      </c>
      <c r="BF67" t="s">
        <v>932</v>
      </c>
      <c r="BH67" t="s">
        <v>926</v>
      </c>
      <c r="BI67">
        <v>20</v>
      </c>
      <c r="BJ67" t="str">
        <f>_xlfn.CONCAT(AF67:BI67)</f>
        <v>66Machop1NormalSuperpower Pokémon1FightingNone0,819,53GutsNo GuardSteadfast3057080503535351807061Medium Slow1Human-Like75.020</v>
      </c>
      <c r="BM67">
        <f>VLOOKUP(B67,evyield!B:H,2,0)</f>
        <v>0</v>
      </c>
      <c r="BN67">
        <f>VLOOKUP(B67,evyield!B:H,3,0)</f>
        <v>1</v>
      </c>
      <c r="BO67">
        <f>VLOOKUP(B67,evyield!B:H,4,0)</f>
        <v>0</v>
      </c>
      <c r="BP67">
        <f>VLOOKUP(B67,evyield!B:H,5,0)</f>
        <v>0</v>
      </c>
      <c r="BQ67">
        <f>VLOOKUP(B67,evyield!B:H,6,0)</f>
        <v>0</v>
      </c>
      <c r="BR67">
        <f>VLOOKUP(B67,evyield!B:H,7,0)</f>
        <v>0</v>
      </c>
      <c r="BS67" t="str">
        <f>IF(OR(AL67=$BW$1,AM67=$BW$1),"Sim","Não")</f>
        <v>Não</v>
      </c>
      <c r="BT67" t="str">
        <f>IF(OR(AL67=$BW$1,AM67=$BX$1),"Sim","Não")</f>
        <v>Não</v>
      </c>
    </row>
    <row r="68" spans="1:72" hidden="1" x14ac:dyDescent="0.25">
      <c r="A68">
        <v>67</v>
      </c>
      <c r="B68" t="s">
        <v>73</v>
      </c>
      <c r="C68">
        <v>1</v>
      </c>
      <c r="D68" t="s">
        <v>795</v>
      </c>
      <c r="E68" t="s">
        <v>934</v>
      </c>
      <c r="F68">
        <v>1</v>
      </c>
      <c r="G68" t="s">
        <v>920</v>
      </c>
      <c r="H68" t="s">
        <v>2089</v>
      </c>
      <c r="I68">
        <v>1.5</v>
      </c>
      <c r="J68">
        <v>70.5</v>
      </c>
      <c r="K68">
        <v>3</v>
      </c>
      <c r="L68" t="s">
        <v>846</v>
      </c>
      <c r="M68" t="s">
        <v>844</v>
      </c>
      <c r="N68" t="s">
        <v>935</v>
      </c>
      <c r="O68">
        <f t="shared" si="3"/>
        <v>405</v>
      </c>
      <c r="P68">
        <v>80</v>
      </c>
      <c r="Q68">
        <v>100</v>
      </c>
      <c r="R68">
        <v>70</v>
      </c>
      <c r="S68">
        <v>50</v>
      </c>
      <c r="T68">
        <v>60</v>
      </c>
      <c r="U68">
        <v>45</v>
      </c>
      <c r="V68">
        <v>90</v>
      </c>
      <c r="W68">
        <v>70</v>
      </c>
      <c r="X68">
        <v>142</v>
      </c>
      <c r="Y68" t="s">
        <v>801</v>
      </c>
      <c r="Z68">
        <v>1</v>
      </c>
      <c r="AA68" t="s">
        <v>932</v>
      </c>
      <c r="AC68" t="s">
        <v>926</v>
      </c>
      <c r="AD68">
        <v>20</v>
      </c>
      <c r="AE68" t="str">
        <f>_xlfn.CONCAT(A68:AD68)</f>
        <v>67Machoke1NormalSuperpower Pokémon1FightingNone1,570,53GutsNo GuardSteadfast40580100705060459070142Medium Slow1Human-Like75.020</v>
      </c>
      <c r="AF68">
        <v>67</v>
      </c>
      <c r="AG68" t="s">
        <v>73</v>
      </c>
      <c r="AH68">
        <v>1</v>
      </c>
      <c r="AI68" t="s">
        <v>795</v>
      </c>
      <c r="AJ68" t="s">
        <v>934</v>
      </c>
      <c r="AK68">
        <v>1</v>
      </c>
      <c r="AL68" t="s">
        <v>920</v>
      </c>
      <c r="AM68" t="s">
        <v>2089</v>
      </c>
      <c r="AN68">
        <v>1.5</v>
      </c>
      <c r="AO68">
        <v>70.5</v>
      </c>
      <c r="AP68">
        <v>3</v>
      </c>
      <c r="AQ68" t="s">
        <v>846</v>
      </c>
      <c r="AR68" t="s">
        <v>844</v>
      </c>
      <c r="AS68" t="s">
        <v>935</v>
      </c>
      <c r="AT68">
        <f t="shared" si="2"/>
        <v>405</v>
      </c>
      <c r="AU68">
        <v>80</v>
      </c>
      <c r="AV68">
        <v>100</v>
      </c>
      <c r="AW68">
        <v>70</v>
      </c>
      <c r="AX68">
        <v>50</v>
      </c>
      <c r="AY68">
        <v>60</v>
      </c>
      <c r="AZ68">
        <v>45</v>
      </c>
      <c r="BA68">
        <v>90</v>
      </c>
      <c r="BB68">
        <v>70</v>
      </c>
      <c r="BC68">
        <v>142</v>
      </c>
      <c r="BD68" t="s">
        <v>801</v>
      </c>
      <c r="BE68">
        <v>1</v>
      </c>
      <c r="BF68" t="s">
        <v>932</v>
      </c>
      <c r="BH68" t="s">
        <v>926</v>
      </c>
      <c r="BI68">
        <v>20</v>
      </c>
      <c r="BJ68" t="str">
        <f>_xlfn.CONCAT(AF68:BI68)</f>
        <v>67Machoke1NormalSuperpower Pokémon1FightingNone1,570,53GutsNo GuardSteadfast40580100705060459070142Medium Slow1Human-Like75.020</v>
      </c>
      <c r="BM68">
        <f>VLOOKUP(B68,evyield!B:H,2,0)</f>
        <v>0</v>
      </c>
      <c r="BN68">
        <f>VLOOKUP(B68,evyield!B:H,3,0)</f>
        <v>2</v>
      </c>
      <c r="BO68">
        <f>VLOOKUP(B68,evyield!B:H,4,0)</f>
        <v>0</v>
      </c>
      <c r="BP68">
        <f>VLOOKUP(B68,evyield!B:H,5,0)</f>
        <v>0</v>
      </c>
      <c r="BQ68">
        <f>VLOOKUP(B68,evyield!B:H,6,0)</f>
        <v>0</v>
      </c>
      <c r="BR68">
        <f>VLOOKUP(B68,evyield!B:H,7,0)</f>
        <v>0</v>
      </c>
      <c r="BS68" t="str">
        <f>IF(OR(AL68=$BW$1,AM68=$BW$1),"Sim","Não")</f>
        <v>Não</v>
      </c>
      <c r="BT68" t="str">
        <f>IF(OR(AL68=$BW$1,AM68=$BX$1),"Sim","Não")</f>
        <v>Não</v>
      </c>
    </row>
    <row r="69" spans="1:72" hidden="1" x14ac:dyDescent="0.25">
      <c r="A69">
        <v>68</v>
      </c>
      <c r="B69" t="s">
        <v>74</v>
      </c>
      <c r="C69">
        <v>1</v>
      </c>
      <c r="D69" t="s">
        <v>795</v>
      </c>
      <c r="E69" t="s">
        <v>934</v>
      </c>
      <c r="F69">
        <v>1</v>
      </c>
      <c r="G69" t="s">
        <v>920</v>
      </c>
      <c r="H69" t="s">
        <v>2089</v>
      </c>
      <c r="I69">
        <v>1.6</v>
      </c>
      <c r="J69">
        <v>130</v>
      </c>
      <c r="K69">
        <v>3</v>
      </c>
      <c r="L69" t="s">
        <v>846</v>
      </c>
      <c r="M69" t="s">
        <v>844</v>
      </c>
      <c r="N69" t="s">
        <v>935</v>
      </c>
      <c r="O69">
        <f t="shared" si="3"/>
        <v>505</v>
      </c>
      <c r="P69">
        <v>90</v>
      </c>
      <c r="Q69">
        <v>130</v>
      </c>
      <c r="R69">
        <v>80</v>
      </c>
      <c r="S69">
        <v>65</v>
      </c>
      <c r="T69">
        <v>85</v>
      </c>
      <c r="U69">
        <v>55</v>
      </c>
      <c r="V69">
        <v>45</v>
      </c>
      <c r="W69">
        <v>70</v>
      </c>
      <c r="X69">
        <v>227</v>
      </c>
      <c r="Y69" t="s">
        <v>801</v>
      </c>
      <c r="Z69">
        <v>1</v>
      </c>
      <c r="AA69" t="s">
        <v>932</v>
      </c>
      <c r="AC69" t="s">
        <v>926</v>
      </c>
      <c r="AD69">
        <v>20</v>
      </c>
      <c r="AE69" t="str">
        <f>_xlfn.CONCAT(A69:AD69)</f>
        <v>68Machamp1NormalSuperpower Pokémon1FightingNone1,61303GutsNo GuardSteadfast50590130806585554570227Medium Slow1Human-Like75.020</v>
      </c>
      <c r="AF69">
        <v>68</v>
      </c>
      <c r="AG69" t="s">
        <v>74</v>
      </c>
      <c r="AH69">
        <v>1</v>
      </c>
      <c r="AI69" t="s">
        <v>795</v>
      </c>
      <c r="AJ69" t="s">
        <v>934</v>
      </c>
      <c r="AK69">
        <v>1</v>
      </c>
      <c r="AL69" t="s">
        <v>920</v>
      </c>
      <c r="AM69" t="s">
        <v>2089</v>
      </c>
      <c r="AN69">
        <v>1.6</v>
      </c>
      <c r="AO69">
        <v>130</v>
      </c>
      <c r="AP69">
        <v>3</v>
      </c>
      <c r="AQ69" t="s">
        <v>846</v>
      </c>
      <c r="AR69" t="s">
        <v>844</v>
      </c>
      <c r="AS69" t="s">
        <v>935</v>
      </c>
      <c r="AT69">
        <f t="shared" si="2"/>
        <v>505</v>
      </c>
      <c r="AU69">
        <v>90</v>
      </c>
      <c r="AV69">
        <v>130</v>
      </c>
      <c r="AW69">
        <v>80</v>
      </c>
      <c r="AX69">
        <v>65</v>
      </c>
      <c r="AY69">
        <v>85</v>
      </c>
      <c r="AZ69">
        <v>55</v>
      </c>
      <c r="BA69">
        <v>45</v>
      </c>
      <c r="BB69">
        <v>70</v>
      </c>
      <c r="BC69">
        <v>227</v>
      </c>
      <c r="BD69" t="s">
        <v>801</v>
      </c>
      <c r="BE69">
        <v>1</v>
      </c>
      <c r="BF69" t="s">
        <v>932</v>
      </c>
      <c r="BH69" t="s">
        <v>926</v>
      </c>
      <c r="BI69">
        <v>20</v>
      </c>
      <c r="BJ69" t="str">
        <f>_xlfn.CONCAT(AF69:BI69)</f>
        <v>68Machamp1NormalSuperpower Pokémon1FightingNone1,61303GutsNo GuardSteadfast50590130806585554570227Medium Slow1Human-Like75.020</v>
      </c>
      <c r="BM69">
        <f>VLOOKUP(B69,evyield!B:H,2,0)</f>
        <v>0</v>
      </c>
      <c r="BN69">
        <f>VLOOKUP(B69,evyield!B:H,3,0)</f>
        <v>3</v>
      </c>
      <c r="BO69">
        <f>VLOOKUP(B69,evyield!B:H,4,0)</f>
        <v>0</v>
      </c>
      <c r="BP69">
        <f>VLOOKUP(B69,evyield!B:H,5,0)</f>
        <v>0</v>
      </c>
      <c r="BQ69">
        <f>VLOOKUP(B69,evyield!B:H,6,0)</f>
        <v>0</v>
      </c>
      <c r="BR69">
        <f>VLOOKUP(B69,evyield!B:H,7,0)</f>
        <v>0</v>
      </c>
      <c r="BS69" t="str">
        <f>IF(OR(AL69=$BW$1,AM69=$BW$1),"Sim","Não")</f>
        <v>Não</v>
      </c>
      <c r="BT69" t="str">
        <f>IF(OR(AL69=$BW$1,AM69=$BX$1),"Sim","Não")</f>
        <v>Não</v>
      </c>
    </row>
    <row r="70" spans="1:72" hidden="1" x14ac:dyDescent="0.25">
      <c r="A70">
        <v>69</v>
      </c>
      <c r="B70" t="s">
        <v>75</v>
      </c>
      <c r="C70">
        <v>1</v>
      </c>
      <c r="D70" t="s">
        <v>795</v>
      </c>
      <c r="E70" t="s">
        <v>897</v>
      </c>
      <c r="F70">
        <v>2</v>
      </c>
      <c r="G70" t="s">
        <v>797</v>
      </c>
      <c r="H70" t="s">
        <v>798</v>
      </c>
      <c r="I70">
        <v>0.7</v>
      </c>
      <c r="J70">
        <v>4</v>
      </c>
      <c r="K70">
        <v>2</v>
      </c>
      <c r="L70" t="s">
        <v>800</v>
      </c>
      <c r="N70" t="s">
        <v>850</v>
      </c>
      <c r="O70">
        <f t="shared" si="3"/>
        <v>300</v>
      </c>
      <c r="P70">
        <v>50</v>
      </c>
      <c r="Q70">
        <v>75</v>
      </c>
      <c r="R70">
        <v>35</v>
      </c>
      <c r="S70">
        <v>70</v>
      </c>
      <c r="T70">
        <v>30</v>
      </c>
      <c r="U70">
        <v>40</v>
      </c>
      <c r="V70">
        <v>255</v>
      </c>
      <c r="W70">
        <v>70</v>
      </c>
      <c r="X70">
        <v>60</v>
      </c>
      <c r="Y70" t="s">
        <v>801</v>
      </c>
      <c r="Z70">
        <v>1</v>
      </c>
      <c r="AA70" t="s">
        <v>797</v>
      </c>
      <c r="AC70" t="s">
        <v>828</v>
      </c>
      <c r="AD70">
        <v>20</v>
      </c>
      <c r="AE70" t="str">
        <f>_xlfn.CONCAT(A70:AD70)</f>
        <v>69Bellsprout1NormalFlower Pokémon2GrassPoison0,742ChlorophyllGluttony3005075357030402557060Medium Slow1Grass50.020</v>
      </c>
      <c r="AF70">
        <v>69</v>
      </c>
      <c r="AG70" t="s">
        <v>75</v>
      </c>
      <c r="AH70">
        <v>1</v>
      </c>
      <c r="AI70" t="s">
        <v>795</v>
      </c>
      <c r="AJ70" t="s">
        <v>897</v>
      </c>
      <c r="AK70">
        <v>2</v>
      </c>
      <c r="AL70" t="s">
        <v>797</v>
      </c>
      <c r="AM70" t="s">
        <v>798</v>
      </c>
      <c r="AN70">
        <v>0.7</v>
      </c>
      <c r="AO70">
        <v>4</v>
      </c>
      <c r="AP70">
        <v>2</v>
      </c>
      <c r="AQ70" t="s">
        <v>800</v>
      </c>
      <c r="AS70" t="s">
        <v>850</v>
      </c>
      <c r="AT70">
        <f t="shared" si="2"/>
        <v>300</v>
      </c>
      <c r="AU70">
        <v>50</v>
      </c>
      <c r="AV70">
        <v>75</v>
      </c>
      <c r="AW70">
        <v>35</v>
      </c>
      <c r="AX70">
        <v>70</v>
      </c>
      <c r="AY70">
        <v>30</v>
      </c>
      <c r="AZ70">
        <v>40</v>
      </c>
      <c r="BA70">
        <v>255</v>
      </c>
      <c r="BB70">
        <v>70</v>
      </c>
      <c r="BC70">
        <v>60</v>
      </c>
      <c r="BD70" t="s">
        <v>801</v>
      </c>
      <c r="BE70">
        <v>1</v>
      </c>
      <c r="BF70" t="s">
        <v>797</v>
      </c>
      <c r="BH70" t="s">
        <v>828</v>
      </c>
      <c r="BI70">
        <v>20</v>
      </c>
      <c r="BJ70" t="str">
        <f>_xlfn.CONCAT(AF70:BI70)</f>
        <v>69Bellsprout1NormalFlower Pokémon2GrassPoison0,742ChlorophyllGluttony3005075357030402557060Medium Slow1Grass50.020</v>
      </c>
      <c r="BM70">
        <f>VLOOKUP(B70,evyield!B:H,2,0)</f>
        <v>0</v>
      </c>
      <c r="BN70">
        <f>VLOOKUP(B70,evyield!B:H,3,0)</f>
        <v>1</v>
      </c>
      <c r="BO70">
        <f>VLOOKUP(B70,evyield!B:H,4,0)</f>
        <v>0</v>
      </c>
      <c r="BP70">
        <f>VLOOKUP(B70,evyield!B:H,5,0)</f>
        <v>0</v>
      </c>
      <c r="BQ70">
        <f>VLOOKUP(B70,evyield!B:H,6,0)</f>
        <v>0</v>
      </c>
      <c r="BR70">
        <f>VLOOKUP(B70,evyield!B:H,7,0)</f>
        <v>0</v>
      </c>
      <c r="BS70" t="str">
        <f>IF(OR(AL70=$BW$1,AM70=$BW$1),"Sim","Não")</f>
        <v>Não</v>
      </c>
      <c r="BT70" t="str">
        <f>IF(OR(AL70=$BW$1,AM70=$BX$1),"Sim","Não")</f>
        <v>Não</v>
      </c>
    </row>
    <row r="71" spans="1:72" hidden="1" x14ac:dyDescent="0.25">
      <c r="A71">
        <v>70</v>
      </c>
      <c r="B71" t="s">
        <v>76</v>
      </c>
      <c r="C71">
        <v>1</v>
      </c>
      <c r="D71" t="s">
        <v>795</v>
      </c>
      <c r="E71" t="s">
        <v>936</v>
      </c>
      <c r="F71">
        <v>2</v>
      </c>
      <c r="G71" t="s">
        <v>797</v>
      </c>
      <c r="H71" t="s">
        <v>798</v>
      </c>
      <c r="I71">
        <v>1</v>
      </c>
      <c r="J71">
        <v>6.4</v>
      </c>
      <c r="K71">
        <v>2</v>
      </c>
      <c r="L71" t="s">
        <v>800</v>
      </c>
      <c r="N71" t="s">
        <v>850</v>
      </c>
      <c r="O71">
        <f t="shared" si="3"/>
        <v>390</v>
      </c>
      <c r="P71">
        <v>65</v>
      </c>
      <c r="Q71">
        <v>90</v>
      </c>
      <c r="R71">
        <v>50</v>
      </c>
      <c r="S71">
        <v>85</v>
      </c>
      <c r="T71">
        <v>45</v>
      </c>
      <c r="U71">
        <v>55</v>
      </c>
      <c r="V71">
        <v>120</v>
      </c>
      <c r="W71">
        <v>70</v>
      </c>
      <c r="X71">
        <v>137</v>
      </c>
      <c r="Y71" t="s">
        <v>801</v>
      </c>
      <c r="Z71">
        <v>1</v>
      </c>
      <c r="AA71" t="s">
        <v>797</v>
      </c>
      <c r="AC71" t="s">
        <v>828</v>
      </c>
      <c r="AD71">
        <v>20</v>
      </c>
      <c r="AE71" t="str">
        <f>_xlfn.CONCAT(A71:AD71)</f>
        <v>70Weepinbell1NormalFlycatcher Pokémon2GrassPoison16,42ChlorophyllGluttony39065905085455512070137Medium Slow1Grass50.020</v>
      </c>
      <c r="AF71">
        <v>70</v>
      </c>
      <c r="AG71" t="s">
        <v>76</v>
      </c>
      <c r="AH71">
        <v>1</v>
      </c>
      <c r="AI71" t="s">
        <v>795</v>
      </c>
      <c r="AJ71" t="s">
        <v>936</v>
      </c>
      <c r="AK71">
        <v>2</v>
      </c>
      <c r="AL71" t="s">
        <v>797</v>
      </c>
      <c r="AM71" t="s">
        <v>798</v>
      </c>
      <c r="AN71">
        <v>1</v>
      </c>
      <c r="AO71">
        <v>6.4</v>
      </c>
      <c r="AP71">
        <v>2</v>
      </c>
      <c r="AQ71" t="s">
        <v>800</v>
      </c>
      <c r="AS71" t="s">
        <v>850</v>
      </c>
      <c r="AT71">
        <f t="shared" si="2"/>
        <v>390</v>
      </c>
      <c r="AU71">
        <v>65</v>
      </c>
      <c r="AV71">
        <v>90</v>
      </c>
      <c r="AW71">
        <v>50</v>
      </c>
      <c r="AX71">
        <v>85</v>
      </c>
      <c r="AY71">
        <v>45</v>
      </c>
      <c r="AZ71">
        <v>55</v>
      </c>
      <c r="BA71">
        <v>120</v>
      </c>
      <c r="BB71">
        <v>70</v>
      </c>
      <c r="BC71">
        <v>137</v>
      </c>
      <c r="BD71" t="s">
        <v>801</v>
      </c>
      <c r="BE71">
        <v>1</v>
      </c>
      <c r="BF71" t="s">
        <v>797</v>
      </c>
      <c r="BH71" t="s">
        <v>828</v>
      </c>
      <c r="BI71">
        <v>20</v>
      </c>
      <c r="BJ71" t="str">
        <f>_xlfn.CONCAT(AF71:BI71)</f>
        <v>70Weepinbell1NormalFlycatcher Pokémon2GrassPoison16,42ChlorophyllGluttony39065905085455512070137Medium Slow1Grass50.020</v>
      </c>
      <c r="BM71">
        <f>VLOOKUP(B71,evyield!B:H,2,0)</f>
        <v>0</v>
      </c>
      <c r="BN71">
        <f>VLOOKUP(B71,evyield!B:H,3,0)</f>
        <v>2</v>
      </c>
      <c r="BO71">
        <f>VLOOKUP(B71,evyield!B:H,4,0)</f>
        <v>0</v>
      </c>
      <c r="BP71">
        <f>VLOOKUP(B71,evyield!B:H,5,0)</f>
        <v>0</v>
      </c>
      <c r="BQ71">
        <f>VLOOKUP(B71,evyield!B:H,6,0)</f>
        <v>0</v>
      </c>
      <c r="BR71">
        <f>VLOOKUP(B71,evyield!B:H,7,0)</f>
        <v>0</v>
      </c>
      <c r="BS71" t="str">
        <f>IF(OR(AL71=$BW$1,AM71=$BW$1),"Sim","Não")</f>
        <v>Não</v>
      </c>
      <c r="BT71" t="str">
        <f>IF(OR(AL71=$BW$1,AM71=$BX$1),"Sim","Não")</f>
        <v>Não</v>
      </c>
    </row>
    <row r="72" spans="1:72" hidden="1" x14ac:dyDescent="0.25">
      <c r="A72">
        <v>71</v>
      </c>
      <c r="B72" t="s">
        <v>77</v>
      </c>
      <c r="C72">
        <v>1</v>
      </c>
      <c r="D72" t="s">
        <v>795</v>
      </c>
      <c r="E72" t="s">
        <v>936</v>
      </c>
      <c r="F72">
        <v>2</v>
      </c>
      <c r="G72" t="s">
        <v>797</v>
      </c>
      <c r="H72" t="s">
        <v>798</v>
      </c>
      <c r="I72">
        <v>1.7</v>
      </c>
      <c r="J72">
        <v>15.5</v>
      </c>
      <c r="K72">
        <v>2</v>
      </c>
      <c r="L72" t="s">
        <v>800</v>
      </c>
      <c r="N72" t="s">
        <v>850</v>
      </c>
      <c r="O72">
        <f t="shared" si="3"/>
        <v>490</v>
      </c>
      <c r="P72">
        <v>80</v>
      </c>
      <c r="Q72">
        <v>105</v>
      </c>
      <c r="R72">
        <v>65</v>
      </c>
      <c r="S72">
        <v>100</v>
      </c>
      <c r="T72">
        <v>70</v>
      </c>
      <c r="U72">
        <v>70</v>
      </c>
      <c r="V72">
        <v>45</v>
      </c>
      <c r="W72">
        <v>60</v>
      </c>
      <c r="X72">
        <v>221</v>
      </c>
      <c r="Y72" t="s">
        <v>801</v>
      </c>
      <c r="Z72">
        <v>1</v>
      </c>
      <c r="AA72" t="s">
        <v>797</v>
      </c>
      <c r="AC72" t="s">
        <v>828</v>
      </c>
      <c r="AD72">
        <v>20</v>
      </c>
      <c r="AE72" t="str">
        <f>_xlfn.CONCAT(A72:AD72)</f>
        <v>71Victreebel1NormalFlycatcher Pokémon2GrassPoison1,715,52ChlorophyllGluttony490801056510070704560221Medium Slow1Grass50.020</v>
      </c>
      <c r="AF72">
        <v>71</v>
      </c>
      <c r="AG72" t="s">
        <v>77</v>
      </c>
      <c r="AH72">
        <v>1</v>
      </c>
      <c r="AI72" t="s">
        <v>795</v>
      </c>
      <c r="AJ72" t="s">
        <v>936</v>
      </c>
      <c r="AK72">
        <v>2</v>
      </c>
      <c r="AL72" t="s">
        <v>797</v>
      </c>
      <c r="AM72" t="s">
        <v>798</v>
      </c>
      <c r="AN72">
        <v>1.7</v>
      </c>
      <c r="AO72">
        <v>15.5</v>
      </c>
      <c r="AP72">
        <v>2</v>
      </c>
      <c r="AQ72" t="s">
        <v>800</v>
      </c>
      <c r="AS72" t="s">
        <v>850</v>
      </c>
      <c r="AT72">
        <f t="shared" si="2"/>
        <v>490</v>
      </c>
      <c r="AU72">
        <v>80</v>
      </c>
      <c r="AV72">
        <v>105</v>
      </c>
      <c r="AW72">
        <v>65</v>
      </c>
      <c r="AX72">
        <v>100</v>
      </c>
      <c r="AY72">
        <v>70</v>
      </c>
      <c r="AZ72">
        <v>70</v>
      </c>
      <c r="BA72">
        <v>45</v>
      </c>
      <c r="BB72">
        <v>70</v>
      </c>
      <c r="BC72">
        <v>221</v>
      </c>
      <c r="BD72" t="s">
        <v>801</v>
      </c>
      <c r="BE72">
        <v>1</v>
      </c>
      <c r="BF72" t="s">
        <v>797</v>
      </c>
      <c r="BH72" t="s">
        <v>828</v>
      </c>
      <c r="BI72">
        <v>20</v>
      </c>
      <c r="BJ72" t="str">
        <f>_xlfn.CONCAT(AF72:BI72)</f>
        <v>71Victreebel1NormalFlycatcher Pokémon2GrassPoison1,715,52ChlorophyllGluttony490801056510070704570221Medium Slow1Grass50.020</v>
      </c>
      <c r="BM72">
        <f>VLOOKUP(B72,evyield!B:H,2,0)</f>
        <v>0</v>
      </c>
      <c r="BN72">
        <f>VLOOKUP(B72,evyield!B:H,3,0)</f>
        <v>3</v>
      </c>
      <c r="BO72">
        <f>VLOOKUP(B72,evyield!B:H,4,0)</f>
        <v>0</v>
      </c>
      <c r="BP72">
        <f>VLOOKUP(B72,evyield!B:H,5,0)</f>
        <v>0</v>
      </c>
      <c r="BQ72">
        <f>VLOOKUP(B72,evyield!B:H,6,0)</f>
        <v>0</v>
      </c>
      <c r="BR72">
        <f>VLOOKUP(B72,evyield!B:H,7,0)</f>
        <v>0</v>
      </c>
      <c r="BS72" t="str">
        <f>IF(OR(AL72=$BW$1,AM72=$BW$1),"Sim","Não")</f>
        <v>Não</v>
      </c>
      <c r="BT72" t="str">
        <f>IF(OR(AL72=$BW$1,AM72=$BX$1),"Sim","Não")</f>
        <v>Não</v>
      </c>
    </row>
    <row r="73" spans="1:72" hidden="1" x14ac:dyDescent="0.25">
      <c r="A73">
        <v>72</v>
      </c>
      <c r="B73" t="s">
        <v>78</v>
      </c>
      <c r="C73">
        <v>1</v>
      </c>
      <c r="D73" t="s">
        <v>795</v>
      </c>
      <c r="E73" t="s">
        <v>937</v>
      </c>
      <c r="F73">
        <v>2</v>
      </c>
      <c r="G73" t="s">
        <v>816</v>
      </c>
      <c r="H73" t="s">
        <v>798</v>
      </c>
      <c r="I73">
        <v>0.9</v>
      </c>
      <c r="J73">
        <v>45.5</v>
      </c>
      <c r="K73">
        <v>3</v>
      </c>
      <c r="L73" t="s">
        <v>938</v>
      </c>
      <c r="M73" t="s">
        <v>939</v>
      </c>
      <c r="N73" t="s">
        <v>818</v>
      </c>
      <c r="O73">
        <f t="shared" si="3"/>
        <v>335</v>
      </c>
      <c r="P73">
        <v>40</v>
      </c>
      <c r="Q73">
        <v>40</v>
      </c>
      <c r="R73">
        <v>35</v>
      </c>
      <c r="S73">
        <v>50</v>
      </c>
      <c r="T73">
        <v>100</v>
      </c>
      <c r="U73">
        <v>70</v>
      </c>
      <c r="V73">
        <v>190</v>
      </c>
      <c r="W73">
        <v>70</v>
      </c>
      <c r="X73">
        <v>67</v>
      </c>
      <c r="Y73" t="s">
        <v>925</v>
      </c>
      <c r="Z73">
        <v>1</v>
      </c>
      <c r="AA73" t="s">
        <v>940</v>
      </c>
      <c r="AC73" t="s">
        <v>828</v>
      </c>
      <c r="AD73">
        <v>20</v>
      </c>
      <c r="AE73" t="str">
        <f>_xlfn.CONCAT(A73:AD73)</f>
        <v>72Tentacool1NormalJellyfish Pokémon2WaterPoison0,945,53Clear BodyLiquid OozeRain Dish33540403550100701907067Slow1Water 350.020</v>
      </c>
      <c r="AF73">
        <v>72</v>
      </c>
      <c r="AG73" t="s">
        <v>78</v>
      </c>
      <c r="AH73">
        <v>1</v>
      </c>
      <c r="AI73" t="s">
        <v>795</v>
      </c>
      <c r="AJ73" t="s">
        <v>937</v>
      </c>
      <c r="AK73">
        <v>2</v>
      </c>
      <c r="AL73" t="s">
        <v>816</v>
      </c>
      <c r="AM73" t="s">
        <v>798</v>
      </c>
      <c r="AN73">
        <v>0.9</v>
      </c>
      <c r="AO73">
        <v>45.5</v>
      </c>
      <c r="AP73">
        <v>3</v>
      </c>
      <c r="AQ73" t="s">
        <v>938</v>
      </c>
      <c r="AR73" t="s">
        <v>939</v>
      </c>
      <c r="AS73" t="s">
        <v>818</v>
      </c>
      <c r="AT73">
        <f t="shared" si="2"/>
        <v>335</v>
      </c>
      <c r="AU73">
        <v>40</v>
      </c>
      <c r="AV73">
        <v>40</v>
      </c>
      <c r="AW73">
        <v>35</v>
      </c>
      <c r="AX73">
        <v>50</v>
      </c>
      <c r="AY73">
        <v>100</v>
      </c>
      <c r="AZ73">
        <v>70</v>
      </c>
      <c r="BA73">
        <v>190</v>
      </c>
      <c r="BB73">
        <v>70</v>
      </c>
      <c r="BC73">
        <v>67</v>
      </c>
      <c r="BD73" t="s">
        <v>925</v>
      </c>
      <c r="BE73">
        <v>1</v>
      </c>
      <c r="BF73" t="s">
        <v>940</v>
      </c>
      <c r="BH73" t="s">
        <v>828</v>
      </c>
      <c r="BI73">
        <v>20</v>
      </c>
      <c r="BJ73" t="str">
        <f>_xlfn.CONCAT(AF73:BI73)</f>
        <v>72Tentacool1NormalJellyfish Pokémon2WaterPoison0,945,53Clear BodyLiquid OozeRain Dish33540403550100701907067Slow1Water 350.020</v>
      </c>
      <c r="BM73">
        <f>VLOOKUP(B73,evyield!B:H,2,0)</f>
        <v>0</v>
      </c>
      <c r="BN73">
        <f>VLOOKUP(B73,evyield!B:H,3,0)</f>
        <v>0</v>
      </c>
      <c r="BO73">
        <f>VLOOKUP(B73,evyield!B:H,4,0)</f>
        <v>0</v>
      </c>
      <c r="BP73">
        <f>VLOOKUP(B73,evyield!B:H,5,0)</f>
        <v>0</v>
      </c>
      <c r="BQ73">
        <f>VLOOKUP(B73,evyield!B:H,6,0)</f>
        <v>1</v>
      </c>
      <c r="BR73">
        <f>VLOOKUP(B73,evyield!B:H,7,0)</f>
        <v>0</v>
      </c>
      <c r="BS73" t="str">
        <f>IF(OR(AL73=$BW$1,AM73=$BW$1),"Sim","Não")</f>
        <v>Não</v>
      </c>
      <c r="BT73" t="str">
        <f>IF(OR(AL73=$BW$1,AM73=$BX$1),"Sim","Não")</f>
        <v>Não</v>
      </c>
    </row>
    <row r="74" spans="1:72" hidden="1" x14ac:dyDescent="0.25">
      <c r="A74">
        <v>73</v>
      </c>
      <c r="B74" t="s">
        <v>79</v>
      </c>
      <c r="C74">
        <v>1</v>
      </c>
      <c r="D74" t="s">
        <v>795</v>
      </c>
      <c r="E74" t="s">
        <v>937</v>
      </c>
      <c r="F74">
        <v>2</v>
      </c>
      <c r="G74" t="s">
        <v>816</v>
      </c>
      <c r="H74" t="s">
        <v>798</v>
      </c>
      <c r="I74">
        <v>1.6</v>
      </c>
      <c r="J74">
        <v>55</v>
      </c>
      <c r="K74">
        <v>3</v>
      </c>
      <c r="L74" t="s">
        <v>938</v>
      </c>
      <c r="M74" t="s">
        <v>939</v>
      </c>
      <c r="N74" t="s">
        <v>818</v>
      </c>
      <c r="O74">
        <f t="shared" si="3"/>
        <v>515</v>
      </c>
      <c r="P74">
        <v>80</v>
      </c>
      <c r="Q74">
        <v>70</v>
      </c>
      <c r="R74">
        <v>65</v>
      </c>
      <c r="S74">
        <v>80</v>
      </c>
      <c r="T74">
        <v>120</v>
      </c>
      <c r="U74">
        <v>100</v>
      </c>
      <c r="V74">
        <v>60</v>
      </c>
      <c r="W74">
        <v>70</v>
      </c>
      <c r="X74">
        <v>180</v>
      </c>
      <c r="Y74" t="s">
        <v>925</v>
      </c>
      <c r="Z74">
        <v>1</v>
      </c>
      <c r="AA74" t="s">
        <v>940</v>
      </c>
      <c r="AC74" t="s">
        <v>828</v>
      </c>
      <c r="AD74">
        <v>20</v>
      </c>
      <c r="AE74" t="str">
        <f>_xlfn.CONCAT(A74:AD74)</f>
        <v>73Tentacruel1NormalJellyfish Pokémon2WaterPoison1,6553Clear BodyLiquid OozeRain Dish515807065801201006070180Slow1Water 350.020</v>
      </c>
      <c r="AF74">
        <v>73</v>
      </c>
      <c r="AG74" t="s">
        <v>79</v>
      </c>
      <c r="AH74">
        <v>1</v>
      </c>
      <c r="AI74" t="s">
        <v>795</v>
      </c>
      <c r="AJ74" t="s">
        <v>937</v>
      </c>
      <c r="AK74">
        <v>2</v>
      </c>
      <c r="AL74" t="s">
        <v>816</v>
      </c>
      <c r="AM74" t="s">
        <v>798</v>
      </c>
      <c r="AN74">
        <v>1.6</v>
      </c>
      <c r="AO74">
        <v>55</v>
      </c>
      <c r="AP74">
        <v>3</v>
      </c>
      <c r="AQ74" t="s">
        <v>938</v>
      </c>
      <c r="AR74" t="s">
        <v>939</v>
      </c>
      <c r="AS74" t="s">
        <v>818</v>
      </c>
      <c r="AT74">
        <f t="shared" si="2"/>
        <v>515</v>
      </c>
      <c r="AU74">
        <v>80</v>
      </c>
      <c r="AV74">
        <v>70</v>
      </c>
      <c r="AW74">
        <v>65</v>
      </c>
      <c r="AX74">
        <v>80</v>
      </c>
      <c r="AY74">
        <v>120</v>
      </c>
      <c r="AZ74">
        <v>100</v>
      </c>
      <c r="BA74">
        <v>60</v>
      </c>
      <c r="BB74">
        <v>70</v>
      </c>
      <c r="BC74">
        <v>180</v>
      </c>
      <c r="BD74" t="s">
        <v>925</v>
      </c>
      <c r="BE74">
        <v>1</v>
      </c>
      <c r="BF74" t="s">
        <v>940</v>
      </c>
      <c r="BH74" t="s">
        <v>828</v>
      </c>
      <c r="BI74">
        <v>20</v>
      </c>
      <c r="BJ74" t="str">
        <f>_xlfn.CONCAT(AF74:BI74)</f>
        <v>73Tentacruel1NormalJellyfish Pokémon2WaterPoison1,6553Clear BodyLiquid OozeRain Dish515807065801201006070180Slow1Water 350.020</v>
      </c>
      <c r="BM74">
        <f>VLOOKUP(B74,evyield!B:H,2,0)</f>
        <v>0</v>
      </c>
      <c r="BN74">
        <f>VLOOKUP(B74,evyield!B:H,3,0)</f>
        <v>0</v>
      </c>
      <c r="BO74">
        <f>VLOOKUP(B74,evyield!B:H,4,0)</f>
        <v>0</v>
      </c>
      <c r="BP74">
        <f>VLOOKUP(B74,evyield!B:H,5,0)</f>
        <v>0</v>
      </c>
      <c r="BQ74">
        <f>VLOOKUP(B74,evyield!B:H,6,0)</f>
        <v>2</v>
      </c>
      <c r="BR74">
        <f>VLOOKUP(B74,evyield!B:H,7,0)</f>
        <v>0</v>
      </c>
      <c r="BS74" t="str">
        <f>IF(OR(AL74=$BW$1,AM74=$BW$1),"Sim","Não")</f>
        <v>Não</v>
      </c>
      <c r="BT74" t="str">
        <f>IF(OR(AL74=$BW$1,AM74=$BX$1),"Sim","Não")</f>
        <v>Não</v>
      </c>
    </row>
    <row r="75" spans="1:72" hidden="1" x14ac:dyDescent="0.25">
      <c r="A75">
        <v>74</v>
      </c>
      <c r="B75" t="s">
        <v>80</v>
      </c>
      <c r="C75">
        <v>1</v>
      </c>
      <c r="D75" t="s">
        <v>795</v>
      </c>
      <c r="E75" t="s">
        <v>941</v>
      </c>
      <c r="F75">
        <v>2</v>
      </c>
      <c r="G75" t="s">
        <v>942</v>
      </c>
      <c r="H75" t="s">
        <v>862</v>
      </c>
      <c r="I75">
        <v>0.4</v>
      </c>
      <c r="J75">
        <v>20</v>
      </c>
      <c r="K75">
        <v>3</v>
      </c>
      <c r="L75" t="s">
        <v>943</v>
      </c>
      <c r="M75" t="s">
        <v>944</v>
      </c>
      <c r="N75" t="s">
        <v>863</v>
      </c>
      <c r="O75">
        <f t="shared" si="3"/>
        <v>300</v>
      </c>
      <c r="P75">
        <v>40</v>
      </c>
      <c r="Q75">
        <v>80</v>
      </c>
      <c r="R75">
        <v>100</v>
      </c>
      <c r="S75">
        <v>30</v>
      </c>
      <c r="T75">
        <v>30</v>
      </c>
      <c r="U75">
        <v>20</v>
      </c>
      <c r="V75">
        <v>255</v>
      </c>
      <c r="W75">
        <v>70</v>
      </c>
      <c r="X75">
        <v>60</v>
      </c>
      <c r="Y75" t="s">
        <v>801</v>
      </c>
      <c r="Z75">
        <v>1</v>
      </c>
      <c r="AA75" t="s">
        <v>945</v>
      </c>
      <c r="AC75" t="s">
        <v>828</v>
      </c>
      <c r="AD75">
        <v>15</v>
      </c>
      <c r="AE75" t="str">
        <f>_xlfn.CONCAT(A75:AD75)</f>
        <v>74Geodude1NormalRock Pokémon2RockGround0,4203Rock HeadSturdySand Veil30040801003030202557060Medium Slow1Mineral50.015</v>
      </c>
      <c r="AF75">
        <v>74</v>
      </c>
      <c r="AG75" t="s">
        <v>80</v>
      </c>
      <c r="AH75">
        <v>1</v>
      </c>
      <c r="AI75" t="s">
        <v>795</v>
      </c>
      <c r="AJ75" t="s">
        <v>941</v>
      </c>
      <c r="AK75">
        <v>2</v>
      </c>
      <c r="AL75" t="s">
        <v>942</v>
      </c>
      <c r="AM75" t="s">
        <v>862</v>
      </c>
      <c r="AN75">
        <v>0.4</v>
      </c>
      <c r="AO75">
        <v>20</v>
      </c>
      <c r="AP75">
        <v>3</v>
      </c>
      <c r="AQ75" t="s">
        <v>943</v>
      </c>
      <c r="AR75" t="s">
        <v>944</v>
      </c>
      <c r="AS75" t="s">
        <v>863</v>
      </c>
      <c r="AT75">
        <f t="shared" si="2"/>
        <v>300</v>
      </c>
      <c r="AU75">
        <v>40</v>
      </c>
      <c r="AV75">
        <v>80</v>
      </c>
      <c r="AW75">
        <v>100</v>
      </c>
      <c r="AX75">
        <v>30</v>
      </c>
      <c r="AY75">
        <v>30</v>
      </c>
      <c r="AZ75">
        <v>20</v>
      </c>
      <c r="BA75">
        <v>255</v>
      </c>
      <c r="BB75">
        <v>70</v>
      </c>
      <c r="BC75">
        <v>60</v>
      </c>
      <c r="BD75" t="s">
        <v>801</v>
      </c>
      <c r="BE75">
        <v>1</v>
      </c>
      <c r="BF75" t="s">
        <v>945</v>
      </c>
      <c r="BH75" t="s">
        <v>828</v>
      </c>
      <c r="BI75">
        <v>15</v>
      </c>
      <c r="BJ75" t="str">
        <f>_xlfn.CONCAT(AF75:BI75)</f>
        <v>74Geodude1NormalRock Pokémon2RockGround0,4203Rock HeadSturdySand Veil30040801003030202557060Medium Slow1Mineral50.015</v>
      </c>
      <c r="BK75" t="s">
        <v>3775</v>
      </c>
      <c r="BL75" t="s">
        <v>3774</v>
      </c>
      <c r="BM75">
        <f>VLOOKUP(B75,evyield!B:H,2,0)</f>
        <v>0</v>
      </c>
      <c r="BN75">
        <f>VLOOKUP(B75,evyield!B:H,3,0)</f>
        <v>0</v>
      </c>
      <c r="BO75">
        <f>VLOOKUP(B75,evyield!B:H,4,0)</f>
        <v>1</v>
      </c>
      <c r="BP75">
        <f>VLOOKUP(B75,evyield!B:H,5,0)</f>
        <v>0</v>
      </c>
      <c r="BQ75">
        <f>VLOOKUP(B75,evyield!B:H,6,0)</f>
        <v>0</v>
      </c>
      <c r="BR75">
        <f>VLOOKUP(B75,evyield!B:H,7,0)</f>
        <v>0</v>
      </c>
      <c r="BS75" t="str">
        <f>IF(OR(AL75=$BW$1,AM75=$BW$1),"Sim","Não")</f>
        <v>Sim</v>
      </c>
      <c r="BT75" t="str">
        <f>IF(OR(AL75=$BW$1,AM75=$BX$1),"Sim","Não")</f>
        <v>Não</v>
      </c>
    </row>
    <row r="76" spans="1:72" hidden="1" x14ac:dyDescent="0.25">
      <c r="A76">
        <v>75</v>
      </c>
      <c r="B76" t="s">
        <v>81</v>
      </c>
      <c r="C76">
        <v>1</v>
      </c>
      <c r="D76" t="s">
        <v>795</v>
      </c>
      <c r="E76" t="s">
        <v>941</v>
      </c>
      <c r="F76">
        <v>2</v>
      </c>
      <c r="G76" t="s">
        <v>942</v>
      </c>
      <c r="H76" t="s">
        <v>862</v>
      </c>
      <c r="I76">
        <v>1</v>
      </c>
      <c r="J76">
        <v>105</v>
      </c>
      <c r="K76">
        <v>3</v>
      </c>
      <c r="L76" t="s">
        <v>943</v>
      </c>
      <c r="M76" t="s">
        <v>944</v>
      </c>
      <c r="N76" t="s">
        <v>863</v>
      </c>
      <c r="O76">
        <f t="shared" si="3"/>
        <v>390</v>
      </c>
      <c r="P76">
        <v>55</v>
      </c>
      <c r="Q76">
        <v>95</v>
      </c>
      <c r="R76">
        <v>115</v>
      </c>
      <c r="S76">
        <v>45</v>
      </c>
      <c r="T76">
        <v>45</v>
      </c>
      <c r="U76">
        <v>35</v>
      </c>
      <c r="V76">
        <v>120</v>
      </c>
      <c r="W76">
        <v>70</v>
      </c>
      <c r="X76">
        <v>137</v>
      </c>
      <c r="Y76" t="s">
        <v>801</v>
      </c>
      <c r="Z76">
        <v>1</v>
      </c>
      <c r="AA76" t="s">
        <v>945</v>
      </c>
      <c r="AC76" t="s">
        <v>828</v>
      </c>
      <c r="AD76">
        <v>15</v>
      </c>
      <c r="AE76" t="str">
        <f>_xlfn.CONCAT(A76:AD76)</f>
        <v>75Graveler1NormalRock Pokémon2RockGround11053Rock HeadSturdySand Veil390559511545453512070137Medium Slow1Mineral50.015</v>
      </c>
      <c r="AF76">
        <v>75</v>
      </c>
      <c r="AG76" t="s">
        <v>81</v>
      </c>
      <c r="AH76">
        <v>1</v>
      </c>
      <c r="AI76" t="s">
        <v>795</v>
      </c>
      <c r="AJ76" t="s">
        <v>941</v>
      </c>
      <c r="AK76">
        <v>2</v>
      </c>
      <c r="AL76" t="s">
        <v>942</v>
      </c>
      <c r="AM76" t="s">
        <v>862</v>
      </c>
      <c r="AN76">
        <v>1</v>
      </c>
      <c r="AO76">
        <v>105</v>
      </c>
      <c r="AP76">
        <v>3</v>
      </c>
      <c r="AQ76" t="s">
        <v>943</v>
      </c>
      <c r="AR76" t="s">
        <v>944</v>
      </c>
      <c r="AS76" t="s">
        <v>863</v>
      </c>
      <c r="AT76">
        <f t="shared" si="2"/>
        <v>390</v>
      </c>
      <c r="AU76">
        <v>55</v>
      </c>
      <c r="AV76">
        <v>95</v>
      </c>
      <c r="AW76">
        <v>115</v>
      </c>
      <c r="AX76">
        <v>45</v>
      </c>
      <c r="AY76">
        <v>45</v>
      </c>
      <c r="AZ76">
        <v>35</v>
      </c>
      <c r="BA76">
        <v>120</v>
      </c>
      <c r="BB76">
        <v>70</v>
      </c>
      <c r="BC76">
        <v>137</v>
      </c>
      <c r="BD76" t="s">
        <v>801</v>
      </c>
      <c r="BE76">
        <v>1</v>
      </c>
      <c r="BF76" t="s">
        <v>945</v>
      </c>
      <c r="BH76" t="s">
        <v>828</v>
      </c>
      <c r="BI76">
        <v>15</v>
      </c>
      <c r="BJ76" t="str">
        <f>_xlfn.CONCAT(AF76:BI76)</f>
        <v>75Graveler1NormalRock Pokémon2RockGround11053Rock HeadSturdySand Veil390559511545453512070137Medium Slow1Mineral50.015</v>
      </c>
      <c r="BM76">
        <f>VLOOKUP(B76,evyield!B:H,2,0)</f>
        <v>0</v>
      </c>
      <c r="BN76">
        <f>VLOOKUP(B76,evyield!B:H,3,0)</f>
        <v>0</v>
      </c>
      <c r="BO76">
        <f>VLOOKUP(B76,evyield!B:H,4,0)</f>
        <v>2</v>
      </c>
      <c r="BP76">
        <f>VLOOKUP(B76,evyield!B:H,5,0)</f>
        <v>0</v>
      </c>
      <c r="BQ76">
        <f>VLOOKUP(B76,evyield!B:H,6,0)</f>
        <v>0</v>
      </c>
      <c r="BR76">
        <f>VLOOKUP(B76,evyield!B:H,7,0)</f>
        <v>0</v>
      </c>
      <c r="BS76" t="str">
        <f>IF(OR(AL76=$BW$1,AM76=$BW$1),"Sim","Não")</f>
        <v>Sim</v>
      </c>
      <c r="BT76" t="str">
        <f>IF(OR(AL76=$BW$1,AM76=$BX$1),"Sim","Não")</f>
        <v>Não</v>
      </c>
    </row>
    <row r="77" spans="1:72" hidden="1" x14ac:dyDescent="0.25">
      <c r="A77">
        <v>76</v>
      </c>
      <c r="B77" t="s">
        <v>82</v>
      </c>
      <c r="C77">
        <v>1</v>
      </c>
      <c r="D77" t="s">
        <v>795</v>
      </c>
      <c r="E77" t="s">
        <v>948</v>
      </c>
      <c r="F77">
        <v>2</v>
      </c>
      <c r="G77" t="s">
        <v>942</v>
      </c>
      <c r="H77" t="s">
        <v>862</v>
      </c>
      <c r="I77">
        <v>1.4</v>
      </c>
      <c r="J77">
        <v>300</v>
      </c>
      <c r="K77">
        <v>3</v>
      </c>
      <c r="L77" t="s">
        <v>943</v>
      </c>
      <c r="M77" t="s">
        <v>944</v>
      </c>
      <c r="N77" t="s">
        <v>863</v>
      </c>
      <c r="O77">
        <f t="shared" si="3"/>
        <v>485</v>
      </c>
      <c r="P77">
        <v>80</v>
      </c>
      <c r="Q77">
        <v>110</v>
      </c>
      <c r="R77">
        <v>130</v>
      </c>
      <c r="S77">
        <v>55</v>
      </c>
      <c r="T77">
        <v>65</v>
      </c>
      <c r="U77">
        <v>45</v>
      </c>
      <c r="V77">
        <v>45</v>
      </c>
      <c r="W77">
        <v>70</v>
      </c>
      <c r="X77">
        <v>223</v>
      </c>
      <c r="Y77" t="s">
        <v>801</v>
      </c>
      <c r="Z77">
        <v>1</v>
      </c>
      <c r="AA77" t="s">
        <v>945</v>
      </c>
      <c r="AC77" t="s">
        <v>828</v>
      </c>
      <c r="AD77">
        <v>15</v>
      </c>
      <c r="AE77" t="str">
        <f>_xlfn.CONCAT(A77:AD77)</f>
        <v>76Golem1NormalMegaton Pokémon2RockGround1,43003Rock HeadSturdySand Veil485801101305565454570223Medium Slow1Mineral50.015</v>
      </c>
      <c r="AF77">
        <v>76</v>
      </c>
      <c r="AG77" t="s">
        <v>82</v>
      </c>
      <c r="AH77">
        <v>1</v>
      </c>
      <c r="AI77" t="s">
        <v>795</v>
      </c>
      <c r="AJ77" t="s">
        <v>948</v>
      </c>
      <c r="AK77">
        <v>2</v>
      </c>
      <c r="AL77" t="s">
        <v>942</v>
      </c>
      <c r="AM77" t="s">
        <v>862</v>
      </c>
      <c r="AN77">
        <v>1.4</v>
      </c>
      <c r="AO77">
        <v>300</v>
      </c>
      <c r="AP77">
        <v>3</v>
      </c>
      <c r="AQ77" t="s">
        <v>943</v>
      </c>
      <c r="AR77" t="s">
        <v>944</v>
      </c>
      <c r="AS77" t="s">
        <v>863</v>
      </c>
      <c r="AT77">
        <f t="shared" si="2"/>
        <v>495</v>
      </c>
      <c r="AU77">
        <v>80</v>
      </c>
      <c r="AV77">
        <v>120</v>
      </c>
      <c r="AW77">
        <v>130</v>
      </c>
      <c r="AX77">
        <v>55</v>
      </c>
      <c r="AY77">
        <v>65</v>
      </c>
      <c r="AZ77">
        <v>45</v>
      </c>
      <c r="BA77">
        <v>45</v>
      </c>
      <c r="BB77">
        <v>70</v>
      </c>
      <c r="BC77">
        <v>223</v>
      </c>
      <c r="BD77" t="s">
        <v>801</v>
      </c>
      <c r="BE77">
        <v>1</v>
      </c>
      <c r="BF77" t="s">
        <v>945</v>
      </c>
      <c r="BH77" t="s">
        <v>828</v>
      </c>
      <c r="BI77">
        <v>15</v>
      </c>
      <c r="BJ77" t="str">
        <f>_xlfn.CONCAT(AF77:BI77)</f>
        <v>76Golem1NormalMegaton Pokémon2RockGround1,43003Rock HeadSturdySand Veil495801201305565454570223Medium Slow1Mineral50.015</v>
      </c>
      <c r="BM77">
        <f>VLOOKUP(B77,evyield!B:H,2,0)</f>
        <v>0</v>
      </c>
      <c r="BN77">
        <f>VLOOKUP(B77,evyield!B:H,3,0)</f>
        <v>0</v>
      </c>
      <c r="BO77">
        <f>VLOOKUP(B77,evyield!B:H,4,0)</f>
        <v>3</v>
      </c>
      <c r="BP77">
        <f>VLOOKUP(B77,evyield!B:H,5,0)</f>
        <v>0</v>
      </c>
      <c r="BQ77">
        <f>VLOOKUP(B77,evyield!B:H,6,0)</f>
        <v>0</v>
      </c>
      <c r="BR77">
        <f>VLOOKUP(B77,evyield!B:H,7,0)</f>
        <v>0</v>
      </c>
      <c r="BS77" t="str">
        <f>IF(OR(AL77=$BW$1,AM77=$BW$1),"Sim","Não")</f>
        <v>Sim</v>
      </c>
      <c r="BT77" t="str">
        <f>IF(OR(AL77=$BW$1,AM77=$BX$1),"Sim","Não")</f>
        <v>Não</v>
      </c>
    </row>
    <row r="78" spans="1:72" hidden="1" x14ac:dyDescent="0.25">
      <c r="A78">
        <v>77</v>
      </c>
      <c r="B78" t="s">
        <v>83</v>
      </c>
      <c r="C78">
        <v>1</v>
      </c>
      <c r="D78" t="s">
        <v>795</v>
      </c>
      <c r="E78" t="s">
        <v>949</v>
      </c>
      <c r="F78">
        <v>1</v>
      </c>
      <c r="G78" t="s">
        <v>807</v>
      </c>
      <c r="H78" t="s">
        <v>2089</v>
      </c>
      <c r="I78">
        <v>1</v>
      </c>
      <c r="J78">
        <v>30</v>
      </c>
      <c r="K78">
        <v>3</v>
      </c>
      <c r="L78" t="s">
        <v>826</v>
      </c>
      <c r="M78" t="s">
        <v>887</v>
      </c>
      <c r="N78" t="s">
        <v>950</v>
      </c>
      <c r="O78">
        <f t="shared" si="3"/>
        <v>410</v>
      </c>
      <c r="P78">
        <v>50</v>
      </c>
      <c r="Q78">
        <v>85</v>
      </c>
      <c r="R78">
        <v>55</v>
      </c>
      <c r="S78">
        <v>65</v>
      </c>
      <c r="T78">
        <v>65</v>
      </c>
      <c r="U78">
        <v>90</v>
      </c>
      <c r="V78">
        <v>190</v>
      </c>
      <c r="W78">
        <v>70</v>
      </c>
      <c r="X78">
        <v>82</v>
      </c>
      <c r="Y78" t="s">
        <v>827</v>
      </c>
      <c r="Z78">
        <v>1</v>
      </c>
      <c r="AA78" t="s">
        <v>848</v>
      </c>
      <c r="AC78" t="s">
        <v>828</v>
      </c>
      <c r="AD78">
        <v>20</v>
      </c>
      <c r="AE78" t="str">
        <f>_xlfn.CONCAT(A78:AD78)</f>
        <v>77Ponyta1NormalFire Horse Pokémon1FireNone1303Run AwayFlash FireFlame Body4105085556565901907082Medium Fast1Field50.020</v>
      </c>
      <c r="AF78">
        <v>77</v>
      </c>
      <c r="AG78" t="s">
        <v>83</v>
      </c>
      <c r="AH78">
        <v>1</v>
      </c>
      <c r="AI78" t="s">
        <v>795</v>
      </c>
      <c r="AJ78" t="s">
        <v>949</v>
      </c>
      <c r="AK78">
        <v>1</v>
      </c>
      <c r="AL78" t="s">
        <v>807</v>
      </c>
      <c r="AM78" t="s">
        <v>2089</v>
      </c>
      <c r="AN78">
        <v>1</v>
      </c>
      <c r="AO78">
        <v>30</v>
      </c>
      <c r="AP78">
        <v>3</v>
      </c>
      <c r="AQ78" t="s">
        <v>826</v>
      </c>
      <c r="AR78" t="s">
        <v>887</v>
      </c>
      <c r="AS78" t="s">
        <v>950</v>
      </c>
      <c r="AT78">
        <f t="shared" si="2"/>
        <v>410</v>
      </c>
      <c r="AU78">
        <v>50</v>
      </c>
      <c r="AV78">
        <v>85</v>
      </c>
      <c r="AW78">
        <v>55</v>
      </c>
      <c r="AX78">
        <v>65</v>
      </c>
      <c r="AY78">
        <v>65</v>
      </c>
      <c r="AZ78">
        <v>90</v>
      </c>
      <c r="BA78">
        <v>190</v>
      </c>
      <c r="BB78">
        <v>70</v>
      </c>
      <c r="BC78">
        <v>82</v>
      </c>
      <c r="BD78" t="s">
        <v>827</v>
      </c>
      <c r="BE78">
        <v>1</v>
      </c>
      <c r="BF78" t="s">
        <v>848</v>
      </c>
      <c r="BH78" t="s">
        <v>828</v>
      </c>
      <c r="BI78">
        <v>20</v>
      </c>
      <c r="BJ78" t="str">
        <f>_xlfn.CONCAT(AF78:BI78)</f>
        <v>77Ponyta1NormalFire Horse Pokémon1FireNone1303Run AwayFlash FireFlame Body4105085556565901907082Medium Fast1Field50.020</v>
      </c>
      <c r="BK78" t="s">
        <v>3585</v>
      </c>
      <c r="BL78" t="s">
        <v>3774</v>
      </c>
      <c r="BM78">
        <f>VLOOKUP(B78,evyield!B:H,2,0)</f>
        <v>0</v>
      </c>
      <c r="BN78">
        <f>VLOOKUP(B78,evyield!B:H,3,0)</f>
        <v>0</v>
      </c>
      <c r="BO78">
        <f>VLOOKUP(B78,evyield!B:H,4,0)</f>
        <v>0</v>
      </c>
      <c r="BP78">
        <f>VLOOKUP(B78,evyield!B:H,5,0)</f>
        <v>0</v>
      </c>
      <c r="BQ78">
        <f>VLOOKUP(B78,evyield!B:H,6,0)</f>
        <v>0</v>
      </c>
      <c r="BR78">
        <f>VLOOKUP(B78,evyield!B:H,7,0)</f>
        <v>1</v>
      </c>
      <c r="BS78" t="str">
        <f>IF(OR(AL78=$BW$1,AM78=$BW$1),"Sim","Não")</f>
        <v>Não</v>
      </c>
      <c r="BT78" t="str">
        <f>IF(OR(AL78=$BW$1,AM78=$BX$1),"Sim","Não")</f>
        <v>Não</v>
      </c>
    </row>
    <row r="79" spans="1:72" hidden="1" x14ac:dyDescent="0.25">
      <c r="A79">
        <v>78</v>
      </c>
      <c r="B79" t="s">
        <v>84</v>
      </c>
      <c r="C79">
        <v>1</v>
      </c>
      <c r="D79" t="s">
        <v>795</v>
      </c>
      <c r="E79" t="s">
        <v>949</v>
      </c>
      <c r="F79">
        <v>1</v>
      </c>
      <c r="G79" t="s">
        <v>807</v>
      </c>
      <c r="H79" t="s">
        <v>2089</v>
      </c>
      <c r="I79">
        <v>1.7</v>
      </c>
      <c r="J79">
        <v>95</v>
      </c>
      <c r="K79">
        <v>3</v>
      </c>
      <c r="L79" t="s">
        <v>826</v>
      </c>
      <c r="M79" t="s">
        <v>887</v>
      </c>
      <c r="N79" t="s">
        <v>950</v>
      </c>
      <c r="O79">
        <f t="shared" si="3"/>
        <v>500</v>
      </c>
      <c r="P79">
        <v>65</v>
      </c>
      <c r="Q79">
        <v>100</v>
      </c>
      <c r="R79">
        <v>70</v>
      </c>
      <c r="S79">
        <v>80</v>
      </c>
      <c r="T79">
        <v>80</v>
      </c>
      <c r="U79">
        <v>105</v>
      </c>
      <c r="V79">
        <v>60</v>
      </c>
      <c r="W79">
        <v>70</v>
      </c>
      <c r="X79">
        <v>175</v>
      </c>
      <c r="Y79" t="s">
        <v>827</v>
      </c>
      <c r="Z79">
        <v>1</v>
      </c>
      <c r="AA79" t="s">
        <v>848</v>
      </c>
      <c r="AC79" t="s">
        <v>828</v>
      </c>
      <c r="AD79">
        <v>20</v>
      </c>
      <c r="AE79" t="str">
        <f>_xlfn.CONCAT(A79:AD79)</f>
        <v>78Rapidash1NormalFire Horse Pokémon1FireNone1,7953Run AwayFlash FireFlame Body500651007080801056070175Medium Fast1Field50.020</v>
      </c>
      <c r="AF79">
        <v>78</v>
      </c>
      <c r="AG79" t="s">
        <v>84</v>
      </c>
      <c r="AH79">
        <v>1</v>
      </c>
      <c r="AI79" t="s">
        <v>795</v>
      </c>
      <c r="AJ79" t="s">
        <v>949</v>
      </c>
      <c r="AK79">
        <v>1</v>
      </c>
      <c r="AL79" t="s">
        <v>807</v>
      </c>
      <c r="AM79" t="s">
        <v>2089</v>
      </c>
      <c r="AN79">
        <v>1.7</v>
      </c>
      <c r="AO79">
        <v>95</v>
      </c>
      <c r="AP79">
        <v>3</v>
      </c>
      <c r="AQ79" t="s">
        <v>826</v>
      </c>
      <c r="AR79" t="s">
        <v>887</v>
      </c>
      <c r="AS79" t="s">
        <v>950</v>
      </c>
      <c r="AT79">
        <f t="shared" si="2"/>
        <v>500</v>
      </c>
      <c r="AU79">
        <v>65</v>
      </c>
      <c r="AV79">
        <v>100</v>
      </c>
      <c r="AW79">
        <v>70</v>
      </c>
      <c r="AX79">
        <v>80</v>
      </c>
      <c r="AY79">
        <v>80</v>
      </c>
      <c r="AZ79">
        <v>105</v>
      </c>
      <c r="BA79">
        <v>60</v>
      </c>
      <c r="BB79">
        <v>70</v>
      </c>
      <c r="BC79">
        <v>175</v>
      </c>
      <c r="BD79" t="s">
        <v>827</v>
      </c>
      <c r="BE79">
        <v>1</v>
      </c>
      <c r="BF79" t="s">
        <v>848</v>
      </c>
      <c r="BH79" t="s">
        <v>828</v>
      </c>
      <c r="BI79">
        <v>20</v>
      </c>
      <c r="BJ79" t="str">
        <f>_xlfn.CONCAT(AF79:BI79)</f>
        <v>78Rapidash1NormalFire Horse Pokémon1FireNone1,7953Run AwayFlash FireFlame Body500651007080801056070175Medium Fast1Field50.020</v>
      </c>
      <c r="BM79">
        <f>VLOOKUP(B79,evyield!B:H,2,0)</f>
        <v>0</v>
      </c>
      <c r="BN79">
        <f>VLOOKUP(B79,evyield!B:H,3,0)</f>
        <v>0</v>
      </c>
      <c r="BO79">
        <f>VLOOKUP(B79,evyield!B:H,4,0)</f>
        <v>0</v>
      </c>
      <c r="BP79">
        <f>VLOOKUP(B79,evyield!B:H,5,0)</f>
        <v>0</v>
      </c>
      <c r="BQ79">
        <f>VLOOKUP(B79,evyield!B:H,6,0)</f>
        <v>0</v>
      </c>
      <c r="BR79">
        <f>VLOOKUP(B79,evyield!B:H,7,0)</f>
        <v>2</v>
      </c>
      <c r="BS79" t="str">
        <f>IF(OR(AL79=$BW$1,AM79=$BW$1),"Sim","Não")</f>
        <v>Não</v>
      </c>
      <c r="BT79" t="str">
        <f>IF(OR(AL79=$BW$1,AM79=$BX$1),"Sim","Não")</f>
        <v>Não</v>
      </c>
    </row>
    <row r="80" spans="1:72" hidden="1" x14ac:dyDescent="0.25">
      <c r="A80">
        <v>79</v>
      </c>
      <c r="B80" t="s">
        <v>85</v>
      </c>
      <c r="C80">
        <v>1</v>
      </c>
      <c r="D80" t="s">
        <v>795</v>
      </c>
      <c r="E80" t="s">
        <v>954</v>
      </c>
      <c r="F80">
        <v>2</v>
      </c>
      <c r="G80" t="s">
        <v>816</v>
      </c>
      <c r="H80" t="s">
        <v>860</v>
      </c>
      <c r="I80">
        <v>1.2</v>
      </c>
      <c r="J80">
        <v>36</v>
      </c>
      <c r="K80">
        <v>3</v>
      </c>
      <c r="L80" t="s">
        <v>955</v>
      </c>
      <c r="M80" t="s">
        <v>956</v>
      </c>
      <c r="N80" t="s">
        <v>957</v>
      </c>
      <c r="O80">
        <f t="shared" si="3"/>
        <v>315</v>
      </c>
      <c r="P80">
        <v>90</v>
      </c>
      <c r="Q80">
        <v>65</v>
      </c>
      <c r="R80">
        <v>65</v>
      </c>
      <c r="S80">
        <v>40</v>
      </c>
      <c r="T80">
        <v>40</v>
      </c>
      <c r="U80">
        <v>15</v>
      </c>
      <c r="V80">
        <v>190</v>
      </c>
      <c r="W80">
        <v>70</v>
      </c>
      <c r="X80">
        <v>63</v>
      </c>
      <c r="Y80" t="s">
        <v>827</v>
      </c>
      <c r="Z80">
        <v>2</v>
      </c>
      <c r="AA80" t="s">
        <v>802</v>
      </c>
      <c r="AB80" t="s">
        <v>819</v>
      </c>
      <c r="AC80" t="s">
        <v>828</v>
      </c>
      <c r="AD80">
        <v>20</v>
      </c>
      <c r="AE80" t="str">
        <f>_xlfn.CONCAT(A80:AD80)</f>
        <v>79Slowpoke1NormalDopey Pokémon2WaterPsychic1,2363ObliviousOwn TempoRegenerator3159065654040151907063Medium Fast2MonsterWater 150.020</v>
      </c>
      <c r="AF80">
        <v>79</v>
      </c>
      <c r="AG80" t="s">
        <v>85</v>
      </c>
      <c r="AH80">
        <v>1</v>
      </c>
      <c r="AI80" t="s">
        <v>795</v>
      </c>
      <c r="AJ80" t="s">
        <v>954</v>
      </c>
      <c r="AK80">
        <v>2</v>
      </c>
      <c r="AL80" t="s">
        <v>816</v>
      </c>
      <c r="AM80" t="s">
        <v>860</v>
      </c>
      <c r="AN80">
        <v>1.2</v>
      </c>
      <c r="AO80">
        <v>36</v>
      </c>
      <c r="AP80">
        <v>3</v>
      </c>
      <c r="AQ80" t="s">
        <v>955</v>
      </c>
      <c r="AR80" t="s">
        <v>956</v>
      </c>
      <c r="AS80" t="s">
        <v>957</v>
      </c>
      <c r="AT80">
        <f t="shared" si="2"/>
        <v>315</v>
      </c>
      <c r="AU80">
        <v>90</v>
      </c>
      <c r="AV80">
        <v>65</v>
      </c>
      <c r="AW80">
        <v>65</v>
      </c>
      <c r="AX80">
        <v>40</v>
      </c>
      <c r="AY80">
        <v>40</v>
      </c>
      <c r="AZ80">
        <v>15</v>
      </c>
      <c r="BA80">
        <v>190</v>
      </c>
      <c r="BB80">
        <v>70</v>
      </c>
      <c r="BC80">
        <v>63</v>
      </c>
      <c r="BD80" t="s">
        <v>827</v>
      </c>
      <c r="BE80">
        <v>2</v>
      </c>
      <c r="BF80" t="s">
        <v>802</v>
      </c>
      <c r="BG80" t="s">
        <v>819</v>
      </c>
      <c r="BH80" t="s">
        <v>828</v>
      </c>
      <c r="BI80">
        <v>20</v>
      </c>
      <c r="BJ80" t="str">
        <f>_xlfn.CONCAT(AF80:BI80)</f>
        <v>79Slowpoke1NormalDopey Pokémon2WaterPsychic1,2363ObliviousOwn TempoRegenerator3159065654040151907063Medium Fast2MonsterWater 150.020</v>
      </c>
      <c r="BM80">
        <f>VLOOKUP(B80,evyield!B:H,2,0)</f>
        <v>1</v>
      </c>
      <c r="BN80">
        <f>VLOOKUP(B80,evyield!B:H,3,0)</f>
        <v>0</v>
      </c>
      <c r="BO80">
        <f>VLOOKUP(B80,evyield!B:H,4,0)</f>
        <v>0</v>
      </c>
      <c r="BP80">
        <f>VLOOKUP(B80,evyield!B:H,5,0)</f>
        <v>0</v>
      </c>
      <c r="BQ80">
        <f>VLOOKUP(B80,evyield!B:H,6,0)</f>
        <v>0</v>
      </c>
      <c r="BR80">
        <f>VLOOKUP(B80,evyield!B:H,7,0)</f>
        <v>0</v>
      </c>
      <c r="BS80" t="str">
        <f>IF(OR(AL80=$BW$1,AM80=$BW$1),"Sim","Não")</f>
        <v>Não</v>
      </c>
      <c r="BT80" t="str">
        <f>IF(OR(AL80=$BW$1,AM80=$BX$1),"Sim","Não")</f>
        <v>Não</v>
      </c>
    </row>
    <row r="81" spans="1:72" hidden="1" x14ac:dyDescent="0.25">
      <c r="A81">
        <v>80</v>
      </c>
      <c r="B81" t="s">
        <v>86</v>
      </c>
      <c r="C81">
        <v>1</v>
      </c>
      <c r="D81" t="s">
        <v>795</v>
      </c>
      <c r="E81" t="s">
        <v>958</v>
      </c>
      <c r="F81">
        <v>2</v>
      </c>
      <c r="G81" t="s">
        <v>816</v>
      </c>
      <c r="H81" t="s">
        <v>860</v>
      </c>
      <c r="I81">
        <v>1.6</v>
      </c>
      <c r="J81">
        <v>78.5</v>
      </c>
      <c r="K81">
        <v>3</v>
      </c>
      <c r="L81" t="s">
        <v>955</v>
      </c>
      <c r="M81" t="s">
        <v>956</v>
      </c>
      <c r="N81" t="s">
        <v>957</v>
      </c>
      <c r="O81">
        <f t="shared" si="3"/>
        <v>490</v>
      </c>
      <c r="P81">
        <v>95</v>
      </c>
      <c r="Q81">
        <v>75</v>
      </c>
      <c r="R81">
        <v>110</v>
      </c>
      <c r="S81">
        <v>100</v>
      </c>
      <c r="T81">
        <v>80</v>
      </c>
      <c r="U81">
        <v>30</v>
      </c>
      <c r="V81">
        <v>75</v>
      </c>
      <c r="W81">
        <v>70</v>
      </c>
      <c r="X81">
        <v>172</v>
      </c>
      <c r="Y81" t="s">
        <v>827</v>
      </c>
      <c r="Z81">
        <v>2</v>
      </c>
      <c r="AA81" t="s">
        <v>802</v>
      </c>
      <c r="AB81" t="s">
        <v>819</v>
      </c>
      <c r="AC81" t="s">
        <v>828</v>
      </c>
      <c r="AD81">
        <v>20</v>
      </c>
      <c r="AE81" t="str">
        <f>_xlfn.CONCAT(A81:AD81)</f>
        <v>80Slowbro1NormalHermit Crab Pokémon2WaterPsychic1,678,53ObliviousOwn TempoRegenerator490957511010080307570172Medium Fast2MonsterWater 150.020</v>
      </c>
      <c r="AF81">
        <v>80</v>
      </c>
      <c r="AG81" t="s">
        <v>86</v>
      </c>
      <c r="AH81">
        <v>1</v>
      </c>
      <c r="AI81" t="s">
        <v>795</v>
      </c>
      <c r="AJ81" t="s">
        <v>958</v>
      </c>
      <c r="AK81">
        <v>2</v>
      </c>
      <c r="AL81" t="s">
        <v>816</v>
      </c>
      <c r="AM81" t="s">
        <v>860</v>
      </c>
      <c r="AN81">
        <v>1.6</v>
      </c>
      <c r="AO81">
        <v>78.5</v>
      </c>
      <c r="AP81">
        <v>3</v>
      </c>
      <c r="AQ81" t="s">
        <v>955</v>
      </c>
      <c r="AR81" t="s">
        <v>956</v>
      </c>
      <c r="AS81" t="s">
        <v>957</v>
      </c>
      <c r="AT81">
        <f t="shared" si="2"/>
        <v>490</v>
      </c>
      <c r="AU81">
        <v>95</v>
      </c>
      <c r="AV81">
        <v>75</v>
      </c>
      <c r="AW81">
        <v>110</v>
      </c>
      <c r="AX81">
        <v>100</v>
      </c>
      <c r="AY81">
        <v>80</v>
      </c>
      <c r="AZ81">
        <v>30</v>
      </c>
      <c r="BA81">
        <v>75</v>
      </c>
      <c r="BB81">
        <v>70</v>
      </c>
      <c r="BC81">
        <v>172</v>
      </c>
      <c r="BD81" t="s">
        <v>827</v>
      </c>
      <c r="BE81">
        <v>2</v>
      </c>
      <c r="BF81" t="s">
        <v>802</v>
      </c>
      <c r="BG81" t="s">
        <v>819</v>
      </c>
      <c r="BH81" t="s">
        <v>828</v>
      </c>
      <c r="BI81">
        <v>20</v>
      </c>
      <c r="BJ81" t="str">
        <f>_xlfn.CONCAT(AF81:BI81)</f>
        <v>80Slowbro1NormalHermit Crab Pokémon2WaterPsychic1,678,53ObliviousOwn TempoRegenerator490957511010080307570172Medium Fast2MonsterWater 150.020</v>
      </c>
      <c r="BM81">
        <f>VLOOKUP(B81,evyield!B:H,2,0)</f>
        <v>0</v>
      </c>
      <c r="BN81">
        <f>VLOOKUP(B81,evyield!B:H,3,0)</f>
        <v>0</v>
      </c>
      <c r="BO81">
        <f>VLOOKUP(B81,evyield!B:H,4,0)</f>
        <v>2</v>
      </c>
      <c r="BP81">
        <f>VLOOKUP(B81,evyield!B:H,5,0)</f>
        <v>0</v>
      </c>
      <c r="BQ81">
        <f>VLOOKUP(B81,evyield!B:H,6,0)</f>
        <v>0</v>
      </c>
      <c r="BR81">
        <f>VLOOKUP(B81,evyield!B:H,7,0)</f>
        <v>0</v>
      </c>
      <c r="BS81" t="str">
        <f>IF(OR(AL81=$BW$1,AM81=$BW$1),"Sim","Não")</f>
        <v>Não</v>
      </c>
      <c r="BT81" t="str">
        <f>IF(OR(AL81=$BW$1,AM81=$BX$1),"Sim","Não")</f>
        <v>Não</v>
      </c>
    </row>
    <row r="82" spans="1:72" hidden="1" x14ac:dyDescent="0.25">
      <c r="A82">
        <v>81</v>
      </c>
      <c r="B82" t="s">
        <v>87</v>
      </c>
      <c r="C82">
        <v>1</v>
      </c>
      <c r="D82" t="s">
        <v>795</v>
      </c>
      <c r="E82" t="s">
        <v>961</v>
      </c>
      <c r="F82">
        <v>2</v>
      </c>
      <c r="G82" t="s">
        <v>856</v>
      </c>
      <c r="H82" t="s">
        <v>866</v>
      </c>
      <c r="I82">
        <v>0.3</v>
      </c>
      <c r="J82">
        <v>6</v>
      </c>
      <c r="K82">
        <v>3</v>
      </c>
      <c r="L82" t="s">
        <v>946</v>
      </c>
      <c r="M82" t="s">
        <v>944</v>
      </c>
      <c r="N82" t="s">
        <v>962</v>
      </c>
      <c r="O82">
        <f t="shared" si="3"/>
        <v>325</v>
      </c>
      <c r="P82">
        <v>25</v>
      </c>
      <c r="Q82">
        <v>35</v>
      </c>
      <c r="R82">
        <v>70</v>
      </c>
      <c r="S82">
        <v>95</v>
      </c>
      <c r="T82">
        <v>55</v>
      </c>
      <c r="U82">
        <v>45</v>
      </c>
      <c r="V82">
        <v>190</v>
      </c>
      <c r="W82">
        <v>70</v>
      </c>
      <c r="X82">
        <v>65</v>
      </c>
      <c r="Y82" t="s">
        <v>827</v>
      </c>
      <c r="Z82">
        <v>1</v>
      </c>
      <c r="AA82" t="s">
        <v>945</v>
      </c>
      <c r="AD82">
        <v>20</v>
      </c>
      <c r="AE82" t="str">
        <f>_xlfn.CONCAT(A82:AD82)</f>
        <v>81Magnemite1NormalMagnet Pokémon2ElectricSteel0,363Magnet PullSturdyAnalytic3252535709555451907065Medium Fast1Mineral20</v>
      </c>
      <c r="AF82">
        <v>81</v>
      </c>
      <c r="AG82" t="s">
        <v>87</v>
      </c>
      <c r="AH82">
        <v>1</v>
      </c>
      <c r="AI82" t="s">
        <v>795</v>
      </c>
      <c r="AJ82" t="s">
        <v>961</v>
      </c>
      <c r="AK82">
        <v>2</v>
      </c>
      <c r="AL82" t="s">
        <v>856</v>
      </c>
      <c r="AM82" t="s">
        <v>866</v>
      </c>
      <c r="AN82">
        <v>0.3</v>
      </c>
      <c r="AO82">
        <v>6</v>
      </c>
      <c r="AP82">
        <v>3</v>
      </c>
      <c r="AQ82" t="s">
        <v>946</v>
      </c>
      <c r="AR82" t="s">
        <v>944</v>
      </c>
      <c r="AS82" t="s">
        <v>962</v>
      </c>
      <c r="AT82">
        <f t="shared" si="2"/>
        <v>325</v>
      </c>
      <c r="AU82">
        <v>25</v>
      </c>
      <c r="AV82">
        <v>35</v>
      </c>
      <c r="AW82">
        <v>70</v>
      </c>
      <c r="AX82">
        <v>95</v>
      </c>
      <c r="AY82">
        <v>55</v>
      </c>
      <c r="AZ82">
        <v>45</v>
      </c>
      <c r="BA82">
        <v>190</v>
      </c>
      <c r="BB82">
        <v>70</v>
      </c>
      <c r="BC82">
        <v>65</v>
      </c>
      <c r="BD82" t="s">
        <v>827</v>
      </c>
      <c r="BE82">
        <v>1</v>
      </c>
      <c r="BF82" t="s">
        <v>945</v>
      </c>
      <c r="BI82">
        <v>20</v>
      </c>
      <c r="BJ82" t="str">
        <f>_xlfn.CONCAT(AF82:BI82)</f>
        <v>81Magnemite1NormalMagnet Pokémon2ElectricSteel0,363Magnet PullSturdyAnalytic3252535709555451907065Medium Fast1Mineral20</v>
      </c>
      <c r="BM82">
        <f>VLOOKUP(B82,evyield!B:H,2,0)</f>
        <v>0</v>
      </c>
      <c r="BN82">
        <f>VLOOKUP(B82,evyield!B:H,3,0)</f>
        <v>0</v>
      </c>
      <c r="BO82">
        <f>VLOOKUP(B82,evyield!B:H,4,0)</f>
        <v>0</v>
      </c>
      <c r="BP82">
        <f>VLOOKUP(B82,evyield!B:H,5,0)</f>
        <v>1</v>
      </c>
      <c r="BQ82">
        <f>VLOOKUP(B82,evyield!B:H,6,0)</f>
        <v>0</v>
      </c>
      <c r="BR82">
        <f>VLOOKUP(B82,evyield!B:H,7,0)</f>
        <v>0</v>
      </c>
      <c r="BS82" t="str">
        <f>IF(OR(AL82=$BW$1,AM82=$BW$1),"Sim","Não")</f>
        <v>Não</v>
      </c>
      <c r="BT82" t="str">
        <f>IF(OR(AL82=$BW$1,AM82=$BX$1),"Sim","Não")</f>
        <v>Não</v>
      </c>
    </row>
    <row r="83" spans="1:72" hidden="1" x14ac:dyDescent="0.25">
      <c r="A83">
        <v>82</v>
      </c>
      <c r="B83" t="s">
        <v>88</v>
      </c>
      <c r="C83">
        <v>1</v>
      </c>
      <c r="D83" t="s">
        <v>795</v>
      </c>
      <c r="E83" t="s">
        <v>961</v>
      </c>
      <c r="F83">
        <v>2</v>
      </c>
      <c r="G83" t="s">
        <v>856</v>
      </c>
      <c r="H83" t="s">
        <v>866</v>
      </c>
      <c r="I83">
        <v>1</v>
      </c>
      <c r="J83">
        <v>60</v>
      </c>
      <c r="K83">
        <v>3</v>
      </c>
      <c r="L83" t="s">
        <v>946</v>
      </c>
      <c r="M83" t="s">
        <v>944</v>
      </c>
      <c r="N83" t="s">
        <v>962</v>
      </c>
      <c r="O83">
        <f t="shared" si="3"/>
        <v>465</v>
      </c>
      <c r="P83">
        <v>50</v>
      </c>
      <c r="Q83">
        <v>60</v>
      </c>
      <c r="R83">
        <v>95</v>
      </c>
      <c r="S83">
        <v>120</v>
      </c>
      <c r="T83">
        <v>70</v>
      </c>
      <c r="U83">
        <v>70</v>
      </c>
      <c r="V83">
        <v>60</v>
      </c>
      <c r="W83">
        <v>70</v>
      </c>
      <c r="X83">
        <v>163</v>
      </c>
      <c r="Y83" t="s">
        <v>827</v>
      </c>
      <c r="Z83">
        <v>1</v>
      </c>
      <c r="AA83" t="s">
        <v>945</v>
      </c>
      <c r="AD83">
        <v>20</v>
      </c>
      <c r="AE83" t="str">
        <f>_xlfn.CONCAT(A83:AD83)</f>
        <v>82Magneton1NormalMagnet Pokémon2ElectricSteel1603Magnet PullSturdyAnalytic46550609512070706070163Medium Fast1Mineral20</v>
      </c>
      <c r="AF83">
        <v>82</v>
      </c>
      <c r="AG83" t="s">
        <v>88</v>
      </c>
      <c r="AH83">
        <v>1</v>
      </c>
      <c r="AI83" t="s">
        <v>795</v>
      </c>
      <c r="AJ83" t="s">
        <v>961</v>
      </c>
      <c r="AK83">
        <v>2</v>
      </c>
      <c r="AL83" t="s">
        <v>856</v>
      </c>
      <c r="AM83" t="s">
        <v>866</v>
      </c>
      <c r="AN83">
        <v>1</v>
      </c>
      <c r="AO83">
        <v>60</v>
      </c>
      <c r="AP83">
        <v>3</v>
      </c>
      <c r="AQ83" t="s">
        <v>946</v>
      </c>
      <c r="AR83" t="s">
        <v>944</v>
      </c>
      <c r="AS83" t="s">
        <v>962</v>
      </c>
      <c r="AT83">
        <f t="shared" si="2"/>
        <v>465</v>
      </c>
      <c r="AU83">
        <v>50</v>
      </c>
      <c r="AV83">
        <v>60</v>
      </c>
      <c r="AW83">
        <v>95</v>
      </c>
      <c r="AX83">
        <v>120</v>
      </c>
      <c r="AY83">
        <v>70</v>
      </c>
      <c r="AZ83">
        <v>70</v>
      </c>
      <c r="BA83">
        <v>60</v>
      </c>
      <c r="BB83">
        <v>70</v>
      </c>
      <c r="BC83">
        <v>163</v>
      </c>
      <c r="BD83" t="s">
        <v>827</v>
      </c>
      <c r="BE83">
        <v>1</v>
      </c>
      <c r="BF83" t="s">
        <v>945</v>
      </c>
      <c r="BI83">
        <v>20</v>
      </c>
      <c r="BJ83" t="str">
        <f>_xlfn.CONCAT(AF83:BI83)</f>
        <v>82Magneton1NormalMagnet Pokémon2ElectricSteel1603Magnet PullSturdyAnalytic46550609512070706070163Medium Fast1Mineral20</v>
      </c>
      <c r="BM83">
        <f>VLOOKUP(B83,evyield!B:H,2,0)</f>
        <v>0</v>
      </c>
      <c r="BN83">
        <f>VLOOKUP(B83,evyield!B:H,3,0)</f>
        <v>0</v>
      </c>
      <c r="BO83">
        <f>VLOOKUP(B83,evyield!B:H,4,0)</f>
        <v>0</v>
      </c>
      <c r="BP83">
        <f>VLOOKUP(B83,evyield!B:H,5,0)</f>
        <v>2</v>
      </c>
      <c r="BQ83">
        <f>VLOOKUP(B83,evyield!B:H,6,0)</f>
        <v>0</v>
      </c>
      <c r="BR83">
        <f>VLOOKUP(B83,evyield!B:H,7,0)</f>
        <v>0</v>
      </c>
      <c r="BS83" t="str">
        <f>IF(OR(AL83=$BW$1,AM83=$BW$1),"Sim","Não")</f>
        <v>Não</v>
      </c>
      <c r="BT83" t="str">
        <f>IF(OR(AL83=$BW$1,AM83=$BX$1),"Sim","Não")</f>
        <v>Não</v>
      </c>
    </row>
    <row r="84" spans="1:72" hidden="1" x14ac:dyDescent="0.25">
      <c r="A84">
        <v>83</v>
      </c>
      <c r="B84" t="s">
        <v>89</v>
      </c>
      <c r="C84">
        <v>1</v>
      </c>
      <c r="D84" t="s">
        <v>795</v>
      </c>
      <c r="E84" t="s">
        <v>963</v>
      </c>
      <c r="F84">
        <v>2</v>
      </c>
      <c r="G84" t="s">
        <v>795</v>
      </c>
      <c r="H84" t="s">
        <v>812</v>
      </c>
      <c r="I84">
        <v>0.8</v>
      </c>
      <c r="J84">
        <v>15</v>
      </c>
      <c r="K84">
        <v>3</v>
      </c>
      <c r="L84" t="s">
        <v>840</v>
      </c>
      <c r="M84" t="s">
        <v>893</v>
      </c>
      <c r="N84" t="s">
        <v>922</v>
      </c>
      <c r="O84">
        <f t="shared" si="3"/>
        <v>377</v>
      </c>
      <c r="P84">
        <v>52</v>
      </c>
      <c r="Q84">
        <v>90</v>
      </c>
      <c r="R84">
        <v>55</v>
      </c>
      <c r="S84">
        <v>58</v>
      </c>
      <c r="T84">
        <v>62</v>
      </c>
      <c r="U84">
        <v>60</v>
      </c>
      <c r="V84">
        <v>45</v>
      </c>
      <c r="W84">
        <v>70</v>
      </c>
      <c r="X84">
        <v>132</v>
      </c>
      <c r="Y84" t="s">
        <v>827</v>
      </c>
      <c r="Z84">
        <v>2</v>
      </c>
      <c r="AA84" t="s">
        <v>848</v>
      </c>
      <c r="AB84" t="s">
        <v>812</v>
      </c>
      <c r="AC84" t="s">
        <v>828</v>
      </c>
      <c r="AD84">
        <v>20</v>
      </c>
      <c r="AE84" t="str">
        <f>_xlfn.CONCAT(A84:AD84)</f>
        <v>83Farfetch'd1NormalWild Duck Pokémon2NormalFlying0,8153Keen EyeInner FocusDefiant3775290555862604570132Medium Fast2FieldFlying50.020</v>
      </c>
      <c r="AF84">
        <v>83</v>
      </c>
      <c r="AG84" t="s">
        <v>89</v>
      </c>
      <c r="AH84">
        <v>1</v>
      </c>
      <c r="AI84" t="s">
        <v>795</v>
      </c>
      <c r="AJ84" t="s">
        <v>963</v>
      </c>
      <c r="AK84">
        <v>2</v>
      </c>
      <c r="AL84" t="s">
        <v>795</v>
      </c>
      <c r="AM84" t="s">
        <v>812</v>
      </c>
      <c r="AN84">
        <v>0.8</v>
      </c>
      <c r="AO84">
        <v>15</v>
      </c>
      <c r="AP84">
        <v>3</v>
      </c>
      <c r="AQ84" t="s">
        <v>840</v>
      </c>
      <c r="AR84" t="s">
        <v>893</v>
      </c>
      <c r="AS84" t="s">
        <v>922</v>
      </c>
      <c r="AT84">
        <f t="shared" si="2"/>
        <v>377</v>
      </c>
      <c r="AU84">
        <v>52</v>
      </c>
      <c r="AV84">
        <v>90</v>
      </c>
      <c r="AW84">
        <v>55</v>
      </c>
      <c r="AX84">
        <v>58</v>
      </c>
      <c r="AY84">
        <v>62</v>
      </c>
      <c r="AZ84">
        <v>60</v>
      </c>
      <c r="BA84">
        <v>45</v>
      </c>
      <c r="BB84">
        <v>70</v>
      </c>
      <c r="BC84">
        <v>132</v>
      </c>
      <c r="BD84" t="s">
        <v>827</v>
      </c>
      <c r="BE84">
        <v>2</v>
      </c>
      <c r="BF84" t="s">
        <v>848</v>
      </c>
      <c r="BG84" t="s">
        <v>812</v>
      </c>
      <c r="BH84" t="s">
        <v>828</v>
      </c>
      <c r="BI84">
        <v>20</v>
      </c>
      <c r="BJ84" t="str">
        <f>_xlfn.CONCAT(AF84:BI84)</f>
        <v>83Farfetch'd1NormalWild Duck Pokémon2NormalFlying0,8153Keen EyeInner FocusDefiant3775290555862604570132Medium Fast2FieldFlying50.020</v>
      </c>
      <c r="BM84">
        <f>VLOOKUP(B84,evyield!B:H,2,0)</f>
        <v>0</v>
      </c>
      <c r="BN84">
        <f>VLOOKUP(B84,evyield!B:H,3,0)</f>
        <v>1</v>
      </c>
      <c r="BO84">
        <f>VLOOKUP(B84,evyield!B:H,4,0)</f>
        <v>0</v>
      </c>
      <c r="BP84">
        <f>VLOOKUP(B84,evyield!B:H,5,0)</f>
        <v>0</v>
      </c>
      <c r="BQ84">
        <f>VLOOKUP(B84,evyield!B:H,6,0)</f>
        <v>0</v>
      </c>
      <c r="BR84">
        <f>VLOOKUP(B84,evyield!B:H,7,0)</f>
        <v>0</v>
      </c>
      <c r="BS84" t="str">
        <f>IF(OR(AL84=$BW$1,AM84=$BW$1),"Sim","Não")</f>
        <v>Não</v>
      </c>
      <c r="BT84" t="str">
        <f>IF(OR(AL84=$BW$1,AM84=$BX$1),"Sim","Não")</f>
        <v>Não</v>
      </c>
    </row>
    <row r="85" spans="1:72" hidden="1" x14ac:dyDescent="0.25">
      <c r="A85">
        <v>84</v>
      </c>
      <c r="B85" t="s">
        <v>90</v>
      </c>
      <c r="C85">
        <v>1</v>
      </c>
      <c r="D85" t="s">
        <v>795</v>
      </c>
      <c r="E85" t="s">
        <v>965</v>
      </c>
      <c r="F85">
        <v>2</v>
      </c>
      <c r="G85" t="s">
        <v>795</v>
      </c>
      <c r="H85" t="s">
        <v>812</v>
      </c>
      <c r="I85">
        <v>1.4</v>
      </c>
      <c r="J85">
        <v>39.200000000000003</v>
      </c>
      <c r="K85">
        <v>3</v>
      </c>
      <c r="L85" t="s">
        <v>826</v>
      </c>
      <c r="M85" t="s">
        <v>966</v>
      </c>
      <c r="N85" t="s">
        <v>841</v>
      </c>
      <c r="O85">
        <f t="shared" si="3"/>
        <v>310</v>
      </c>
      <c r="P85">
        <v>35</v>
      </c>
      <c r="Q85">
        <v>85</v>
      </c>
      <c r="R85">
        <v>45</v>
      </c>
      <c r="S85">
        <v>35</v>
      </c>
      <c r="T85">
        <v>35</v>
      </c>
      <c r="U85">
        <v>75</v>
      </c>
      <c r="V85">
        <v>190</v>
      </c>
      <c r="W85">
        <v>70</v>
      </c>
      <c r="X85">
        <v>62</v>
      </c>
      <c r="Y85" t="s">
        <v>827</v>
      </c>
      <c r="Z85">
        <v>1</v>
      </c>
      <c r="AA85" t="s">
        <v>812</v>
      </c>
      <c r="AC85" t="s">
        <v>828</v>
      </c>
      <c r="AD85">
        <v>20</v>
      </c>
      <c r="AE85" t="str">
        <f>_xlfn.CONCAT(A85:AD85)</f>
        <v>84Doduo1NormalTwin Bird Pokémon2NormalFlying1,439,23Run AwayEarly BirdTangled Feet3103585453535751907062Medium Fast1Flying50.020</v>
      </c>
      <c r="AF85">
        <v>84</v>
      </c>
      <c r="AG85" t="s">
        <v>90</v>
      </c>
      <c r="AH85">
        <v>1</v>
      </c>
      <c r="AI85" t="s">
        <v>795</v>
      </c>
      <c r="AJ85" t="s">
        <v>965</v>
      </c>
      <c r="AK85">
        <v>2</v>
      </c>
      <c r="AL85" t="s">
        <v>795</v>
      </c>
      <c r="AM85" t="s">
        <v>812</v>
      </c>
      <c r="AN85">
        <v>1.4</v>
      </c>
      <c r="AO85">
        <v>39.200000000000003</v>
      </c>
      <c r="AP85">
        <v>3</v>
      </c>
      <c r="AQ85" t="s">
        <v>826</v>
      </c>
      <c r="AR85" t="s">
        <v>966</v>
      </c>
      <c r="AS85" t="s">
        <v>841</v>
      </c>
      <c r="AT85">
        <f t="shared" si="2"/>
        <v>310</v>
      </c>
      <c r="AU85">
        <v>35</v>
      </c>
      <c r="AV85">
        <v>85</v>
      </c>
      <c r="AW85">
        <v>45</v>
      </c>
      <c r="AX85">
        <v>35</v>
      </c>
      <c r="AY85">
        <v>35</v>
      </c>
      <c r="AZ85">
        <v>75</v>
      </c>
      <c r="BA85">
        <v>190</v>
      </c>
      <c r="BB85">
        <v>70</v>
      </c>
      <c r="BC85">
        <v>62</v>
      </c>
      <c r="BD85" t="s">
        <v>827</v>
      </c>
      <c r="BE85">
        <v>1</v>
      </c>
      <c r="BF85" t="s">
        <v>812</v>
      </c>
      <c r="BH85" t="s">
        <v>828</v>
      </c>
      <c r="BI85">
        <v>20</v>
      </c>
      <c r="BJ85" t="str">
        <f>_xlfn.CONCAT(AF85:BI85)</f>
        <v>84Doduo1NormalTwin Bird Pokémon2NormalFlying1,439,23Run AwayEarly BirdTangled Feet3103585453535751907062Medium Fast1Flying50.020</v>
      </c>
      <c r="BM85">
        <f>VLOOKUP(B85,evyield!B:H,2,0)</f>
        <v>0</v>
      </c>
      <c r="BN85">
        <f>VLOOKUP(B85,evyield!B:H,3,0)</f>
        <v>1</v>
      </c>
      <c r="BO85">
        <f>VLOOKUP(B85,evyield!B:H,4,0)</f>
        <v>0</v>
      </c>
      <c r="BP85">
        <f>VLOOKUP(B85,evyield!B:H,5,0)</f>
        <v>0</v>
      </c>
      <c r="BQ85">
        <f>VLOOKUP(B85,evyield!B:H,6,0)</f>
        <v>0</v>
      </c>
      <c r="BR85">
        <f>VLOOKUP(B85,evyield!B:H,7,0)</f>
        <v>0</v>
      </c>
      <c r="BS85" t="str">
        <f>IF(OR(AL85=$BW$1,AM85=$BW$1),"Sim","Não")</f>
        <v>Não</v>
      </c>
      <c r="BT85" t="str">
        <f>IF(OR(AL85=$BW$1,AM85=$BX$1),"Sim","Não")</f>
        <v>Não</v>
      </c>
    </row>
    <row r="86" spans="1:72" hidden="1" x14ac:dyDescent="0.25">
      <c r="A86">
        <v>85</v>
      </c>
      <c r="B86" t="s">
        <v>91</v>
      </c>
      <c r="C86">
        <v>1</v>
      </c>
      <c r="D86" t="s">
        <v>795</v>
      </c>
      <c r="E86" t="s">
        <v>967</v>
      </c>
      <c r="F86">
        <v>2</v>
      </c>
      <c r="G86" t="s">
        <v>795</v>
      </c>
      <c r="H86" t="s">
        <v>812</v>
      </c>
      <c r="I86">
        <v>1.8</v>
      </c>
      <c r="J86">
        <v>85.2</v>
      </c>
      <c r="K86">
        <v>3</v>
      </c>
      <c r="L86" t="s">
        <v>826</v>
      </c>
      <c r="M86" t="s">
        <v>966</v>
      </c>
      <c r="N86" t="s">
        <v>841</v>
      </c>
      <c r="O86">
        <f t="shared" si="3"/>
        <v>460</v>
      </c>
      <c r="P86">
        <v>60</v>
      </c>
      <c r="Q86">
        <v>110</v>
      </c>
      <c r="R86">
        <v>70</v>
      </c>
      <c r="S86">
        <v>60</v>
      </c>
      <c r="T86">
        <v>60</v>
      </c>
      <c r="U86">
        <v>100</v>
      </c>
      <c r="V86">
        <v>45</v>
      </c>
      <c r="W86">
        <v>70</v>
      </c>
      <c r="X86">
        <v>165</v>
      </c>
      <c r="Y86" t="s">
        <v>827</v>
      </c>
      <c r="Z86">
        <v>1</v>
      </c>
      <c r="AA86" t="s">
        <v>812</v>
      </c>
      <c r="AC86" t="s">
        <v>828</v>
      </c>
      <c r="AD86">
        <v>20</v>
      </c>
      <c r="AE86" t="str">
        <f>_xlfn.CONCAT(A86:AD86)</f>
        <v>85Dodrio1NormalTriple Bird Pokémon2NormalFlying1,885,23Run AwayEarly BirdTangled Feet460601107060601004570165Medium Fast1Flying50.020</v>
      </c>
      <c r="AF86">
        <v>85</v>
      </c>
      <c r="AG86" t="s">
        <v>91</v>
      </c>
      <c r="AH86">
        <v>1</v>
      </c>
      <c r="AI86" t="s">
        <v>795</v>
      </c>
      <c r="AJ86" t="s">
        <v>967</v>
      </c>
      <c r="AK86">
        <v>2</v>
      </c>
      <c r="AL86" t="s">
        <v>795</v>
      </c>
      <c r="AM86" t="s">
        <v>812</v>
      </c>
      <c r="AN86">
        <v>1.8</v>
      </c>
      <c r="AO86">
        <v>85.2</v>
      </c>
      <c r="AP86">
        <v>3</v>
      </c>
      <c r="AQ86" t="s">
        <v>826</v>
      </c>
      <c r="AR86" t="s">
        <v>966</v>
      </c>
      <c r="AS86" t="s">
        <v>841</v>
      </c>
      <c r="AT86">
        <f t="shared" si="2"/>
        <v>470</v>
      </c>
      <c r="AU86">
        <v>60</v>
      </c>
      <c r="AV86">
        <v>110</v>
      </c>
      <c r="AW86">
        <v>70</v>
      </c>
      <c r="AX86">
        <v>60</v>
      </c>
      <c r="AY86">
        <v>60</v>
      </c>
      <c r="AZ86">
        <v>110</v>
      </c>
      <c r="BA86">
        <v>45</v>
      </c>
      <c r="BB86">
        <v>70</v>
      </c>
      <c r="BC86">
        <v>165</v>
      </c>
      <c r="BD86" t="s">
        <v>827</v>
      </c>
      <c r="BE86">
        <v>1</v>
      </c>
      <c r="BF86" t="s">
        <v>812</v>
      </c>
      <c r="BH86" t="s">
        <v>828</v>
      </c>
      <c r="BI86">
        <v>20</v>
      </c>
      <c r="BJ86" t="str">
        <f>_xlfn.CONCAT(AF86:BI86)</f>
        <v>85Dodrio1NormalTriple Bird Pokémon2NormalFlying1,885,23Run AwayEarly BirdTangled Feet470601107060601104570165Medium Fast1Flying50.020</v>
      </c>
      <c r="BM86">
        <f>VLOOKUP(B86,evyield!B:H,2,0)</f>
        <v>0</v>
      </c>
      <c r="BN86">
        <f>VLOOKUP(B86,evyield!B:H,3,0)</f>
        <v>2</v>
      </c>
      <c r="BO86">
        <f>VLOOKUP(B86,evyield!B:H,4,0)</f>
        <v>0</v>
      </c>
      <c r="BP86">
        <f>VLOOKUP(B86,evyield!B:H,5,0)</f>
        <v>0</v>
      </c>
      <c r="BQ86">
        <f>VLOOKUP(B86,evyield!B:H,6,0)</f>
        <v>0</v>
      </c>
      <c r="BR86">
        <f>VLOOKUP(B86,evyield!B:H,7,0)</f>
        <v>0</v>
      </c>
      <c r="BS86" t="str">
        <f>IF(OR(AL86=$BW$1,AM86=$BW$1),"Sim","Não")</f>
        <v>Não</v>
      </c>
      <c r="BT86" t="str">
        <f>IF(OR(AL86=$BW$1,AM86=$BX$1),"Sim","Não")</f>
        <v>Não</v>
      </c>
    </row>
    <row r="87" spans="1:72" hidden="1" x14ac:dyDescent="0.25">
      <c r="A87">
        <v>86</v>
      </c>
      <c r="B87" t="s">
        <v>92</v>
      </c>
      <c r="C87">
        <v>1</v>
      </c>
      <c r="D87" t="s">
        <v>795</v>
      </c>
      <c r="E87" t="s">
        <v>968</v>
      </c>
      <c r="F87">
        <v>1</v>
      </c>
      <c r="G87" t="s">
        <v>816</v>
      </c>
      <c r="H87" t="s">
        <v>2089</v>
      </c>
      <c r="I87">
        <v>1.1000000000000001</v>
      </c>
      <c r="J87">
        <v>90</v>
      </c>
      <c r="K87">
        <v>3</v>
      </c>
      <c r="L87" t="s">
        <v>805</v>
      </c>
      <c r="M87" t="s">
        <v>969</v>
      </c>
      <c r="N87" t="s">
        <v>970</v>
      </c>
      <c r="O87">
        <f t="shared" si="3"/>
        <v>325</v>
      </c>
      <c r="P87">
        <v>65</v>
      </c>
      <c r="Q87">
        <v>45</v>
      </c>
      <c r="R87">
        <v>55</v>
      </c>
      <c r="S87">
        <v>45</v>
      </c>
      <c r="T87">
        <v>70</v>
      </c>
      <c r="U87">
        <v>45</v>
      </c>
      <c r="V87">
        <v>190</v>
      </c>
      <c r="W87">
        <v>70</v>
      </c>
      <c r="X87">
        <v>65</v>
      </c>
      <c r="Y87" t="s">
        <v>827</v>
      </c>
      <c r="Z87">
        <v>2</v>
      </c>
      <c r="AA87" t="s">
        <v>848</v>
      </c>
      <c r="AB87" t="s">
        <v>819</v>
      </c>
      <c r="AC87" t="s">
        <v>828</v>
      </c>
      <c r="AD87">
        <v>20</v>
      </c>
      <c r="AE87" t="str">
        <f>_xlfn.CONCAT(A87:AD87)</f>
        <v>86Seel1NormalSea Lion Pokémon1WaterNone1,1903Thick FatHydrationIce Body3256545554570451907065Medium Fast2FieldWater 150.020</v>
      </c>
      <c r="AF87">
        <v>86</v>
      </c>
      <c r="AG87" t="s">
        <v>92</v>
      </c>
      <c r="AH87">
        <v>1</v>
      </c>
      <c r="AI87" t="s">
        <v>795</v>
      </c>
      <c r="AJ87" t="s">
        <v>968</v>
      </c>
      <c r="AK87">
        <v>1</v>
      </c>
      <c r="AL87" t="s">
        <v>816</v>
      </c>
      <c r="AM87" t="s">
        <v>2089</v>
      </c>
      <c r="AN87">
        <v>1.1000000000000001</v>
      </c>
      <c r="AO87">
        <v>90</v>
      </c>
      <c r="AP87">
        <v>3</v>
      </c>
      <c r="AQ87" t="s">
        <v>805</v>
      </c>
      <c r="AR87" t="s">
        <v>969</v>
      </c>
      <c r="AS87" t="s">
        <v>970</v>
      </c>
      <c r="AT87">
        <f t="shared" si="2"/>
        <v>325</v>
      </c>
      <c r="AU87">
        <v>65</v>
      </c>
      <c r="AV87">
        <v>45</v>
      </c>
      <c r="AW87">
        <v>55</v>
      </c>
      <c r="AX87">
        <v>45</v>
      </c>
      <c r="AY87">
        <v>70</v>
      </c>
      <c r="AZ87">
        <v>45</v>
      </c>
      <c r="BA87">
        <v>190</v>
      </c>
      <c r="BB87">
        <v>70</v>
      </c>
      <c r="BC87">
        <v>65</v>
      </c>
      <c r="BD87" t="s">
        <v>827</v>
      </c>
      <c r="BE87">
        <v>2</v>
      </c>
      <c r="BF87" t="s">
        <v>848</v>
      </c>
      <c r="BG87" t="s">
        <v>819</v>
      </c>
      <c r="BH87" t="s">
        <v>828</v>
      </c>
      <c r="BI87">
        <v>20</v>
      </c>
      <c r="BJ87" t="str">
        <f>_xlfn.CONCAT(AF87:BI87)</f>
        <v>86Seel1NormalSea Lion Pokémon1WaterNone1,1903Thick FatHydrationIce Body3256545554570451907065Medium Fast2FieldWater 150.020</v>
      </c>
      <c r="BM87">
        <f>VLOOKUP(B87,evyield!B:H,2,0)</f>
        <v>0</v>
      </c>
      <c r="BN87">
        <f>VLOOKUP(B87,evyield!B:H,3,0)</f>
        <v>0</v>
      </c>
      <c r="BO87">
        <f>VLOOKUP(B87,evyield!B:H,4,0)</f>
        <v>0</v>
      </c>
      <c r="BP87">
        <f>VLOOKUP(B87,evyield!B:H,5,0)</f>
        <v>0</v>
      </c>
      <c r="BQ87">
        <f>VLOOKUP(B87,evyield!B:H,6,0)</f>
        <v>1</v>
      </c>
      <c r="BR87">
        <f>VLOOKUP(B87,evyield!B:H,7,0)</f>
        <v>0</v>
      </c>
      <c r="BS87" t="str">
        <f>IF(OR(AL87=$BW$1,AM87=$BW$1),"Sim","Não")</f>
        <v>Não</v>
      </c>
      <c r="BT87" t="str">
        <f>IF(OR(AL87=$BW$1,AM87=$BX$1),"Sim","Não")</f>
        <v>Não</v>
      </c>
    </row>
    <row r="88" spans="1:72" hidden="1" x14ac:dyDescent="0.25">
      <c r="A88">
        <v>87</v>
      </c>
      <c r="B88" t="s">
        <v>93</v>
      </c>
      <c r="C88">
        <v>1</v>
      </c>
      <c r="D88" t="s">
        <v>795</v>
      </c>
      <c r="E88" t="s">
        <v>968</v>
      </c>
      <c r="F88">
        <v>2</v>
      </c>
      <c r="G88" t="s">
        <v>816</v>
      </c>
      <c r="H88" t="s">
        <v>865</v>
      </c>
      <c r="I88">
        <v>1.7</v>
      </c>
      <c r="J88">
        <v>120</v>
      </c>
      <c r="K88">
        <v>3</v>
      </c>
      <c r="L88" t="s">
        <v>805</v>
      </c>
      <c r="M88" t="s">
        <v>969</v>
      </c>
      <c r="N88" t="s">
        <v>970</v>
      </c>
      <c r="O88">
        <f t="shared" si="3"/>
        <v>475</v>
      </c>
      <c r="P88">
        <v>90</v>
      </c>
      <c r="Q88">
        <v>70</v>
      </c>
      <c r="R88">
        <v>80</v>
      </c>
      <c r="S88">
        <v>70</v>
      </c>
      <c r="T88">
        <v>95</v>
      </c>
      <c r="U88">
        <v>70</v>
      </c>
      <c r="V88">
        <v>75</v>
      </c>
      <c r="W88">
        <v>70</v>
      </c>
      <c r="X88">
        <v>166</v>
      </c>
      <c r="Y88" t="s">
        <v>827</v>
      </c>
      <c r="Z88">
        <v>2</v>
      </c>
      <c r="AA88" t="s">
        <v>848</v>
      </c>
      <c r="AB88" t="s">
        <v>819</v>
      </c>
      <c r="AC88" t="s">
        <v>828</v>
      </c>
      <c r="AD88">
        <v>20</v>
      </c>
      <c r="AE88" t="str">
        <f>_xlfn.CONCAT(A88:AD88)</f>
        <v>87Dewgong1NormalSea Lion Pokémon2WaterIce1,71203Thick FatHydrationIce Body4759070807095707570166Medium Fast2FieldWater 150.020</v>
      </c>
      <c r="AF88">
        <v>87</v>
      </c>
      <c r="AG88" t="s">
        <v>93</v>
      </c>
      <c r="AH88">
        <v>1</v>
      </c>
      <c r="AI88" t="s">
        <v>795</v>
      </c>
      <c r="AJ88" t="s">
        <v>968</v>
      </c>
      <c r="AK88">
        <v>2</v>
      </c>
      <c r="AL88" t="s">
        <v>816</v>
      </c>
      <c r="AM88" t="s">
        <v>865</v>
      </c>
      <c r="AN88">
        <v>1.7</v>
      </c>
      <c r="AO88">
        <v>120</v>
      </c>
      <c r="AP88">
        <v>3</v>
      </c>
      <c r="AQ88" t="s">
        <v>805</v>
      </c>
      <c r="AR88" t="s">
        <v>969</v>
      </c>
      <c r="AS88" t="s">
        <v>970</v>
      </c>
      <c r="AT88">
        <f t="shared" si="2"/>
        <v>475</v>
      </c>
      <c r="AU88">
        <v>90</v>
      </c>
      <c r="AV88">
        <v>70</v>
      </c>
      <c r="AW88">
        <v>80</v>
      </c>
      <c r="AX88">
        <v>70</v>
      </c>
      <c r="AY88">
        <v>95</v>
      </c>
      <c r="AZ88">
        <v>70</v>
      </c>
      <c r="BA88">
        <v>75</v>
      </c>
      <c r="BB88">
        <v>70</v>
      </c>
      <c r="BC88">
        <v>166</v>
      </c>
      <c r="BD88" t="s">
        <v>827</v>
      </c>
      <c r="BE88">
        <v>2</v>
      </c>
      <c r="BF88" t="s">
        <v>848</v>
      </c>
      <c r="BG88" t="s">
        <v>819</v>
      </c>
      <c r="BH88" t="s">
        <v>828</v>
      </c>
      <c r="BI88">
        <v>20</v>
      </c>
      <c r="BJ88" t="str">
        <f>_xlfn.CONCAT(AF88:BI88)</f>
        <v>87Dewgong1NormalSea Lion Pokémon2WaterIce1,71203Thick FatHydrationIce Body4759070807095707570166Medium Fast2FieldWater 150.020</v>
      </c>
      <c r="BM88">
        <f>VLOOKUP(B88,evyield!B:H,2,0)</f>
        <v>0</v>
      </c>
      <c r="BN88">
        <f>VLOOKUP(B88,evyield!B:H,3,0)</f>
        <v>0</v>
      </c>
      <c r="BO88">
        <f>VLOOKUP(B88,evyield!B:H,4,0)</f>
        <v>0</v>
      </c>
      <c r="BP88">
        <f>VLOOKUP(B88,evyield!B:H,5,0)</f>
        <v>0</v>
      </c>
      <c r="BQ88">
        <f>VLOOKUP(B88,evyield!B:H,6,0)</f>
        <v>2</v>
      </c>
      <c r="BR88">
        <f>VLOOKUP(B88,evyield!B:H,7,0)</f>
        <v>0</v>
      </c>
      <c r="BS88" t="str">
        <f>IF(OR(AL88=$BW$1,AM88=$BW$1),"Sim","Não")</f>
        <v>Não</v>
      </c>
      <c r="BT88" t="str">
        <f>IF(OR(AL88=$BW$1,AM88=$BX$1),"Sim","Não")</f>
        <v>Não</v>
      </c>
    </row>
    <row r="89" spans="1:72" hidden="1" x14ac:dyDescent="0.25">
      <c r="A89">
        <v>88</v>
      </c>
      <c r="B89" t="s">
        <v>94</v>
      </c>
      <c r="C89">
        <v>1</v>
      </c>
      <c r="D89" t="s">
        <v>795</v>
      </c>
      <c r="E89" t="s">
        <v>971</v>
      </c>
      <c r="F89">
        <v>1</v>
      </c>
      <c r="G89" t="s">
        <v>798</v>
      </c>
      <c r="H89" t="s">
        <v>2089</v>
      </c>
      <c r="I89">
        <v>0.9</v>
      </c>
      <c r="J89">
        <v>30</v>
      </c>
      <c r="K89">
        <v>3</v>
      </c>
      <c r="L89" t="s">
        <v>896</v>
      </c>
      <c r="M89" t="s">
        <v>972</v>
      </c>
      <c r="N89" t="s">
        <v>973</v>
      </c>
      <c r="O89">
        <f t="shared" si="3"/>
        <v>325</v>
      </c>
      <c r="P89">
        <v>80</v>
      </c>
      <c r="Q89">
        <v>80</v>
      </c>
      <c r="R89">
        <v>50</v>
      </c>
      <c r="S89">
        <v>40</v>
      </c>
      <c r="T89">
        <v>50</v>
      </c>
      <c r="U89">
        <v>25</v>
      </c>
      <c r="V89">
        <v>190</v>
      </c>
      <c r="W89">
        <v>70</v>
      </c>
      <c r="X89">
        <v>65</v>
      </c>
      <c r="Y89" t="s">
        <v>827</v>
      </c>
      <c r="Z89">
        <v>1</v>
      </c>
      <c r="AA89" t="s">
        <v>974</v>
      </c>
      <c r="AC89" t="s">
        <v>828</v>
      </c>
      <c r="AD89">
        <v>20</v>
      </c>
      <c r="AE89" t="str">
        <f>_xlfn.CONCAT(A89:AD89)</f>
        <v>88Grimer1NormalSludge Pokémon1PoisonNone0,9303StenchSticky HoldPoison Touch3258080504050251907065Medium Fast1Amorphous50.020</v>
      </c>
      <c r="AF89">
        <v>88</v>
      </c>
      <c r="AG89" t="s">
        <v>94</v>
      </c>
      <c r="AH89">
        <v>1</v>
      </c>
      <c r="AI89" t="s">
        <v>795</v>
      </c>
      <c r="AJ89" t="s">
        <v>971</v>
      </c>
      <c r="AK89">
        <v>1</v>
      </c>
      <c r="AL89" t="s">
        <v>798</v>
      </c>
      <c r="AM89" t="s">
        <v>2089</v>
      </c>
      <c r="AN89">
        <v>0.9</v>
      </c>
      <c r="AO89">
        <v>30</v>
      </c>
      <c r="AP89">
        <v>3</v>
      </c>
      <c r="AQ89" t="s">
        <v>896</v>
      </c>
      <c r="AR89" t="s">
        <v>972</v>
      </c>
      <c r="AS89" t="s">
        <v>973</v>
      </c>
      <c r="AT89">
        <f t="shared" si="2"/>
        <v>325</v>
      </c>
      <c r="AU89">
        <v>80</v>
      </c>
      <c r="AV89">
        <v>80</v>
      </c>
      <c r="AW89">
        <v>50</v>
      </c>
      <c r="AX89">
        <v>40</v>
      </c>
      <c r="AY89">
        <v>50</v>
      </c>
      <c r="AZ89">
        <v>25</v>
      </c>
      <c r="BA89">
        <v>190</v>
      </c>
      <c r="BB89">
        <v>70</v>
      </c>
      <c r="BC89">
        <v>65</v>
      </c>
      <c r="BD89" t="s">
        <v>827</v>
      </c>
      <c r="BE89">
        <v>1</v>
      </c>
      <c r="BF89" t="s">
        <v>974</v>
      </c>
      <c r="BH89" t="s">
        <v>828</v>
      </c>
      <c r="BI89">
        <v>20</v>
      </c>
      <c r="BJ89" t="str">
        <f>_xlfn.CONCAT(AF89:BI89)</f>
        <v>88Grimer1NormalSludge Pokémon1PoisonNone0,9303StenchSticky HoldPoison Touch3258080504050251907065Medium Fast1Amorphous50.020</v>
      </c>
      <c r="BK89" t="s">
        <v>3589</v>
      </c>
      <c r="BL89" t="s">
        <v>3774</v>
      </c>
      <c r="BM89">
        <f>VLOOKUP(B89,evyield!B:H,2,0)</f>
        <v>1</v>
      </c>
      <c r="BN89">
        <f>VLOOKUP(B89,evyield!B:H,3,0)</f>
        <v>0</v>
      </c>
      <c r="BO89">
        <f>VLOOKUP(B89,evyield!B:H,4,0)</f>
        <v>0</v>
      </c>
      <c r="BP89">
        <f>VLOOKUP(B89,evyield!B:H,5,0)</f>
        <v>0</v>
      </c>
      <c r="BQ89">
        <f>VLOOKUP(B89,evyield!B:H,6,0)</f>
        <v>0</v>
      </c>
      <c r="BR89">
        <f>VLOOKUP(B89,evyield!B:H,7,0)</f>
        <v>0</v>
      </c>
      <c r="BS89" t="str">
        <f>IF(OR(AL89=$BW$1,AM89=$BW$1),"Sim","Não")</f>
        <v>Não</v>
      </c>
      <c r="BT89" t="str">
        <f>IF(OR(AL89=$BW$1,AM89=$BX$1),"Sim","Não")</f>
        <v>Não</v>
      </c>
    </row>
    <row r="90" spans="1:72" hidden="1" x14ac:dyDescent="0.25">
      <c r="A90">
        <v>89</v>
      </c>
      <c r="B90" t="s">
        <v>95</v>
      </c>
      <c r="C90">
        <v>1</v>
      </c>
      <c r="D90" t="s">
        <v>795</v>
      </c>
      <c r="E90" t="s">
        <v>971</v>
      </c>
      <c r="F90">
        <v>1</v>
      </c>
      <c r="G90" t="s">
        <v>798</v>
      </c>
      <c r="H90" t="s">
        <v>2089</v>
      </c>
      <c r="I90">
        <v>1.2</v>
      </c>
      <c r="J90">
        <v>30</v>
      </c>
      <c r="K90">
        <v>3</v>
      </c>
      <c r="L90" t="s">
        <v>896</v>
      </c>
      <c r="M90" t="s">
        <v>972</v>
      </c>
      <c r="N90" t="s">
        <v>973</v>
      </c>
      <c r="O90">
        <f t="shared" si="3"/>
        <v>500</v>
      </c>
      <c r="P90">
        <v>105</v>
      </c>
      <c r="Q90">
        <v>105</v>
      </c>
      <c r="R90">
        <v>75</v>
      </c>
      <c r="S90">
        <v>65</v>
      </c>
      <c r="T90">
        <v>100</v>
      </c>
      <c r="U90">
        <v>50</v>
      </c>
      <c r="V90">
        <v>75</v>
      </c>
      <c r="W90">
        <v>70</v>
      </c>
      <c r="X90">
        <v>175</v>
      </c>
      <c r="Y90" t="s">
        <v>827</v>
      </c>
      <c r="Z90">
        <v>1</v>
      </c>
      <c r="AA90" t="s">
        <v>974</v>
      </c>
      <c r="AC90" t="s">
        <v>828</v>
      </c>
      <c r="AD90">
        <v>20</v>
      </c>
      <c r="AE90" t="str">
        <f>_xlfn.CONCAT(A90:AD90)</f>
        <v>89Muk1NormalSludge Pokémon1PoisonNone1,2303StenchSticky HoldPoison Touch5001051057565100507570175Medium Fast1Amorphous50.020</v>
      </c>
      <c r="AF90">
        <v>89</v>
      </c>
      <c r="AG90" t="s">
        <v>95</v>
      </c>
      <c r="AH90">
        <v>1</v>
      </c>
      <c r="AI90" t="s">
        <v>795</v>
      </c>
      <c r="AJ90" t="s">
        <v>971</v>
      </c>
      <c r="AK90">
        <v>1</v>
      </c>
      <c r="AL90" t="s">
        <v>798</v>
      </c>
      <c r="AM90" t="s">
        <v>2089</v>
      </c>
      <c r="AN90">
        <v>1.2</v>
      </c>
      <c r="AO90">
        <v>30</v>
      </c>
      <c r="AP90">
        <v>3</v>
      </c>
      <c r="AQ90" t="s">
        <v>896</v>
      </c>
      <c r="AR90" t="s">
        <v>972</v>
      </c>
      <c r="AS90" t="s">
        <v>973</v>
      </c>
      <c r="AT90">
        <f t="shared" si="2"/>
        <v>500</v>
      </c>
      <c r="AU90">
        <v>105</v>
      </c>
      <c r="AV90">
        <v>105</v>
      </c>
      <c r="AW90">
        <v>75</v>
      </c>
      <c r="AX90">
        <v>65</v>
      </c>
      <c r="AY90">
        <v>100</v>
      </c>
      <c r="AZ90">
        <v>50</v>
      </c>
      <c r="BA90">
        <v>75</v>
      </c>
      <c r="BB90">
        <v>70</v>
      </c>
      <c r="BC90">
        <v>175</v>
      </c>
      <c r="BD90" t="s">
        <v>827</v>
      </c>
      <c r="BE90">
        <v>1</v>
      </c>
      <c r="BF90" t="s">
        <v>974</v>
      </c>
      <c r="BH90" t="s">
        <v>828</v>
      </c>
      <c r="BI90">
        <v>20</v>
      </c>
      <c r="BJ90" t="str">
        <f>_xlfn.CONCAT(AF90:BI90)</f>
        <v>89Muk1NormalSludge Pokémon1PoisonNone1,2303StenchSticky HoldPoison Touch5001051057565100507570175Medium Fast1Amorphous50.020</v>
      </c>
      <c r="BM90">
        <f>VLOOKUP(B90,evyield!B:H,2,0)</f>
        <v>1</v>
      </c>
      <c r="BN90">
        <f>VLOOKUP(B90,evyield!B:H,3,0)</f>
        <v>1</v>
      </c>
      <c r="BO90">
        <f>VLOOKUP(B90,evyield!B:H,4,0)</f>
        <v>0</v>
      </c>
      <c r="BP90">
        <f>VLOOKUP(B90,evyield!B:H,5,0)</f>
        <v>0</v>
      </c>
      <c r="BQ90">
        <f>VLOOKUP(B90,evyield!B:H,6,0)</f>
        <v>0</v>
      </c>
      <c r="BR90">
        <f>VLOOKUP(B90,evyield!B:H,7,0)</f>
        <v>0</v>
      </c>
      <c r="BS90" t="str">
        <f>IF(OR(AL90=$BW$1,AM90=$BW$1),"Sim","Não")</f>
        <v>Não</v>
      </c>
      <c r="BT90" t="str">
        <f>IF(OR(AL90=$BW$1,AM90=$BX$1),"Sim","Não")</f>
        <v>Não</v>
      </c>
    </row>
    <row r="91" spans="1:72" hidden="1" x14ac:dyDescent="0.25">
      <c r="A91">
        <v>90</v>
      </c>
      <c r="B91" t="s">
        <v>96</v>
      </c>
      <c r="C91">
        <v>1</v>
      </c>
      <c r="D91" t="s">
        <v>795</v>
      </c>
      <c r="E91" t="s">
        <v>976</v>
      </c>
      <c r="F91">
        <v>1</v>
      </c>
      <c r="G91" t="s">
        <v>816</v>
      </c>
      <c r="H91" t="s">
        <v>2089</v>
      </c>
      <c r="I91">
        <v>0.3</v>
      </c>
      <c r="J91">
        <v>4</v>
      </c>
      <c r="K91">
        <v>3</v>
      </c>
      <c r="L91" t="s">
        <v>959</v>
      </c>
      <c r="M91" t="s">
        <v>977</v>
      </c>
      <c r="N91" t="s">
        <v>978</v>
      </c>
      <c r="O91">
        <f t="shared" si="3"/>
        <v>305</v>
      </c>
      <c r="P91">
        <v>30</v>
      </c>
      <c r="Q91">
        <v>65</v>
      </c>
      <c r="R91">
        <v>100</v>
      </c>
      <c r="S91">
        <v>45</v>
      </c>
      <c r="T91">
        <v>25</v>
      </c>
      <c r="U91">
        <v>40</v>
      </c>
      <c r="V91">
        <v>190</v>
      </c>
      <c r="W91">
        <v>70</v>
      </c>
      <c r="X91">
        <v>61</v>
      </c>
      <c r="Y91" t="s">
        <v>925</v>
      </c>
      <c r="Z91">
        <v>1</v>
      </c>
      <c r="AA91" t="s">
        <v>940</v>
      </c>
      <c r="AC91" t="s">
        <v>828</v>
      </c>
      <c r="AD91">
        <v>20</v>
      </c>
      <c r="AE91" t="str">
        <f>_xlfn.CONCAT(A91:AD91)</f>
        <v>90Shellder1NormalBivalve Pokémon1WaterNone0,343Shell ArmorSkill LinkOvercoat30530651004525401907061Slow1Water 350.020</v>
      </c>
      <c r="AF91">
        <v>90</v>
      </c>
      <c r="AG91" t="s">
        <v>96</v>
      </c>
      <c r="AH91">
        <v>1</v>
      </c>
      <c r="AI91" t="s">
        <v>795</v>
      </c>
      <c r="AJ91" t="s">
        <v>976</v>
      </c>
      <c r="AK91">
        <v>1</v>
      </c>
      <c r="AL91" t="s">
        <v>816</v>
      </c>
      <c r="AM91" t="s">
        <v>2089</v>
      </c>
      <c r="AN91">
        <v>0.3</v>
      </c>
      <c r="AO91">
        <v>4</v>
      </c>
      <c r="AP91">
        <v>3</v>
      </c>
      <c r="AQ91" t="s">
        <v>959</v>
      </c>
      <c r="AR91" t="s">
        <v>977</v>
      </c>
      <c r="AS91" t="s">
        <v>978</v>
      </c>
      <c r="AT91">
        <f t="shared" si="2"/>
        <v>305</v>
      </c>
      <c r="AU91">
        <v>30</v>
      </c>
      <c r="AV91">
        <v>65</v>
      </c>
      <c r="AW91">
        <v>100</v>
      </c>
      <c r="AX91">
        <v>45</v>
      </c>
      <c r="AY91">
        <v>25</v>
      </c>
      <c r="AZ91">
        <v>40</v>
      </c>
      <c r="BA91">
        <v>190</v>
      </c>
      <c r="BB91">
        <v>70</v>
      </c>
      <c r="BC91">
        <v>61</v>
      </c>
      <c r="BD91" t="s">
        <v>925</v>
      </c>
      <c r="BE91">
        <v>1</v>
      </c>
      <c r="BF91" t="s">
        <v>940</v>
      </c>
      <c r="BH91" t="s">
        <v>828</v>
      </c>
      <c r="BI91">
        <v>20</v>
      </c>
      <c r="BJ91" t="str">
        <f>_xlfn.CONCAT(AF91:BI91)</f>
        <v>90Shellder1NormalBivalve Pokémon1WaterNone0,343Shell ArmorSkill LinkOvercoat30530651004525401907061Slow1Water 350.020</v>
      </c>
      <c r="BM91">
        <f>VLOOKUP(B91,evyield!B:H,2,0)</f>
        <v>0</v>
      </c>
      <c r="BN91">
        <f>VLOOKUP(B91,evyield!B:H,3,0)</f>
        <v>0</v>
      </c>
      <c r="BO91">
        <f>VLOOKUP(B91,evyield!B:H,4,0)</f>
        <v>1</v>
      </c>
      <c r="BP91">
        <f>VLOOKUP(B91,evyield!B:H,5,0)</f>
        <v>0</v>
      </c>
      <c r="BQ91">
        <f>VLOOKUP(B91,evyield!B:H,6,0)</f>
        <v>0</v>
      </c>
      <c r="BR91">
        <f>VLOOKUP(B91,evyield!B:H,7,0)</f>
        <v>0</v>
      </c>
      <c r="BS91" t="str">
        <f>IF(OR(AL91=$BW$1,AM91=$BW$1),"Sim","Não")</f>
        <v>Não</v>
      </c>
      <c r="BT91" t="str">
        <f>IF(OR(AL91=$BW$1,AM91=$BX$1),"Sim","Não")</f>
        <v>Não</v>
      </c>
    </row>
    <row r="92" spans="1:72" hidden="1" x14ac:dyDescent="0.25">
      <c r="A92">
        <v>91</v>
      </c>
      <c r="B92" t="s">
        <v>97</v>
      </c>
      <c r="C92">
        <v>1</v>
      </c>
      <c r="D92" t="s">
        <v>795</v>
      </c>
      <c r="E92" t="s">
        <v>976</v>
      </c>
      <c r="F92">
        <v>2</v>
      </c>
      <c r="G92" t="s">
        <v>816</v>
      </c>
      <c r="H92" t="s">
        <v>865</v>
      </c>
      <c r="I92">
        <v>1.5</v>
      </c>
      <c r="J92">
        <v>132.5</v>
      </c>
      <c r="K92">
        <v>3</v>
      </c>
      <c r="L92" t="s">
        <v>959</v>
      </c>
      <c r="M92" t="s">
        <v>977</v>
      </c>
      <c r="N92" t="s">
        <v>978</v>
      </c>
      <c r="O92">
        <f t="shared" si="3"/>
        <v>525</v>
      </c>
      <c r="P92">
        <v>50</v>
      </c>
      <c r="Q92">
        <v>95</v>
      </c>
      <c r="R92">
        <v>180</v>
      </c>
      <c r="S92">
        <v>85</v>
      </c>
      <c r="T92">
        <v>45</v>
      </c>
      <c r="U92">
        <v>70</v>
      </c>
      <c r="V92">
        <v>60</v>
      </c>
      <c r="W92">
        <v>70</v>
      </c>
      <c r="X92">
        <v>184</v>
      </c>
      <c r="Y92" t="s">
        <v>925</v>
      </c>
      <c r="Z92">
        <v>1</v>
      </c>
      <c r="AA92" t="s">
        <v>940</v>
      </c>
      <c r="AC92" t="s">
        <v>828</v>
      </c>
      <c r="AD92">
        <v>20</v>
      </c>
      <c r="AE92" t="str">
        <f>_xlfn.CONCAT(A92:AD92)</f>
        <v>91Cloyster1NormalBivalve Pokémon2WaterIce1,5132,53Shell ArmorSkill LinkOvercoat52550951808545706070184Slow1Water 350.020</v>
      </c>
      <c r="AF92">
        <v>91</v>
      </c>
      <c r="AG92" t="s">
        <v>97</v>
      </c>
      <c r="AH92">
        <v>1</v>
      </c>
      <c r="AI92" t="s">
        <v>795</v>
      </c>
      <c r="AJ92" t="s">
        <v>976</v>
      </c>
      <c r="AK92">
        <v>2</v>
      </c>
      <c r="AL92" t="s">
        <v>816</v>
      </c>
      <c r="AM92" t="s">
        <v>865</v>
      </c>
      <c r="AN92">
        <v>1.5</v>
      </c>
      <c r="AO92">
        <v>132.5</v>
      </c>
      <c r="AP92">
        <v>3</v>
      </c>
      <c r="AQ92" t="s">
        <v>959</v>
      </c>
      <c r="AR92" t="s">
        <v>977</v>
      </c>
      <c r="AS92" t="s">
        <v>978</v>
      </c>
      <c r="AT92">
        <f t="shared" si="2"/>
        <v>525</v>
      </c>
      <c r="AU92">
        <v>50</v>
      </c>
      <c r="AV92">
        <v>95</v>
      </c>
      <c r="AW92">
        <v>180</v>
      </c>
      <c r="AX92">
        <v>85</v>
      </c>
      <c r="AY92">
        <v>45</v>
      </c>
      <c r="AZ92">
        <v>70</v>
      </c>
      <c r="BA92">
        <v>60</v>
      </c>
      <c r="BB92">
        <v>70</v>
      </c>
      <c r="BC92">
        <v>184</v>
      </c>
      <c r="BD92" t="s">
        <v>925</v>
      </c>
      <c r="BE92">
        <v>1</v>
      </c>
      <c r="BF92" t="s">
        <v>940</v>
      </c>
      <c r="BH92" t="s">
        <v>828</v>
      </c>
      <c r="BI92">
        <v>20</v>
      </c>
      <c r="BJ92" t="str">
        <f>_xlfn.CONCAT(AF92:BI92)</f>
        <v>91Cloyster1NormalBivalve Pokémon2WaterIce1,5132,53Shell ArmorSkill LinkOvercoat52550951808545706070184Slow1Water 350.020</v>
      </c>
      <c r="BM92">
        <f>VLOOKUP(B92,evyield!B:H,2,0)</f>
        <v>0</v>
      </c>
      <c r="BN92">
        <f>VLOOKUP(B92,evyield!B:H,3,0)</f>
        <v>0</v>
      </c>
      <c r="BO92">
        <f>VLOOKUP(B92,evyield!B:H,4,0)</f>
        <v>2</v>
      </c>
      <c r="BP92">
        <f>VLOOKUP(B92,evyield!B:H,5,0)</f>
        <v>0</v>
      </c>
      <c r="BQ92">
        <f>VLOOKUP(B92,evyield!B:H,6,0)</f>
        <v>0</v>
      </c>
      <c r="BR92">
        <f>VLOOKUP(B92,evyield!B:H,7,0)</f>
        <v>0</v>
      </c>
      <c r="BS92" t="str">
        <f>IF(OR(AL92=$BW$1,AM92=$BW$1),"Sim","Não")</f>
        <v>Não</v>
      </c>
      <c r="BT92" t="str">
        <f>IF(OR(AL92=$BW$1,AM92=$BX$1),"Sim","Não")</f>
        <v>Não</v>
      </c>
    </row>
    <row r="93" spans="1:72" hidden="1" x14ac:dyDescent="0.25">
      <c r="A93">
        <v>92</v>
      </c>
      <c r="B93" t="s">
        <v>98</v>
      </c>
      <c r="C93">
        <v>1</v>
      </c>
      <c r="D93" t="s">
        <v>795</v>
      </c>
      <c r="E93" t="s">
        <v>979</v>
      </c>
      <c r="F93">
        <v>2</v>
      </c>
      <c r="G93" t="s">
        <v>980</v>
      </c>
      <c r="H93" t="s">
        <v>798</v>
      </c>
      <c r="I93">
        <v>1.3</v>
      </c>
      <c r="J93">
        <v>0.1</v>
      </c>
      <c r="K93">
        <v>1</v>
      </c>
      <c r="L93" t="s">
        <v>981</v>
      </c>
      <c r="O93">
        <f t="shared" si="3"/>
        <v>310</v>
      </c>
      <c r="P93">
        <v>30</v>
      </c>
      <c r="Q93">
        <v>35</v>
      </c>
      <c r="R93">
        <v>30</v>
      </c>
      <c r="S93">
        <v>100</v>
      </c>
      <c r="T93">
        <v>35</v>
      </c>
      <c r="U93">
        <v>80</v>
      </c>
      <c r="V93">
        <v>190</v>
      </c>
      <c r="W93">
        <v>70</v>
      </c>
      <c r="X93">
        <v>62</v>
      </c>
      <c r="Y93" t="s">
        <v>801</v>
      </c>
      <c r="Z93">
        <v>1</v>
      </c>
      <c r="AA93" t="s">
        <v>974</v>
      </c>
      <c r="AC93" t="s">
        <v>828</v>
      </c>
      <c r="AD93">
        <v>20</v>
      </c>
      <c r="AE93" t="str">
        <f>_xlfn.CONCAT(A93:AD93)</f>
        <v>92Gastly1NormalGas Pokémon2GhostPoison1,30,11Levitate31030353010035801907062Medium Slow1Amorphous50.020</v>
      </c>
      <c r="AF93">
        <v>92</v>
      </c>
      <c r="AG93" t="s">
        <v>98</v>
      </c>
      <c r="AH93">
        <v>1</v>
      </c>
      <c r="AI93" t="s">
        <v>795</v>
      </c>
      <c r="AJ93" t="s">
        <v>979</v>
      </c>
      <c r="AK93">
        <v>2</v>
      </c>
      <c r="AL93" t="s">
        <v>980</v>
      </c>
      <c r="AM93" t="s">
        <v>798</v>
      </c>
      <c r="AN93">
        <v>1.3</v>
      </c>
      <c r="AO93">
        <v>0.1</v>
      </c>
      <c r="AP93">
        <v>1</v>
      </c>
      <c r="AQ93" t="s">
        <v>981</v>
      </c>
      <c r="AT93">
        <f t="shared" si="2"/>
        <v>310</v>
      </c>
      <c r="AU93">
        <v>30</v>
      </c>
      <c r="AV93">
        <v>35</v>
      </c>
      <c r="AW93">
        <v>30</v>
      </c>
      <c r="AX93">
        <v>100</v>
      </c>
      <c r="AY93">
        <v>35</v>
      </c>
      <c r="AZ93">
        <v>80</v>
      </c>
      <c r="BA93">
        <v>190</v>
      </c>
      <c r="BB93">
        <v>70</v>
      </c>
      <c r="BC93">
        <v>62</v>
      </c>
      <c r="BD93" t="s">
        <v>801</v>
      </c>
      <c r="BE93">
        <v>1</v>
      </c>
      <c r="BF93" t="s">
        <v>974</v>
      </c>
      <c r="BH93" t="s">
        <v>828</v>
      </c>
      <c r="BI93">
        <v>20</v>
      </c>
      <c r="BJ93" t="str">
        <f>_xlfn.CONCAT(AF93:BI93)</f>
        <v>92Gastly1NormalGas Pokémon2GhostPoison1,30,11Levitate31030353010035801907062Medium Slow1Amorphous50.020</v>
      </c>
      <c r="BM93">
        <f>VLOOKUP(B93,evyield!B:H,2,0)</f>
        <v>0</v>
      </c>
      <c r="BN93">
        <f>VLOOKUP(B93,evyield!B:H,3,0)</f>
        <v>0</v>
      </c>
      <c r="BO93">
        <f>VLOOKUP(B93,evyield!B:H,4,0)</f>
        <v>0</v>
      </c>
      <c r="BP93">
        <f>VLOOKUP(B93,evyield!B:H,5,0)</f>
        <v>1</v>
      </c>
      <c r="BQ93">
        <f>VLOOKUP(B93,evyield!B:H,6,0)</f>
        <v>0</v>
      </c>
      <c r="BR93">
        <f>VLOOKUP(B93,evyield!B:H,7,0)</f>
        <v>0</v>
      </c>
      <c r="BS93" t="str">
        <f>IF(OR(AL93=$BW$1,AM93=$BW$1),"Sim","Não")</f>
        <v>Não</v>
      </c>
      <c r="BT93" t="str">
        <f>IF(OR(AL93=$BW$1,AM93=$BX$1),"Sim","Não")</f>
        <v>Não</v>
      </c>
    </row>
    <row r="94" spans="1:72" hidden="1" x14ac:dyDescent="0.25">
      <c r="A94">
        <v>93</v>
      </c>
      <c r="B94" t="s">
        <v>99</v>
      </c>
      <c r="C94">
        <v>1</v>
      </c>
      <c r="D94" t="s">
        <v>795</v>
      </c>
      <c r="E94" t="s">
        <v>979</v>
      </c>
      <c r="F94">
        <v>2</v>
      </c>
      <c r="G94" t="s">
        <v>980</v>
      </c>
      <c r="H94" t="s">
        <v>798</v>
      </c>
      <c r="I94">
        <v>1.6</v>
      </c>
      <c r="J94">
        <v>0.1</v>
      </c>
      <c r="K94">
        <v>1</v>
      </c>
      <c r="L94" t="s">
        <v>981</v>
      </c>
      <c r="O94">
        <f t="shared" si="3"/>
        <v>405</v>
      </c>
      <c r="P94">
        <v>45</v>
      </c>
      <c r="Q94">
        <v>50</v>
      </c>
      <c r="R94">
        <v>45</v>
      </c>
      <c r="S94">
        <v>115</v>
      </c>
      <c r="T94">
        <v>55</v>
      </c>
      <c r="U94">
        <v>95</v>
      </c>
      <c r="V94">
        <v>90</v>
      </c>
      <c r="W94">
        <v>70</v>
      </c>
      <c r="X94">
        <v>142</v>
      </c>
      <c r="Y94" t="s">
        <v>801</v>
      </c>
      <c r="Z94">
        <v>1</v>
      </c>
      <c r="AA94" t="s">
        <v>974</v>
      </c>
      <c r="AC94" t="s">
        <v>828</v>
      </c>
      <c r="AD94">
        <v>20</v>
      </c>
      <c r="AE94" t="str">
        <f>_xlfn.CONCAT(A94:AD94)</f>
        <v>93Haunter1NormalGas Pokémon2GhostPoison1,60,11Levitate40545504511555959070142Medium Slow1Amorphous50.020</v>
      </c>
      <c r="AF94">
        <v>93</v>
      </c>
      <c r="AG94" t="s">
        <v>99</v>
      </c>
      <c r="AH94">
        <v>1</v>
      </c>
      <c r="AI94" t="s">
        <v>795</v>
      </c>
      <c r="AJ94" t="s">
        <v>979</v>
      </c>
      <c r="AK94">
        <v>2</v>
      </c>
      <c r="AL94" t="s">
        <v>980</v>
      </c>
      <c r="AM94" t="s">
        <v>798</v>
      </c>
      <c r="AN94">
        <v>1.6</v>
      </c>
      <c r="AO94">
        <v>0.1</v>
      </c>
      <c r="AP94">
        <v>1</v>
      </c>
      <c r="AQ94" t="s">
        <v>981</v>
      </c>
      <c r="AT94">
        <f t="shared" si="2"/>
        <v>405</v>
      </c>
      <c r="AU94">
        <v>45</v>
      </c>
      <c r="AV94">
        <v>50</v>
      </c>
      <c r="AW94">
        <v>45</v>
      </c>
      <c r="AX94">
        <v>115</v>
      </c>
      <c r="AY94">
        <v>55</v>
      </c>
      <c r="AZ94">
        <v>95</v>
      </c>
      <c r="BA94">
        <v>90</v>
      </c>
      <c r="BB94">
        <v>70</v>
      </c>
      <c r="BC94">
        <v>142</v>
      </c>
      <c r="BD94" t="s">
        <v>801</v>
      </c>
      <c r="BE94">
        <v>1</v>
      </c>
      <c r="BF94" t="s">
        <v>974</v>
      </c>
      <c r="BH94" t="s">
        <v>828</v>
      </c>
      <c r="BI94">
        <v>20</v>
      </c>
      <c r="BJ94" t="str">
        <f>_xlfn.CONCAT(AF94:BI94)</f>
        <v>93Haunter1NormalGas Pokémon2GhostPoison1,60,11Levitate40545504511555959070142Medium Slow1Amorphous50.020</v>
      </c>
      <c r="BM94">
        <f>VLOOKUP(B94,evyield!B:H,2,0)</f>
        <v>0</v>
      </c>
      <c r="BN94">
        <f>VLOOKUP(B94,evyield!B:H,3,0)</f>
        <v>0</v>
      </c>
      <c r="BO94">
        <f>VLOOKUP(B94,evyield!B:H,4,0)</f>
        <v>0</v>
      </c>
      <c r="BP94">
        <f>VLOOKUP(B94,evyield!B:H,5,0)</f>
        <v>2</v>
      </c>
      <c r="BQ94">
        <f>VLOOKUP(B94,evyield!B:H,6,0)</f>
        <v>0</v>
      </c>
      <c r="BR94">
        <f>VLOOKUP(B94,evyield!B:H,7,0)</f>
        <v>0</v>
      </c>
      <c r="BS94" t="str">
        <f>IF(OR(AL94=$BW$1,AM94=$BW$1),"Sim","Não")</f>
        <v>Não</v>
      </c>
      <c r="BT94" t="str">
        <f>IF(OR(AL94=$BW$1,AM94=$BX$1),"Sim","Não")</f>
        <v>Não</v>
      </c>
    </row>
    <row r="95" spans="1:72" hidden="1" x14ac:dyDescent="0.25">
      <c r="A95">
        <v>94</v>
      </c>
      <c r="B95" t="s">
        <v>100</v>
      </c>
      <c r="C95">
        <v>1</v>
      </c>
      <c r="D95" t="s">
        <v>795</v>
      </c>
      <c r="E95" t="s">
        <v>982</v>
      </c>
      <c r="F95">
        <v>2</v>
      </c>
      <c r="G95" t="s">
        <v>980</v>
      </c>
      <c r="H95" t="s">
        <v>798</v>
      </c>
      <c r="I95">
        <v>1.5</v>
      </c>
      <c r="J95">
        <v>40.5</v>
      </c>
      <c r="K95">
        <v>1</v>
      </c>
      <c r="L95" t="s">
        <v>983</v>
      </c>
      <c r="O95">
        <f t="shared" si="3"/>
        <v>500</v>
      </c>
      <c r="P95">
        <v>60</v>
      </c>
      <c r="Q95">
        <v>65</v>
      </c>
      <c r="R95">
        <v>60</v>
      </c>
      <c r="S95">
        <v>130</v>
      </c>
      <c r="T95">
        <v>75</v>
      </c>
      <c r="U95">
        <v>110</v>
      </c>
      <c r="V95">
        <v>45</v>
      </c>
      <c r="W95">
        <v>70</v>
      </c>
      <c r="X95">
        <v>225</v>
      </c>
      <c r="Y95" t="s">
        <v>801</v>
      </c>
      <c r="Z95">
        <v>1</v>
      </c>
      <c r="AA95" t="s">
        <v>974</v>
      </c>
      <c r="AC95" t="s">
        <v>828</v>
      </c>
      <c r="AD95">
        <v>20</v>
      </c>
      <c r="AE95" t="str">
        <f>_xlfn.CONCAT(A95:AD95)</f>
        <v>94Gengar1NormalShadow Pokémon2GhostPoison1,540,51Cursed Body500606560130751104570225Medium Slow1Amorphous50.020</v>
      </c>
      <c r="AF95">
        <v>94</v>
      </c>
      <c r="AG95" t="s">
        <v>100</v>
      </c>
      <c r="AH95">
        <v>1</v>
      </c>
      <c r="AI95" t="s">
        <v>795</v>
      </c>
      <c r="AJ95" t="s">
        <v>982</v>
      </c>
      <c r="AK95">
        <v>2</v>
      </c>
      <c r="AL95" t="s">
        <v>980</v>
      </c>
      <c r="AM95" t="s">
        <v>798</v>
      </c>
      <c r="AN95">
        <v>1.5</v>
      </c>
      <c r="AO95">
        <v>40.5</v>
      </c>
      <c r="AP95">
        <v>1</v>
      </c>
      <c r="AQ95" t="s">
        <v>983</v>
      </c>
      <c r="AT95">
        <f t="shared" si="2"/>
        <v>500</v>
      </c>
      <c r="AU95">
        <v>60</v>
      </c>
      <c r="AV95">
        <v>65</v>
      </c>
      <c r="AW95">
        <v>60</v>
      </c>
      <c r="AX95">
        <v>130</v>
      </c>
      <c r="AY95">
        <v>75</v>
      </c>
      <c r="AZ95">
        <v>110</v>
      </c>
      <c r="BA95">
        <v>45</v>
      </c>
      <c r="BB95">
        <v>70</v>
      </c>
      <c r="BC95">
        <v>225</v>
      </c>
      <c r="BD95" t="s">
        <v>801</v>
      </c>
      <c r="BE95">
        <v>1</v>
      </c>
      <c r="BF95" t="s">
        <v>974</v>
      </c>
      <c r="BH95" t="s">
        <v>828</v>
      </c>
      <c r="BI95">
        <v>20</v>
      </c>
      <c r="BJ95" t="str">
        <f>_xlfn.CONCAT(AF95:BI95)</f>
        <v>94Gengar1NormalShadow Pokémon2GhostPoison1,540,51Cursed Body500606560130751104570225Medium Slow1Amorphous50.020</v>
      </c>
      <c r="BM95">
        <f>VLOOKUP(B95,evyield!B:H,2,0)</f>
        <v>0</v>
      </c>
      <c r="BN95">
        <f>VLOOKUP(B95,evyield!B:H,3,0)</f>
        <v>0</v>
      </c>
      <c r="BO95">
        <f>VLOOKUP(B95,evyield!B:H,4,0)</f>
        <v>0</v>
      </c>
      <c r="BP95">
        <f>VLOOKUP(B95,evyield!B:H,5,0)</f>
        <v>3</v>
      </c>
      <c r="BQ95">
        <f>VLOOKUP(B95,evyield!B:H,6,0)</f>
        <v>0</v>
      </c>
      <c r="BR95">
        <f>VLOOKUP(B95,evyield!B:H,7,0)</f>
        <v>0</v>
      </c>
      <c r="BS95" t="str">
        <f>IF(OR(AL95=$BW$1,AM95=$BW$1),"Sim","Não")</f>
        <v>Não</v>
      </c>
      <c r="BT95" t="str">
        <f>IF(OR(AL95=$BW$1,AM95=$BX$1),"Sim","Não")</f>
        <v>Não</v>
      </c>
    </row>
    <row r="96" spans="1:72" hidden="1" x14ac:dyDescent="0.25">
      <c r="A96">
        <v>95</v>
      </c>
      <c r="B96" t="s">
        <v>101</v>
      </c>
      <c r="C96">
        <v>1</v>
      </c>
      <c r="D96" t="s">
        <v>795</v>
      </c>
      <c r="E96" t="s">
        <v>985</v>
      </c>
      <c r="F96">
        <v>2</v>
      </c>
      <c r="G96" t="s">
        <v>942</v>
      </c>
      <c r="H96" t="s">
        <v>862</v>
      </c>
      <c r="I96">
        <v>8.8000000000000007</v>
      </c>
      <c r="J96">
        <v>210</v>
      </c>
      <c r="K96">
        <v>3</v>
      </c>
      <c r="L96" t="s">
        <v>943</v>
      </c>
      <c r="M96" t="s">
        <v>944</v>
      </c>
      <c r="N96" t="s">
        <v>986</v>
      </c>
      <c r="O96">
        <f t="shared" si="3"/>
        <v>385</v>
      </c>
      <c r="P96">
        <v>35</v>
      </c>
      <c r="Q96">
        <v>45</v>
      </c>
      <c r="R96">
        <v>160</v>
      </c>
      <c r="S96">
        <v>30</v>
      </c>
      <c r="T96">
        <v>45</v>
      </c>
      <c r="U96">
        <v>70</v>
      </c>
      <c r="V96">
        <v>45</v>
      </c>
      <c r="W96">
        <v>70</v>
      </c>
      <c r="X96">
        <v>77</v>
      </c>
      <c r="Y96" t="s">
        <v>827</v>
      </c>
      <c r="Z96">
        <v>1</v>
      </c>
      <c r="AA96" t="s">
        <v>945</v>
      </c>
      <c r="AC96" t="s">
        <v>828</v>
      </c>
      <c r="AD96">
        <v>25</v>
      </c>
      <c r="AE96" t="str">
        <f>_xlfn.CONCAT(A96:AD96)</f>
        <v>95Onix1NormalRock Snake Pokémon2RockGround8,82103Rock HeadSturdyWeak Armor3853545160304570457077Medium Fast1Mineral50.025</v>
      </c>
      <c r="AF96">
        <v>95</v>
      </c>
      <c r="AG96" t="s">
        <v>101</v>
      </c>
      <c r="AH96">
        <v>1</v>
      </c>
      <c r="AI96" t="s">
        <v>795</v>
      </c>
      <c r="AJ96" t="s">
        <v>985</v>
      </c>
      <c r="AK96">
        <v>2</v>
      </c>
      <c r="AL96" t="s">
        <v>942</v>
      </c>
      <c r="AM96" t="s">
        <v>862</v>
      </c>
      <c r="AN96">
        <v>8.8000000000000007</v>
      </c>
      <c r="AO96">
        <v>210</v>
      </c>
      <c r="AP96">
        <v>3</v>
      </c>
      <c r="AQ96" t="s">
        <v>943</v>
      </c>
      <c r="AR96" t="s">
        <v>944</v>
      </c>
      <c r="AS96" t="s">
        <v>986</v>
      </c>
      <c r="AT96">
        <f t="shared" si="2"/>
        <v>385</v>
      </c>
      <c r="AU96">
        <v>35</v>
      </c>
      <c r="AV96">
        <v>45</v>
      </c>
      <c r="AW96">
        <v>160</v>
      </c>
      <c r="AX96">
        <v>30</v>
      </c>
      <c r="AY96">
        <v>45</v>
      </c>
      <c r="AZ96">
        <v>70</v>
      </c>
      <c r="BA96">
        <v>45</v>
      </c>
      <c r="BB96">
        <v>70</v>
      </c>
      <c r="BC96">
        <v>77</v>
      </c>
      <c r="BD96" t="s">
        <v>827</v>
      </c>
      <c r="BE96">
        <v>1</v>
      </c>
      <c r="BF96" t="s">
        <v>945</v>
      </c>
      <c r="BH96" t="s">
        <v>828</v>
      </c>
      <c r="BI96">
        <v>25</v>
      </c>
      <c r="BJ96" t="str">
        <f>_xlfn.CONCAT(AF96:BI96)</f>
        <v>95Onix1NormalRock Snake Pokémon2RockGround8,82103Rock HeadSturdyWeak Armor3853545160304570457077Medium Fast1Mineral50.025</v>
      </c>
      <c r="BM96">
        <f>VLOOKUP(B96,evyield!B:H,2,0)</f>
        <v>0</v>
      </c>
      <c r="BN96">
        <f>VLOOKUP(B96,evyield!B:H,3,0)</f>
        <v>0</v>
      </c>
      <c r="BO96">
        <f>VLOOKUP(B96,evyield!B:H,4,0)</f>
        <v>1</v>
      </c>
      <c r="BP96">
        <f>VLOOKUP(B96,evyield!B:H,5,0)</f>
        <v>0</v>
      </c>
      <c r="BQ96">
        <f>VLOOKUP(B96,evyield!B:H,6,0)</f>
        <v>0</v>
      </c>
      <c r="BR96">
        <f>VLOOKUP(B96,evyield!B:H,7,0)</f>
        <v>0</v>
      </c>
      <c r="BS96" t="str">
        <f>IF(OR(AL96=$BW$1,AM96=$BW$1),"Sim","Não")</f>
        <v>Sim</v>
      </c>
      <c r="BT96" t="str">
        <f>IF(OR(AL96=$BW$1,AM96=$BX$1),"Sim","Não")</f>
        <v>Não</v>
      </c>
    </row>
    <row r="97" spans="1:72" hidden="1" x14ac:dyDescent="0.25">
      <c r="A97">
        <v>96</v>
      </c>
      <c r="B97" t="s">
        <v>102</v>
      </c>
      <c r="C97">
        <v>1</v>
      </c>
      <c r="D97" t="s">
        <v>795</v>
      </c>
      <c r="E97" t="s">
        <v>987</v>
      </c>
      <c r="F97">
        <v>1</v>
      </c>
      <c r="G97" t="s">
        <v>860</v>
      </c>
      <c r="H97" t="s">
        <v>2089</v>
      </c>
      <c r="I97">
        <v>1</v>
      </c>
      <c r="J97">
        <v>32.4</v>
      </c>
      <c r="K97">
        <v>3</v>
      </c>
      <c r="L97" t="s">
        <v>988</v>
      </c>
      <c r="M97" t="s">
        <v>989</v>
      </c>
      <c r="N97" t="s">
        <v>893</v>
      </c>
      <c r="O97">
        <f t="shared" si="3"/>
        <v>328</v>
      </c>
      <c r="P97">
        <v>60</v>
      </c>
      <c r="Q97">
        <v>48</v>
      </c>
      <c r="R97">
        <v>45</v>
      </c>
      <c r="S97">
        <v>43</v>
      </c>
      <c r="T97">
        <v>90</v>
      </c>
      <c r="U97">
        <v>42</v>
      </c>
      <c r="V97">
        <v>190</v>
      </c>
      <c r="W97">
        <v>70</v>
      </c>
      <c r="X97">
        <v>66</v>
      </c>
      <c r="Y97" t="s">
        <v>827</v>
      </c>
      <c r="Z97">
        <v>1</v>
      </c>
      <c r="AA97" t="s">
        <v>932</v>
      </c>
      <c r="AC97" t="s">
        <v>828</v>
      </c>
      <c r="AD97">
        <v>20</v>
      </c>
      <c r="AE97" t="str">
        <f>_xlfn.CONCAT(A97:AD97)</f>
        <v>96Drowzee1NormalHypnosis Pokémon1PsychicNone132,43InsomniaForewarnInner Focus3286048454390421907066Medium Fast1Human-Like50.020</v>
      </c>
      <c r="AF97">
        <v>96</v>
      </c>
      <c r="AG97" t="s">
        <v>102</v>
      </c>
      <c r="AH97">
        <v>1</v>
      </c>
      <c r="AI97" t="s">
        <v>795</v>
      </c>
      <c r="AJ97" t="s">
        <v>987</v>
      </c>
      <c r="AK97">
        <v>1</v>
      </c>
      <c r="AL97" t="s">
        <v>860</v>
      </c>
      <c r="AM97" t="s">
        <v>2089</v>
      </c>
      <c r="AN97">
        <v>1</v>
      </c>
      <c r="AO97">
        <v>32.4</v>
      </c>
      <c r="AP97">
        <v>3</v>
      </c>
      <c r="AQ97" t="s">
        <v>988</v>
      </c>
      <c r="AR97" t="s">
        <v>989</v>
      </c>
      <c r="AS97" t="s">
        <v>893</v>
      </c>
      <c r="AT97">
        <f t="shared" si="2"/>
        <v>328</v>
      </c>
      <c r="AU97">
        <v>60</v>
      </c>
      <c r="AV97">
        <v>48</v>
      </c>
      <c r="AW97">
        <v>45</v>
      </c>
      <c r="AX97">
        <v>43</v>
      </c>
      <c r="AY97">
        <v>90</v>
      </c>
      <c r="AZ97">
        <v>42</v>
      </c>
      <c r="BA97">
        <v>190</v>
      </c>
      <c r="BB97">
        <v>70</v>
      </c>
      <c r="BC97">
        <v>66</v>
      </c>
      <c r="BD97" t="s">
        <v>827</v>
      </c>
      <c r="BE97">
        <v>1</v>
      </c>
      <c r="BF97" t="s">
        <v>932</v>
      </c>
      <c r="BH97" t="s">
        <v>828</v>
      </c>
      <c r="BI97">
        <v>20</v>
      </c>
      <c r="BJ97" t="str">
        <f>_xlfn.CONCAT(AF97:BI97)</f>
        <v>96Drowzee1NormalHypnosis Pokémon1PsychicNone132,43InsomniaForewarnInner Focus3286048454390421907066Medium Fast1Human-Like50.020</v>
      </c>
      <c r="BK97" t="s">
        <v>3638</v>
      </c>
      <c r="BL97" t="s">
        <v>3774</v>
      </c>
      <c r="BM97">
        <f>VLOOKUP(B97,evyield!B:H,2,0)</f>
        <v>0</v>
      </c>
      <c r="BN97">
        <f>VLOOKUP(B97,evyield!B:H,3,0)</f>
        <v>0</v>
      </c>
      <c r="BO97">
        <f>VLOOKUP(B97,evyield!B:H,4,0)</f>
        <v>0</v>
      </c>
      <c r="BP97">
        <f>VLOOKUP(B97,evyield!B:H,5,0)</f>
        <v>0</v>
      </c>
      <c r="BQ97">
        <f>VLOOKUP(B97,evyield!B:H,6,0)</f>
        <v>1</v>
      </c>
      <c r="BR97">
        <f>VLOOKUP(B97,evyield!B:H,7,0)</f>
        <v>0</v>
      </c>
      <c r="BS97" t="str">
        <f>IF(OR(AL97=$BW$1,AM97=$BW$1),"Sim","Não")</f>
        <v>Não</v>
      </c>
      <c r="BT97" t="str">
        <f>IF(OR(AL97=$BW$1,AM97=$BX$1),"Sim","Não")</f>
        <v>Não</v>
      </c>
    </row>
    <row r="98" spans="1:72" hidden="1" x14ac:dyDescent="0.25">
      <c r="A98">
        <v>97</v>
      </c>
      <c r="B98" t="s">
        <v>103</v>
      </c>
      <c r="C98">
        <v>1</v>
      </c>
      <c r="D98" t="s">
        <v>795</v>
      </c>
      <c r="E98" t="s">
        <v>987</v>
      </c>
      <c r="F98">
        <v>1</v>
      </c>
      <c r="G98" t="s">
        <v>860</v>
      </c>
      <c r="H98" t="s">
        <v>2089</v>
      </c>
      <c r="I98">
        <v>1.6</v>
      </c>
      <c r="J98">
        <v>75.599999999999994</v>
      </c>
      <c r="K98">
        <v>3</v>
      </c>
      <c r="L98" t="s">
        <v>988</v>
      </c>
      <c r="M98" t="s">
        <v>989</v>
      </c>
      <c r="N98" t="s">
        <v>893</v>
      </c>
      <c r="O98">
        <f t="shared" si="3"/>
        <v>483</v>
      </c>
      <c r="P98">
        <v>85</v>
      </c>
      <c r="Q98">
        <v>73</v>
      </c>
      <c r="R98">
        <v>70</v>
      </c>
      <c r="S98">
        <v>73</v>
      </c>
      <c r="T98">
        <v>115</v>
      </c>
      <c r="U98">
        <v>67</v>
      </c>
      <c r="V98">
        <v>75</v>
      </c>
      <c r="W98">
        <v>70</v>
      </c>
      <c r="X98">
        <v>169</v>
      </c>
      <c r="Y98" t="s">
        <v>827</v>
      </c>
      <c r="Z98">
        <v>1</v>
      </c>
      <c r="AA98" t="s">
        <v>932</v>
      </c>
      <c r="AC98" t="s">
        <v>828</v>
      </c>
      <c r="AD98">
        <v>20</v>
      </c>
      <c r="AE98" t="str">
        <f>_xlfn.CONCAT(A98:AD98)</f>
        <v>97Hypno1NormalHypnosis Pokémon1PsychicNone1,675,63InsomniaForewarnInner Focus48385737073115677570169Medium Fast1Human-Like50.020</v>
      </c>
      <c r="AF98">
        <v>97</v>
      </c>
      <c r="AG98" t="s">
        <v>103</v>
      </c>
      <c r="AH98">
        <v>1</v>
      </c>
      <c r="AI98" t="s">
        <v>795</v>
      </c>
      <c r="AJ98" t="s">
        <v>987</v>
      </c>
      <c r="AK98">
        <v>1</v>
      </c>
      <c r="AL98" t="s">
        <v>860</v>
      </c>
      <c r="AM98" t="s">
        <v>2089</v>
      </c>
      <c r="AN98">
        <v>1.6</v>
      </c>
      <c r="AO98">
        <v>75.599999999999994</v>
      </c>
      <c r="AP98">
        <v>3</v>
      </c>
      <c r="AQ98" t="s">
        <v>988</v>
      </c>
      <c r="AR98" t="s">
        <v>989</v>
      </c>
      <c r="AS98" t="s">
        <v>893</v>
      </c>
      <c r="AT98">
        <f t="shared" si="2"/>
        <v>483</v>
      </c>
      <c r="AU98">
        <v>85</v>
      </c>
      <c r="AV98">
        <v>73</v>
      </c>
      <c r="AW98">
        <v>70</v>
      </c>
      <c r="AX98">
        <v>73</v>
      </c>
      <c r="AY98">
        <v>115</v>
      </c>
      <c r="AZ98">
        <v>67</v>
      </c>
      <c r="BA98">
        <v>75</v>
      </c>
      <c r="BB98">
        <v>70</v>
      </c>
      <c r="BC98">
        <v>169</v>
      </c>
      <c r="BD98" t="s">
        <v>827</v>
      </c>
      <c r="BE98">
        <v>1</v>
      </c>
      <c r="BF98" t="s">
        <v>932</v>
      </c>
      <c r="BH98" t="s">
        <v>828</v>
      </c>
      <c r="BI98">
        <v>20</v>
      </c>
      <c r="BJ98" t="str">
        <f>_xlfn.CONCAT(AF98:BI98)</f>
        <v>97Hypno1NormalHypnosis Pokémon1PsychicNone1,675,63InsomniaForewarnInner Focus48385737073115677570169Medium Fast1Human-Like50.020</v>
      </c>
      <c r="BM98">
        <f>VLOOKUP(B98,evyield!B:H,2,0)</f>
        <v>0</v>
      </c>
      <c r="BN98">
        <f>VLOOKUP(B98,evyield!B:H,3,0)</f>
        <v>0</v>
      </c>
      <c r="BO98">
        <f>VLOOKUP(B98,evyield!B:H,4,0)</f>
        <v>0</v>
      </c>
      <c r="BP98">
        <f>VLOOKUP(B98,evyield!B:H,5,0)</f>
        <v>0</v>
      </c>
      <c r="BQ98">
        <f>VLOOKUP(B98,evyield!B:H,6,0)</f>
        <v>2</v>
      </c>
      <c r="BR98">
        <f>VLOOKUP(B98,evyield!B:H,7,0)</f>
        <v>0</v>
      </c>
      <c r="BS98" t="str">
        <f>IF(OR(AL98=$BW$1,AM98=$BW$1),"Sim","Não")</f>
        <v>Não</v>
      </c>
      <c r="BT98" t="str">
        <f>IF(OR(AL98=$BW$1,AM98=$BX$1),"Sim","Não")</f>
        <v>Não</v>
      </c>
    </row>
    <row r="99" spans="1:72" hidden="1" x14ac:dyDescent="0.25">
      <c r="A99">
        <v>98</v>
      </c>
      <c r="B99" t="s">
        <v>104</v>
      </c>
      <c r="C99">
        <v>1</v>
      </c>
      <c r="D99" t="s">
        <v>795</v>
      </c>
      <c r="E99" t="s">
        <v>990</v>
      </c>
      <c r="F99">
        <v>1</v>
      </c>
      <c r="G99" t="s">
        <v>816</v>
      </c>
      <c r="H99" t="s">
        <v>2089</v>
      </c>
      <c r="I99">
        <v>0.4</v>
      </c>
      <c r="J99">
        <v>6.5</v>
      </c>
      <c r="K99">
        <v>3</v>
      </c>
      <c r="L99" t="s">
        <v>991</v>
      </c>
      <c r="M99" t="s">
        <v>959</v>
      </c>
      <c r="N99" t="s">
        <v>876</v>
      </c>
      <c r="O99">
        <f t="shared" si="3"/>
        <v>325</v>
      </c>
      <c r="P99">
        <v>30</v>
      </c>
      <c r="Q99">
        <v>105</v>
      </c>
      <c r="R99">
        <v>90</v>
      </c>
      <c r="S99">
        <v>25</v>
      </c>
      <c r="T99">
        <v>25</v>
      </c>
      <c r="U99">
        <v>50</v>
      </c>
      <c r="V99">
        <v>225</v>
      </c>
      <c r="W99">
        <v>70</v>
      </c>
      <c r="X99">
        <v>65</v>
      </c>
      <c r="Y99" t="s">
        <v>827</v>
      </c>
      <c r="Z99">
        <v>1</v>
      </c>
      <c r="AA99" t="s">
        <v>940</v>
      </c>
      <c r="AC99" t="s">
        <v>828</v>
      </c>
      <c r="AD99">
        <v>20</v>
      </c>
      <c r="AE99" t="str">
        <f>_xlfn.CONCAT(A99:AD99)</f>
        <v>98Krabby1NormalRiver Crab Pokémon1WaterNone0,46,53Hyper CutterShell ArmorSheer Force32530105902525502257065Medium Fast1Water 350.020</v>
      </c>
      <c r="AF99">
        <v>98</v>
      </c>
      <c r="AG99" t="s">
        <v>104</v>
      </c>
      <c r="AH99">
        <v>1</v>
      </c>
      <c r="AI99" t="s">
        <v>795</v>
      </c>
      <c r="AJ99" t="s">
        <v>990</v>
      </c>
      <c r="AK99">
        <v>1</v>
      </c>
      <c r="AL99" t="s">
        <v>816</v>
      </c>
      <c r="AM99" t="s">
        <v>2089</v>
      </c>
      <c r="AN99">
        <v>0.4</v>
      </c>
      <c r="AO99">
        <v>6.5</v>
      </c>
      <c r="AP99">
        <v>3</v>
      </c>
      <c r="AQ99" t="s">
        <v>991</v>
      </c>
      <c r="AR99" t="s">
        <v>959</v>
      </c>
      <c r="AS99" t="s">
        <v>876</v>
      </c>
      <c r="AT99">
        <f t="shared" si="2"/>
        <v>325</v>
      </c>
      <c r="AU99">
        <v>30</v>
      </c>
      <c r="AV99">
        <v>105</v>
      </c>
      <c r="AW99">
        <v>90</v>
      </c>
      <c r="AX99">
        <v>25</v>
      </c>
      <c r="AY99">
        <v>25</v>
      </c>
      <c r="AZ99">
        <v>50</v>
      </c>
      <c r="BA99">
        <v>225</v>
      </c>
      <c r="BB99">
        <v>70</v>
      </c>
      <c r="BC99">
        <v>65</v>
      </c>
      <c r="BD99" t="s">
        <v>827</v>
      </c>
      <c r="BE99">
        <v>1</v>
      </c>
      <c r="BF99" t="s">
        <v>940</v>
      </c>
      <c r="BH99" t="s">
        <v>828</v>
      </c>
      <c r="BI99">
        <v>20</v>
      </c>
      <c r="BJ99" t="str">
        <f>_xlfn.CONCAT(AF99:BI99)</f>
        <v>98Krabby1NormalRiver Crab Pokémon1WaterNone0,46,53Hyper CutterShell ArmorSheer Force32530105902525502257065Medium Fast1Water 350.020</v>
      </c>
      <c r="BM99">
        <f>VLOOKUP(B99,evyield!B:H,2,0)</f>
        <v>0</v>
      </c>
      <c r="BN99">
        <f>VLOOKUP(B99,evyield!B:H,3,0)</f>
        <v>1</v>
      </c>
      <c r="BO99">
        <f>VLOOKUP(B99,evyield!B:H,4,0)</f>
        <v>0</v>
      </c>
      <c r="BP99">
        <f>VLOOKUP(B99,evyield!B:H,5,0)</f>
        <v>0</v>
      </c>
      <c r="BQ99">
        <f>VLOOKUP(B99,evyield!B:H,6,0)</f>
        <v>0</v>
      </c>
      <c r="BR99">
        <f>VLOOKUP(B99,evyield!B:H,7,0)</f>
        <v>0</v>
      </c>
      <c r="BS99" t="str">
        <f>IF(OR(AL99=$BW$1,AM99=$BW$1),"Sim","Não")</f>
        <v>Não</v>
      </c>
      <c r="BT99" t="str">
        <f>IF(OR(AL99=$BW$1,AM99=$BX$1),"Sim","Não")</f>
        <v>Não</v>
      </c>
    </row>
    <row r="100" spans="1:72" hidden="1" x14ac:dyDescent="0.25">
      <c r="A100">
        <v>99</v>
      </c>
      <c r="B100" t="s">
        <v>105</v>
      </c>
      <c r="C100">
        <v>1</v>
      </c>
      <c r="D100" t="s">
        <v>795</v>
      </c>
      <c r="E100" t="s">
        <v>992</v>
      </c>
      <c r="F100">
        <v>1</v>
      </c>
      <c r="G100" t="s">
        <v>816</v>
      </c>
      <c r="H100" t="s">
        <v>2089</v>
      </c>
      <c r="I100">
        <v>1.3</v>
      </c>
      <c r="J100">
        <v>60</v>
      </c>
      <c r="K100">
        <v>3</v>
      </c>
      <c r="L100" t="s">
        <v>991</v>
      </c>
      <c r="M100" t="s">
        <v>959</v>
      </c>
      <c r="N100" t="s">
        <v>876</v>
      </c>
      <c r="O100">
        <f t="shared" si="3"/>
        <v>475</v>
      </c>
      <c r="P100">
        <v>55</v>
      </c>
      <c r="Q100">
        <v>130</v>
      </c>
      <c r="R100">
        <v>115</v>
      </c>
      <c r="S100">
        <v>50</v>
      </c>
      <c r="T100">
        <v>50</v>
      </c>
      <c r="U100">
        <v>75</v>
      </c>
      <c r="V100">
        <v>60</v>
      </c>
      <c r="W100">
        <v>70</v>
      </c>
      <c r="X100">
        <v>166</v>
      </c>
      <c r="Y100" t="s">
        <v>827</v>
      </c>
      <c r="Z100">
        <v>1</v>
      </c>
      <c r="AA100" t="s">
        <v>940</v>
      </c>
      <c r="AC100" t="s">
        <v>828</v>
      </c>
      <c r="AD100">
        <v>20</v>
      </c>
      <c r="AE100" t="str">
        <f>_xlfn.CONCAT(A100:AD100)</f>
        <v>99Kingler1NormalPincer Pokémon1WaterNone1,3603Hyper CutterShell ArmorSheer Force475551301155050756070166Medium Fast1Water 350.020</v>
      </c>
      <c r="AF100">
        <v>99</v>
      </c>
      <c r="AG100" t="s">
        <v>105</v>
      </c>
      <c r="AH100">
        <v>1</v>
      </c>
      <c r="AI100" t="s">
        <v>795</v>
      </c>
      <c r="AJ100" t="s">
        <v>992</v>
      </c>
      <c r="AK100">
        <v>1</v>
      </c>
      <c r="AL100" t="s">
        <v>816</v>
      </c>
      <c r="AM100" t="s">
        <v>2089</v>
      </c>
      <c r="AN100">
        <v>1.3</v>
      </c>
      <c r="AO100">
        <v>60</v>
      </c>
      <c r="AP100">
        <v>3</v>
      </c>
      <c r="AQ100" t="s">
        <v>991</v>
      </c>
      <c r="AR100" t="s">
        <v>959</v>
      </c>
      <c r="AS100" t="s">
        <v>876</v>
      </c>
      <c r="AT100">
        <f t="shared" si="2"/>
        <v>475</v>
      </c>
      <c r="AU100">
        <v>55</v>
      </c>
      <c r="AV100">
        <v>130</v>
      </c>
      <c r="AW100">
        <v>115</v>
      </c>
      <c r="AX100">
        <v>50</v>
      </c>
      <c r="AY100">
        <v>50</v>
      </c>
      <c r="AZ100">
        <v>75</v>
      </c>
      <c r="BA100">
        <v>60</v>
      </c>
      <c r="BB100">
        <v>70</v>
      </c>
      <c r="BC100">
        <v>166</v>
      </c>
      <c r="BD100" t="s">
        <v>827</v>
      </c>
      <c r="BE100">
        <v>1</v>
      </c>
      <c r="BF100" t="s">
        <v>940</v>
      </c>
      <c r="BH100" t="s">
        <v>828</v>
      </c>
      <c r="BI100">
        <v>20</v>
      </c>
      <c r="BJ100" t="str">
        <f>_xlfn.CONCAT(AF100:BI100)</f>
        <v>99Kingler1NormalPincer Pokémon1WaterNone1,3603Hyper CutterShell ArmorSheer Force475551301155050756070166Medium Fast1Water 350.020</v>
      </c>
      <c r="BM100">
        <f>VLOOKUP(B100,evyield!B:H,2,0)</f>
        <v>0</v>
      </c>
      <c r="BN100">
        <f>VLOOKUP(B100,evyield!B:H,3,0)</f>
        <v>2</v>
      </c>
      <c r="BO100">
        <f>VLOOKUP(B100,evyield!B:H,4,0)</f>
        <v>0</v>
      </c>
      <c r="BP100">
        <f>VLOOKUP(B100,evyield!B:H,5,0)</f>
        <v>0</v>
      </c>
      <c r="BQ100">
        <f>VLOOKUP(B100,evyield!B:H,6,0)</f>
        <v>0</v>
      </c>
      <c r="BR100">
        <f>VLOOKUP(B100,evyield!B:H,7,0)</f>
        <v>0</v>
      </c>
      <c r="BS100" t="str">
        <f>IF(OR(AL100=$BW$1,AM100=$BW$1),"Sim","Não")</f>
        <v>Não</v>
      </c>
      <c r="BT100" t="str">
        <f>IF(OR(AL100=$BW$1,AM100=$BX$1),"Sim","Não")</f>
        <v>Não</v>
      </c>
    </row>
    <row r="101" spans="1:72" hidden="1" x14ac:dyDescent="0.25">
      <c r="A101">
        <v>100</v>
      </c>
      <c r="B101" t="s">
        <v>106</v>
      </c>
      <c r="C101">
        <v>1</v>
      </c>
      <c r="D101" t="s">
        <v>795</v>
      </c>
      <c r="E101" t="s">
        <v>993</v>
      </c>
      <c r="F101">
        <v>1</v>
      </c>
      <c r="G101" t="s">
        <v>856</v>
      </c>
      <c r="H101" t="s">
        <v>2089</v>
      </c>
      <c r="I101">
        <v>0.5</v>
      </c>
      <c r="J101">
        <v>10.4</v>
      </c>
      <c r="K101">
        <v>3</v>
      </c>
      <c r="L101" t="s">
        <v>994</v>
      </c>
      <c r="M101" t="s">
        <v>857</v>
      </c>
      <c r="N101" t="s">
        <v>995</v>
      </c>
      <c r="O101">
        <f t="shared" si="3"/>
        <v>330</v>
      </c>
      <c r="P101">
        <v>40</v>
      </c>
      <c r="Q101">
        <v>30</v>
      </c>
      <c r="R101">
        <v>50</v>
      </c>
      <c r="S101">
        <v>55</v>
      </c>
      <c r="T101">
        <v>55</v>
      </c>
      <c r="U101">
        <v>100</v>
      </c>
      <c r="V101">
        <v>190</v>
      </c>
      <c r="W101">
        <v>70</v>
      </c>
      <c r="X101">
        <v>66</v>
      </c>
      <c r="Y101" t="s">
        <v>827</v>
      </c>
      <c r="Z101">
        <v>1</v>
      </c>
      <c r="AA101" t="s">
        <v>945</v>
      </c>
      <c r="AD101">
        <v>20</v>
      </c>
      <c r="AE101" t="str">
        <f>_xlfn.CONCAT(A101:AD101)</f>
        <v>100Voltorb1NormalBall Pokémon1ElectricNone0,510,43SoundproofStaticAftermath33040305055551001907066Medium Fast1Mineral20</v>
      </c>
      <c r="AF101">
        <v>100</v>
      </c>
      <c r="AG101" t="s">
        <v>106</v>
      </c>
      <c r="AH101">
        <v>1</v>
      </c>
      <c r="AI101" t="s">
        <v>795</v>
      </c>
      <c r="AJ101" t="s">
        <v>993</v>
      </c>
      <c r="AK101">
        <v>1</v>
      </c>
      <c r="AL101" t="s">
        <v>856</v>
      </c>
      <c r="AM101" t="s">
        <v>2089</v>
      </c>
      <c r="AN101">
        <v>0.5</v>
      </c>
      <c r="AO101">
        <v>10.4</v>
      </c>
      <c r="AP101">
        <v>3</v>
      </c>
      <c r="AQ101" t="s">
        <v>994</v>
      </c>
      <c r="AR101" t="s">
        <v>857</v>
      </c>
      <c r="AS101" t="s">
        <v>995</v>
      </c>
      <c r="AT101">
        <f t="shared" si="2"/>
        <v>330</v>
      </c>
      <c r="AU101">
        <v>40</v>
      </c>
      <c r="AV101">
        <v>30</v>
      </c>
      <c r="AW101">
        <v>50</v>
      </c>
      <c r="AX101">
        <v>55</v>
      </c>
      <c r="AY101">
        <v>55</v>
      </c>
      <c r="AZ101">
        <v>100</v>
      </c>
      <c r="BA101">
        <v>190</v>
      </c>
      <c r="BB101">
        <v>70</v>
      </c>
      <c r="BC101">
        <v>66</v>
      </c>
      <c r="BD101" t="s">
        <v>827</v>
      </c>
      <c r="BE101">
        <v>1</v>
      </c>
      <c r="BF101" t="s">
        <v>945</v>
      </c>
      <c r="BI101">
        <v>20</v>
      </c>
      <c r="BJ101" t="str">
        <f>_xlfn.CONCAT(AF101:BI101)</f>
        <v>100Voltorb1NormalBall Pokémon1ElectricNone0,510,43SoundproofStaticAftermath33040305055551001907066Medium Fast1Mineral20</v>
      </c>
      <c r="BM101">
        <f>VLOOKUP(B101,evyield!B:H,2,0)</f>
        <v>0</v>
      </c>
      <c r="BN101">
        <f>VLOOKUP(B101,evyield!B:H,3,0)</f>
        <v>0</v>
      </c>
      <c r="BO101">
        <f>VLOOKUP(B101,evyield!B:H,4,0)</f>
        <v>0</v>
      </c>
      <c r="BP101">
        <f>VLOOKUP(B101,evyield!B:H,5,0)</f>
        <v>0</v>
      </c>
      <c r="BQ101">
        <f>VLOOKUP(B101,evyield!B:H,6,0)</f>
        <v>0</v>
      </c>
      <c r="BR101">
        <f>VLOOKUP(B101,evyield!B:H,7,0)</f>
        <v>1</v>
      </c>
      <c r="BS101" t="str">
        <f>IF(OR(AL101=$BW$1,AM101=$BW$1),"Sim","Não")</f>
        <v>Não</v>
      </c>
      <c r="BT101" t="str">
        <f>IF(OR(AL101=$BW$1,AM101=$BX$1),"Sim","Não")</f>
        <v>Não</v>
      </c>
    </row>
    <row r="102" spans="1:72" hidden="1" x14ac:dyDescent="0.25">
      <c r="A102">
        <v>101</v>
      </c>
      <c r="B102" t="s">
        <v>107</v>
      </c>
      <c r="C102">
        <v>1</v>
      </c>
      <c r="D102" t="s">
        <v>795</v>
      </c>
      <c r="E102" t="s">
        <v>993</v>
      </c>
      <c r="F102">
        <v>1</v>
      </c>
      <c r="G102" t="s">
        <v>856</v>
      </c>
      <c r="H102" t="s">
        <v>2089</v>
      </c>
      <c r="I102">
        <v>1.2</v>
      </c>
      <c r="J102">
        <v>66.599999999999994</v>
      </c>
      <c r="K102">
        <v>3</v>
      </c>
      <c r="L102" t="s">
        <v>994</v>
      </c>
      <c r="M102" t="s">
        <v>857</v>
      </c>
      <c r="N102" t="s">
        <v>995</v>
      </c>
      <c r="O102">
        <f t="shared" si="3"/>
        <v>490</v>
      </c>
      <c r="P102">
        <v>60</v>
      </c>
      <c r="Q102">
        <v>50</v>
      </c>
      <c r="R102">
        <v>70</v>
      </c>
      <c r="S102">
        <v>80</v>
      </c>
      <c r="T102">
        <v>80</v>
      </c>
      <c r="U102">
        <v>150</v>
      </c>
      <c r="V102">
        <v>60</v>
      </c>
      <c r="W102">
        <v>70</v>
      </c>
      <c r="X102">
        <v>172</v>
      </c>
      <c r="Y102" t="s">
        <v>827</v>
      </c>
      <c r="Z102">
        <v>1</v>
      </c>
      <c r="AA102" t="s">
        <v>945</v>
      </c>
      <c r="AD102">
        <v>20</v>
      </c>
      <c r="AE102" t="str">
        <f>_xlfn.CONCAT(A102:AD102)</f>
        <v>101Electrode1NormalBall Pokémon1ElectricNone1,266,63SoundproofStaticAftermath49060507080801506070172Medium Fast1Mineral20</v>
      </c>
      <c r="AF102">
        <v>101</v>
      </c>
      <c r="AG102" t="s">
        <v>107</v>
      </c>
      <c r="AH102">
        <v>1</v>
      </c>
      <c r="AI102" t="s">
        <v>795</v>
      </c>
      <c r="AJ102" t="s">
        <v>993</v>
      </c>
      <c r="AK102">
        <v>1</v>
      </c>
      <c r="AL102" t="s">
        <v>856</v>
      </c>
      <c r="AM102" t="s">
        <v>2089</v>
      </c>
      <c r="AN102">
        <v>1.2</v>
      </c>
      <c r="AO102">
        <v>66.599999999999994</v>
      </c>
      <c r="AP102">
        <v>3</v>
      </c>
      <c r="AQ102" t="s">
        <v>994</v>
      </c>
      <c r="AR102" t="s">
        <v>857</v>
      </c>
      <c r="AS102" t="s">
        <v>995</v>
      </c>
      <c r="AT102">
        <f t="shared" si="2"/>
        <v>490</v>
      </c>
      <c r="AU102">
        <v>60</v>
      </c>
      <c r="AV102">
        <v>50</v>
      </c>
      <c r="AW102">
        <v>70</v>
      </c>
      <c r="AX102">
        <v>80</v>
      </c>
      <c r="AY102">
        <v>80</v>
      </c>
      <c r="AZ102">
        <v>150</v>
      </c>
      <c r="BA102">
        <v>60</v>
      </c>
      <c r="BB102">
        <v>70</v>
      </c>
      <c r="BC102">
        <v>172</v>
      </c>
      <c r="BD102" t="s">
        <v>827</v>
      </c>
      <c r="BE102">
        <v>1</v>
      </c>
      <c r="BF102" t="s">
        <v>945</v>
      </c>
      <c r="BI102">
        <v>20</v>
      </c>
      <c r="BJ102" t="str">
        <f>_xlfn.CONCAT(AF102:BI102)</f>
        <v>101Electrode1NormalBall Pokémon1ElectricNone1,266,63SoundproofStaticAftermath49060507080801506070172Medium Fast1Mineral20</v>
      </c>
      <c r="BM102">
        <f>VLOOKUP(B102,evyield!B:H,2,0)</f>
        <v>0</v>
      </c>
      <c r="BN102">
        <f>VLOOKUP(B102,evyield!B:H,3,0)</f>
        <v>0</v>
      </c>
      <c r="BO102">
        <f>VLOOKUP(B102,evyield!B:H,4,0)</f>
        <v>0</v>
      </c>
      <c r="BP102">
        <f>VLOOKUP(B102,evyield!B:H,5,0)</f>
        <v>0</v>
      </c>
      <c r="BQ102">
        <f>VLOOKUP(B102,evyield!B:H,6,0)</f>
        <v>0</v>
      </c>
      <c r="BR102">
        <f>VLOOKUP(B102,evyield!B:H,7,0)</f>
        <v>2</v>
      </c>
      <c r="BS102" t="str">
        <f>IF(OR(AL102=$BW$1,AM102=$BW$1),"Sim","Não")</f>
        <v>Não</v>
      </c>
      <c r="BT102" t="str">
        <f>IF(OR(AL102=$BW$1,AM102=$BX$1),"Sim","Não")</f>
        <v>Não</v>
      </c>
    </row>
    <row r="103" spans="1:72" hidden="1" x14ac:dyDescent="0.25">
      <c r="A103">
        <v>102</v>
      </c>
      <c r="B103" t="s">
        <v>108</v>
      </c>
      <c r="C103">
        <v>1</v>
      </c>
      <c r="D103" t="s">
        <v>795</v>
      </c>
      <c r="E103" t="s">
        <v>996</v>
      </c>
      <c r="F103">
        <v>2</v>
      </c>
      <c r="G103" t="s">
        <v>797</v>
      </c>
      <c r="H103" t="s">
        <v>860</v>
      </c>
      <c r="I103">
        <v>0.4</v>
      </c>
      <c r="J103">
        <v>2.5</v>
      </c>
      <c r="K103">
        <v>2</v>
      </c>
      <c r="L103" t="s">
        <v>800</v>
      </c>
      <c r="N103" t="s">
        <v>997</v>
      </c>
      <c r="O103">
        <f t="shared" si="3"/>
        <v>325</v>
      </c>
      <c r="P103">
        <v>60</v>
      </c>
      <c r="Q103">
        <v>40</v>
      </c>
      <c r="R103">
        <v>80</v>
      </c>
      <c r="S103">
        <v>60</v>
      </c>
      <c r="T103">
        <v>45</v>
      </c>
      <c r="U103">
        <v>40</v>
      </c>
      <c r="V103">
        <v>90</v>
      </c>
      <c r="W103">
        <v>70</v>
      </c>
      <c r="X103">
        <v>65</v>
      </c>
      <c r="Y103" t="s">
        <v>925</v>
      </c>
      <c r="Z103">
        <v>1</v>
      </c>
      <c r="AA103" t="s">
        <v>797</v>
      </c>
      <c r="AC103" t="s">
        <v>828</v>
      </c>
      <c r="AD103">
        <v>20</v>
      </c>
      <c r="AE103" t="str">
        <f>_xlfn.CONCAT(A103:AD103)</f>
        <v>102Exeggcute1NormalEgg Pokémon2GrassPsychic0,42,52ChlorophyllHarvest325604080604540907065Slow1Grass50.020</v>
      </c>
      <c r="AF103">
        <v>102</v>
      </c>
      <c r="AG103" t="s">
        <v>108</v>
      </c>
      <c r="AH103">
        <v>1</v>
      </c>
      <c r="AI103" t="s">
        <v>795</v>
      </c>
      <c r="AJ103" t="s">
        <v>996</v>
      </c>
      <c r="AK103">
        <v>2</v>
      </c>
      <c r="AL103" t="s">
        <v>797</v>
      </c>
      <c r="AM103" t="s">
        <v>860</v>
      </c>
      <c r="AN103">
        <v>0.4</v>
      </c>
      <c r="AO103">
        <v>2.5</v>
      </c>
      <c r="AP103">
        <v>2</v>
      </c>
      <c r="AQ103" t="s">
        <v>800</v>
      </c>
      <c r="AS103" t="s">
        <v>997</v>
      </c>
      <c r="AT103">
        <f t="shared" si="2"/>
        <v>325</v>
      </c>
      <c r="AU103">
        <v>60</v>
      </c>
      <c r="AV103">
        <v>40</v>
      </c>
      <c r="AW103">
        <v>80</v>
      </c>
      <c r="AX103">
        <v>60</v>
      </c>
      <c r="AY103">
        <v>45</v>
      </c>
      <c r="AZ103">
        <v>40</v>
      </c>
      <c r="BA103">
        <v>90</v>
      </c>
      <c r="BB103">
        <v>70</v>
      </c>
      <c r="BC103">
        <v>65</v>
      </c>
      <c r="BD103" t="s">
        <v>925</v>
      </c>
      <c r="BE103">
        <v>1</v>
      </c>
      <c r="BF103" t="s">
        <v>797</v>
      </c>
      <c r="BH103" t="s">
        <v>828</v>
      </c>
      <c r="BI103">
        <v>20</v>
      </c>
      <c r="BJ103" t="str">
        <f>_xlfn.CONCAT(AF103:BI103)</f>
        <v>102Exeggcute1NormalEgg Pokémon2GrassPsychic0,42,52ChlorophyllHarvest325604080604540907065Slow1Grass50.020</v>
      </c>
      <c r="BM103">
        <f>VLOOKUP(B103,evyield!B:H,2,0)</f>
        <v>0</v>
      </c>
      <c r="BN103">
        <f>VLOOKUP(B103,evyield!B:H,3,0)</f>
        <v>0</v>
      </c>
      <c r="BO103">
        <f>VLOOKUP(B103,evyield!B:H,4,0)</f>
        <v>1</v>
      </c>
      <c r="BP103">
        <f>VLOOKUP(B103,evyield!B:H,5,0)</f>
        <v>0</v>
      </c>
      <c r="BQ103">
        <f>VLOOKUP(B103,evyield!B:H,6,0)</f>
        <v>0</v>
      </c>
      <c r="BR103">
        <f>VLOOKUP(B103,evyield!B:H,7,0)</f>
        <v>0</v>
      </c>
      <c r="BS103" t="str">
        <f>IF(OR(AL103=$BW$1,AM103=$BW$1),"Sim","Não")</f>
        <v>Não</v>
      </c>
      <c r="BT103" t="str">
        <f>IF(OR(AL103=$BW$1,AM103=$BX$1),"Sim","Não")</f>
        <v>Não</v>
      </c>
    </row>
    <row r="104" spans="1:72" hidden="1" x14ac:dyDescent="0.25">
      <c r="A104">
        <v>103</v>
      </c>
      <c r="B104" t="s">
        <v>109</v>
      </c>
      <c r="C104">
        <v>1</v>
      </c>
      <c r="D104" t="s">
        <v>795</v>
      </c>
      <c r="E104" t="s">
        <v>998</v>
      </c>
      <c r="F104">
        <v>2</v>
      </c>
      <c r="G104" t="s">
        <v>797</v>
      </c>
      <c r="H104" t="s">
        <v>860</v>
      </c>
      <c r="I104">
        <v>2</v>
      </c>
      <c r="J104">
        <v>120</v>
      </c>
      <c r="K104">
        <v>2</v>
      </c>
      <c r="L104" t="s">
        <v>800</v>
      </c>
      <c r="N104" t="s">
        <v>997</v>
      </c>
      <c r="O104">
        <f t="shared" si="3"/>
        <v>530</v>
      </c>
      <c r="P104">
        <v>95</v>
      </c>
      <c r="Q104">
        <v>95</v>
      </c>
      <c r="R104">
        <v>85</v>
      </c>
      <c r="S104">
        <v>125</v>
      </c>
      <c r="T104">
        <v>75</v>
      </c>
      <c r="U104">
        <v>55</v>
      </c>
      <c r="V104">
        <v>45</v>
      </c>
      <c r="W104">
        <v>70</v>
      </c>
      <c r="X104">
        <v>186</v>
      </c>
      <c r="Y104" t="s">
        <v>925</v>
      </c>
      <c r="Z104">
        <v>1</v>
      </c>
      <c r="AA104" t="s">
        <v>797</v>
      </c>
      <c r="AC104" t="s">
        <v>828</v>
      </c>
      <c r="AD104">
        <v>20</v>
      </c>
      <c r="AE104" t="str">
        <f>_xlfn.CONCAT(A104:AD104)</f>
        <v>103Exeggutor1NormalCoconut Pokémon2GrassPsychic21202ChlorophyllHarvest53095958512575554570186Slow1Grass50.020</v>
      </c>
      <c r="AF104">
        <v>103</v>
      </c>
      <c r="AG104" t="s">
        <v>109</v>
      </c>
      <c r="AH104">
        <v>1</v>
      </c>
      <c r="AI104" t="s">
        <v>795</v>
      </c>
      <c r="AJ104" t="s">
        <v>998</v>
      </c>
      <c r="AK104">
        <v>2</v>
      </c>
      <c r="AL104" t="s">
        <v>797</v>
      </c>
      <c r="AM104" t="s">
        <v>860</v>
      </c>
      <c r="AN104">
        <v>2</v>
      </c>
      <c r="AO104">
        <v>120</v>
      </c>
      <c r="AP104">
        <v>2</v>
      </c>
      <c r="AQ104" t="s">
        <v>800</v>
      </c>
      <c r="AS104" t="s">
        <v>997</v>
      </c>
      <c r="AT104">
        <f t="shared" si="2"/>
        <v>530</v>
      </c>
      <c r="AU104">
        <v>95</v>
      </c>
      <c r="AV104">
        <v>95</v>
      </c>
      <c r="AW104">
        <v>85</v>
      </c>
      <c r="AX104">
        <v>125</v>
      </c>
      <c r="AY104">
        <v>75</v>
      </c>
      <c r="AZ104">
        <v>55</v>
      </c>
      <c r="BA104">
        <v>45</v>
      </c>
      <c r="BB104">
        <v>70</v>
      </c>
      <c r="BC104">
        <v>186</v>
      </c>
      <c r="BD104" t="s">
        <v>925</v>
      </c>
      <c r="BE104">
        <v>1</v>
      </c>
      <c r="BF104" t="s">
        <v>797</v>
      </c>
      <c r="BH104" t="s">
        <v>828</v>
      </c>
      <c r="BI104">
        <v>20</v>
      </c>
      <c r="BJ104" t="str">
        <f>_xlfn.CONCAT(AF104:BI104)</f>
        <v>103Exeggutor1NormalCoconut Pokémon2GrassPsychic21202ChlorophyllHarvest53095958512575554570186Slow1Grass50.020</v>
      </c>
      <c r="BM104">
        <f>VLOOKUP(B104,evyield!B:H,2,0)</f>
        <v>0</v>
      </c>
      <c r="BN104">
        <f>VLOOKUP(B104,evyield!B:H,3,0)</f>
        <v>0</v>
      </c>
      <c r="BO104">
        <f>VLOOKUP(B104,evyield!B:H,4,0)</f>
        <v>0</v>
      </c>
      <c r="BP104">
        <f>VLOOKUP(B104,evyield!B:H,5,0)</f>
        <v>2</v>
      </c>
      <c r="BQ104">
        <f>VLOOKUP(B104,evyield!B:H,6,0)</f>
        <v>0</v>
      </c>
      <c r="BR104">
        <f>VLOOKUP(B104,evyield!B:H,7,0)</f>
        <v>0</v>
      </c>
      <c r="BS104" t="str">
        <f>IF(OR(AL104=$BW$1,AM104=$BW$1),"Sim","Não")</f>
        <v>Não</v>
      </c>
      <c r="BT104" t="str">
        <f>IF(OR(AL104=$BW$1,AM104=$BX$1),"Sim","Não")</f>
        <v>Não</v>
      </c>
    </row>
    <row r="105" spans="1:72" hidden="1" x14ac:dyDescent="0.25">
      <c r="A105">
        <v>104</v>
      </c>
      <c r="B105" t="s">
        <v>110</v>
      </c>
      <c r="C105">
        <v>1</v>
      </c>
      <c r="D105" t="s">
        <v>795</v>
      </c>
      <c r="E105" t="s">
        <v>999</v>
      </c>
      <c r="F105">
        <v>1</v>
      </c>
      <c r="G105" t="s">
        <v>862</v>
      </c>
      <c r="H105" t="s">
        <v>2089</v>
      </c>
      <c r="I105">
        <v>0.4</v>
      </c>
      <c r="J105">
        <v>6.5</v>
      </c>
      <c r="K105">
        <v>3</v>
      </c>
      <c r="L105" t="s">
        <v>943</v>
      </c>
      <c r="M105" t="s">
        <v>858</v>
      </c>
      <c r="N105" t="s">
        <v>1000</v>
      </c>
      <c r="O105">
        <f t="shared" si="3"/>
        <v>320</v>
      </c>
      <c r="P105">
        <v>50</v>
      </c>
      <c r="Q105">
        <v>50</v>
      </c>
      <c r="R105">
        <v>95</v>
      </c>
      <c r="S105">
        <v>40</v>
      </c>
      <c r="T105">
        <v>50</v>
      </c>
      <c r="U105">
        <v>35</v>
      </c>
      <c r="V105">
        <v>190</v>
      </c>
      <c r="W105">
        <v>70</v>
      </c>
      <c r="X105">
        <v>64</v>
      </c>
      <c r="Y105" t="s">
        <v>827</v>
      </c>
      <c r="Z105">
        <v>1</v>
      </c>
      <c r="AA105" t="s">
        <v>802</v>
      </c>
      <c r="AC105" t="s">
        <v>828</v>
      </c>
      <c r="AD105">
        <v>20</v>
      </c>
      <c r="AE105" t="str">
        <f>_xlfn.CONCAT(A105:AD105)</f>
        <v>104Cubone1NormalLonely Pokémon1GroundNone0,46,53Rock HeadLightning RodBattle Armor3205050954050351907064Medium Fast1Monster50.020</v>
      </c>
      <c r="AF105">
        <v>104</v>
      </c>
      <c r="AG105" t="s">
        <v>110</v>
      </c>
      <c r="AH105">
        <v>1</v>
      </c>
      <c r="AI105" t="s">
        <v>795</v>
      </c>
      <c r="AJ105" t="s">
        <v>999</v>
      </c>
      <c r="AK105">
        <v>1</v>
      </c>
      <c r="AL105" t="s">
        <v>862</v>
      </c>
      <c r="AM105" t="s">
        <v>2089</v>
      </c>
      <c r="AN105">
        <v>0.4</v>
      </c>
      <c r="AO105">
        <v>6.5</v>
      </c>
      <c r="AP105">
        <v>3</v>
      </c>
      <c r="AQ105" t="s">
        <v>943</v>
      </c>
      <c r="AR105" t="s">
        <v>858</v>
      </c>
      <c r="AS105" t="s">
        <v>1000</v>
      </c>
      <c r="AT105">
        <f t="shared" si="2"/>
        <v>320</v>
      </c>
      <c r="AU105">
        <v>50</v>
      </c>
      <c r="AV105">
        <v>50</v>
      </c>
      <c r="AW105">
        <v>95</v>
      </c>
      <c r="AX105">
        <v>40</v>
      </c>
      <c r="AY105">
        <v>50</v>
      </c>
      <c r="AZ105">
        <v>35</v>
      </c>
      <c r="BA105">
        <v>190</v>
      </c>
      <c r="BB105">
        <v>70</v>
      </c>
      <c r="BC105">
        <v>64</v>
      </c>
      <c r="BD105" t="s">
        <v>827</v>
      </c>
      <c r="BE105">
        <v>1</v>
      </c>
      <c r="BF105" t="s">
        <v>802</v>
      </c>
      <c r="BH105" t="s">
        <v>828</v>
      </c>
      <c r="BI105">
        <v>20</v>
      </c>
      <c r="BJ105" t="str">
        <f>_xlfn.CONCAT(AF105:BI105)</f>
        <v>104Cubone1NormalLonely Pokémon1GroundNone0,46,53Rock HeadLightning RodBattle Armor3205050954050351907064Medium Fast1Monster50.020</v>
      </c>
      <c r="BM105">
        <f>VLOOKUP(B105,evyield!B:H,2,0)</f>
        <v>0</v>
      </c>
      <c r="BN105">
        <f>VLOOKUP(B105,evyield!B:H,3,0)</f>
        <v>0</v>
      </c>
      <c r="BO105">
        <f>VLOOKUP(B105,evyield!B:H,4,0)</f>
        <v>1</v>
      </c>
      <c r="BP105">
        <f>VLOOKUP(B105,evyield!B:H,5,0)</f>
        <v>0</v>
      </c>
      <c r="BQ105">
        <f>VLOOKUP(B105,evyield!B:H,6,0)</f>
        <v>0</v>
      </c>
      <c r="BR105">
        <f>VLOOKUP(B105,evyield!B:H,7,0)</f>
        <v>0</v>
      </c>
      <c r="BS105" t="str">
        <f>IF(OR(AL105=$BW$1,AM105=$BW$1),"Sim","Não")</f>
        <v>Sim</v>
      </c>
      <c r="BT105" t="str">
        <f>IF(OR(AL105=$BW$1,AM105=$BX$1),"Sim","Não")</f>
        <v>Sim</v>
      </c>
    </row>
    <row r="106" spans="1:72" hidden="1" x14ac:dyDescent="0.25">
      <c r="A106">
        <v>105</v>
      </c>
      <c r="B106" t="s">
        <v>111</v>
      </c>
      <c r="C106">
        <v>1</v>
      </c>
      <c r="D106" t="s">
        <v>795</v>
      </c>
      <c r="E106" t="s">
        <v>1001</v>
      </c>
      <c r="F106">
        <v>1</v>
      </c>
      <c r="G106" t="s">
        <v>862</v>
      </c>
      <c r="H106" t="s">
        <v>2089</v>
      </c>
      <c r="I106">
        <v>1</v>
      </c>
      <c r="J106">
        <v>45</v>
      </c>
      <c r="K106">
        <v>3</v>
      </c>
      <c r="L106" t="s">
        <v>943</v>
      </c>
      <c r="M106" t="s">
        <v>858</v>
      </c>
      <c r="N106" t="s">
        <v>1000</v>
      </c>
      <c r="O106">
        <f t="shared" si="3"/>
        <v>425</v>
      </c>
      <c r="P106">
        <v>60</v>
      </c>
      <c r="Q106">
        <v>80</v>
      </c>
      <c r="R106">
        <v>110</v>
      </c>
      <c r="S106">
        <v>50</v>
      </c>
      <c r="T106">
        <v>80</v>
      </c>
      <c r="U106">
        <v>45</v>
      </c>
      <c r="V106">
        <v>75</v>
      </c>
      <c r="W106">
        <v>70</v>
      </c>
      <c r="X106">
        <v>149</v>
      </c>
      <c r="Y106" t="s">
        <v>827</v>
      </c>
      <c r="Z106">
        <v>1</v>
      </c>
      <c r="AA106" t="s">
        <v>802</v>
      </c>
      <c r="AC106" t="s">
        <v>828</v>
      </c>
      <c r="AD106">
        <v>20</v>
      </c>
      <c r="AE106" t="str">
        <f>_xlfn.CONCAT(A106:AD106)</f>
        <v>105Marowak1NormalBone Keeper Pokémon1GroundNone1453Rock HeadLightning RodBattle Armor42560801105080457570149Medium Fast1Monster50.020</v>
      </c>
      <c r="AF106">
        <v>105</v>
      </c>
      <c r="AG106" t="s">
        <v>111</v>
      </c>
      <c r="AH106">
        <v>1</v>
      </c>
      <c r="AI106" t="s">
        <v>795</v>
      </c>
      <c r="AJ106" t="s">
        <v>1001</v>
      </c>
      <c r="AK106">
        <v>1</v>
      </c>
      <c r="AL106" t="s">
        <v>862</v>
      </c>
      <c r="AM106" t="s">
        <v>2089</v>
      </c>
      <c r="AN106">
        <v>1</v>
      </c>
      <c r="AO106">
        <v>45</v>
      </c>
      <c r="AP106">
        <v>3</v>
      </c>
      <c r="AQ106" t="s">
        <v>943</v>
      </c>
      <c r="AR106" t="s">
        <v>858</v>
      </c>
      <c r="AS106" t="s">
        <v>1000</v>
      </c>
      <c r="AT106">
        <f t="shared" si="2"/>
        <v>425</v>
      </c>
      <c r="AU106">
        <v>60</v>
      </c>
      <c r="AV106">
        <v>80</v>
      </c>
      <c r="AW106">
        <v>110</v>
      </c>
      <c r="AX106">
        <v>50</v>
      </c>
      <c r="AY106">
        <v>80</v>
      </c>
      <c r="AZ106">
        <v>45</v>
      </c>
      <c r="BA106">
        <v>75</v>
      </c>
      <c r="BB106">
        <v>70</v>
      </c>
      <c r="BC106">
        <v>149</v>
      </c>
      <c r="BD106" t="s">
        <v>827</v>
      </c>
      <c r="BE106">
        <v>1</v>
      </c>
      <c r="BF106" t="s">
        <v>802</v>
      </c>
      <c r="BH106" t="s">
        <v>828</v>
      </c>
      <c r="BI106">
        <v>20</v>
      </c>
      <c r="BJ106" t="str">
        <f>_xlfn.CONCAT(AF106:BI106)</f>
        <v>105Marowak1NormalBone Keeper Pokémon1GroundNone1453Rock HeadLightning RodBattle Armor42560801105080457570149Medium Fast1Monster50.020</v>
      </c>
      <c r="BM106">
        <f>VLOOKUP(B106,evyield!B:H,2,0)</f>
        <v>0</v>
      </c>
      <c r="BN106">
        <f>VLOOKUP(B106,evyield!B:H,3,0)</f>
        <v>0</v>
      </c>
      <c r="BO106">
        <f>VLOOKUP(B106,evyield!B:H,4,0)</f>
        <v>2</v>
      </c>
      <c r="BP106">
        <f>VLOOKUP(B106,evyield!B:H,5,0)</f>
        <v>0</v>
      </c>
      <c r="BQ106">
        <f>VLOOKUP(B106,evyield!B:H,6,0)</f>
        <v>0</v>
      </c>
      <c r="BR106">
        <f>VLOOKUP(B106,evyield!B:H,7,0)</f>
        <v>0</v>
      </c>
      <c r="BS106" t="str">
        <f>IF(OR(AL106=$BW$1,AM106=$BW$1),"Sim","Não")</f>
        <v>Sim</v>
      </c>
      <c r="BT106" t="str">
        <f>IF(OR(AL106=$BW$1,AM106=$BX$1),"Sim","Não")</f>
        <v>Sim</v>
      </c>
    </row>
    <row r="107" spans="1:72" hidden="1" x14ac:dyDescent="0.25">
      <c r="A107">
        <v>106</v>
      </c>
      <c r="B107" t="s">
        <v>112</v>
      </c>
      <c r="C107">
        <v>1</v>
      </c>
      <c r="D107" t="s">
        <v>795</v>
      </c>
      <c r="E107" t="s">
        <v>1002</v>
      </c>
      <c r="F107">
        <v>1</v>
      </c>
      <c r="G107" t="s">
        <v>920</v>
      </c>
      <c r="H107" t="s">
        <v>2089</v>
      </c>
      <c r="I107">
        <v>1.5</v>
      </c>
      <c r="J107">
        <v>49.8</v>
      </c>
      <c r="K107">
        <v>3</v>
      </c>
      <c r="L107" t="s">
        <v>914</v>
      </c>
      <c r="M107" t="s">
        <v>1003</v>
      </c>
      <c r="N107" t="s">
        <v>1004</v>
      </c>
      <c r="O107">
        <f t="shared" si="3"/>
        <v>455</v>
      </c>
      <c r="P107">
        <v>50</v>
      </c>
      <c r="Q107">
        <v>120</v>
      </c>
      <c r="R107">
        <v>53</v>
      </c>
      <c r="S107">
        <v>35</v>
      </c>
      <c r="T107">
        <v>110</v>
      </c>
      <c r="U107">
        <v>87</v>
      </c>
      <c r="V107">
        <v>45</v>
      </c>
      <c r="W107">
        <v>70</v>
      </c>
      <c r="X107">
        <v>159</v>
      </c>
      <c r="Y107" t="s">
        <v>827</v>
      </c>
      <c r="Z107">
        <v>1</v>
      </c>
      <c r="AA107" t="s">
        <v>932</v>
      </c>
      <c r="AC107" t="s">
        <v>878</v>
      </c>
      <c r="AD107">
        <v>25</v>
      </c>
      <c r="AE107" t="str">
        <f>_xlfn.CONCAT(A107:AD107)</f>
        <v>106Hitmonlee1NormalKicking Pokémon1FightingNone1,549,83LimberRecklessUnburden455501205335110874570159Medium Fast1Human-Like100.025</v>
      </c>
      <c r="AF107">
        <v>106</v>
      </c>
      <c r="AG107" t="s">
        <v>112</v>
      </c>
      <c r="AH107">
        <v>1</v>
      </c>
      <c r="AI107" t="s">
        <v>795</v>
      </c>
      <c r="AJ107" t="s">
        <v>1002</v>
      </c>
      <c r="AK107">
        <v>1</v>
      </c>
      <c r="AL107" t="s">
        <v>920</v>
      </c>
      <c r="AM107" t="s">
        <v>2089</v>
      </c>
      <c r="AN107">
        <v>1.5</v>
      </c>
      <c r="AO107">
        <v>49.8</v>
      </c>
      <c r="AP107">
        <v>3</v>
      </c>
      <c r="AQ107" t="s">
        <v>914</v>
      </c>
      <c r="AR107" t="s">
        <v>1003</v>
      </c>
      <c r="AS107" t="s">
        <v>1004</v>
      </c>
      <c r="AT107">
        <f t="shared" si="2"/>
        <v>455</v>
      </c>
      <c r="AU107">
        <v>50</v>
      </c>
      <c r="AV107">
        <v>120</v>
      </c>
      <c r="AW107">
        <v>53</v>
      </c>
      <c r="AX107">
        <v>35</v>
      </c>
      <c r="AY107">
        <v>110</v>
      </c>
      <c r="AZ107">
        <v>87</v>
      </c>
      <c r="BA107">
        <v>45</v>
      </c>
      <c r="BB107">
        <v>70</v>
      </c>
      <c r="BC107">
        <v>159</v>
      </c>
      <c r="BD107" t="s">
        <v>827</v>
      </c>
      <c r="BE107">
        <v>1</v>
      </c>
      <c r="BF107" t="s">
        <v>932</v>
      </c>
      <c r="BH107" t="s">
        <v>878</v>
      </c>
      <c r="BI107">
        <v>25</v>
      </c>
      <c r="BJ107" t="str">
        <f>_xlfn.CONCAT(AF107:BI107)</f>
        <v>106Hitmonlee1NormalKicking Pokémon1FightingNone1,549,83LimberRecklessUnburden455501205335110874570159Medium Fast1Human-Like100.025</v>
      </c>
      <c r="BM107">
        <f>VLOOKUP(B107,evyield!B:H,2,0)</f>
        <v>0</v>
      </c>
      <c r="BN107">
        <f>VLOOKUP(B107,evyield!B:H,3,0)</f>
        <v>2</v>
      </c>
      <c r="BO107">
        <f>VLOOKUP(B107,evyield!B:H,4,0)</f>
        <v>0</v>
      </c>
      <c r="BP107">
        <f>VLOOKUP(B107,evyield!B:H,5,0)</f>
        <v>0</v>
      </c>
      <c r="BQ107">
        <f>VLOOKUP(B107,evyield!B:H,6,0)</f>
        <v>0</v>
      </c>
      <c r="BR107">
        <f>VLOOKUP(B107,evyield!B:H,7,0)</f>
        <v>0</v>
      </c>
      <c r="BS107" t="str">
        <f>IF(OR(AL107=$BW$1,AM107=$BW$1),"Sim","Não")</f>
        <v>Não</v>
      </c>
      <c r="BT107" t="str">
        <f>IF(OR(AL107=$BW$1,AM107=$BX$1),"Sim","Não")</f>
        <v>Não</v>
      </c>
    </row>
    <row r="108" spans="1:72" hidden="1" x14ac:dyDescent="0.25">
      <c r="A108">
        <v>107</v>
      </c>
      <c r="B108" t="s">
        <v>113</v>
      </c>
      <c r="C108">
        <v>1</v>
      </c>
      <c r="D108" t="s">
        <v>795</v>
      </c>
      <c r="E108" t="s">
        <v>1005</v>
      </c>
      <c r="F108">
        <v>1</v>
      </c>
      <c r="G108" t="s">
        <v>920</v>
      </c>
      <c r="H108" t="s">
        <v>2089</v>
      </c>
      <c r="I108">
        <v>1.4</v>
      </c>
      <c r="J108">
        <v>50.2</v>
      </c>
      <c r="K108">
        <v>3</v>
      </c>
      <c r="L108" t="s">
        <v>840</v>
      </c>
      <c r="M108" t="s">
        <v>1006</v>
      </c>
      <c r="N108" t="s">
        <v>893</v>
      </c>
      <c r="O108">
        <f t="shared" si="3"/>
        <v>455</v>
      </c>
      <c r="P108">
        <v>50</v>
      </c>
      <c r="Q108">
        <v>105</v>
      </c>
      <c r="R108">
        <v>79</v>
      </c>
      <c r="S108">
        <v>35</v>
      </c>
      <c r="T108">
        <v>110</v>
      </c>
      <c r="U108">
        <v>76</v>
      </c>
      <c r="V108">
        <v>45</v>
      </c>
      <c r="W108">
        <v>70</v>
      </c>
      <c r="X108">
        <v>159</v>
      </c>
      <c r="Y108" t="s">
        <v>827</v>
      </c>
      <c r="Z108">
        <v>1</v>
      </c>
      <c r="AA108" t="s">
        <v>932</v>
      </c>
      <c r="AC108" t="s">
        <v>878</v>
      </c>
      <c r="AD108">
        <v>25</v>
      </c>
      <c r="AE108" t="str">
        <f>_xlfn.CONCAT(A108:AD108)</f>
        <v>107Hitmonchan1NormalPunching Pokémon1FightingNone1,450,23Keen EyeIron FistInner Focus455501057935110764570159Medium Fast1Human-Like100.025</v>
      </c>
      <c r="AF108">
        <v>107</v>
      </c>
      <c r="AG108" t="s">
        <v>113</v>
      </c>
      <c r="AH108">
        <v>1</v>
      </c>
      <c r="AI108" t="s">
        <v>795</v>
      </c>
      <c r="AJ108" t="s">
        <v>1005</v>
      </c>
      <c r="AK108">
        <v>1</v>
      </c>
      <c r="AL108" t="s">
        <v>920</v>
      </c>
      <c r="AM108" t="s">
        <v>2089</v>
      </c>
      <c r="AN108">
        <v>1.4</v>
      </c>
      <c r="AO108">
        <v>50.2</v>
      </c>
      <c r="AP108">
        <v>3</v>
      </c>
      <c r="AQ108" t="s">
        <v>840</v>
      </c>
      <c r="AR108" t="s">
        <v>1006</v>
      </c>
      <c r="AS108" t="s">
        <v>893</v>
      </c>
      <c r="AT108">
        <f t="shared" si="2"/>
        <v>455</v>
      </c>
      <c r="AU108">
        <v>50</v>
      </c>
      <c r="AV108">
        <v>105</v>
      </c>
      <c r="AW108">
        <v>79</v>
      </c>
      <c r="AX108">
        <v>35</v>
      </c>
      <c r="AY108">
        <v>110</v>
      </c>
      <c r="AZ108">
        <v>76</v>
      </c>
      <c r="BA108">
        <v>45</v>
      </c>
      <c r="BB108">
        <v>70</v>
      </c>
      <c r="BC108">
        <v>159</v>
      </c>
      <c r="BD108" t="s">
        <v>827</v>
      </c>
      <c r="BE108">
        <v>1</v>
      </c>
      <c r="BF108" t="s">
        <v>932</v>
      </c>
      <c r="BH108" t="s">
        <v>878</v>
      </c>
      <c r="BI108">
        <v>25</v>
      </c>
      <c r="BJ108" t="str">
        <f>_xlfn.CONCAT(AF108:BI108)</f>
        <v>107Hitmonchan1NormalPunching Pokémon1FightingNone1,450,23Keen EyeIron FistInner Focus455501057935110764570159Medium Fast1Human-Like100.025</v>
      </c>
      <c r="BM108">
        <f>VLOOKUP(B108,evyield!B:H,2,0)</f>
        <v>0</v>
      </c>
      <c r="BN108">
        <f>VLOOKUP(B108,evyield!B:H,3,0)</f>
        <v>0</v>
      </c>
      <c r="BO108">
        <f>VLOOKUP(B108,evyield!B:H,4,0)</f>
        <v>0</v>
      </c>
      <c r="BP108">
        <f>VLOOKUP(B108,evyield!B:H,5,0)</f>
        <v>0</v>
      </c>
      <c r="BQ108">
        <f>VLOOKUP(B108,evyield!B:H,6,0)</f>
        <v>2</v>
      </c>
      <c r="BR108">
        <f>VLOOKUP(B108,evyield!B:H,7,0)</f>
        <v>0</v>
      </c>
      <c r="BS108" t="str">
        <f>IF(OR(AL108=$BW$1,AM108=$BW$1),"Sim","Não")</f>
        <v>Não</v>
      </c>
      <c r="BT108" t="str">
        <f>IF(OR(AL108=$BW$1,AM108=$BX$1),"Sim","Não")</f>
        <v>Não</v>
      </c>
    </row>
    <row r="109" spans="1:72" hidden="1" x14ac:dyDescent="0.25">
      <c r="A109">
        <v>108</v>
      </c>
      <c r="B109" t="s">
        <v>114</v>
      </c>
      <c r="C109">
        <v>1</v>
      </c>
      <c r="D109" t="s">
        <v>795</v>
      </c>
      <c r="E109" t="s">
        <v>1007</v>
      </c>
      <c r="F109">
        <v>1</v>
      </c>
      <c r="G109" t="s">
        <v>795</v>
      </c>
      <c r="H109" t="s">
        <v>2089</v>
      </c>
      <c r="I109">
        <v>1.2</v>
      </c>
      <c r="J109">
        <v>65.5</v>
      </c>
      <c r="K109">
        <v>3</v>
      </c>
      <c r="L109" t="s">
        <v>956</v>
      </c>
      <c r="M109" t="s">
        <v>955</v>
      </c>
      <c r="N109" t="s">
        <v>917</v>
      </c>
      <c r="O109">
        <f t="shared" si="3"/>
        <v>385</v>
      </c>
      <c r="P109">
        <v>90</v>
      </c>
      <c r="Q109">
        <v>55</v>
      </c>
      <c r="R109">
        <v>75</v>
      </c>
      <c r="S109">
        <v>60</v>
      </c>
      <c r="T109">
        <v>75</v>
      </c>
      <c r="U109">
        <v>30</v>
      </c>
      <c r="V109">
        <v>45</v>
      </c>
      <c r="W109">
        <v>70</v>
      </c>
      <c r="X109">
        <v>77</v>
      </c>
      <c r="Y109" t="s">
        <v>827</v>
      </c>
      <c r="Z109">
        <v>1</v>
      </c>
      <c r="AA109" t="s">
        <v>802</v>
      </c>
      <c r="AC109" t="s">
        <v>828</v>
      </c>
      <c r="AD109">
        <v>20</v>
      </c>
      <c r="AE109" t="str">
        <f>_xlfn.CONCAT(A109:AD109)</f>
        <v>108Lickitung1NormalLicking Pokémon1NormalNone1,265,53Own TempoObliviousCloud Nine385905575607530457077Medium Fast1Monster50.020</v>
      </c>
      <c r="AF109">
        <v>108</v>
      </c>
      <c r="AG109" t="s">
        <v>114</v>
      </c>
      <c r="AH109">
        <v>1</v>
      </c>
      <c r="AI109" t="s">
        <v>795</v>
      </c>
      <c r="AJ109" t="s">
        <v>1007</v>
      </c>
      <c r="AK109">
        <v>1</v>
      </c>
      <c r="AL109" t="s">
        <v>795</v>
      </c>
      <c r="AM109" t="s">
        <v>2089</v>
      </c>
      <c r="AN109">
        <v>1.2</v>
      </c>
      <c r="AO109">
        <v>65.5</v>
      </c>
      <c r="AP109">
        <v>3</v>
      </c>
      <c r="AQ109" t="s">
        <v>956</v>
      </c>
      <c r="AR109" t="s">
        <v>955</v>
      </c>
      <c r="AS109" t="s">
        <v>917</v>
      </c>
      <c r="AT109">
        <f t="shared" si="2"/>
        <v>385</v>
      </c>
      <c r="AU109">
        <v>90</v>
      </c>
      <c r="AV109">
        <v>55</v>
      </c>
      <c r="AW109">
        <v>75</v>
      </c>
      <c r="AX109">
        <v>60</v>
      </c>
      <c r="AY109">
        <v>75</v>
      </c>
      <c r="AZ109">
        <v>30</v>
      </c>
      <c r="BA109">
        <v>45</v>
      </c>
      <c r="BB109">
        <v>70</v>
      </c>
      <c r="BC109">
        <v>77</v>
      </c>
      <c r="BD109" t="s">
        <v>827</v>
      </c>
      <c r="BE109">
        <v>1</v>
      </c>
      <c r="BF109" t="s">
        <v>802</v>
      </c>
      <c r="BH109" t="s">
        <v>828</v>
      </c>
      <c r="BI109">
        <v>20</v>
      </c>
      <c r="BJ109" t="str">
        <f>_xlfn.CONCAT(AF109:BI109)</f>
        <v>108Lickitung1NormalLicking Pokémon1NormalNone1,265,53Own TempoObliviousCloud Nine385905575607530457077Medium Fast1Monster50.020</v>
      </c>
      <c r="BK109" t="s">
        <v>3589</v>
      </c>
      <c r="BL109" t="s">
        <v>3774</v>
      </c>
      <c r="BM109">
        <f>VLOOKUP(B109,evyield!B:H,2,0)</f>
        <v>2</v>
      </c>
      <c r="BN109">
        <f>VLOOKUP(B109,evyield!B:H,3,0)</f>
        <v>0</v>
      </c>
      <c r="BO109">
        <f>VLOOKUP(B109,evyield!B:H,4,0)</f>
        <v>0</v>
      </c>
      <c r="BP109">
        <f>VLOOKUP(B109,evyield!B:H,5,0)</f>
        <v>0</v>
      </c>
      <c r="BQ109">
        <f>VLOOKUP(B109,evyield!B:H,6,0)</f>
        <v>0</v>
      </c>
      <c r="BR109">
        <f>VLOOKUP(B109,evyield!B:H,7,0)</f>
        <v>0</v>
      </c>
      <c r="BS109" t="str">
        <f>IF(OR(AL109=$BW$1,AM109=$BW$1),"Sim","Não")</f>
        <v>Não</v>
      </c>
      <c r="BT109" t="str">
        <f>IF(OR(AL109=$BW$1,AM109=$BX$1),"Sim","Não")</f>
        <v>Não</v>
      </c>
    </row>
    <row r="110" spans="1:72" hidden="1" x14ac:dyDescent="0.25">
      <c r="A110">
        <v>109</v>
      </c>
      <c r="B110" t="s">
        <v>115</v>
      </c>
      <c r="C110">
        <v>1</v>
      </c>
      <c r="D110" t="s">
        <v>795</v>
      </c>
      <c r="E110" t="s">
        <v>1008</v>
      </c>
      <c r="F110">
        <v>1</v>
      </c>
      <c r="G110" t="s">
        <v>798</v>
      </c>
      <c r="H110" t="s">
        <v>2089</v>
      </c>
      <c r="I110">
        <v>0.6</v>
      </c>
      <c r="J110">
        <v>1</v>
      </c>
      <c r="K110">
        <v>3</v>
      </c>
      <c r="L110" t="s">
        <v>981</v>
      </c>
      <c r="M110" t="s">
        <v>1009</v>
      </c>
      <c r="N110" t="s">
        <v>896</v>
      </c>
      <c r="O110">
        <f t="shared" si="3"/>
        <v>340</v>
      </c>
      <c r="P110">
        <v>40</v>
      </c>
      <c r="Q110">
        <v>65</v>
      </c>
      <c r="R110">
        <v>95</v>
      </c>
      <c r="S110">
        <v>60</v>
      </c>
      <c r="T110">
        <v>45</v>
      </c>
      <c r="U110">
        <v>35</v>
      </c>
      <c r="V110">
        <v>190</v>
      </c>
      <c r="W110">
        <v>70</v>
      </c>
      <c r="X110">
        <v>68</v>
      </c>
      <c r="Y110" t="s">
        <v>827</v>
      </c>
      <c r="Z110">
        <v>1</v>
      </c>
      <c r="AA110" t="s">
        <v>974</v>
      </c>
      <c r="AC110" t="s">
        <v>828</v>
      </c>
      <c r="AD110">
        <v>20</v>
      </c>
      <c r="AE110" t="str">
        <f>_xlfn.CONCAT(A110:AD110)</f>
        <v>109Koffing1NormalPoison Gas Pokémon1PoisonNone0,613LevitateNeutralizing GasStench3404065956045351907068Medium Fast1Amorphous50.020</v>
      </c>
      <c r="AF110">
        <v>109</v>
      </c>
      <c r="AG110" t="s">
        <v>115</v>
      </c>
      <c r="AH110">
        <v>1</v>
      </c>
      <c r="AI110" t="s">
        <v>795</v>
      </c>
      <c r="AJ110" t="s">
        <v>1008</v>
      </c>
      <c r="AK110">
        <v>1</v>
      </c>
      <c r="AL110" t="s">
        <v>798</v>
      </c>
      <c r="AM110" t="s">
        <v>2089</v>
      </c>
      <c r="AN110">
        <v>0.6</v>
      </c>
      <c r="AO110">
        <v>1</v>
      </c>
      <c r="AP110">
        <v>3</v>
      </c>
      <c r="AQ110" t="s">
        <v>981</v>
      </c>
      <c r="AR110" t="s">
        <v>1009</v>
      </c>
      <c r="AS110" t="s">
        <v>896</v>
      </c>
      <c r="AT110">
        <f t="shared" si="2"/>
        <v>340</v>
      </c>
      <c r="AU110">
        <v>40</v>
      </c>
      <c r="AV110">
        <v>65</v>
      </c>
      <c r="AW110">
        <v>95</v>
      </c>
      <c r="AX110">
        <v>60</v>
      </c>
      <c r="AY110">
        <v>45</v>
      </c>
      <c r="AZ110">
        <v>35</v>
      </c>
      <c r="BA110">
        <v>190</v>
      </c>
      <c r="BB110">
        <v>70</v>
      </c>
      <c r="BC110">
        <v>68</v>
      </c>
      <c r="BD110" t="s">
        <v>827</v>
      </c>
      <c r="BE110">
        <v>1</v>
      </c>
      <c r="BF110" t="s">
        <v>974</v>
      </c>
      <c r="BH110" t="s">
        <v>828</v>
      </c>
      <c r="BI110">
        <v>20</v>
      </c>
      <c r="BJ110" t="str">
        <f>_xlfn.CONCAT(AF110:BI110)</f>
        <v>109Koffing1NormalPoison Gas Pokémon1PoisonNone0,613LevitateNeutralizing GasStench3404065956045351907068Medium Fast1Amorphous50.020</v>
      </c>
      <c r="BK110" t="s">
        <v>3775</v>
      </c>
      <c r="BL110" t="s">
        <v>3774</v>
      </c>
      <c r="BM110">
        <f>VLOOKUP(B110,evyield!B:H,2,0)</f>
        <v>0</v>
      </c>
      <c r="BN110">
        <f>VLOOKUP(B110,evyield!B:H,3,0)</f>
        <v>0</v>
      </c>
      <c r="BO110">
        <f>VLOOKUP(B110,evyield!B:H,4,0)</f>
        <v>1</v>
      </c>
      <c r="BP110">
        <f>VLOOKUP(B110,evyield!B:H,5,0)</f>
        <v>0</v>
      </c>
      <c r="BQ110">
        <f>VLOOKUP(B110,evyield!B:H,6,0)</f>
        <v>0</v>
      </c>
      <c r="BR110">
        <f>VLOOKUP(B110,evyield!B:H,7,0)</f>
        <v>0</v>
      </c>
      <c r="BS110" t="str">
        <f>IF(OR(AL110=$BW$1,AM110=$BW$1),"Sim","Não")</f>
        <v>Não</v>
      </c>
      <c r="BT110" t="str">
        <f>IF(OR(AL110=$BW$1,AM110=$BX$1),"Sim","Não")</f>
        <v>Não</v>
      </c>
    </row>
    <row r="111" spans="1:72" hidden="1" x14ac:dyDescent="0.25">
      <c r="A111">
        <v>110</v>
      </c>
      <c r="B111" t="s">
        <v>116</v>
      </c>
      <c r="C111">
        <v>1</v>
      </c>
      <c r="D111" t="s">
        <v>795</v>
      </c>
      <c r="E111" t="s">
        <v>1008</v>
      </c>
      <c r="F111">
        <v>1</v>
      </c>
      <c r="G111" t="s">
        <v>798</v>
      </c>
      <c r="H111" t="s">
        <v>2089</v>
      </c>
      <c r="I111">
        <v>1.2</v>
      </c>
      <c r="J111">
        <v>9.5</v>
      </c>
      <c r="K111">
        <v>3</v>
      </c>
      <c r="L111" t="s">
        <v>981</v>
      </c>
      <c r="M111" t="s">
        <v>1009</v>
      </c>
      <c r="N111" t="s">
        <v>896</v>
      </c>
      <c r="O111">
        <f t="shared" si="3"/>
        <v>490</v>
      </c>
      <c r="P111">
        <v>65</v>
      </c>
      <c r="Q111">
        <v>90</v>
      </c>
      <c r="R111">
        <v>120</v>
      </c>
      <c r="S111">
        <v>85</v>
      </c>
      <c r="T111">
        <v>70</v>
      </c>
      <c r="U111">
        <v>60</v>
      </c>
      <c r="V111">
        <v>60</v>
      </c>
      <c r="W111">
        <v>70</v>
      </c>
      <c r="X111">
        <v>172</v>
      </c>
      <c r="Y111" t="s">
        <v>827</v>
      </c>
      <c r="Z111">
        <v>1</v>
      </c>
      <c r="AA111" t="s">
        <v>974</v>
      </c>
      <c r="AC111" t="s">
        <v>828</v>
      </c>
      <c r="AD111">
        <v>20</v>
      </c>
      <c r="AE111" t="str">
        <f>_xlfn.CONCAT(A111:AD111)</f>
        <v>110Weezing1NormalPoison Gas Pokémon1PoisonNone1,29,53LevitateNeutralizing GasStench49065901208570606070172Medium Fast1Amorphous50.020</v>
      </c>
      <c r="AF111">
        <v>110</v>
      </c>
      <c r="AG111" t="s">
        <v>116</v>
      </c>
      <c r="AH111">
        <v>1</v>
      </c>
      <c r="AI111" t="s">
        <v>795</v>
      </c>
      <c r="AJ111" t="s">
        <v>1008</v>
      </c>
      <c r="AK111">
        <v>1</v>
      </c>
      <c r="AL111" t="s">
        <v>798</v>
      </c>
      <c r="AM111" t="s">
        <v>2089</v>
      </c>
      <c r="AN111">
        <v>1.2</v>
      </c>
      <c r="AO111">
        <v>9.5</v>
      </c>
      <c r="AP111">
        <v>3</v>
      </c>
      <c r="AQ111" t="s">
        <v>981</v>
      </c>
      <c r="AR111" t="s">
        <v>1009</v>
      </c>
      <c r="AS111" t="s">
        <v>896</v>
      </c>
      <c r="AT111">
        <f t="shared" si="2"/>
        <v>490</v>
      </c>
      <c r="AU111">
        <v>65</v>
      </c>
      <c r="AV111">
        <v>90</v>
      </c>
      <c r="AW111">
        <v>120</v>
      </c>
      <c r="AX111">
        <v>85</v>
      </c>
      <c r="AY111">
        <v>70</v>
      </c>
      <c r="AZ111">
        <v>60</v>
      </c>
      <c r="BA111">
        <v>60</v>
      </c>
      <c r="BB111">
        <v>70</v>
      </c>
      <c r="BC111">
        <v>172</v>
      </c>
      <c r="BD111" t="s">
        <v>827</v>
      </c>
      <c r="BE111">
        <v>1</v>
      </c>
      <c r="BF111" t="s">
        <v>974</v>
      </c>
      <c r="BH111" t="s">
        <v>828</v>
      </c>
      <c r="BI111">
        <v>20</v>
      </c>
      <c r="BJ111" t="str">
        <f>_xlfn.CONCAT(AF111:BI111)</f>
        <v>110Weezing1NormalPoison Gas Pokémon1PoisonNone1,29,53LevitateNeutralizing GasStench49065901208570606070172Medium Fast1Amorphous50.020</v>
      </c>
      <c r="BM111">
        <f>VLOOKUP(B111,evyield!B:H,2,0)</f>
        <v>0</v>
      </c>
      <c r="BN111">
        <f>VLOOKUP(B111,evyield!B:H,3,0)</f>
        <v>0</v>
      </c>
      <c r="BO111">
        <f>VLOOKUP(B111,evyield!B:H,4,0)</f>
        <v>2</v>
      </c>
      <c r="BP111">
        <f>VLOOKUP(B111,evyield!B:H,5,0)</f>
        <v>0</v>
      </c>
      <c r="BQ111">
        <f>VLOOKUP(B111,evyield!B:H,6,0)</f>
        <v>0</v>
      </c>
      <c r="BR111">
        <f>VLOOKUP(B111,evyield!B:H,7,0)</f>
        <v>0</v>
      </c>
      <c r="BS111" t="str">
        <f>IF(OR(AL111=$BW$1,AM111=$BW$1),"Sim","Não")</f>
        <v>Não</v>
      </c>
      <c r="BT111" t="str">
        <f>IF(OR(AL111=$BW$1,AM111=$BX$1),"Sim","Não")</f>
        <v>Não</v>
      </c>
    </row>
    <row r="112" spans="1:72" hidden="1" x14ac:dyDescent="0.25">
      <c r="A112">
        <v>111</v>
      </c>
      <c r="B112" t="s">
        <v>117</v>
      </c>
      <c r="C112">
        <v>1</v>
      </c>
      <c r="D112" t="s">
        <v>795</v>
      </c>
      <c r="E112" t="s">
        <v>1011</v>
      </c>
      <c r="F112">
        <v>2</v>
      </c>
      <c r="G112" t="s">
        <v>862</v>
      </c>
      <c r="H112" t="s">
        <v>942</v>
      </c>
      <c r="I112">
        <v>1</v>
      </c>
      <c r="J112">
        <v>115</v>
      </c>
      <c r="K112">
        <v>3</v>
      </c>
      <c r="L112" t="s">
        <v>858</v>
      </c>
      <c r="M112" t="s">
        <v>943</v>
      </c>
      <c r="N112" t="s">
        <v>1003</v>
      </c>
      <c r="O112">
        <f t="shared" si="3"/>
        <v>345</v>
      </c>
      <c r="P112">
        <v>80</v>
      </c>
      <c r="Q112">
        <v>85</v>
      </c>
      <c r="R112">
        <v>95</v>
      </c>
      <c r="S112">
        <v>30</v>
      </c>
      <c r="T112">
        <v>30</v>
      </c>
      <c r="U112">
        <v>25</v>
      </c>
      <c r="V112">
        <v>120</v>
      </c>
      <c r="W112">
        <v>70</v>
      </c>
      <c r="X112">
        <v>69</v>
      </c>
      <c r="Y112" t="s">
        <v>925</v>
      </c>
      <c r="Z112">
        <v>2</v>
      </c>
      <c r="AA112" t="s">
        <v>848</v>
      </c>
      <c r="AB112" t="s">
        <v>802</v>
      </c>
      <c r="AC112" t="s">
        <v>828</v>
      </c>
      <c r="AD112">
        <v>20</v>
      </c>
      <c r="AE112" t="str">
        <f>_xlfn.CONCAT(A112:AD112)</f>
        <v>111Rhyhorn1NormalSpikes Pokémon2GroundRock11153Lightning RodRock HeadReckless3458085953030251207069Slow2FieldMonster50.020</v>
      </c>
      <c r="AF112">
        <v>111</v>
      </c>
      <c r="AG112" t="s">
        <v>117</v>
      </c>
      <c r="AH112">
        <v>1</v>
      </c>
      <c r="AI112" t="s">
        <v>795</v>
      </c>
      <c r="AJ112" t="s">
        <v>1011</v>
      </c>
      <c r="AK112">
        <v>2</v>
      </c>
      <c r="AL112" t="s">
        <v>862</v>
      </c>
      <c r="AM112" t="s">
        <v>942</v>
      </c>
      <c r="AN112">
        <v>1</v>
      </c>
      <c r="AO112">
        <v>115</v>
      </c>
      <c r="AP112">
        <v>3</v>
      </c>
      <c r="AQ112" t="s">
        <v>858</v>
      </c>
      <c r="AR112" t="s">
        <v>943</v>
      </c>
      <c r="AS112" t="s">
        <v>1003</v>
      </c>
      <c r="AT112">
        <f t="shared" si="2"/>
        <v>345</v>
      </c>
      <c r="AU112">
        <v>80</v>
      </c>
      <c r="AV112">
        <v>85</v>
      </c>
      <c r="AW112">
        <v>95</v>
      </c>
      <c r="AX112">
        <v>30</v>
      </c>
      <c r="AY112">
        <v>30</v>
      </c>
      <c r="AZ112">
        <v>25</v>
      </c>
      <c r="BA112">
        <v>120</v>
      </c>
      <c r="BB112">
        <v>70</v>
      </c>
      <c r="BC112">
        <v>69</v>
      </c>
      <c r="BD112" t="s">
        <v>925</v>
      </c>
      <c r="BE112">
        <v>2</v>
      </c>
      <c r="BF112" t="s">
        <v>848</v>
      </c>
      <c r="BG112" t="s">
        <v>802</v>
      </c>
      <c r="BH112" t="s">
        <v>828</v>
      </c>
      <c r="BI112">
        <v>20</v>
      </c>
      <c r="BJ112" t="str">
        <f>_xlfn.CONCAT(AF112:BI112)</f>
        <v>111Rhyhorn1NormalSpikes Pokémon2GroundRock11153Lightning RodRock HeadReckless3458085953030251207069Slow2FieldMonster50.020</v>
      </c>
      <c r="BM112">
        <f>VLOOKUP(B112,evyield!B:H,2,0)</f>
        <v>0</v>
      </c>
      <c r="BN112">
        <f>VLOOKUP(B112,evyield!B:H,3,0)</f>
        <v>0</v>
      </c>
      <c r="BO112">
        <f>VLOOKUP(B112,evyield!B:H,4,0)</f>
        <v>1</v>
      </c>
      <c r="BP112">
        <f>VLOOKUP(B112,evyield!B:H,5,0)</f>
        <v>0</v>
      </c>
      <c r="BQ112">
        <f>VLOOKUP(B112,evyield!B:H,6,0)</f>
        <v>0</v>
      </c>
      <c r="BR112">
        <f>VLOOKUP(B112,evyield!B:H,7,0)</f>
        <v>0</v>
      </c>
      <c r="BS112" t="str">
        <f>IF(OR(AL112=$BW$1,AM112=$BW$1),"Sim","Não")</f>
        <v>Sim</v>
      </c>
      <c r="BT112" t="str">
        <f>IF(OR(AL112=$BW$1,AM112=$BX$1),"Sim","Não")</f>
        <v>Sim</v>
      </c>
    </row>
    <row r="113" spans="1:72" hidden="1" x14ac:dyDescent="0.25">
      <c r="A113">
        <v>112</v>
      </c>
      <c r="B113" t="s">
        <v>118</v>
      </c>
      <c r="C113">
        <v>1</v>
      </c>
      <c r="D113" t="s">
        <v>795</v>
      </c>
      <c r="E113" t="s">
        <v>875</v>
      </c>
      <c r="F113">
        <v>2</v>
      </c>
      <c r="G113" t="s">
        <v>862</v>
      </c>
      <c r="H113" t="s">
        <v>942</v>
      </c>
      <c r="I113">
        <v>1.9</v>
      </c>
      <c r="J113">
        <v>120</v>
      </c>
      <c r="K113">
        <v>3</v>
      </c>
      <c r="L113" t="s">
        <v>858</v>
      </c>
      <c r="M113" t="s">
        <v>943</v>
      </c>
      <c r="N113" t="s">
        <v>1003</v>
      </c>
      <c r="O113">
        <f t="shared" si="3"/>
        <v>485</v>
      </c>
      <c r="P113">
        <v>105</v>
      </c>
      <c r="Q113">
        <v>130</v>
      </c>
      <c r="R113">
        <v>120</v>
      </c>
      <c r="S113">
        <v>45</v>
      </c>
      <c r="T113">
        <v>45</v>
      </c>
      <c r="U113">
        <v>40</v>
      </c>
      <c r="V113">
        <v>60</v>
      </c>
      <c r="W113">
        <v>70</v>
      </c>
      <c r="X113">
        <v>170</v>
      </c>
      <c r="Y113" t="s">
        <v>925</v>
      </c>
      <c r="Z113">
        <v>2</v>
      </c>
      <c r="AA113" t="s">
        <v>848</v>
      </c>
      <c r="AB113" t="s">
        <v>802</v>
      </c>
      <c r="AC113" t="s">
        <v>828</v>
      </c>
      <c r="AD113">
        <v>20</v>
      </c>
      <c r="AE113" t="str">
        <f>_xlfn.CONCAT(A113:AD113)</f>
        <v>112Rhydon1NormalDrill Pokémon2GroundRock1,91203Lightning RodRock HeadReckless4851051301204545406070170Slow2FieldMonster50.020</v>
      </c>
      <c r="AF113">
        <v>112</v>
      </c>
      <c r="AG113" t="s">
        <v>118</v>
      </c>
      <c r="AH113">
        <v>1</v>
      </c>
      <c r="AI113" t="s">
        <v>795</v>
      </c>
      <c r="AJ113" t="s">
        <v>875</v>
      </c>
      <c r="AK113">
        <v>2</v>
      </c>
      <c r="AL113" t="s">
        <v>862</v>
      </c>
      <c r="AM113" t="s">
        <v>942</v>
      </c>
      <c r="AN113">
        <v>1.9</v>
      </c>
      <c r="AO113">
        <v>120</v>
      </c>
      <c r="AP113">
        <v>3</v>
      </c>
      <c r="AQ113" t="s">
        <v>858</v>
      </c>
      <c r="AR113" t="s">
        <v>943</v>
      </c>
      <c r="AS113" t="s">
        <v>1003</v>
      </c>
      <c r="AT113">
        <f t="shared" si="2"/>
        <v>485</v>
      </c>
      <c r="AU113">
        <v>105</v>
      </c>
      <c r="AV113">
        <v>130</v>
      </c>
      <c r="AW113">
        <v>120</v>
      </c>
      <c r="AX113">
        <v>45</v>
      </c>
      <c r="AY113">
        <v>45</v>
      </c>
      <c r="AZ113">
        <v>40</v>
      </c>
      <c r="BA113">
        <v>60</v>
      </c>
      <c r="BB113">
        <v>70</v>
      </c>
      <c r="BC113">
        <v>170</v>
      </c>
      <c r="BD113" t="s">
        <v>925</v>
      </c>
      <c r="BE113">
        <v>2</v>
      </c>
      <c r="BF113" t="s">
        <v>848</v>
      </c>
      <c r="BG113" t="s">
        <v>802</v>
      </c>
      <c r="BH113" t="s">
        <v>828</v>
      </c>
      <c r="BI113">
        <v>20</v>
      </c>
      <c r="BJ113" t="str">
        <f>_xlfn.CONCAT(AF113:BI113)</f>
        <v>112Rhydon1NormalDrill Pokémon2GroundRock1,91203Lightning RodRock HeadReckless4851051301204545406070170Slow2FieldMonster50.020</v>
      </c>
      <c r="BM113">
        <f>VLOOKUP(B113,evyield!B:H,2,0)</f>
        <v>0</v>
      </c>
      <c r="BN113">
        <f>VLOOKUP(B113,evyield!B:H,3,0)</f>
        <v>2</v>
      </c>
      <c r="BO113">
        <f>VLOOKUP(B113,evyield!B:H,4,0)</f>
        <v>0</v>
      </c>
      <c r="BP113">
        <f>VLOOKUP(B113,evyield!B:H,5,0)</f>
        <v>0</v>
      </c>
      <c r="BQ113">
        <f>VLOOKUP(B113,evyield!B:H,6,0)</f>
        <v>0</v>
      </c>
      <c r="BR113">
        <f>VLOOKUP(B113,evyield!B:H,7,0)</f>
        <v>0</v>
      </c>
      <c r="BS113" t="str">
        <f>IF(OR(AL113=$BW$1,AM113=$BW$1),"Sim","Não")</f>
        <v>Sim</v>
      </c>
      <c r="BT113" t="str">
        <f>IF(OR(AL113=$BW$1,AM113=$BX$1),"Sim","Não")</f>
        <v>Sim</v>
      </c>
    </row>
    <row r="114" spans="1:72" hidden="1" x14ac:dyDescent="0.25">
      <c r="A114">
        <v>113</v>
      </c>
      <c r="B114" t="s">
        <v>119</v>
      </c>
      <c r="C114">
        <v>1</v>
      </c>
      <c r="D114" t="s">
        <v>795</v>
      </c>
      <c r="E114" t="s">
        <v>996</v>
      </c>
      <c r="F114">
        <v>1</v>
      </c>
      <c r="G114" t="s">
        <v>795</v>
      </c>
      <c r="H114" t="s">
        <v>2089</v>
      </c>
      <c r="I114">
        <v>1.1000000000000001</v>
      </c>
      <c r="J114">
        <v>34.6</v>
      </c>
      <c r="K114">
        <v>3</v>
      </c>
      <c r="L114" t="s">
        <v>1012</v>
      </c>
      <c r="M114" t="s">
        <v>1013</v>
      </c>
      <c r="N114" t="s">
        <v>1014</v>
      </c>
      <c r="O114">
        <f t="shared" si="3"/>
        <v>450</v>
      </c>
      <c r="P114">
        <v>250</v>
      </c>
      <c r="Q114">
        <v>5</v>
      </c>
      <c r="R114">
        <v>5</v>
      </c>
      <c r="S114">
        <v>35</v>
      </c>
      <c r="T114">
        <v>105</v>
      </c>
      <c r="U114">
        <v>50</v>
      </c>
      <c r="V114">
        <v>30</v>
      </c>
      <c r="W114">
        <v>140</v>
      </c>
      <c r="X114">
        <v>395</v>
      </c>
      <c r="Y114" t="s">
        <v>883</v>
      </c>
      <c r="Z114">
        <v>1</v>
      </c>
      <c r="AA114" t="s">
        <v>859</v>
      </c>
      <c r="AC114" t="s">
        <v>873</v>
      </c>
      <c r="AD114">
        <v>40</v>
      </c>
      <c r="AE114" t="str">
        <f>_xlfn.CONCAT(A114:AD114)</f>
        <v>113Chansey1NormalEgg Pokémon1NormalNone1,134,63Natural CureSerene GraceHealer45025055351055030140395Fast1Fairy0.040</v>
      </c>
      <c r="AF114">
        <v>113</v>
      </c>
      <c r="AG114" t="s">
        <v>119</v>
      </c>
      <c r="AH114">
        <v>1</v>
      </c>
      <c r="AI114" t="s">
        <v>795</v>
      </c>
      <c r="AJ114" t="s">
        <v>996</v>
      </c>
      <c r="AK114">
        <v>1</v>
      </c>
      <c r="AL114" t="s">
        <v>795</v>
      </c>
      <c r="AM114" t="s">
        <v>2089</v>
      </c>
      <c r="AN114">
        <v>1.1000000000000001</v>
      </c>
      <c r="AO114">
        <v>34.6</v>
      </c>
      <c r="AP114">
        <v>3</v>
      </c>
      <c r="AQ114" t="s">
        <v>1012</v>
      </c>
      <c r="AR114" t="s">
        <v>1013</v>
      </c>
      <c r="AS114" t="s">
        <v>1014</v>
      </c>
      <c r="AT114">
        <f t="shared" si="2"/>
        <v>450</v>
      </c>
      <c r="AU114">
        <v>250</v>
      </c>
      <c r="AV114">
        <v>5</v>
      </c>
      <c r="AW114">
        <v>5</v>
      </c>
      <c r="AX114">
        <v>35</v>
      </c>
      <c r="AY114">
        <v>105</v>
      </c>
      <c r="AZ114">
        <v>50</v>
      </c>
      <c r="BA114">
        <v>30</v>
      </c>
      <c r="BB114">
        <v>140</v>
      </c>
      <c r="BC114">
        <v>395</v>
      </c>
      <c r="BD114" t="s">
        <v>883</v>
      </c>
      <c r="BE114">
        <v>1</v>
      </c>
      <c r="BF114" t="s">
        <v>859</v>
      </c>
      <c r="BH114" t="s">
        <v>873</v>
      </c>
      <c r="BI114">
        <v>40</v>
      </c>
      <c r="BJ114" t="str">
        <f>_xlfn.CONCAT(AF114:BI114)</f>
        <v>113Chansey1NormalEgg Pokémon1NormalNone1,134,63Natural CureSerene GraceHealer45025055351055030140395Fast1Fairy0.040</v>
      </c>
      <c r="BM114">
        <f>VLOOKUP(B114,evyield!B:H,2,0)</f>
        <v>2</v>
      </c>
      <c r="BN114">
        <f>VLOOKUP(B114,evyield!B:H,3,0)</f>
        <v>0</v>
      </c>
      <c r="BO114">
        <f>VLOOKUP(B114,evyield!B:H,4,0)</f>
        <v>0</v>
      </c>
      <c r="BP114">
        <f>VLOOKUP(B114,evyield!B:H,5,0)</f>
        <v>0</v>
      </c>
      <c r="BQ114">
        <f>VLOOKUP(B114,evyield!B:H,6,0)</f>
        <v>0</v>
      </c>
      <c r="BR114">
        <f>VLOOKUP(B114,evyield!B:H,7,0)</f>
        <v>0</v>
      </c>
      <c r="BS114" t="str">
        <f>IF(OR(AL114=$BW$1,AM114=$BW$1),"Sim","Não")</f>
        <v>Não</v>
      </c>
      <c r="BT114" t="str">
        <f>IF(OR(AL114=$BW$1,AM114=$BX$1),"Sim","Não")</f>
        <v>Não</v>
      </c>
    </row>
    <row r="115" spans="1:72" hidden="1" x14ac:dyDescent="0.25">
      <c r="A115">
        <v>114</v>
      </c>
      <c r="B115" t="s">
        <v>120</v>
      </c>
      <c r="C115">
        <v>1</v>
      </c>
      <c r="D115" t="s">
        <v>795</v>
      </c>
      <c r="E115" t="s">
        <v>1015</v>
      </c>
      <c r="F115">
        <v>1</v>
      </c>
      <c r="G115" t="s">
        <v>797</v>
      </c>
      <c r="H115" t="s">
        <v>2089</v>
      </c>
      <c r="I115">
        <v>1</v>
      </c>
      <c r="J115">
        <v>35</v>
      </c>
      <c r="K115">
        <v>3</v>
      </c>
      <c r="L115" t="s">
        <v>800</v>
      </c>
      <c r="M115" t="s">
        <v>1016</v>
      </c>
      <c r="N115" t="s">
        <v>957</v>
      </c>
      <c r="O115">
        <f t="shared" si="3"/>
        <v>435</v>
      </c>
      <c r="P115">
        <v>65</v>
      </c>
      <c r="Q115">
        <v>55</v>
      </c>
      <c r="R115">
        <v>115</v>
      </c>
      <c r="S115">
        <v>100</v>
      </c>
      <c r="T115">
        <v>40</v>
      </c>
      <c r="U115">
        <v>60</v>
      </c>
      <c r="V115">
        <v>45</v>
      </c>
      <c r="W115">
        <v>70</v>
      </c>
      <c r="X115">
        <v>87</v>
      </c>
      <c r="Y115" t="s">
        <v>827</v>
      </c>
      <c r="Z115">
        <v>1</v>
      </c>
      <c r="AA115" t="s">
        <v>797</v>
      </c>
      <c r="AC115" t="s">
        <v>828</v>
      </c>
      <c r="AD115">
        <v>20</v>
      </c>
      <c r="AE115" t="str">
        <f>_xlfn.CONCAT(A115:AD115)</f>
        <v>114Tangela1NormalVine Pokémon1GrassNone1353ChlorophyllLeaf GuardRegenerator43565551151004060457087Medium Fast1Grass50.020</v>
      </c>
      <c r="AF115">
        <v>114</v>
      </c>
      <c r="AG115" t="s">
        <v>120</v>
      </c>
      <c r="AH115">
        <v>1</v>
      </c>
      <c r="AI115" t="s">
        <v>795</v>
      </c>
      <c r="AJ115" t="s">
        <v>1015</v>
      </c>
      <c r="AK115">
        <v>1</v>
      </c>
      <c r="AL115" t="s">
        <v>797</v>
      </c>
      <c r="AM115" t="s">
        <v>2089</v>
      </c>
      <c r="AN115">
        <v>1</v>
      </c>
      <c r="AO115">
        <v>35</v>
      </c>
      <c r="AP115">
        <v>3</v>
      </c>
      <c r="AQ115" t="s">
        <v>800</v>
      </c>
      <c r="AR115" t="s">
        <v>1016</v>
      </c>
      <c r="AS115" t="s">
        <v>957</v>
      </c>
      <c r="AT115">
        <f t="shared" si="2"/>
        <v>435</v>
      </c>
      <c r="AU115">
        <v>65</v>
      </c>
      <c r="AV115">
        <v>55</v>
      </c>
      <c r="AW115">
        <v>115</v>
      </c>
      <c r="AX115">
        <v>100</v>
      </c>
      <c r="AY115">
        <v>40</v>
      </c>
      <c r="AZ115">
        <v>60</v>
      </c>
      <c r="BA115">
        <v>45</v>
      </c>
      <c r="BB115">
        <v>70</v>
      </c>
      <c r="BC115">
        <v>87</v>
      </c>
      <c r="BD115" t="s">
        <v>827</v>
      </c>
      <c r="BE115">
        <v>1</v>
      </c>
      <c r="BF115" t="s">
        <v>797</v>
      </c>
      <c r="BH115" t="s">
        <v>828</v>
      </c>
      <c r="BI115">
        <v>20</v>
      </c>
      <c r="BJ115" t="str">
        <f>_xlfn.CONCAT(AF115:BI115)</f>
        <v>114Tangela1NormalVine Pokémon1GrassNone1353ChlorophyllLeaf GuardRegenerator43565551151004060457087Medium Fast1Grass50.020</v>
      </c>
      <c r="BM115">
        <f>VLOOKUP(B115,evyield!B:H,2,0)</f>
        <v>0</v>
      </c>
      <c r="BN115">
        <f>VLOOKUP(B115,evyield!B:H,3,0)</f>
        <v>0</v>
      </c>
      <c r="BO115">
        <f>VLOOKUP(B115,evyield!B:H,4,0)</f>
        <v>1</v>
      </c>
      <c r="BP115">
        <f>VLOOKUP(B115,evyield!B:H,5,0)</f>
        <v>0</v>
      </c>
      <c r="BQ115">
        <f>VLOOKUP(B115,evyield!B:H,6,0)</f>
        <v>0</v>
      </c>
      <c r="BR115">
        <f>VLOOKUP(B115,evyield!B:H,7,0)</f>
        <v>0</v>
      </c>
      <c r="BS115" t="str">
        <f>IF(OR(AL115=$BW$1,AM115=$BW$1),"Sim","Não")</f>
        <v>Não</v>
      </c>
      <c r="BT115" t="str">
        <f>IF(OR(AL115=$BW$1,AM115=$BX$1),"Sim","Não")</f>
        <v>Não</v>
      </c>
    </row>
    <row r="116" spans="1:72" hidden="1" x14ac:dyDescent="0.25">
      <c r="A116">
        <v>115</v>
      </c>
      <c r="B116" t="s">
        <v>121</v>
      </c>
      <c r="C116">
        <v>1</v>
      </c>
      <c r="D116" t="s">
        <v>795</v>
      </c>
      <c r="E116" t="s">
        <v>1017</v>
      </c>
      <c r="F116">
        <v>1</v>
      </c>
      <c r="G116" t="s">
        <v>795</v>
      </c>
      <c r="H116" t="s">
        <v>2089</v>
      </c>
      <c r="I116">
        <v>2.2000000000000002</v>
      </c>
      <c r="J116">
        <v>80</v>
      </c>
      <c r="K116">
        <v>3</v>
      </c>
      <c r="L116" t="s">
        <v>966</v>
      </c>
      <c r="M116" t="s">
        <v>964</v>
      </c>
      <c r="N116" t="s">
        <v>893</v>
      </c>
      <c r="O116">
        <f t="shared" si="3"/>
        <v>490</v>
      </c>
      <c r="P116">
        <v>105</v>
      </c>
      <c r="Q116">
        <v>95</v>
      </c>
      <c r="R116">
        <v>80</v>
      </c>
      <c r="S116">
        <v>40</v>
      </c>
      <c r="T116">
        <v>80</v>
      </c>
      <c r="U116">
        <v>90</v>
      </c>
      <c r="V116">
        <v>45</v>
      </c>
      <c r="W116">
        <v>70</v>
      </c>
      <c r="X116">
        <v>172</v>
      </c>
      <c r="Y116" t="s">
        <v>827</v>
      </c>
      <c r="Z116">
        <v>1</v>
      </c>
      <c r="AA116" t="s">
        <v>802</v>
      </c>
      <c r="AC116" t="s">
        <v>873</v>
      </c>
      <c r="AD116">
        <v>20</v>
      </c>
      <c r="AE116" t="str">
        <f>_xlfn.CONCAT(A116:AD116)</f>
        <v>115Kangaskhan1NormalParent Pokémon1NormalNone2,2803Early BirdScrappyInner Focus49010595804080904570172Medium Fast1Monster0.020</v>
      </c>
      <c r="AF116">
        <v>115</v>
      </c>
      <c r="AG116" t="s">
        <v>121</v>
      </c>
      <c r="AH116">
        <v>1</v>
      </c>
      <c r="AI116" t="s">
        <v>795</v>
      </c>
      <c r="AJ116" t="s">
        <v>1017</v>
      </c>
      <c r="AK116">
        <v>1</v>
      </c>
      <c r="AL116" t="s">
        <v>795</v>
      </c>
      <c r="AM116" t="s">
        <v>2089</v>
      </c>
      <c r="AN116">
        <v>2.2000000000000002</v>
      </c>
      <c r="AO116">
        <v>80</v>
      </c>
      <c r="AP116">
        <v>3</v>
      </c>
      <c r="AQ116" t="s">
        <v>966</v>
      </c>
      <c r="AR116" t="s">
        <v>964</v>
      </c>
      <c r="AS116" t="s">
        <v>893</v>
      </c>
      <c r="AT116">
        <f t="shared" si="2"/>
        <v>490</v>
      </c>
      <c r="AU116">
        <v>105</v>
      </c>
      <c r="AV116">
        <v>95</v>
      </c>
      <c r="AW116">
        <v>80</v>
      </c>
      <c r="AX116">
        <v>40</v>
      </c>
      <c r="AY116">
        <v>80</v>
      </c>
      <c r="AZ116">
        <v>90</v>
      </c>
      <c r="BA116">
        <v>45</v>
      </c>
      <c r="BB116">
        <v>70</v>
      </c>
      <c r="BC116">
        <v>172</v>
      </c>
      <c r="BD116" t="s">
        <v>827</v>
      </c>
      <c r="BE116">
        <v>1</v>
      </c>
      <c r="BF116" t="s">
        <v>802</v>
      </c>
      <c r="BH116" t="s">
        <v>873</v>
      </c>
      <c r="BI116">
        <v>20</v>
      </c>
      <c r="BJ116" t="str">
        <f>_xlfn.CONCAT(AF116:BI116)</f>
        <v>115Kangaskhan1NormalParent Pokémon1NormalNone2,2803Early BirdScrappyInner Focus49010595804080904570172Medium Fast1Monster0.020</v>
      </c>
      <c r="BM116">
        <f>VLOOKUP(B116,evyield!B:H,2,0)</f>
        <v>2</v>
      </c>
      <c r="BN116">
        <f>VLOOKUP(B116,evyield!B:H,3,0)</f>
        <v>0</v>
      </c>
      <c r="BO116">
        <f>VLOOKUP(B116,evyield!B:H,4,0)</f>
        <v>0</v>
      </c>
      <c r="BP116">
        <f>VLOOKUP(B116,evyield!B:H,5,0)</f>
        <v>0</v>
      </c>
      <c r="BQ116">
        <f>VLOOKUP(B116,evyield!B:H,6,0)</f>
        <v>0</v>
      </c>
      <c r="BR116">
        <f>VLOOKUP(B116,evyield!B:H,7,0)</f>
        <v>0</v>
      </c>
      <c r="BS116" t="str">
        <f>IF(OR(AL116=$BW$1,AM116=$BW$1),"Sim","Não")</f>
        <v>Não</v>
      </c>
      <c r="BT116" t="str">
        <f>IF(OR(AL116=$BW$1,AM116=$BX$1),"Sim","Não")</f>
        <v>Não</v>
      </c>
    </row>
    <row r="117" spans="1:72" hidden="1" x14ac:dyDescent="0.25">
      <c r="A117">
        <v>116</v>
      </c>
      <c r="B117" t="s">
        <v>122</v>
      </c>
      <c r="C117">
        <v>1</v>
      </c>
      <c r="D117" t="s">
        <v>795</v>
      </c>
      <c r="E117" t="s">
        <v>1019</v>
      </c>
      <c r="F117">
        <v>1</v>
      </c>
      <c r="G117" t="s">
        <v>816</v>
      </c>
      <c r="H117" t="s">
        <v>2089</v>
      </c>
      <c r="I117">
        <v>0.4</v>
      </c>
      <c r="J117">
        <v>8</v>
      </c>
      <c r="K117">
        <v>3</v>
      </c>
      <c r="L117" t="s">
        <v>918</v>
      </c>
      <c r="M117" t="s">
        <v>837</v>
      </c>
      <c r="N117" t="s">
        <v>901</v>
      </c>
      <c r="O117">
        <f t="shared" si="3"/>
        <v>295</v>
      </c>
      <c r="P117">
        <v>30</v>
      </c>
      <c r="Q117">
        <v>40</v>
      </c>
      <c r="R117">
        <v>70</v>
      </c>
      <c r="S117">
        <v>70</v>
      </c>
      <c r="T117">
        <v>25</v>
      </c>
      <c r="U117">
        <v>60</v>
      </c>
      <c r="V117">
        <v>225</v>
      </c>
      <c r="W117">
        <v>70</v>
      </c>
      <c r="X117">
        <v>59</v>
      </c>
      <c r="Y117" t="s">
        <v>827</v>
      </c>
      <c r="Z117">
        <v>2</v>
      </c>
      <c r="AA117" t="s">
        <v>810</v>
      </c>
      <c r="AB117" t="s">
        <v>819</v>
      </c>
      <c r="AC117" t="s">
        <v>828</v>
      </c>
      <c r="AD117">
        <v>20</v>
      </c>
      <c r="AE117" t="str">
        <f>_xlfn.CONCAT(A117:AD117)</f>
        <v>116Horsea1NormalDragon Pokémon1WaterNone0,483Swift SwimSniperDamp2953040707025602257059Medium Fast2DragonWater 150.020</v>
      </c>
      <c r="AF117">
        <v>116</v>
      </c>
      <c r="AG117" t="s">
        <v>122</v>
      </c>
      <c r="AH117">
        <v>1</v>
      </c>
      <c r="AI117" t="s">
        <v>795</v>
      </c>
      <c r="AJ117" t="s">
        <v>1019</v>
      </c>
      <c r="AK117">
        <v>1</v>
      </c>
      <c r="AL117" t="s">
        <v>816</v>
      </c>
      <c r="AM117" t="s">
        <v>2089</v>
      </c>
      <c r="AN117">
        <v>0.4</v>
      </c>
      <c r="AO117">
        <v>8</v>
      </c>
      <c r="AP117">
        <v>3</v>
      </c>
      <c r="AQ117" t="s">
        <v>918</v>
      </c>
      <c r="AR117" t="s">
        <v>837</v>
      </c>
      <c r="AS117" t="s">
        <v>901</v>
      </c>
      <c r="AT117">
        <f t="shared" si="2"/>
        <v>295</v>
      </c>
      <c r="AU117">
        <v>30</v>
      </c>
      <c r="AV117">
        <v>40</v>
      </c>
      <c r="AW117">
        <v>70</v>
      </c>
      <c r="AX117">
        <v>70</v>
      </c>
      <c r="AY117">
        <v>25</v>
      </c>
      <c r="AZ117">
        <v>60</v>
      </c>
      <c r="BA117">
        <v>225</v>
      </c>
      <c r="BB117">
        <v>70</v>
      </c>
      <c r="BC117">
        <v>59</v>
      </c>
      <c r="BD117" t="s">
        <v>827</v>
      </c>
      <c r="BE117">
        <v>2</v>
      </c>
      <c r="BF117" t="s">
        <v>810</v>
      </c>
      <c r="BG117" t="s">
        <v>819</v>
      </c>
      <c r="BH117" t="s">
        <v>828</v>
      </c>
      <c r="BI117">
        <v>20</v>
      </c>
      <c r="BJ117" t="str">
        <f>_xlfn.CONCAT(AF117:BI117)</f>
        <v>116Horsea1NormalDragon Pokémon1WaterNone0,483Swift SwimSniperDamp2953040707025602257059Medium Fast2DragonWater 150.020</v>
      </c>
      <c r="BM117">
        <f>VLOOKUP(B117,evyield!B:H,2,0)</f>
        <v>0</v>
      </c>
      <c r="BN117">
        <f>VLOOKUP(B117,evyield!B:H,3,0)</f>
        <v>0</v>
      </c>
      <c r="BO117">
        <f>VLOOKUP(B117,evyield!B:H,4,0)</f>
        <v>0</v>
      </c>
      <c r="BP117">
        <f>VLOOKUP(B117,evyield!B:H,5,0)</f>
        <v>1</v>
      </c>
      <c r="BQ117">
        <f>VLOOKUP(B117,evyield!B:H,6,0)</f>
        <v>0</v>
      </c>
      <c r="BR117">
        <f>VLOOKUP(B117,evyield!B:H,7,0)</f>
        <v>0</v>
      </c>
      <c r="BS117" t="str">
        <f>IF(OR(AL117=$BW$1,AM117=$BW$1),"Sim","Não")</f>
        <v>Não</v>
      </c>
      <c r="BT117" t="str">
        <f>IF(OR(AL117=$BW$1,AM117=$BX$1),"Sim","Não")</f>
        <v>Não</v>
      </c>
    </row>
    <row r="118" spans="1:72" hidden="1" x14ac:dyDescent="0.25">
      <c r="A118">
        <v>117</v>
      </c>
      <c r="B118" t="s">
        <v>123</v>
      </c>
      <c r="C118">
        <v>1</v>
      </c>
      <c r="D118" t="s">
        <v>795</v>
      </c>
      <c r="E118" t="s">
        <v>1019</v>
      </c>
      <c r="F118">
        <v>1</v>
      </c>
      <c r="G118" t="s">
        <v>816</v>
      </c>
      <c r="H118" t="s">
        <v>2089</v>
      </c>
      <c r="I118">
        <v>1.2</v>
      </c>
      <c r="J118">
        <v>25</v>
      </c>
      <c r="K118">
        <v>3</v>
      </c>
      <c r="L118" t="s">
        <v>871</v>
      </c>
      <c r="M118" t="s">
        <v>837</v>
      </c>
      <c r="N118" t="s">
        <v>901</v>
      </c>
      <c r="O118">
        <f t="shared" si="3"/>
        <v>440</v>
      </c>
      <c r="P118">
        <v>55</v>
      </c>
      <c r="Q118">
        <v>65</v>
      </c>
      <c r="R118">
        <v>95</v>
      </c>
      <c r="S118">
        <v>95</v>
      </c>
      <c r="T118">
        <v>45</v>
      </c>
      <c r="U118">
        <v>85</v>
      </c>
      <c r="V118">
        <v>75</v>
      </c>
      <c r="W118">
        <v>70</v>
      </c>
      <c r="X118">
        <v>154</v>
      </c>
      <c r="Y118" t="s">
        <v>827</v>
      </c>
      <c r="Z118">
        <v>2</v>
      </c>
      <c r="AA118" t="s">
        <v>810</v>
      </c>
      <c r="AB118" t="s">
        <v>819</v>
      </c>
      <c r="AC118" t="s">
        <v>828</v>
      </c>
      <c r="AD118">
        <v>20</v>
      </c>
      <c r="AE118" t="str">
        <f>_xlfn.CONCAT(A118:AD118)</f>
        <v>117Seadra1NormalDragon Pokémon1WaterNone1,2253Poison PointSniperDamp4405565959545857570154Medium Fast2DragonWater 150.020</v>
      </c>
      <c r="AF118">
        <v>117</v>
      </c>
      <c r="AG118" t="s">
        <v>123</v>
      </c>
      <c r="AH118">
        <v>1</v>
      </c>
      <c r="AI118" t="s">
        <v>795</v>
      </c>
      <c r="AJ118" t="s">
        <v>1019</v>
      </c>
      <c r="AK118">
        <v>1</v>
      </c>
      <c r="AL118" t="s">
        <v>816</v>
      </c>
      <c r="AM118" t="s">
        <v>2089</v>
      </c>
      <c r="AN118">
        <v>1.2</v>
      </c>
      <c r="AO118">
        <v>25</v>
      </c>
      <c r="AP118">
        <v>3</v>
      </c>
      <c r="AQ118" t="s">
        <v>871</v>
      </c>
      <c r="AR118" t="s">
        <v>837</v>
      </c>
      <c r="AS118" t="s">
        <v>901</v>
      </c>
      <c r="AT118">
        <f t="shared" si="2"/>
        <v>440</v>
      </c>
      <c r="AU118">
        <v>55</v>
      </c>
      <c r="AV118">
        <v>65</v>
      </c>
      <c r="AW118">
        <v>95</v>
      </c>
      <c r="AX118">
        <v>95</v>
      </c>
      <c r="AY118">
        <v>45</v>
      </c>
      <c r="AZ118">
        <v>85</v>
      </c>
      <c r="BA118">
        <v>75</v>
      </c>
      <c r="BB118">
        <v>70</v>
      </c>
      <c r="BC118">
        <v>154</v>
      </c>
      <c r="BD118" t="s">
        <v>827</v>
      </c>
      <c r="BE118">
        <v>2</v>
      </c>
      <c r="BF118" t="s">
        <v>810</v>
      </c>
      <c r="BG118" t="s">
        <v>819</v>
      </c>
      <c r="BH118" t="s">
        <v>828</v>
      </c>
      <c r="BI118">
        <v>20</v>
      </c>
      <c r="BJ118" t="str">
        <f>_xlfn.CONCAT(AF118:BI118)</f>
        <v>117Seadra1NormalDragon Pokémon1WaterNone1,2253Poison PointSniperDamp4405565959545857570154Medium Fast2DragonWater 150.020</v>
      </c>
      <c r="BM118">
        <f>VLOOKUP(B118,evyield!B:H,2,0)</f>
        <v>0</v>
      </c>
      <c r="BN118">
        <f>VLOOKUP(B118,evyield!B:H,3,0)</f>
        <v>0</v>
      </c>
      <c r="BO118">
        <f>VLOOKUP(B118,evyield!B:H,4,0)</f>
        <v>1</v>
      </c>
      <c r="BP118">
        <f>VLOOKUP(B118,evyield!B:H,5,0)</f>
        <v>1</v>
      </c>
      <c r="BQ118">
        <f>VLOOKUP(B118,evyield!B:H,6,0)</f>
        <v>0</v>
      </c>
      <c r="BR118">
        <f>VLOOKUP(B118,evyield!B:H,7,0)</f>
        <v>0</v>
      </c>
      <c r="BS118" t="str">
        <f>IF(OR(AL118=$BW$1,AM118=$BW$1),"Sim","Não")</f>
        <v>Não</v>
      </c>
      <c r="BT118" t="str">
        <f>IF(OR(AL118=$BW$1,AM118=$BX$1),"Sim","Não")</f>
        <v>Não</v>
      </c>
    </row>
    <row r="119" spans="1:72" hidden="1" x14ac:dyDescent="0.25">
      <c r="A119">
        <v>118</v>
      </c>
      <c r="B119" t="s">
        <v>124</v>
      </c>
      <c r="C119">
        <v>1</v>
      </c>
      <c r="D119" t="s">
        <v>795</v>
      </c>
      <c r="E119" t="s">
        <v>1020</v>
      </c>
      <c r="F119">
        <v>1</v>
      </c>
      <c r="G119" t="s">
        <v>816</v>
      </c>
      <c r="H119" t="s">
        <v>2089</v>
      </c>
      <c r="I119">
        <v>0.6</v>
      </c>
      <c r="J119">
        <v>15</v>
      </c>
      <c r="K119">
        <v>3</v>
      </c>
      <c r="L119" t="s">
        <v>918</v>
      </c>
      <c r="M119" t="s">
        <v>1021</v>
      </c>
      <c r="N119" t="s">
        <v>858</v>
      </c>
      <c r="O119">
        <f t="shared" si="3"/>
        <v>320</v>
      </c>
      <c r="P119">
        <v>45</v>
      </c>
      <c r="Q119">
        <v>67</v>
      </c>
      <c r="R119">
        <v>60</v>
      </c>
      <c r="S119">
        <v>35</v>
      </c>
      <c r="T119">
        <v>50</v>
      </c>
      <c r="U119">
        <v>63</v>
      </c>
      <c r="V119">
        <v>225</v>
      </c>
      <c r="W119">
        <v>70</v>
      </c>
      <c r="X119">
        <v>64</v>
      </c>
      <c r="Y119" t="s">
        <v>827</v>
      </c>
      <c r="Z119">
        <v>1</v>
      </c>
      <c r="AA119" t="s">
        <v>1022</v>
      </c>
      <c r="AC119" t="s">
        <v>828</v>
      </c>
      <c r="AD119">
        <v>20</v>
      </c>
      <c r="AE119" t="str">
        <f>_xlfn.CONCAT(A119:AD119)</f>
        <v>118Goldeen1NormalGoldfish Pokémon1WaterNone0,6153Swift SwimWater VeilLightning Rod3204567603550632257064Medium Fast1Water 250.020</v>
      </c>
      <c r="AF119">
        <v>118</v>
      </c>
      <c r="AG119" t="s">
        <v>124</v>
      </c>
      <c r="AH119">
        <v>1</v>
      </c>
      <c r="AI119" t="s">
        <v>795</v>
      </c>
      <c r="AJ119" t="s">
        <v>1020</v>
      </c>
      <c r="AK119">
        <v>1</v>
      </c>
      <c r="AL119" t="s">
        <v>816</v>
      </c>
      <c r="AM119" t="s">
        <v>2089</v>
      </c>
      <c r="AN119">
        <v>0.6</v>
      </c>
      <c r="AO119">
        <v>15</v>
      </c>
      <c r="AP119">
        <v>3</v>
      </c>
      <c r="AQ119" t="s">
        <v>918</v>
      </c>
      <c r="AR119" t="s">
        <v>1021</v>
      </c>
      <c r="AS119" t="s">
        <v>858</v>
      </c>
      <c r="AT119">
        <f t="shared" si="2"/>
        <v>320</v>
      </c>
      <c r="AU119">
        <v>45</v>
      </c>
      <c r="AV119">
        <v>67</v>
      </c>
      <c r="AW119">
        <v>60</v>
      </c>
      <c r="AX119">
        <v>35</v>
      </c>
      <c r="AY119">
        <v>50</v>
      </c>
      <c r="AZ119">
        <v>63</v>
      </c>
      <c r="BA119">
        <v>225</v>
      </c>
      <c r="BB119">
        <v>70</v>
      </c>
      <c r="BC119">
        <v>64</v>
      </c>
      <c r="BD119" t="s">
        <v>827</v>
      </c>
      <c r="BE119">
        <v>1</v>
      </c>
      <c r="BF119" t="s">
        <v>1022</v>
      </c>
      <c r="BH119" t="s">
        <v>828</v>
      </c>
      <c r="BI119">
        <v>20</v>
      </c>
      <c r="BJ119" t="str">
        <f>_xlfn.CONCAT(AF119:BI119)</f>
        <v>118Goldeen1NormalGoldfish Pokémon1WaterNone0,6153Swift SwimWater VeilLightning Rod3204567603550632257064Medium Fast1Water 250.020</v>
      </c>
      <c r="BM119">
        <f>VLOOKUP(B119,evyield!B:H,2,0)</f>
        <v>0</v>
      </c>
      <c r="BN119">
        <f>VLOOKUP(B119,evyield!B:H,3,0)</f>
        <v>1</v>
      </c>
      <c r="BO119">
        <f>VLOOKUP(B119,evyield!B:H,4,0)</f>
        <v>0</v>
      </c>
      <c r="BP119">
        <f>VLOOKUP(B119,evyield!B:H,5,0)</f>
        <v>0</v>
      </c>
      <c r="BQ119">
        <f>VLOOKUP(B119,evyield!B:H,6,0)</f>
        <v>0</v>
      </c>
      <c r="BR119">
        <f>VLOOKUP(B119,evyield!B:H,7,0)</f>
        <v>0</v>
      </c>
      <c r="BS119" t="str">
        <f>IF(OR(AL119=$BW$1,AM119=$BW$1),"Sim","Não")</f>
        <v>Não</v>
      </c>
      <c r="BT119" t="str">
        <f>IF(OR(AL119=$BW$1,AM119=$BX$1),"Sim","Não")</f>
        <v>Não</v>
      </c>
    </row>
    <row r="120" spans="1:72" hidden="1" x14ac:dyDescent="0.25">
      <c r="A120">
        <v>119</v>
      </c>
      <c r="B120" t="s">
        <v>125</v>
      </c>
      <c r="C120">
        <v>1</v>
      </c>
      <c r="D120" t="s">
        <v>795</v>
      </c>
      <c r="E120" t="s">
        <v>1020</v>
      </c>
      <c r="F120">
        <v>1</v>
      </c>
      <c r="G120" t="s">
        <v>816</v>
      </c>
      <c r="H120" t="s">
        <v>2089</v>
      </c>
      <c r="I120">
        <v>1.3</v>
      </c>
      <c r="J120">
        <v>39</v>
      </c>
      <c r="K120">
        <v>3</v>
      </c>
      <c r="L120" t="s">
        <v>918</v>
      </c>
      <c r="M120" t="s">
        <v>1021</v>
      </c>
      <c r="N120" t="s">
        <v>858</v>
      </c>
      <c r="O120">
        <f t="shared" si="3"/>
        <v>450</v>
      </c>
      <c r="P120">
        <v>80</v>
      </c>
      <c r="Q120">
        <v>92</v>
      </c>
      <c r="R120">
        <v>65</v>
      </c>
      <c r="S120">
        <v>65</v>
      </c>
      <c r="T120">
        <v>80</v>
      </c>
      <c r="U120">
        <v>68</v>
      </c>
      <c r="V120">
        <v>60</v>
      </c>
      <c r="W120">
        <v>70</v>
      </c>
      <c r="X120">
        <v>158</v>
      </c>
      <c r="Y120" t="s">
        <v>827</v>
      </c>
      <c r="Z120">
        <v>1</v>
      </c>
      <c r="AA120" t="s">
        <v>1022</v>
      </c>
      <c r="AC120" t="s">
        <v>828</v>
      </c>
      <c r="AD120">
        <v>20</v>
      </c>
      <c r="AE120" t="str">
        <f>_xlfn.CONCAT(A120:AD120)</f>
        <v>119Seaking1NormalGoldfish Pokémon1WaterNone1,3393Swift SwimWater VeilLightning Rod4508092656580686070158Medium Fast1Water 250.020</v>
      </c>
      <c r="AF120">
        <v>119</v>
      </c>
      <c r="AG120" t="s">
        <v>125</v>
      </c>
      <c r="AH120">
        <v>1</v>
      </c>
      <c r="AI120" t="s">
        <v>795</v>
      </c>
      <c r="AJ120" t="s">
        <v>1020</v>
      </c>
      <c r="AK120">
        <v>1</v>
      </c>
      <c r="AL120" t="s">
        <v>816</v>
      </c>
      <c r="AM120" t="s">
        <v>2089</v>
      </c>
      <c r="AN120">
        <v>1.3</v>
      </c>
      <c r="AO120">
        <v>39</v>
      </c>
      <c r="AP120">
        <v>3</v>
      </c>
      <c r="AQ120" t="s">
        <v>918</v>
      </c>
      <c r="AR120" t="s">
        <v>1021</v>
      </c>
      <c r="AS120" t="s">
        <v>858</v>
      </c>
      <c r="AT120">
        <f t="shared" si="2"/>
        <v>450</v>
      </c>
      <c r="AU120">
        <v>80</v>
      </c>
      <c r="AV120">
        <v>92</v>
      </c>
      <c r="AW120">
        <v>65</v>
      </c>
      <c r="AX120">
        <v>65</v>
      </c>
      <c r="AY120">
        <v>80</v>
      </c>
      <c r="AZ120">
        <v>68</v>
      </c>
      <c r="BA120">
        <v>60</v>
      </c>
      <c r="BB120">
        <v>70</v>
      </c>
      <c r="BC120">
        <v>158</v>
      </c>
      <c r="BD120" t="s">
        <v>827</v>
      </c>
      <c r="BE120">
        <v>1</v>
      </c>
      <c r="BF120" t="s">
        <v>1022</v>
      </c>
      <c r="BH120" t="s">
        <v>828</v>
      </c>
      <c r="BI120">
        <v>20</v>
      </c>
      <c r="BJ120" t="str">
        <f>_xlfn.CONCAT(AF120:BI120)</f>
        <v>119Seaking1NormalGoldfish Pokémon1WaterNone1,3393Swift SwimWater VeilLightning Rod4508092656580686070158Medium Fast1Water 250.020</v>
      </c>
      <c r="BM120">
        <f>VLOOKUP(B120,evyield!B:H,2,0)</f>
        <v>0</v>
      </c>
      <c r="BN120">
        <f>VLOOKUP(B120,evyield!B:H,3,0)</f>
        <v>2</v>
      </c>
      <c r="BO120">
        <f>VLOOKUP(B120,evyield!B:H,4,0)</f>
        <v>0</v>
      </c>
      <c r="BP120">
        <f>VLOOKUP(B120,evyield!B:H,5,0)</f>
        <v>0</v>
      </c>
      <c r="BQ120">
        <f>VLOOKUP(B120,evyield!B:H,6,0)</f>
        <v>0</v>
      </c>
      <c r="BR120">
        <f>VLOOKUP(B120,evyield!B:H,7,0)</f>
        <v>0</v>
      </c>
      <c r="BS120" t="str">
        <f>IF(OR(AL120=$BW$1,AM120=$BW$1),"Sim","Não")</f>
        <v>Não</v>
      </c>
      <c r="BT120" t="str">
        <f>IF(OR(AL120=$BW$1,AM120=$BX$1),"Sim","Não")</f>
        <v>Não</v>
      </c>
    </row>
    <row r="121" spans="1:72" hidden="1" x14ac:dyDescent="0.25">
      <c r="A121">
        <v>120</v>
      </c>
      <c r="B121" t="s">
        <v>126</v>
      </c>
      <c r="C121">
        <v>1</v>
      </c>
      <c r="D121" t="s">
        <v>795</v>
      </c>
      <c r="E121" t="s">
        <v>1023</v>
      </c>
      <c r="F121">
        <v>1</v>
      </c>
      <c r="G121" t="s">
        <v>816</v>
      </c>
      <c r="H121" t="s">
        <v>2089</v>
      </c>
      <c r="I121">
        <v>0.8</v>
      </c>
      <c r="J121">
        <v>34.5</v>
      </c>
      <c r="K121">
        <v>3</v>
      </c>
      <c r="L121" t="s">
        <v>1024</v>
      </c>
      <c r="M121" t="s">
        <v>1012</v>
      </c>
      <c r="N121" t="s">
        <v>962</v>
      </c>
      <c r="O121">
        <f t="shared" si="3"/>
        <v>340</v>
      </c>
      <c r="P121">
        <v>30</v>
      </c>
      <c r="Q121">
        <v>45</v>
      </c>
      <c r="R121">
        <v>55</v>
      </c>
      <c r="S121">
        <v>70</v>
      </c>
      <c r="T121">
        <v>55</v>
      </c>
      <c r="U121">
        <v>85</v>
      </c>
      <c r="V121">
        <v>225</v>
      </c>
      <c r="W121">
        <v>70</v>
      </c>
      <c r="X121">
        <v>68</v>
      </c>
      <c r="Y121" t="s">
        <v>925</v>
      </c>
      <c r="Z121">
        <v>1</v>
      </c>
      <c r="AA121" t="s">
        <v>940</v>
      </c>
      <c r="AD121">
        <v>20</v>
      </c>
      <c r="AE121" t="str">
        <f>_xlfn.CONCAT(A121:AD121)</f>
        <v>120Staryu1NormalStar Shape Pokémon1WaterNone0,834,53IlluminateNatural CureAnalytic3403045557055852257068Slow1Water 320</v>
      </c>
      <c r="AF121">
        <v>120</v>
      </c>
      <c r="AG121" t="s">
        <v>126</v>
      </c>
      <c r="AH121">
        <v>1</v>
      </c>
      <c r="AI121" t="s">
        <v>795</v>
      </c>
      <c r="AJ121" t="s">
        <v>1023</v>
      </c>
      <c r="AK121">
        <v>1</v>
      </c>
      <c r="AL121" t="s">
        <v>816</v>
      </c>
      <c r="AM121" t="s">
        <v>2089</v>
      </c>
      <c r="AN121">
        <v>0.8</v>
      </c>
      <c r="AO121">
        <v>34.5</v>
      </c>
      <c r="AP121">
        <v>3</v>
      </c>
      <c r="AQ121" t="s">
        <v>1024</v>
      </c>
      <c r="AR121" t="s">
        <v>1012</v>
      </c>
      <c r="AS121" t="s">
        <v>962</v>
      </c>
      <c r="AT121">
        <f t="shared" si="2"/>
        <v>340</v>
      </c>
      <c r="AU121">
        <v>30</v>
      </c>
      <c r="AV121">
        <v>45</v>
      </c>
      <c r="AW121">
        <v>55</v>
      </c>
      <c r="AX121">
        <v>70</v>
      </c>
      <c r="AY121">
        <v>55</v>
      </c>
      <c r="AZ121">
        <v>85</v>
      </c>
      <c r="BA121">
        <v>225</v>
      </c>
      <c r="BB121">
        <v>70</v>
      </c>
      <c r="BC121">
        <v>68</v>
      </c>
      <c r="BD121" t="s">
        <v>925</v>
      </c>
      <c r="BE121">
        <v>1</v>
      </c>
      <c r="BF121" t="s">
        <v>940</v>
      </c>
      <c r="BI121">
        <v>20</v>
      </c>
      <c r="BJ121" t="str">
        <f>_xlfn.CONCAT(AF121:BI121)</f>
        <v>120Staryu1NormalStar Shape Pokémon1WaterNone0,834,53IlluminateNatural CureAnalytic3403045557055852257068Slow1Water 320</v>
      </c>
      <c r="BM121">
        <f>VLOOKUP(B121,evyield!B:H,2,0)</f>
        <v>0</v>
      </c>
      <c r="BN121">
        <f>VLOOKUP(B121,evyield!B:H,3,0)</f>
        <v>0</v>
      </c>
      <c r="BO121">
        <f>VLOOKUP(B121,evyield!B:H,4,0)</f>
        <v>0</v>
      </c>
      <c r="BP121">
        <f>VLOOKUP(B121,evyield!B:H,5,0)</f>
        <v>0</v>
      </c>
      <c r="BQ121">
        <f>VLOOKUP(B121,evyield!B:H,6,0)</f>
        <v>0</v>
      </c>
      <c r="BR121">
        <f>VLOOKUP(B121,evyield!B:H,7,0)</f>
        <v>1</v>
      </c>
      <c r="BS121" t="str">
        <f>IF(OR(AL121=$BW$1,AM121=$BW$1),"Sim","Não")</f>
        <v>Não</v>
      </c>
      <c r="BT121" t="str">
        <f>IF(OR(AL121=$BW$1,AM121=$BX$1),"Sim","Não")</f>
        <v>Não</v>
      </c>
    </row>
    <row r="122" spans="1:72" hidden="1" x14ac:dyDescent="0.25">
      <c r="A122">
        <v>121</v>
      </c>
      <c r="B122" t="s">
        <v>127</v>
      </c>
      <c r="C122">
        <v>1</v>
      </c>
      <c r="D122" t="s">
        <v>795</v>
      </c>
      <c r="E122" t="s">
        <v>1025</v>
      </c>
      <c r="F122">
        <v>2</v>
      </c>
      <c r="G122" t="s">
        <v>816</v>
      </c>
      <c r="H122" t="s">
        <v>860</v>
      </c>
      <c r="I122">
        <v>1.1000000000000001</v>
      </c>
      <c r="J122">
        <v>80</v>
      </c>
      <c r="K122">
        <v>3</v>
      </c>
      <c r="L122" t="s">
        <v>1024</v>
      </c>
      <c r="M122" t="s">
        <v>1012</v>
      </c>
      <c r="N122" t="s">
        <v>962</v>
      </c>
      <c r="O122">
        <f t="shared" si="3"/>
        <v>520</v>
      </c>
      <c r="P122">
        <v>60</v>
      </c>
      <c r="Q122">
        <v>75</v>
      </c>
      <c r="R122">
        <v>85</v>
      </c>
      <c r="S122">
        <v>100</v>
      </c>
      <c r="T122">
        <v>85</v>
      </c>
      <c r="U122">
        <v>115</v>
      </c>
      <c r="V122">
        <v>60</v>
      </c>
      <c r="W122">
        <v>70</v>
      </c>
      <c r="X122">
        <v>182</v>
      </c>
      <c r="Y122" t="s">
        <v>925</v>
      </c>
      <c r="Z122">
        <v>1</v>
      </c>
      <c r="AA122" t="s">
        <v>940</v>
      </c>
      <c r="AD122">
        <v>20</v>
      </c>
      <c r="AE122" t="str">
        <f>_xlfn.CONCAT(A122:AD122)</f>
        <v>121Starmie1NormalMysterious Pokémon2WaterPsychic1,1803IlluminateNatural CureAnalytic520607585100851156070182Slow1Water 320</v>
      </c>
      <c r="AF122">
        <v>121</v>
      </c>
      <c r="AG122" t="s">
        <v>127</v>
      </c>
      <c r="AH122">
        <v>1</v>
      </c>
      <c r="AI122" t="s">
        <v>795</v>
      </c>
      <c r="AJ122" t="s">
        <v>1025</v>
      </c>
      <c r="AK122">
        <v>2</v>
      </c>
      <c r="AL122" t="s">
        <v>816</v>
      </c>
      <c r="AM122" t="s">
        <v>860</v>
      </c>
      <c r="AN122">
        <v>1.1000000000000001</v>
      </c>
      <c r="AO122">
        <v>80</v>
      </c>
      <c r="AP122">
        <v>3</v>
      </c>
      <c r="AQ122" t="s">
        <v>1024</v>
      </c>
      <c r="AR122" t="s">
        <v>1012</v>
      </c>
      <c r="AS122" t="s">
        <v>962</v>
      </c>
      <c r="AT122">
        <f t="shared" si="2"/>
        <v>520</v>
      </c>
      <c r="AU122">
        <v>60</v>
      </c>
      <c r="AV122">
        <v>75</v>
      </c>
      <c r="AW122">
        <v>85</v>
      </c>
      <c r="AX122">
        <v>100</v>
      </c>
      <c r="AY122">
        <v>85</v>
      </c>
      <c r="AZ122">
        <v>115</v>
      </c>
      <c r="BA122">
        <v>60</v>
      </c>
      <c r="BB122">
        <v>70</v>
      </c>
      <c r="BC122">
        <v>182</v>
      </c>
      <c r="BD122" t="s">
        <v>925</v>
      </c>
      <c r="BE122">
        <v>1</v>
      </c>
      <c r="BF122" t="s">
        <v>940</v>
      </c>
      <c r="BI122">
        <v>20</v>
      </c>
      <c r="BJ122" t="str">
        <f>_xlfn.CONCAT(AF122:BI122)</f>
        <v>121Starmie1NormalMysterious Pokémon2WaterPsychic1,1803IlluminateNatural CureAnalytic520607585100851156070182Slow1Water 320</v>
      </c>
      <c r="BM122">
        <f>VLOOKUP(B122,evyield!B:H,2,0)</f>
        <v>0</v>
      </c>
      <c r="BN122">
        <f>VLOOKUP(B122,evyield!B:H,3,0)</f>
        <v>0</v>
      </c>
      <c r="BO122">
        <f>VLOOKUP(B122,evyield!B:H,4,0)</f>
        <v>0</v>
      </c>
      <c r="BP122">
        <f>VLOOKUP(B122,evyield!B:H,5,0)</f>
        <v>0</v>
      </c>
      <c r="BQ122">
        <f>VLOOKUP(B122,evyield!B:H,6,0)</f>
        <v>0</v>
      </c>
      <c r="BR122">
        <f>VLOOKUP(B122,evyield!B:H,7,0)</f>
        <v>2</v>
      </c>
      <c r="BS122" t="str">
        <f>IF(OR(AL122=$BW$1,AM122=$BW$1),"Sim","Não")</f>
        <v>Não</v>
      </c>
      <c r="BT122" t="str">
        <f>IF(OR(AL122=$BW$1,AM122=$BX$1),"Sim","Não")</f>
        <v>Não</v>
      </c>
    </row>
    <row r="123" spans="1:72" hidden="1" x14ac:dyDescent="0.25">
      <c r="A123">
        <v>122</v>
      </c>
      <c r="B123" t="s">
        <v>128</v>
      </c>
      <c r="C123">
        <v>1</v>
      </c>
      <c r="D123" t="s">
        <v>795</v>
      </c>
      <c r="E123" t="s">
        <v>1026</v>
      </c>
      <c r="F123">
        <v>2</v>
      </c>
      <c r="G123" t="s">
        <v>860</v>
      </c>
      <c r="H123" t="s">
        <v>859</v>
      </c>
      <c r="I123">
        <v>1.3</v>
      </c>
      <c r="J123">
        <v>54.5</v>
      </c>
      <c r="K123">
        <v>3</v>
      </c>
      <c r="L123" t="s">
        <v>994</v>
      </c>
      <c r="M123" t="s">
        <v>1027</v>
      </c>
      <c r="N123" t="s">
        <v>911</v>
      </c>
      <c r="O123">
        <f t="shared" si="3"/>
        <v>460</v>
      </c>
      <c r="P123">
        <v>40</v>
      </c>
      <c r="Q123">
        <v>45</v>
      </c>
      <c r="R123">
        <v>65</v>
      </c>
      <c r="S123">
        <v>100</v>
      </c>
      <c r="T123">
        <v>120</v>
      </c>
      <c r="U123">
        <v>90</v>
      </c>
      <c r="V123">
        <v>45</v>
      </c>
      <c r="W123">
        <v>70</v>
      </c>
      <c r="X123">
        <v>161</v>
      </c>
      <c r="Y123" t="s">
        <v>827</v>
      </c>
      <c r="Z123">
        <v>1</v>
      </c>
      <c r="AA123" t="s">
        <v>932</v>
      </c>
      <c r="AC123" t="s">
        <v>828</v>
      </c>
      <c r="AD123">
        <v>25</v>
      </c>
      <c r="AE123" t="str">
        <f>_xlfn.CONCAT(A123:AD123)</f>
        <v>122Mr. Mime1NormalBarrier Pokémon2PsychicFairy1,354,53SoundproofFilterTechnician460404565100120904570161Medium Fast1Human-Like50.025</v>
      </c>
      <c r="AF123">
        <v>122</v>
      </c>
      <c r="AG123" t="s">
        <v>128</v>
      </c>
      <c r="AH123">
        <v>1</v>
      </c>
      <c r="AI123" t="s">
        <v>795</v>
      </c>
      <c r="AJ123" t="s">
        <v>1026</v>
      </c>
      <c r="AK123">
        <v>2</v>
      </c>
      <c r="AL123" t="s">
        <v>860</v>
      </c>
      <c r="AM123" t="s">
        <v>859</v>
      </c>
      <c r="AN123">
        <v>1.3</v>
      </c>
      <c r="AO123">
        <v>54.5</v>
      </c>
      <c r="AP123">
        <v>3</v>
      </c>
      <c r="AQ123" t="s">
        <v>994</v>
      </c>
      <c r="AR123" t="s">
        <v>1027</v>
      </c>
      <c r="AS123" t="s">
        <v>911</v>
      </c>
      <c r="AT123">
        <f t="shared" si="2"/>
        <v>460</v>
      </c>
      <c r="AU123">
        <v>40</v>
      </c>
      <c r="AV123">
        <v>45</v>
      </c>
      <c r="AW123">
        <v>65</v>
      </c>
      <c r="AX123">
        <v>100</v>
      </c>
      <c r="AY123">
        <v>120</v>
      </c>
      <c r="AZ123">
        <v>90</v>
      </c>
      <c r="BA123">
        <v>45</v>
      </c>
      <c r="BB123">
        <v>70</v>
      </c>
      <c r="BC123">
        <v>161</v>
      </c>
      <c r="BD123" t="s">
        <v>827</v>
      </c>
      <c r="BE123">
        <v>1</v>
      </c>
      <c r="BF123" t="s">
        <v>932</v>
      </c>
      <c r="BH123" t="s">
        <v>828</v>
      </c>
      <c r="BI123">
        <v>25</v>
      </c>
      <c r="BJ123" t="str">
        <f>_xlfn.CONCAT(AF123:BI123)</f>
        <v>122Mr. Mime1NormalBarrier Pokémon2PsychicFairy1,354,53SoundproofFilterTechnician460404565100120904570161Medium Fast1Human-Like50.025</v>
      </c>
      <c r="BM123">
        <f>VLOOKUP(B123,evyield!B:H,2,0)</f>
        <v>0</v>
      </c>
      <c r="BN123">
        <f>VLOOKUP(B123,evyield!B:H,3,0)</f>
        <v>0</v>
      </c>
      <c r="BO123">
        <f>VLOOKUP(B123,evyield!B:H,4,0)</f>
        <v>0</v>
      </c>
      <c r="BP123">
        <f>VLOOKUP(B123,evyield!B:H,5,0)</f>
        <v>0</v>
      </c>
      <c r="BQ123">
        <f>VLOOKUP(B123,evyield!B:H,6,0)</f>
        <v>2</v>
      </c>
      <c r="BR123">
        <f>VLOOKUP(B123,evyield!B:H,7,0)</f>
        <v>0</v>
      </c>
      <c r="BS123" t="str">
        <f>IF(OR(AL123=$BW$1,AM123=$BW$1),"Sim","Não")</f>
        <v>Não</v>
      </c>
      <c r="BT123" t="str">
        <f>IF(OR(AL123=$BW$1,AM123=$BX$1),"Sim","Não")</f>
        <v>Não</v>
      </c>
    </row>
    <row r="124" spans="1:72" hidden="1" x14ac:dyDescent="0.25">
      <c r="A124">
        <v>123</v>
      </c>
      <c r="B124" t="s">
        <v>129</v>
      </c>
      <c r="C124">
        <v>1</v>
      </c>
      <c r="D124" t="s">
        <v>795</v>
      </c>
      <c r="E124" t="s">
        <v>1031</v>
      </c>
      <c r="F124">
        <v>2</v>
      </c>
      <c r="G124" t="s">
        <v>824</v>
      </c>
      <c r="H124" t="s">
        <v>812</v>
      </c>
      <c r="I124">
        <v>1.5</v>
      </c>
      <c r="J124">
        <v>56</v>
      </c>
      <c r="K124">
        <v>3</v>
      </c>
      <c r="L124" t="s">
        <v>836</v>
      </c>
      <c r="M124" t="s">
        <v>911</v>
      </c>
      <c r="N124" t="s">
        <v>935</v>
      </c>
      <c r="O124">
        <f t="shared" si="3"/>
        <v>500</v>
      </c>
      <c r="P124">
        <v>70</v>
      </c>
      <c r="Q124">
        <v>110</v>
      </c>
      <c r="R124">
        <v>80</v>
      </c>
      <c r="S124">
        <v>55</v>
      </c>
      <c r="T124">
        <v>80</v>
      </c>
      <c r="U124">
        <v>105</v>
      </c>
      <c r="V124">
        <v>45</v>
      </c>
      <c r="W124">
        <v>70</v>
      </c>
      <c r="X124">
        <v>100</v>
      </c>
      <c r="Y124" t="s">
        <v>827</v>
      </c>
      <c r="Z124">
        <v>1</v>
      </c>
      <c r="AA124" t="s">
        <v>824</v>
      </c>
      <c r="AC124" t="s">
        <v>828</v>
      </c>
      <c r="AD124">
        <v>25</v>
      </c>
      <c r="AE124" t="str">
        <f>_xlfn.CONCAT(A124:AD124)</f>
        <v>123Scyther1NormalMantis Pokémon2BugFlying1,5563SwarmTechnicianSteadfast500701108055801054570100Medium Fast1Bug50.025</v>
      </c>
      <c r="AF124">
        <v>123</v>
      </c>
      <c r="AG124" t="s">
        <v>129</v>
      </c>
      <c r="AH124">
        <v>1</v>
      </c>
      <c r="AI124" t="s">
        <v>795</v>
      </c>
      <c r="AJ124" t="s">
        <v>1031</v>
      </c>
      <c r="AK124">
        <v>2</v>
      </c>
      <c r="AL124" t="s">
        <v>824</v>
      </c>
      <c r="AM124" t="s">
        <v>812</v>
      </c>
      <c r="AN124">
        <v>1.5</v>
      </c>
      <c r="AO124">
        <v>56</v>
      </c>
      <c r="AP124">
        <v>3</v>
      </c>
      <c r="AQ124" t="s">
        <v>836</v>
      </c>
      <c r="AR124" t="s">
        <v>911</v>
      </c>
      <c r="AS124" t="s">
        <v>935</v>
      </c>
      <c r="AT124">
        <f t="shared" si="2"/>
        <v>500</v>
      </c>
      <c r="AU124">
        <v>70</v>
      </c>
      <c r="AV124">
        <v>110</v>
      </c>
      <c r="AW124">
        <v>80</v>
      </c>
      <c r="AX124">
        <v>55</v>
      </c>
      <c r="AY124">
        <v>80</v>
      </c>
      <c r="AZ124">
        <v>105</v>
      </c>
      <c r="BA124">
        <v>45</v>
      </c>
      <c r="BB124">
        <v>70</v>
      </c>
      <c r="BC124">
        <v>100</v>
      </c>
      <c r="BD124" t="s">
        <v>827</v>
      </c>
      <c r="BE124">
        <v>1</v>
      </c>
      <c r="BF124" t="s">
        <v>824</v>
      </c>
      <c r="BH124" t="s">
        <v>828</v>
      </c>
      <c r="BI124">
        <v>25</v>
      </c>
      <c r="BJ124" t="str">
        <f>_xlfn.CONCAT(AF124:BI124)</f>
        <v>123Scyther1NormalMantis Pokémon2BugFlying1,5563SwarmTechnicianSteadfast500701108055801054570100Medium Fast1Bug50.025</v>
      </c>
      <c r="BM124">
        <f>VLOOKUP(B124,evyield!B:H,2,0)</f>
        <v>0</v>
      </c>
      <c r="BN124">
        <f>VLOOKUP(B124,evyield!B:H,3,0)</f>
        <v>1</v>
      </c>
      <c r="BO124">
        <f>VLOOKUP(B124,evyield!B:H,4,0)</f>
        <v>0</v>
      </c>
      <c r="BP124">
        <f>VLOOKUP(B124,evyield!B:H,5,0)</f>
        <v>0</v>
      </c>
      <c r="BQ124">
        <f>VLOOKUP(B124,evyield!B:H,6,0)</f>
        <v>0</v>
      </c>
      <c r="BR124">
        <f>VLOOKUP(B124,evyield!B:H,7,0)</f>
        <v>0</v>
      </c>
      <c r="BS124" t="str">
        <f>IF(OR(AL124=$BW$1,AM124=$BW$1),"Sim","Não")</f>
        <v>Não</v>
      </c>
      <c r="BT124" t="str">
        <f>IF(OR(AL124=$BW$1,AM124=$BX$1),"Sim","Não")</f>
        <v>Não</v>
      </c>
    </row>
    <row r="125" spans="1:72" hidden="1" x14ac:dyDescent="0.25">
      <c r="A125">
        <v>124</v>
      </c>
      <c r="B125" t="s">
        <v>130</v>
      </c>
      <c r="C125">
        <v>1</v>
      </c>
      <c r="D125" t="s">
        <v>795</v>
      </c>
      <c r="E125" t="s">
        <v>1032</v>
      </c>
      <c r="F125">
        <v>2</v>
      </c>
      <c r="G125" t="s">
        <v>865</v>
      </c>
      <c r="H125" t="s">
        <v>860</v>
      </c>
      <c r="I125">
        <v>1.4</v>
      </c>
      <c r="J125">
        <v>40.6</v>
      </c>
      <c r="K125">
        <v>3</v>
      </c>
      <c r="L125" t="s">
        <v>955</v>
      </c>
      <c r="M125" t="s">
        <v>989</v>
      </c>
      <c r="N125" t="s">
        <v>900</v>
      </c>
      <c r="O125">
        <f t="shared" si="3"/>
        <v>455</v>
      </c>
      <c r="P125">
        <v>65</v>
      </c>
      <c r="Q125">
        <v>50</v>
      </c>
      <c r="R125">
        <v>35</v>
      </c>
      <c r="S125">
        <v>115</v>
      </c>
      <c r="T125">
        <v>95</v>
      </c>
      <c r="U125">
        <v>95</v>
      </c>
      <c r="V125">
        <v>45</v>
      </c>
      <c r="W125">
        <v>70</v>
      </c>
      <c r="X125">
        <v>159</v>
      </c>
      <c r="Y125" t="s">
        <v>827</v>
      </c>
      <c r="Z125">
        <v>1</v>
      </c>
      <c r="AA125" t="s">
        <v>932</v>
      </c>
      <c r="AC125" t="s">
        <v>873</v>
      </c>
      <c r="AD125">
        <v>25</v>
      </c>
      <c r="AE125" t="str">
        <f>_xlfn.CONCAT(A125:AD125)</f>
        <v>124Jynx1NormalHuman Shape Pokémon2IcePsychic1,440,63ObliviousForewarnDry Skin45565503511595954570159Medium Fast1Human-Like0.025</v>
      </c>
      <c r="AF125">
        <v>124</v>
      </c>
      <c r="AG125" t="s">
        <v>130</v>
      </c>
      <c r="AH125">
        <v>1</v>
      </c>
      <c r="AI125" t="s">
        <v>795</v>
      </c>
      <c r="AJ125" t="s">
        <v>1032</v>
      </c>
      <c r="AK125">
        <v>2</v>
      </c>
      <c r="AL125" t="s">
        <v>865</v>
      </c>
      <c r="AM125" t="s">
        <v>860</v>
      </c>
      <c r="AN125">
        <v>1.4</v>
      </c>
      <c r="AO125">
        <v>40.6</v>
      </c>
      <c r="AP125">
        <v>3</v>
      </c>
      <c r="AQ125" t="s">
        <v>955</v>
      </c>
      <c r="AR125" t="s">
        <v>989</v>
      </c>
      <c r="AS125" t="s">
        <v>900</v>
      </c>
      <c r="AT125">
        <f t="shared" si="2"/>
        <v>455</v>
      </c>
      <c r="AU125">
        <v>65</v>
      </c>
      <c r="AV125">
        <v>50</v>
      </c>
      <c r="AW125">
        <v>35</v>
      </c>
      <c r="AX125">
        <v>115</v>
      </c>
      <c r="AY125">
        <v>95</v>
      </c>
      <c r="AZ125">
        <v>95</v>
      </c>
      <c r="BA125">
        <v>45</v>
      </c>
      <c r="BB125">
        <v>70</v>
      </c>
      <c r="BC125">
        <v>159</v>
      </c>
      <c r="BD125" t="s">
        <v>827</v>
      </c>
      <c r="BE125">
        <v>1</v>
      </c>
      <c r="BF125" t="s">
        <v>932</v>
      </c>
      <c r="BH125" t="s">
        <v>873</v>
      </c>
      <c r="BI125">
        <v>25</v>
      </c>
      <c r="BJ125" t="str">
        <f>_xlfn.CONCAT(AF125:BI125)</f>
        <v>124Jynx1NormalHuman Shape Pokémon2IcePsychic1,440,63ObliviousForewarnDry Skin45565503511595954570159Medium Fast1Human-Like0.025</v>
      </c>
      <c r="BM125">
        <f>VLOOKUP(B125,evyield!B:H,2,0)</f>
        <v>0</v>
      </c>
      <c r="BN125">
        <f>VLOOKUP(B125,evyield!B:H,3,0)</f>
        <v>0</v>
      </c>
      <c r="BO125">
        <f>VLOOKUP(B125,evyield!B:H,4,0)</f>
        <v>0</v>
      </c>
      <c r="BP125">
        <f>VLOOKUP(B125,evyield!B:H,5,0)</f>
        <v>2</v>
      </c>
      <c r="BQ125">
        <f>VLOOKUP(B125,evyield!B:H,6,0)</f>
        <v>0</v>
      </c>
      <c r="BR125">
        <f>VLOOKUP(B125,evyield!B:H,7,0)</f>
        <v>0</v>
      </c>
      <c r="BS125" t="str">
        <f>IF(OR(AL125=$BW$1,AM125=$BW$1),"Sim","Não")</f>
        <v>Não</v>
      </c>
      <c r="BT125" t="str">
        <f>IF(OR(AL125=$BW$1,AM125=$BX$1),"Sim","Não")</f>
        <v>Não</v>
      </c>
    </row>
    <row r="126" spans="1:72" hidden="1" x14ac:dyDescent="0.25">
      <c r="A126">
        <v>125</v>
      </c>
      <c r="B126" t="s">
        <v>131</v>
      </c>
      <c r="C126">
        <v>1</v>
      </c>
      <c r="D126" t="s">
        <v>795</v>
      </c>
      <c r="E126" t="s">
        <v>1033</v>
      </c>
      <c r="F126">
        <v>1</v>
      </c>
      <c r="G126" t="s">
        <v>856</v>
      </c>
      <c r="H126" t="s">
        <v>2089</v>
      </c>
      <c r="I126">
        <v>1.1000000000000001</v>
      </c>
      <c r="J126">
        <v>30</v>
      </c>
      <c r="K126">
        <v>2</v>
      </c>
      <c r="L126" t="s">
        <v>857</v>
      </c>
      <c r="N126" t="s">
        <v>746</v>
      </c>
      <c r="O126">
        <f t="shared" si="3"/>
        <v>490</v>
      </c>
      <c r="P126">
        <v>65</v>
      </c>
      <c r="Q126">
        <v>83</v>
      </c>
      <c r="R126">
        <v>57</v>
      </c>
      <c r="S126">
        <v>95</v>
      </c>
      <c r="T126">
        <v>85</v>
      </c>
      <c r="U126">
        <v>105</v>
      </c>
      <c r="V126">
        <v>45</v>
      </c>
      <c r="W126">
        <v>70</v>
      </c>
      <c r="X126">
        <v>172</v>
      </c>
      <c r="Y126" t="s">
        <v>827</v>
      </c>
      <c r="Z126">
        <v>1</v>
      </c>
      <c r="AA126" t="s">
        <v>932</v>
      </c>
      <c r="AC126" t="s">
        <v>926</v>
      </c>
      <c r="AD126">
        <v>25</v>
      </c>
      <c r="AE126" t="str">
        <f>_xlfn.CONCAT(A126:AD126)</f>
        <v>125Electabuzz1NormalElectric Pokémon1ElectricNone1,1302StaticVital Spirit49065835795851054570172Medium Fast1Human-Like75.025</v>
      </c>
      <c r="AF126">
        <v>125</v>
      </c>
      <c r="AG126" t="s">
        <v>131</v>
      </c>
      <c r="AH126">
        <v>1</v>
      </c>
      <c r="AI126" t="s">
        <v>795</v>
      </c>
      <c r="AJ126" t="s">
        <v>1033</v>
      </c>
      <c r="AK126">
        <v>1</v>
      </c>
      <c r="AL126" t="s">
        <v>856</v>
      </c>
      <c r="AM126" t="s">
        <v>2089</v>
      </c>
      <c r="AN126">
        <v>1.1000000000000001</v>
      </c>
      <c r="AO126">
        <v>30</v>
      </c>
      <c r="AP126">
        <v>2</v>
      </c>
      <c r="AQ126" t="s">
        <v>857</v>
      </c>
      <c r="AS126" t="s">
        <v>746</v>
      </c>
      <c r="AT126">
        <f t="shared" si="2"/>
        <v>490</v>
      </c>
      <c r="AU126">
        <v>65</v>
      </c>
      <c r="AV126">
        <v>83</v>
      </c>
      <c r="AW126">
        <v>57</v>
      </c>
      <c r="AX126">
        <v>95</v>
      </c>
      <c r="AY126">
        <v>85</v>
      </c>
      <c r="AZ126">
        <v>105</v>
      </c>
      <c r="BA126">
        <v>45</v>
      </c>
      <c r="BB126">
        <v>70</v>
      </c>
      <c r="BC126">
        <v>172</v>
      </c>
      <c r="BD126" t="s">
        <v>827</v>
      </c>
      <c r="BE126">
        <v>1</v>
      </c>
      <c r="BF126" t="s">
        <v>932</v>
      </c>
      <c r="BH126" t="s">
        <v>926</v>
      </c>
      <c r="BI126">
        <v>25</v>
      </c>
      <c r="BJ126" t="str">
        <f>_xlfn.CONCAT(AF126:BI126)</f>
        <v>125Electabuzz1NormalElectric Pokémon1ElectricNone1,1302StaticVital Spirit49065835795851054570172Medium Fast1Human-Like75.025</v>
      </c>
      <c r="BM126">
        <f>VLOOKUP(B126,evyield!B:H,2,0)</f>
        <v>0</v>
      </c>
      <c r="BN126">
        <f>VLOOKUP(B126,evyield!B:H,3,0)</f>
        <v>0</v>
      </c>
      <c r="BO126">
        <f>VLOOKUP(B126,evyield!B:H,4,0)</f>
        <v>0</v>
      </c>
      <c r="BP126">
        <f>VLOOKUP(B126,evyield!B:H,5,0)</f>
        <v>0</v>
      </c>
      <c r="BQ126">
        <f>VLOOKUP(B126,evyield!B:H,6,0)</f>
        <v>0</v>
      </c>
      <c r="BR126">
        <f>VLOOKUP(B126,evyield!B:H,7,0)</f>
        <v>2</v>
      </c>
      <c r="BS126" t="str">
        <f>IF(OR(AL126=$BW$1,AM126=$BW$1),"Sim","Não")</f>
        <v>Não</v>
      </c>
      <c r="BT126" t="str">
        <f>IF(OR(AL126=$BW$1,AM126=$BX$1),"Sim","Não")</f>
        <v>Não</v>
      </c>
    </row>
    <row r="127" spans="1:72" hidden="1" x14ac:dyDescent="0.25">
      <c r="A127">
        <v>126</v>
      </c>
      <c r="B127" t="s">
        <v>132</v>
      </c>
      <c r="C127">
        <v>1</v>
      </c>
      <c r="D127" t="s">
        <v>795</v>
      </c>
      <c r="E127" t="s">
        <v>1034</v>
      </c>
      <c r="F127">
        <v>1</v>
      </c>
      <c r="G127" t="s">
        <v>807</v>
      </c>
      <c r="H127" t="s">
        <v>2089</v>
      </c>
      <c r="I127">
        <v>1.3</v>
      </c>
      <c r="J127">
        <v>44.5</v>
      </c>
      <c r="K127">
        <v>2</v>
      </c>
      <c r="L127" t="s">
        <v>950</v>
      </c>
      <c r="N127" t="s">
        <v>746</v>
      </c>
      <c r="O127">
        <f t="shared" si="3"/>
        <v>495</v>
      </c>
      <c r="P127">
        <v>65</v>
      </c>
      <c r="Q127">
        <v>95</v>
      </c>
      <c r="R127">
        <v>57</v>
      </c>
      <c r="S127">
        <v>100</v>
      </c>
      <c r="T127">
        <v>85</v>
      </c>
      <c r="U127">
        <v>93</v>
      </c>
      <c r="V127">
        <v>45</v>
      </c>
      <c r="W127">
        <v>70</v>
      </c>
      <c r="X127">
        <v>173</v>
      </c>
      <c r="Y127" t="s">
        <v>827</v>
      </c>
      <c r="Z127">
        <v>1</v>
      </c>
      <c r="AA127" t="s">
        <v>932</v>
      </c>
      <c r="AC127" t="s">
        <v>926</v>
      </c>
      <c r="AD127">
        <v>25</v>
      </c>
      <c r="AE127" t="str">
        <f>_xlfn.CONCAT(A127:AD127)</f>
        <v>126Magmar1NormalSpitfire Pokémon1FireNone1,344,52Flame BodyVital Spirit49565955710085934570173Medium Fast1Human-Like75.025</v>
      </c>
      <c r="AF127">
        <v>126</v>
      </c>
      <c r="AG127" t="s">
        <v>132</v>
      </c>
      <c r="AH127">
        <v>1</v>
      </c>
      <c r="AI127" t="s">
        <v>795</v>
      </c>
      <c r="AJ127" t="s">
        <v>1034</v>
      </c>
      <c r="AK127">
        <v>1</v>
      </c>
      <c r="AL127" t="s">
        <v>807</v>
      </c>
      <c r="AM127" t="s">
        <v>2089</v>
      </c>
      <c r="AN127">
        <v>1.3</v>
      </c>
      <c r="AO127">
        <v>44.5</v>
      </c>
      <c r="AP127">
        <v>2</v>
      </c>
      <c r="AQ127" t="s">
        <v>950</v>
      </c>
      <c r="AS127" t="s">
        <v>746</v>
      </c>
      <c r="AT127">
        <f t="shared" si="2"/>
        <v>495</v>
      </c>
      <c r="AU127">
        <v>65</v>
      </c>
      <c r="AV127">
        <v>95</v>
      </c>
      <c r="AW127">
        <v>57</v>
      </c>
      <c r="AX127">
        <v>100</v>
      </c>
      <c r="AY127">
        <v>85</v>
      </c>
      <c r="AZ127">
        <v>93</v>
      </c>
      <c r="BA127">
        <v>45</v>
      </c>
      <c r="BB127">
        <v>70</v>
      </c>
      <c r="BC127">
        <v>173</v>
      </c>
      <c r="BD127" t="s">
        <v>827</v>
      </c>
      <c r="BE127">
        <v>1</v>
      </c>
      <c r="BF127" t="s">
        <v>932</v>
      </c>
      <c r="BH127" t="s">
        <v>926</v>
      </c>
      <c r="BI127">
        <v>25</v>
      </c>
      <c r="BJ127" t="str">
        <f>_xlfn.CONCAT(AF127:BI127)</f>
        <v>126Magmar1NormalSpitfire Pokémon1FireNone1,344,52Flame BodyVital Spirit49565955710085934570173Medium Fast1Human-Like75.025</v>
      </c>
      <c r="BM127">
        <f>VLOOKUP(B127,evyield!B:H,2,0)</f>
        <v>0</v>
      </c>
      <c r="BN127">
        <f>VLOOKUP(B127,evyield!B:H,3,0)</f>
        <v>0</v>
      </c>
      <c r="BO127">
        <f>VLOOKUP(B127,evyield!B:H,4,0)</f>
        <v>0</v>
      </c>
      <c r="BP127">
        <f>VLOOKUP(B127,evyield!B:H,5,0)</f>
        <v>2</v>
      </c>
      <c r="BQ127">
        <f>VLOOKUP(B127,evyield!B:H,6,0)</f>
        <v>0</v>
      </c>
      <c r="BR127">
        <f>VLOOKUP(B127,evyield!B:H,7,0)</f>
        <v>0</v>
      </c>
      <c r="BS127" t="str">
        <f>IF(OR(AL127=$BW$1,AM127=$BW$1),"Sim","Não")</f>
        <v>Não</v>
      </c>
      <c r="BT127" t="str">
        <f>IF(OR(AL127=$BW$1,AM127=$BX$1),"Sim","Não")</f>
        <v>Não</v>
      </c>
    </row>
    <row r="128" spans="1:72" hidden="1" x14ac:dyDescent="0.25">
      <c r="A128">
        <v>127</v>
      </c>
      <c r="B128" t="s">
        <v>133</v>
      </c>
      <c r="C128">
        <v>1</v>
      </c>
      <c r="D128" t="s">
        <v>795</v>
      </c>
      <c r="E128" t="s">
        <v>1035</v>
      </c>
      <c r="F128">
        <v>1</v>
      </c>
      <c r="G128" t="s">
        <v>824</v>
      </c>
      <c r="H128" t="s">
        <v>2089</v>
      </c>
      <c r="I128">
        <v>1.5</v>
      </c>
      <c r="J128">
        <v>55</v>
      </c>
      <c r="K128">
        <v>3</v>
      </c>
      <c r="L128" t="s">
        <v>991</v>
      </c>
      <c r="M128" t="s">
        <v>1036</v>
      </c>
      <c r="N128" t="s">
        <v>1037</v>
      </c>
      <c r="O128">
        <f t="shared" si="3"/>
        <v>500</v>
      </c>
      <c r="P128">
        <v>65</v>
      </c>
      <c r="Q128">
        <v>125</v>
      </c>
      <c r="R128">
        <v>100</v>
      </c>
      <c r="S128">
        <v>55</v>
      </c>
      <c r="T128">
        <v>70</v>
      </c>
      <c r="U128">
        <v>85</v>
      </c>
      <c r="V128">
        <v>45</v>
      </c>
      <c r="W128">
        <v>70</v>
      </c>
      <c r="X128">
        <v>175</v>
      </c>
      <c r="Y128" t="s">
        <v>925</v>
      </c>
      <c r="Z128">
        <v>1</v>
      </c>
      <c r="AA128" t="s">
        <v>824</v>
      </c>
      <c r="AC128" t="s">
        <v>828</v>
      </c>
      <c r="AD128">
        <v>25</v>
      </c>
      <c r="AE128" t="str">
        <f>_xlfn.CONCAT(A128:AD128)</f>
        <v>127Pinsir1NormalStag Beetle Pokémon1BugNone1,5553Hyper CutterMold BreakerMoxie500651251005570854570175Slow1Bug50.025</v>
      </c>
      <c r="AF128">
        <v>127</v>
      </c>
      <c r="AG128" t="s">
        <v>133</v>
      </c>
      <c r="AH128">
        <v>1</v>
      </c>
      <c r="AI128" t="s">
        <v>795</v>
      </c>
      <c r="AJ128" t="s">
        <v>1035</v>
      </c>
      <c r="AK128">
        <v>1</v>
      </c>
      <c r="AL128" t="s">
        <v>824</v>
      </c>
      <c r="AM128" t="s">
        <v>2089</v>
      </c>
      <c r="AN128">
        <v>1.5</v>
      </c>
      <c r="AO128">
        <v>55</v>
      </c>
      <c r="AP128">
        <v>3</v>
      </c>
      <c r="AQ128" t="s">
        <v>991</v>
      </c>
      <c r="AR128" t="s">
        <v>1036</v>
      </c>
      <c r="AS128" t="s">
        <v>1037</v>
      </c>
      <c r="AT128">
        <f t="shared" si="2"/>
        <v>500</v>
      </c>
      <c r="AU128">
        <v>65</v>
      </c>
      <c r="AV128">
        <v>125</v>
      </c>
      <c r="AW128">
        <v>100</v>
      </c>
      <c r="AX128">
        <v>55</v>
      </c>
      <c r="AY128">
        <v>70</v>
      </c>
      <c r="AZ128">
        <v>85</v>
      </c>
      <c r="BA128">
        <v>45</v>
      </c>
      <c r="BB128">
        <v>70</v>
      </c>
      <c r="BC128">
        <v>175</v>
      </c>
      <c r="BD128" t="s">
        <v>925</v>
      </c>
      <c r="BE128">
        <v>1</v>
      </c>
      <c r="BF128" t="s">
        <v>824</v>
      </c>
      <c r="BH128" t="s">
        <v>828</v>
      </c>
      <c r="BI128">
        <v>25</v>
      </c>
      <c r="BJ128" t="str">
        <f>_xlfn.CONCAT(AF128:BI128)</f>
        <v>127Pinsir1NormalStag Beetle Pokémon1BugNone1,5553Hyper CutterMold BreakerMoxie500651251005570854570175Slow1Bug50.025</v>
      </c>
      <c r="BM128">
        <f>VLOOKUP(B128,evyield!B:H,2,0)</f>
        <v>0</v>
      </c>
      <c r="BN128">
        <f>VLOOKUP(B128,evyield!B:H,3,0)</f>
        <v>2</v>
      </c>
      <c r="BO128">
        <f>VLOOKUP(B128,evyield!B:H,4,0)</f>
        <v>0</v>
      </c>
      <c r="BP128">
        <f>VLOOKUP(B128,evyield!B:H,5,0)</f>
        <v>0</v>
      </c>
      <c r="BQ128">
        <f>VLOOKUP(B128,evyield!B:H,6,0)</f>
        <v>0</v>
      </c>
      <c r="BR128">
        <f>VLOOKUP(B128,evyield!B:H,7,0)</f>
        <v>0</v>
      </c>
      <c r="BS128" t="str">
        <f>IF(OR(AL128=$BW$1,AM128=$BW$1),"Sim","Não")</f>
        <v>Não</v>
      </c>
      <c r="BT128" t="str">
        <f>IF(OR(AL128=$BW$1,AM128=$BX$1),"Sim","Não")</f>
        <v>Não</v>
      </c>
    </row>
    <row r="129" spans="1:72" hidden="1" x14ac:dyDescent="0.25">
      <c r="A129">
        <v>128</v>
      </c>
      <c r="B129" t="s">
        <v>134</v>
      </c>
      <c r="C129">
        <v>1</v>
      </c>
      <c r="D129" t="s">
        <v>795</v>
      </c>
      <c r="E129" t="s">
        <v>1039</v>
      </c>
      <c r="F129">
        <v>1</v>
      </c>
      <c r="G129" t="s">
        <v>795</v>
      </c>
      <c r="H129" t="s">
        <v>2089</v>
      </c>
      <c r="I129">
        <v>1.4</v>
      </c>
      <c r="J129">
        <v>88.4</v>
      </c>
      <c r="K129">
        <v>3</v>
      </c>
      <c r="L129" t="s">
        <v>853</v>
      </c>
      <c r="M129" t="s">
        <v>921</v>
      </c>
      <c r="N129" t="s">
        <v>876</v>
      </c>
      <c r="O129">
        <f t="shared" si="3"/>
        <v>490</v>
      </c>
      <c r="P129">
        <v>75</v>
      </c>
      <c r="Q129">
        <v>100</v>
      </c>
      <c r="R129">
        <v>95</v>
      </c>
      <c r="S129">
        <v>40</v>
      </c>
      <c r="T129">
        <v>70</v>
      </c>
      <c r="U129">
        <v>110</v>
      </c>
      <c r="V129">
        <v>45</v>
      </c>
      <c r="W129">
        <v>70</v>
      </c>
      <c r="X129">
        <v>172</v>
      </c>
      <c r="Y129" t="s">
        <v>925</v>
      </c>
      <c r="Z129">
        <v>1</v>
      </c>
      <c r="AA129" t="s">
        <v>848</v>
      </c>
      <c r="AC129" t="s">
        <v>878</v>
      </c>
      <c r="AD129">
        <v>20</v>
      </c>
      <c r="AE129" t="str">
        <f>_xlfn.CONCAT(A129:AD129)</f>
        <v>128Tauros1NormalWild Bull Pokémon1NormalNone1,488,43IntimidateAnger PointSheer Force490751009540701104570172Slow1Field100.020</v>
      </c>
      <c r="AF129">
        <v>128</v>
      </c>
      <c r="AG129" t="s">
        <v>134</v>
      </c>
      <c r="AH129">
        <v>1</v>
      </c>
      <c r="AI129" t="s">
        <v>795</v>
      </c>
      <c r="AJ129" t="s">
        <v>1039</v>
      </c>
      <c r="AK129">
        <v>1</v>
      </c>
      <c r="AL129" t="s">
        <v>795</v>
      </c>
      <c r="AM129" t="s">
        <v>2089</v>
      </c>
      <c r="AN129">
        <v>1.4</v>
      </c>
      <c r="AO129">
        <v>88.4</v>
      </c>
      <c r="AP129">
        <v>3</v>
      </c>
      <c r="AQ129" t="s">
        <v>853</v>
      </c>
      <c r="AR129" t="s">
        <v>921</v>
      </c>
      <c r="AS129" t="s">
        <v>876</v>
      </c>
      <c r="AT129">
        <f t="shared" si="2"/>
        <v>490</v>
      </c>
      <c r="AU129">
        <v>75</v>
      </c>
      <c r="AV129">
        <v>100</v>
      </c>
      <c r="AW129">
        <v>95</v>
      </c>
      <c r="AX129">
        <v>40</v>
      </c>
      <c r="AY129">
        <v>70</v>
      </c>
      <c r="AZ129">
        <v>110</v>
      </c>
      <c r="BA129">
        <v>45</v>
      </c>
      <c r="BB129">
        <v>70</v>
      </c>
      <c r="BC129">
        <v>172</v>
      </c>
      <c r="BD129" t="s">
        <v>925</v>
      </c>
      <c r="BE129">
        <v>1</v>
      </c>
      <c r="BF129" t="s">
        <v>848</v>
      </c>
      <c r="BH129" t="s">
        <v>878</v>
      </c>
      <c r="BI129">
        <v>20</v>
      </c>
      <c r="BJ129" t="str">
        <f>_xlfn.CONCAT(AF129:BI129)</f>
        <v>128Tauros1NormalWild Bull Pokémon1NormalNone1,488,43IntimidateAnger PointSheer Force490751009540701104570172Slow1Field100.020</v>
      </c>
      <c r="BM129">
        <f>VLOOKUP(B129,evyield!B:H,2,0)</f>
        <v>0</v>
      </c>
      <c r="BN129">
        <f>VLOOKUP(B129,evyield!B:H,3,0)</f>
        <v>1</v>
      </c>
      <c r="BO129">
        <f>VLOOKUP(B129,evyield!B:H,4,0)</f>
        <v>0</v>
      </c>
      <c r="BP129">
        <f>VLOOKUP(B129,evyield!B:H,5,0)</f>
        <v>0</v>
      </c>
      <c r="BQ129">
        <f>VLOOKUP(B129,evyield!B:H,6,0)</f>
        <v>0</v>
      </c>
      <c r="BR129">
        <f>VLOOKUP(B129,evyield!B:H,7,0)</f>
        <v>1</v>
      </c>
      <c r="BS129" t="str">
        <f>IF(OR(AL129=$BW$1,AM129=$BW$1),"Sim","Não")</f>
        <v>Não</v>
      </c>
      <c r="BT129" t="str">
        <f>IF(OR(AL129=$BW$1,AM129=$BX$1),"Sim","Não")</f>
        <v>Não</v>
      </c>
    </row>
    <row r="130" spans="1:72" hidden="1" x14ac:dyDescent="0.25">
      <c r="A130">
        <v>129</v>
      </c>
      <c r="B130" t="s">
        <v>135</v>
      </c>
      <c r="C130">
        <v>1</v>
      </c>
      <c r="D130" t="s">
        <v>795</v>
      </c>
      <c r="E130" t="s">
        <v>1040</v>
      </c>
      <c r="F130">
        <v>1</v>
      </c>
      <c r="G130" t="s">
        <v>816</v>
      </c>
      <c r="H130" t="s">
        <v>2089</v>
      </c>
      <c r="I130">
        <v>0.9</v>
      </c>
      <c r="J130">
        <v>10</v>
      </c>
      <c r="K130">
        <v>2</v>
      </c>
      <c r="L130" t="s">
        <v>918</v>
      </c>
      <c r="N130" t="s">
        <v>912</v>
      </c>
      <c r="O130">
        <f t="shared" si="3"/>
        <v>200</v>
      </c>
      <c r="P130">
        <v>20</v>
      </c>
      <c r="Q130">
        <v>10</v>
      </c>
      <c r="R130">
        <v>55</v>
      </c>
      <c r="S130">
        <v>15</v>
      </c>
      <c r="T130">
        <v>20</v>
      </c>
      <c r="U130">
        <v>80</v>
      </c>
      <c r="V130">
        <v>255</v>
      </c>
      <c r="W130">
        <v>70</v>
      </c>
      <c r="X130">
        <v>40</v>
      </c>
      <c r="Y130" t="s">
        <v>925</v>
      </c>
      <c r="Z130">
        <v>2</v>
      </c>
      <c r="AA130" t="s">
        <v>810</v>
      </c>
      <c r="AB130" t="s">
        <v>1022</v>
      </c>
      <c r="AC130" t="s">
        <v>828</v>
      </c>
      <c r="AD130">
        <v>5</v>
      </c>
      <c r="AE130" t="str">
        <f>_xlfn.CONCAT(A130:AD130)</f>
        <v>129Magikarp1NormalFish Pokémon1WaterNone0,9102Swift SwimRattled2002010551520802557040Slow2DragonWater 250.05</v>
      </c>
      <c r="AF130">
        <v>129</v>
      </c>
      <c r="AG130" t="s">
        <v>135</v>
      </c>
      <c r="AH130">
        <v>1</v>
      </c>
      <c r="AI130" t="s">
        <v>795</v>
      </c>
      <c r="AJ130" t="s">
        <v>1040</v>
      </c>
      <c r="AK130">
        <v>1</v>
      </c>
      <c r="AL130" t="s">
        <v>816</v>
      </c>
      <c r="AM130" t="s">
        <v>2089</v>
      </c>
      <c r="AN130">
        <v>0.9</v>
      </c>
      <c r="AO130">
        <v>10</v>
      </c>
      <c r="AP130">
        <v>2</v>
      </c>
      <c r="AQ130" t="s">
        <v>918</v>
      </c>
      <c r="AS130" t="s">
        <v>912</v>
      </c>
      <c r="AT130">
        <f t="shared" ref="AT130:AT193" si="4">SUM(AU130:AZ130)</f>
        <v>200</v>
      </c>
      <c r="AU130">
        <v>20</v>
      </c>
      <c r="AV130">
        <v>10</v>
      </c>
      <c r="AW130">
        <v>55</v>
      </c>
      <c r="AX130">
        <v>15</v>
      </c>
      <c r="AY130">
        <v>20</v>
      </c>
      <c r="AZ130">
        <v>80</v>
      </c>
      <c r="BA130">
        <v>255</v>
      </c>
      <c r="BB130">
        <v>70</v>
      </c>
      <c r="BC130">
        <v>40</v>
      </c>
      <c r="BD130" t="s">
        <v>925</v>
      </c>
      <c r="BE130">
        <v>2</v>
      </c>
      <c r="BF130" t="s">
        <v>810</v>
      </c>
      <c r="BG130" t="s">
        <v>1022</v>
      </c>
      <c r="BH130" t="s">
        <v>828</v>
      </c>
      <c r="BI130">
        <v>5</v>
      </c>
      <c r="BJ130" t="str">
        <f>_xlfn.CONCAT(AF130:BI130)</f>
        <v>129Magikarp1NormalFish Pokémon1WaterNone0,9102Swift SwimRattled2002010551520802557040Slow2DragonWater 250.05</v>
      </c>
      <c r="BM130">
        <f>VLOOKUP(B130,evyield!B:H,2,0)</f>
        <v>0</v>
      </c>
      <c r="BN130">
        <f>VLOOKUP(B130,evyield!B:H,3,0)</f>
        <v>0</v>
      </c>
      <c r="BO130">
        <f>VLOOKUP(B130,evyield!B:H,4,0)</f>
        <v>0</v>
      </c>
      <c r="BP130">
        <f>VLOOKUP(B130,evyield!B:H,5,0)</f>
        <v>0</v>
      </c>
      <c r="BQ130">
        <f>VLOOKUP(B130,evyield!B:H,6,0)</f>
        <v>0</v>
      </c>
      <c r="BR130">
        <f>VLOOKUP(B130,evyield!B:H,7,0)</f>
        <v>1</v>
      </c>
      <c r="BS130" t="str">
        <f>IF(OR(AL130=$BW$1,AM130=$BW$1),"Sim","Não")</f>
        <v>Não</v>
      </c>
      <c r="BT130" t="str">
        <f>IF(OR(AL130=$BW$1,AM130=$BX$1),"Sim","Não")</f>
        <v>Não</v>
      </c>
    </row>
    <row r="131" spans="1:72" hidden="1" x14ac:dyDescent="0.25">
      <c r="A131">
        <v>130</v>
      </c>
      <c r="B131" t="s">
        <v>136</v>
      </c>
      <c r="C131">
        <v>1</v>
      </c>
      <c r="D131" t="s">
        <v>795</v>
      </c>
      <c r="E131" t="s">
        <v>1041</v>
      </c>
      <c r="F131">
        <v>2</v>
      </c>
      <c r="G131" t="s">
        <v>816</v>
      </c>
      <c r="H131" t="s">
        <v>812</v>
      </c>
      <c r="I131">
        <v>6.5</v>
      </c>
      <c r="J131">
        <v>235</v>
      </c>
      <c r="K131">
        <v>2</v>
      </c>
      <c r="L131" t="s">
        <v>853</v>
      </c>
      <c r="N131" t="s">
        <v>1037</v>
      </c>
      <c r="O131">
        <f t="shared" ref="O131:O194" si="5">SUM(P131:U131)</f>
        <v>540</v>
      </c>
      <c r="P131">
        <v>95</v>
      </c>
      <c r="Q131">
        <v>125</v>
      </c>
      <c r="R131">
        <v>79</v>
      </c>
      <c r="S131">
        <v>60</v>
      </c>
      <c r="T131">
        <v>100</v>
      </c>
      <c r="U131">
        <v>81</v>
      </c>
      <c r="V131">
        <v>45</v>
      </c>
      <c r="W131">
        <v>70</v>
      </c>
      <c r="X131">
        <v>189</v>
      </c>
      <c r="Y131" t="s">
        <v>925</v>
      </c>
      <c r="Z131">
        <v>2</v>
      </c>
      <c r="AA131" t="s">
        <v>810</v>
      </c>
      <c r="AB131" t="s">
        <v>1022</v>
      </c>
      <c r="AC131" t="s">
        <v>828</v>
      </c>
      <c r="AD131">
        <v>5</v>
      </c>
      <c r="AE131" t="str">
        <f>_xlfn.CONCAT(A131:AD131)</f>
        <v>130Gyarados1NormalAtrocious Pokémon2WaterFlying6,52352IntimidateMoxie540951257960100814570189Slow2DragonWater 250.05</v>
      </c>
      <c r="AF131">
        <v>130</v>
      </c>
      <c r="AG131" t="s">
        <v>136</v>
      </c>
      <c r="AH131">
        <v>1</v>
      </c>
      <c r="AI131" t="s">
        <v>795</v>
      </c>
      <c r="AJ131" t="s">
        <v>1041</v>
      </c>
      <c r="AK131">
        <v>2</v>
      </c>
      <c r="AL131" t="s">
        <v>816</v>
      </c>
      <c r="AM131" t="s">
        <v>812</v>
      </c>
      <c r="AN131">
        <v>6.5</v>
      </c>
      <c r="AO131">
        <v>235</v>
      </c>
      <c r="AP131">
        <v>2</v>
      </c>
      <c r="AQ131" t="s">
        <v>853</v>
      </c>
      <c r="AS131" t="s">
        <v>1037</v>
      </c>
      <c r="AT131">
        <f t="shared" si="4"/>
        <v>540</v>
      </c>
      <c r="AU131">
        <v>95</v>
      </c>
      <c r="AV131">
        <v>125</v>
      </c>
      <c r="AW131">
        <v>79</v>
      </c>
      <c r="AX131">
        <v>60</v>
      </c>
      <c r="AY131">
        <v>100</v>
      </c>
      <c r="AZ131">
        <v>81</v>
      </c>
      <c r="BA131">
        <v>45</v>
      </c>
      <c r="BB131">
        <v>70</v>
      </c>
      <c r="BC131">
        <v>189</v>
      </c>
      <c r="BD131" t="s">
        <v>925</v>
      </c>
      <c r="BE131">
        <v>2</v>
      </c>
      <c r="BF131" t="s">
        <v>810</v>
      </c>
      <c r="BG131" t="s">
        <v>1022</v>
      </c>
      <c r="BH131" t="s">
        <v>828</v>
      </c>
      <c r="BI131">
        <v>5</v>
      </c>
      <c r="BJ131" t="str">
        <f>_xlfn.CONCAT(AF131:BI131)</f>
        <v>130Gyarados1NormalAtrocious Pokémon2WaterFlying6,52352IntimidateMoxie540951257960100814570189Slow2DragonWater 250.05</v>
      </c>
      <c r="BM131">
        <f>VLOOKUP(B131,evyield!B:H,2,0)</f>
        <v>0</v>
      </c>
      <c r="BN131">
        <f>VLOOKUP(B131,evyield!B:H,3,0)</f>
        <v>2</v>
      </c>
      <c r="BO131">
        <f>VLOOKUP(B131,evyield!B:H,4,0)</f>
        <v>0</v>
      </c>
      <c r="BP131">
        <f>VLOOKUP(B131,evyield!B:H,5,0)</f>
        <v>0</v>
      </c>
      <c r="BQ131">
        <f>VLOOKUP(B131,evyield!B:H,6,0)</f>
        <v>0</v>
      </c>
      <c r="BR131">
        <f>VLOOKUP(B131,evyield!B:H,7,0)</f>
        <v>0</v>
      </c>
      <c r="BS131" t="str">
        <f>IF(OR(AL131=$BW$1,AM131=$BW$1),"Sim","Não")</f>
        <v>Não</v>
      </c>
      <c r="BT131" t="str">
        <f>IF(OR(AL131=$BW$1,AM131=$BX$1),"Sim","Não")</f>
        <v>Não</v>
      </c>
    </row>
    <row r="132" spans="1:72" hidden="1" x14ac:dyDescent="0.25">
      <c r="A132">
        <v>131</v>
      </c>
      <c r="B132" t="s">
        <v>137</v>
      </c>
      <c r="C132">
        <v>1</v>
      </c>
      <c r="D132" t="s">
        <v>795</v>
      </c>
      <c r="E132" t="s">
        <v>1042</v>
      </c>
      <c r="F132">
        <v>2</v>
      </c>
      <c r="G132" t="s">
        <v>816</v>
      </c>
      <c r="H132" t="s">
        <v>865</v>
      </c>
      <c r="I132">
        <v>2.5</v>
      </c>
      <c r="J132">
        <v>220</v>
      </c>
      <c r="K132">
        <v>3</v>
      </c>
      <c r="L132" t="s">
        <v>929</v>
      </c>
      <c r="M132" t="s">
        <v>959</v>
      </c>
      <c r="N132" t="s">
        <v>969</v>
      </c>
      <c r="O132">
        <f t="shared" si="5"/>
        <v>535</v>
      </c>
      <c r="P132">
        <v>130</v>
      </c>
      <c r="Q132">
        <v>85</v>
      </c>
      <c r="R132">
        <v>80</v>
      </c>
      <c r="S132">
        <v>85</v>
      </c>
      <c r="T132">
        <v>95</v>
      </c>
      <c r="U132">
        <v>60</v>
      </c>
      <c r="V132">
        <v>45</v>
      </c>
      <c r="W132">
        <v>70</v>
      </c>
      <c r="X132">
        <v>187</v>
      </c>
      <c r="Y132" t="s">
        <v>925</v>
      </c>
      <c r="Z132">
        <v>2</v>
      </c>
      <c r="AA132" t="s">
        <v>802</v>
      </c>
      <c r="AB132" t="s">
        <v>819</v>
      </c>
      <c r="AC132" t="s">
        <v>828</v>
      </c>
      <c r="AD132">
        <v>40</v>
      </c>
      <c r="AE132" t="str">
        <f>_xlfn.CONCAT(A132:AD132)</f>
        <v>131Lapras1NormalTransport Pokémon2WaterIce2,52203Water AbsorbShell ArmorHydration53513085808595604570187Slow2MonsterWater 150.040</v>
      </c>
      <c r="AF132">
        <v>131</v>
      </c>
      <c r="AG132" t="s">
        <v>137</v>
      </c>
      <c r="AH132">
        <v>1</v>
      </c>
      <c r="AI132" t="s">
        <v>795</v>
      </c>
      <c r="AJ132" t="s">
        <v>1042</v>
      </c>
      <c r="AK132">
        <v>2</v>
      </c>
      <c r="AL132" t="s">
        <v>816</v>
      </c>
      <c r="AM132" t="s">
        <v>865</v>
      </c>
      <c r="AN132">
        <v>2.5</v>
      </c>
      <c r="AO132">
        <v>220</v>
      </c>
      <c r="AP132">
        <v>3</v>
      </c>
      <c r="AQ132" t="s">
        <v>929</v>
      </c>
      <c r="AR132" t="s">
        <v>959</v>
      </c>
      <c r="AS132" t="s">
        <v>969</v>
      </c>
      <c r="AT132">
        <f t="shared" si="4"/>
        <v>535</v>
      </c>
      <c r="AU132">
        <v>130</v>
      </c>
      <c r="AV132">
        <v>85</v>
      </c>
      <c r="AW132">
        <v>80</v>
      </c>
      <c r="AX132">
        <v>85</v>
      </c>
      <c r="AY132">
        <v>95</v>
      </c>
      <c r="AZ132">
        <v>60</v>
      </c>
      <c r="BA132">
        <v>45</v>
      </c>
      <c r="BB132">
        <v>70</v>
      </c>
      <c r="BC132">
        <v>187</v>
      </c>
      <c r="BD132" t="s">
        <v>925</v>
      </c>
      <c r="BE132">
        <v>2</v>
      </c>
      <c r="BF132" t="s">
        <v>802</v>
      </c>
      <c r="BG132" t="s">
        <v>819</v>
      </c>
      <c r="BH132" t="s">
        <v>828</v>
      </c>
      <c r="BI132">
        <v>40</v>
      </c>
      <c r="BJ132" t="str">
        <f>_xlfn.CONCAT(AF132:BI132)</f>
        <v>131Lapras1NormalTransport Pokémon2WaterIce2,52203Water AbsorbShell ArmorHydration53513085808595604570187Slow2MonsterWater 150.040</v>
      </c>
      <c r="BM132">
        <f>VLOOKUP(B132,evyield!B:H,2,0)</f>
        <v>2</v>
      </c>
      <c r="BN132">
        <f>VLOOKUP(B132,evyield!B:H,3,0)</f>
        <v>0</v>
      </c>
      <c r="BO132">
        <f>VLOOKUP(B132,evyield!B:H,4,0)</f>
        <v>0</v>
      </c>
      <c r="BP132">
        <f>VLOOKUP(B132,evyield!B:H,5,0)</f>
        <v>0</v>
      </c>
      <c r="BQ132">
        <f>VLOOKUP(B132,evyield!B:H,6,0)</f>
        <v>0</v>
      </c>
      <c r="BR132">
        <f>VLOOKUP(B132,evyield!B:H,7,0)</f>
        <v>0</v>
      </c>
      <c r="BS132" t="str">
        <f>IF(OR(AL132=$BW$1,AM132=$BW$1),"Sim","Não")</f>
        <v>Não</v>
      </c>
      <c r="BT132" t="str">
        <f>IF(OR(AL132=$BW$1,AM132=$BX$1),"Sim","Não")</f>
        <v>Não</v>
      </c>
    </row>
    <row r="133" spans="1:72" hidden="1" x14ac:dyDescent="0.25">
      <c r="A133">
        <v>132</v>
      </c>
      <c r="B133" t="s">
        <v>138</v>
      </c>
      <c r="C133">
        <v>1</v>
      </c>
      <c r="D133" t="s">
        <v>795</v>
      </c>
      <c r="E133" t="s">
        <v>1043</v>
      </c>
      <c r="F133">
        <v>1</v>
      </c>
      <c r="G133" t="s">
        <v>795</v>
      </c>
      <c r="H133" t="s">
        <v>2089</v>
      </c>
      <c r="I133">
        <v>0.3</v>
      </c>
      <c r="J133">
        <v>4</v>
      </c>
      <c r="K133">
        <v>2</v>
      </c>
      <c r="L133" t="s">
        <v>914</v>
      </c>
      <c r="N133" t="s">
        <v>1044</v>
      </c>
      <c r="O133">
        <f t="shared" si="5"/>
        <v>288</v>
      </c>
      <c r="P133">
        <v>48</v>
      </c>
      <c r="Q133">
        <v>48</v>
      </c>
      <c r="R133">
        <v>48</v>
      </c>
      <c r="S133">
        <v>48</v>
      </c>
      <c r="T133">
        <v>48</v>
      </c>
      <c r="U133">
        <v>48</v>
      </c>
      <c r="V133">
        <v>35</v>
      </c>
      <c r="W133">
        <v>70</v>
      </c>
      <c r="X133">
        <v>101</v>
      </c>
      <c r="Y133" t="s">
        <v>827</v>
      </c>
      <c r="Z133">
        <v>1</v>
      </c>
      <c r="AA133" t="s">
        <v>138</v>
      </c>
      <c r="AD133">
        <v>20</v>
      </c>
      <c r="AE133" t="str">
        <f>_xlfn.CONCAT(A133:AD133)</f>
        <v>132Ditto1NormalTransform Pokémon1NormalNone0,342LimberImposter2884848484848483570101Medium Fast1Ditto20</v>
      </c>
      <c r="AF133">
        <v>132</v>
      </c>
      <c r="AG133" t="s">
        <v>138</v>
      </c>
      <c r="AH133">
        <v>1</v>
      </c>
      <c r="AI133" t="s">
        <v>795</v>
      </c>
      <c r="AJ133" t="s">
        <v>1043</v>
      </c>
      <c r="AK133">
        <v>1</v>
      </c>
      <c r="AL133" t="s">
        <v>795</v>
      </c>
      <c r="AM133" t="s">
        <v>2089</v>
      </c>
      <c r="AN133">
        <v>0.3</v>
      </c>
      <c r="AO133">
        <v>4</v>
      </c>
      <c r="AP133">
        <v>2</v>
      </c>
      <c r="AQ133" t="s">
        <v>914</v>
      </c>
      <c r="AS133" t="s">
        <v>1044</v>
      </c>
      <c r="AT133">
        <f t="shared" si="4"/>
        <v>288</v>
      </c>
      <c r="AU133">
        <v>48</v>
      </c>
      <c r="AV133">
        <v>48</v>
      </c>
      <c r="AW133">
        <v>48</v>
      </c>
      <c r="AX133">
        <v>48</v>
      </c>
      <c r="AY133">
        <v>48</v>
      </c>
      <c r="AZ133">
        <v>48</v>
      </c>
      <c r="BA133">
        <v>35</v>
      </c>
      <c r="BB133">
        <v>70</v>
      </c>
      <c r="BC133">
        <v>101</v>
      </c>
      <c r="BD133" t="s">
        <v>827</v>
      </c>
      <c r="BE133">
        <v>1</v>
      </c>
      <c r="BF133" t="s">
        <v>138</v>
      </c>
      <c r="BI133">
        <v>20</v>
      </c>
      <c r="BJ133" t="str">
        <f>_xlfn.CONCAT(AF133:BI133)</f>
        <v>132Ditto1NormalTransform Pokémon1NormalNone0,342LimberImposter2884848484848483570101Medium Fast1Ditto20</v>
      </c>
      <c r="BM133">
        <f>VLOOKUP(B133,evyield!B:H,2,0)</f>
        <v>1</v>
      </c>
      <c r="BN133">
        <f>VLOOKUP(B133,evyield!B:H,3,0)</f>
        <v>0</v>
      </c>
      <c r="BO133">
        <f>VLOOKUP(B133,evyield!B:H,4,0)</f>
        <v>0</v>
      </c>
      <c r="BP133">
        <f>VLOOKUP(B133,evyield!B:H,5,0)</f>
        <v>0</v>
      </c>
      <c r="BQ133">
        <f>VLOOKUP(B133,evyield!B:H,6,0)</f>
        <v>0</v>
      </c>
      <c r="BR133">
        <f>VLOOKUP(B133,evyield!B:H,7,0)</f>
        <v>0</v>
      </c>
      <c r="BS133" t="str">
        <f>IF(OR(AL133=$BW$1,AM133=$BW$1),"Sim","Não")</f>
        <v>Não</v>
      </c>
      <c r="BT133" t="str">
        <f>IF(OR(AL133=$BW$1,AM133=$BX$1),"Sim","Não")</f>
        <v>Não</v>
      </c>
    </row>
    <row r="134" spans="1:72" hidden="1" x14ac:dyDescent="0.25">
      <c r="A134">
        <v>133</v>
      </c>
      <c r="B134" t="s">
        <v>139</v>
      </c>
      <c r="C134">
        <v>1</v>
      </c>
      <c r="D134" t="s">
        <v>795</v>
      </c>
      <c r="E134" t="s">
        <v>1045</v>
      </c>
      <c r="F134">
        <v>1</v>
      </c>
      <c r="G134" t="s">
        <v>795</v>
      </c>
      <c r="H134" t="s">
        <v>2089</v>
      </c>
      <c r="I134">
        <v>0.3</v>
      </c>
      <c r="J134">
        <v>6.5</v>
      </c>
      <c r="K134">
        <v>3</v>
      </c>
      <c r="L134" t="s">
        <v>826</v>
      </c>
      <c r="M134" t="s">
        <v>838</v>
      </c>
      <c r="N134" t="s">
        <v>953</v>
      </c>
      <c r="O134">
        <f t="shared" si="5"/>
        <v>325</v>
      </c>
      <c r="P134">
        <v>55</v>
      </c>
      <c r="Q134">
        <v>55</v>
      </c>
      <c r="R134">
        <v>50</v>
      </c>
      <c r="S134">
        <v>45</v>
      </c>
      <c r="T134">
        <v>65</v>
      </c>
      <c r="U134">
        <v>55</v>
      </c>
      <c r="V134">
        <v>45</v>
      </c>
      <c r="W134">
        <v>70</v>
      </c>
      <c r="X134">
        <v>65</v>
      </c>
      <c r="Y134" t="s">
        <v>827</v>
      </c>
      <c r="Z134">
        <v>1</v>
      </c>
      <c r="AA134" t="s">
        <v>848</v>
      </c>
      <c r="AC134" t="s">
        <v>9</v>
      </c>
      <c r="AD134">
        <v>35</v>
      </c>
      <c r="AE134" t="str">
        <f>_xlfn.CONCAT(A134:AD134)</f>
        <v>133Eevee1NormalEvolution Pokémon1NormalNone0,36,53Run AwayAdaptabilityAnticipation325555550456555457065Medium Fast1Field87.535</v>
      </c>
      <c r="AF134">
        <v>133</v>
      </c>
      <c r="AG134" t="s">
        <v>139</v>
      </c>
      <c r="AH134">
        <v>1</v>
      </c>
      <c r="AI134" t="s">
        <v>795</v>
      </c>
      <c r="AJ134" t="s">
        <v>1045</v>
      </c>
      <c r="AK134">
        <v>1</v>
      </c>
      <c r="AL134" t="s">
        <v>795</v>
      </c>
      <c r="AM134" t="s">
        <v>2089</v>
      </c>
      <c r="AN134">
        <v>0.3</v>
      </c>
      <c r="AO134">
        <v>6.5</v>
      </c>
      <c r="AP134">
        <v>3</v>
      </c>
      <c r="AQ134" t="s">
        <v>826</v>
      </c>
      <c r="AR134" t="s">
        <v>838</v>
      </c>
      <c r="AS134" t="s">
        <v>953</v>
      </c>
      <c r="AT134">
        <f t="shared" si="4"/>
        <v>325</v>
      </c>
      <c r="AU134">
        <v>55</v>
      </c>
      <c r="AV134">
        <v>55</v>
      </c>
      <c r="AW134">
        <v>50</v>
      </c>
      <c r="AX134">
        <v>45</v>
      </c>
      <c r="AY134">
        <v>65</v>
      </c>
      <c r="AZ134">
        <v>55</v>
      </c>
      <c r="BA134">
        <v>45</v>
      </c>
      <c r="BB134">
        <v>70</v>
      </c>
      <c r="BC134">
        <v>65</v>
      </c>
      <c r="BD134" t="s">
        <v>827</v>
      </c>
      <c r="BE134">
        <v>1</v>
      </c>
      <c r="BF134" t="s">
        <v>848</v>
      </c>
      <c r="BH134" t="s">
        <v>9</v>
      </c>
      <c r="BI134">
        <v>35</v>
      </c>
      <c r="BJ134" t="str">
        <f>_xlfn.CONCAT(AF134:BI134)</f>
        <v>133Eevee1NormalEvolution Pokémon1NormalNone0,36,53Run AwayAdaptabilityAnticipation325555550456555457065Medium Fast1Field87.535</v>
      </c>
      <c r="BK134" t="s">
        <v>3638</v>
      </c>
      <c r="BL134" t="s">
        <v>3774</v>
      </c>
      <c r="BM134">
        <f>VLOOKUP(B134,evyield!B:H,2,0)</f>
        <v>0</v>
      </c>
      <c r="BN134">
        <f>VLOOKUP(B134,evyield!B:H,3,0)</f>
        <v>0</v>
      </c>
      <c r="BO134">
        <f>VLOOKUP(B134,evyield!B:H,4,0)</f>
        <v>0</v>
      </c>
      <c r="BP134">
        <f>VLOOKUP(B134,evyield!B:H,5,0)</f>
        <v>0</v>
      </c>
      <c r="BQ134">
        <f>VLOOKUP(B134,evyield!B:H,6,0)</f>
        <v>1</v>
      </c>
      <c r="BR134">
        <f>VLOOKUP(B134,evyield!B:H,7,0)</f>
        <v>0</v>
      </c>
      <c r="BS134" t="str">
        <f>IF(OR(AL134=$BW$1,AM134=$BW$1),"Sim","Não")</f>
        <v>Não</v>
      </c>
      <c r="BT134" t="str">
        <f>IF(OR(AL134=$BW$1,AM134=$BX$1),"Sim","Não")</f>
        <v>Não</v>
      </c>
    </row>
    <row r="135" spans="1:72" hidden="1" x14ac:dyDescent="0.25">
      <c r="A135">
        <v>134</v>
      </c>
      <c r="B135" t="s">
        <v>140</v>
      </c>
      <c r="C135">
        <v>1</v>
      </c>
      <c r="D135" t="s">
        <v>795</v>
      </c>
      <c r="E135" t="s">
        <v>1046</v>
      </c>
      <c r="F135">
        <v>1</v>
      </c>
      <c r="G135" t="s">
        <v>816</v>
      </c>
      <c r="H135" t="s">
        <v>2089</v>
      </c>
      <c r="I135">
        <v>1</v>
      </c>
      <c r="J135">
        <v>29</v>
      </c>
      <c r="K135">
        <v>2</v>
      </c>
      <c r="L135" t="s">
        <v>929</v>
      </c>
      <c r="N135" t="s">
        <v>969</v>
      </c>
      <c r="O135">
        <f t="shared" si="5"/>
        <v>525</v>
      </c>
      <c r="P135">
        <v>130</v>
      </c>
      <c r="Q135">
        <v>65</v>
      </c>
      <c r="R135">
        <v>60</v>
      </c>
      <c r="S135">
        <v>110</v>
      </c>
      <c r="T135">
        <v>95</v>
      </c>
      <c r="U135">
        <v>65</v>
      </c>
      <c r="V135">
        <v>45</v>
      </c>
      <c r="W135">
        <v>70</v>
      </c>
      <c r="X135">
        <v>184</v>
      </c>
      <c r="Y135" t="s">
        <v>827</v>
      </c>
      <c r="Z135">
        <v>1</v>
      </c>
      <c r="AA135" t="s">
        <v>848</v>
      </c>
      <c r="AC135" t="s">
        <v>9</v>
      </c>
      <c r="AD135">
        <v>35</v>
      </c>
      <c r="AE135" t="str">
        <f>_xlfn.CONCAT(A135:AD135)</f>
        <v>134Vaporeon1NormalBubble Jet Pokémon1WaterNone1292Water AbsorbHydration525130656011095654570184Medium Fast1Field87.535</v>
      </c>
      <c r="AF135">
        <v>134</v>
      </c>
      <c r="AG135" t="s">
        <v>140</v>
      </c>
      <c r="AH135">
        <v>1</v>
      </c>
      <c r="AI135" t="s">
        <v>795</v>
      </c>
      <c r="AJ135" t="s">
        <v>1046</v>
      </c>
      <c r="AK135">
        <v>1</v>
      </c>
      <c r="AL135" t="s">
        <v>816</v>
      </c>
      <c r="AM135" t="s">
        <v>2089</v>
      </c>
      <c r="AN135">
        <v>1</v>
      </c>
      <c r="AO135">
        <v>29</v>
      </c>
      <c r="AP135">
        <v>2</v>
      </c>
      <c r="AQ135" t="s">
        <v>929</v>
      </c>
      <c r="AS135" t="s">
        <v>969</v>
      </c>
      <c r="AT135">
        <f t="shared" si="4"/>
        <v>525</v>
      </c>
      <c r="AU135">
        <v>130</v>
      </c>
      <c r="AV135">
        <v>65</v>
      </c>
      <c r="AW135">
        <v>60</v>
      </c>
      <c r="AX135">
        <v>110</v>
      </c>
      <c r="AY135">
        <v>95</v>
      </c>
      <c r="AZ135">
        <v>65</v>
      </c>
      <c r="BA135">
        <v>45</v>
      </c>
      <c r="BB135">
        <v>70</v>
      </c>
      <c r="BC135">
        <v>184</v>
      </c>
      <c r="BD135" t="s">
        <v>827</v>
      </c>
      <c r="BE135">
        <v>1</v>
      </c>
      <c r="BF135" t="s">
        <v>848</v>
      </c>
      <c r="BH135" t="s">
        <v>9</v>
      </c>
      <c r="BI135">
        <v>35</v>
      </c>
      <c r="BJ135" t="str">
        <f>_xlfn.CONCAT(AF135:BI135)</f>
        <v>134Vaporeon1NormalBubble Jet Pokémon1WaterNone1292Water AbsorbHydration525130656011095654570184Medium Fast1Field87.535</v>
      </c>
      <c r="BM135">
        <f>VLOOKUP(B135,evyield!B:H,2,0)</f>
        <v>2</v>
      </c>
      <c r="BN135">
        <f>VLOOKUP(B135,evyield!B:H,3,0)</f>
        <v>0</v>
      </c>
      <c r="BO135">
        <f>VLOOKUP(B135,evyield!B:H,4,0)</f>
        <v>0</v>
      </c>
      <c r="BP135">
        <f>VLOOKUP(B135,evyield!B:H,5,0)</f>
        <v>0</v>
      </c>
      <c r="BQ135">
        <f>VLOOKUP(B135,evyield!B:H,6,0)</f>
        <v>0</v>
      </c>
      <c r="BR135">
        <f>VLOOKUP(B135,evyield!B:H,7,0)</f>
        <v>0</v>
      </c>
      <c r="BS135" t="str">
        <f>IF(OR(AL135=$BW$1,AM135=$BW$1),"Sim","Não")</f>
        <v>Não</v>
      </c>
      <c r="BT135" t="str">
        <f>IF(OR(AL135=$BW$1,AM135=$BX$1),"Sim","Não")</f>
        <v>Não</v>
      </c>
    </row>
    <row r="136" spans="1:72" hidden="1" x14ac:dyDescent="0.25">
      <c r="A136">
        <v>135</v>
      </c>
      <c r="B136" t="s">
        <v>141</v>
      </c>
      <c r="C136">
        <v>1</v>
      </c>
      <c r="D136" t="s">
        <v>795</v>
      </c>
      <c r="E136" t="s">
        <v>1047</v>
      </c>
      <c r="F136">
        <v>1</v>
      </c>
      <c r="G136" t="s">
        <v>856</v>
      </c>
      <c r="H136" t="s">
        <v>2089</v>
      </c>
      <c r="I136">
        <v>0.8</v>
      </c>
      <c r="J136">
        <v>24.5</v>
      </c>
      <c r="K136">
        <v>2</v>
      </c>
      <c r="L136" t="s">
        <v>1048</v>
      </c>
      <c r="N136" t="s">
        <v>1049</v>
      </c>
      <c r="O136">
        <f t="shared" si="5"/>
        <v>525</v>
      </c>
      <c r="P136">
        <v>65</v>
      </c>
      <c r="Q136">
        <v>65</v>
      </c>
      <c r="R136">
        <v>60</v>
      </c>
      <c r="S136">
        <v>110</v>
      </c>
      <c r="T136">
        <v>95</v>
      </c>
      <c r="U136">
        <v>130</v>
      </c>
      <c r="V136">
        <v>45</v>
      </c>
      <c r="W136">
        <v>70</v>
      </c>
      <c r="X136">
        <v>184</v>
      </c>
      <c r="Y136" t="s">
        <v>827</v>
      </c>
      <c r="Z136">
        <v>1</v>
      </c>
      <c r="AA136" t="s">
        <v>848</v>
      </c>
      <c r="AC136" t="s">
        <v>9</v>
      </c>
      <c r="AD136">
        <v>35</v>
      </c>
      <c r="AE136" t="str">
        <f>_xlfn.CONCAT(A136:AD136)</f>
        <v>135Jolteon1NormalLightning Pokémon1ElectricNone0,824,52Volt AbsorbQuick Feet525656560110951304570184Medium Fast1Field87.535</v>
      </c>
      <c r="AF136">
        <v>135</v>
      </c>
      <c r="AG136" t="s">
        <v>141</v>
      </c>
      <c r="AH136">
        <v>1</v>
      </c>
      <c r="AI136" t="s">
        <v>795</v>
      </c>
      <c r="AJ136" t="s">
        <v>1047</v>
      </c>
      <c r="AK136">
        <v>1</v>
      </c>
      <c r="AL136" t="s">
        <v>856</v>
      </c>
      <c r="AM136" t="s">
        <v>2089</v>
      </c>
      <c r="AN136">
        <v>0.8</v>
      </c>
      <c r="AO136">
        <v>24.5</v>
      </c>
      <c r="AP136">
        <v>2</v>
      </c>
      <c r="AQ136" t="s">
        <v>1048</v>
      </c>
      <c r="AS136" t="s">
        <v>1049</v>
      </c>
      <c r="AT136">
        <f t="shared" si="4"/>
        <v>525</v>
      </c>
      <c r="AU136">
        <v>65</v>
      </c>
      <c r="AV136">
        <v>65</v>
      </c>
      <c r="AW136">
        <v>60</v>
      </c>
      <c r="AX136">
        <v>110</v>
      </c>
      <c r="AY136">
        <v>95</v>
      </c>
      <c r="AZ136">
        <v>130</v>
      </c>
      <c r="BA136">
        <v>45</v>
      </c>
      <c r="BB136">
        <v>70</v>
      </c>
      <c r="BC136">
        <v>184</v>
      </c>
      <c r="BD136" t="s">
        <v>827</v>
      </c>
      <c r="BE136">
        <v>1</v>
      </c>
      <c r="BF136" t="s">
        <v>848</v>
      </c>
      <c r="BH136" t="s">
        <v>9</v>
      </c>
      <c r="BI136">
        <v>35</v>
      </c>
      <c r="BJ136" t="str">
        <f>_xlfn.CONCAT(AF136:BI136)</f>
        <v>135Jolteon1NormalLightning Pokémon1ElectricNone0,824,52Volt AbsorbQuick Feet525656560110951304570184Medium Fast1Field87.535</v>
      </c>
      <c r="BM136">
        <f>VLOOKUP(B136,evyield!B:H,2,0)</f>
        <v>0</v>
      </c>
      <c r="BN136">
        <f>VLOOKUP(B136,evyield!B:H,3,0)</f>
        <v>0</v>
      </c>
      <c r="BO136">
        <f>VLOOKUP(B136,evyield!B:H,4,0)</f>
        <v>0</v>
      </c>
      <c r="BP136">
        <f>VLOOKUP(B136,evyield!B:H,5,0)</f>
        <v>0</v>
      </c>
      <c r="BQ136">
        <f>VLOOKUP(B136,evyield!B:H,6,0)</f>
        <v>0</v>
      </c>
      <c r="BR136">
        <f>VLOOKUP(B136,evyield!B:H,7,0)</f>
        <v>2</v>
      </c>
      <c r="BS136" t="str">
        <f>IF(OR(AL136=$BW$1,AM136=$BW$1),"Sim","Não")</f>
        <v>Não</v>
      </c>
      <c r="BT136" t="str">
        <f>IF(OR(AL136=$BW$1,AM136=$BX$1),"Sim","Não")</f>
        <v>Não</v>
      </c>
    </row>
    <row r="137" spans="1:72" hidden="1" x14ac:dyDescent="0.25">
      <c r="A137">
        <v>136</v>
      </c>
      <c r="B137" t="s">
        <v>142</v>
      </c>
      <c r="C137">
        <v>1</v>
      </c>
      <c r="D137" t="s">
        <v>795</v>
      </c>
      <c r="E137" t="s">
        <v>811</v>
      </c>
      <c r="F137">
        <v>1</v>
      </c>
      <c r="G137" t="s">
        <v>807</v>
      </c>
      <c r="H137" t="s">
        <v>2089</v>
      </c>
      <c r="I137">
        <v>0.9</v>
      </c>
      <c r="J137">
        <v>25</v>
      </c>
      <c r="K137">
        <v>2</v>
      </c>
      <c r="L137" t="s">
        <v>887</v>
      </c>
      <c r="N137" t="s">
        <v>846</v>
      </c>
      <c r="O137">
        <f t="shared" si="5"/>
        <v>525</v>
      </c>
      <c r="P137">
        <v>65</v>
      </c>
      <c r="Q137">
        <v>130</v>
      </c>
      <c r="R137">
        <v>60</v>
      </c>
      <c r="S137">
        <v>95</v>
      </c>
      <c r="T137">
        <v>110</v>
      </c>
      <c r="U137">
        <v>65</v>
      </c>
      <c r="V137">
        <v>45</v>
      </c>
      <c r="W137">
        <v>70</v>
      </c>
      <c r="X137">
        <v>184</v>
      </c>
      <c r="Y137" t="s">
        <v>827</v>
      </c>
      <c r="Z137">
        <v>1</v>
      </c>
      <c r="AA137" t="s">
        <v>848</v>
      </c>
      <c r="AC137" t="s">
        <v>9</v>
      </c>
      <c r="AD137">
        <v>35</v>
      </c>
      <c r="AE137" t="str">
        <f>_xlfn.CONCAT(A137:AD137)</f>
        <v>136Flareon1NormalFlame Pokémon1FireNone0,9252Flash FireGuts525651306095110654570184Medium Fast1Field87.535</v>
      </c>
      <c r="AF137">
        <v>136</v>
      </c>
      <c r="AG137" t="s">
        <v>142</v>
      </c>
      <c r="AH137">
        <v>1</v>
      </c>
      <c r="AI137" t="s">
        <v>795</v>
      </c>
      <c r="AJ137" t="s">
        <v>811</v>
      </c>
      <c r="AK137">
        <v>1</v>
      </c>
      <c r="AL137" t="s">
        <v>807</v>
      </c>
      <c r="AM137" t="s">
        <v>2089</v>
      </c>
      <c r="AN137">
        <v>0.9</v>
      </c>
      <c r="AO137">
        <v>25</v>
      </c>
      <c r="AP137">
        <v>2</v>
      </c>
      <c r="AQ137" t="s">
        <v>887</v>
      </c>
      <c r="AS137" t="s">
        <v>846</v>
      </c>
      <c r="AT137">
        <f t="shared" si="4"/>
        <v>525</v>
      </c>
      <c r="AU137">
        <v>65</v>
      </c>
      <c r="AV137">
        <v>130</v>
      </c>
      <c r="AW137">
        <v>60</v>
      </c>
      <c r="AX137">
        <v>95</v>
      </c>
      <c r="AY137">
        <v>110</v>
      </c>
      <c r="AZ137">
        <v>65</v>
      </c>
      <c r="BA137">
        <v>45</v>
      </c>
      <c r="BB137">
        <v>70</v>
      </c>
      <c r="BC137">
        <v>184</v>
      </c>
      <c r="BD137" t="s">
        <v>827</v>
      </c>
      <c r="BE137">
        <v>1</v>
      </c>
      <c r="BF137" t="s">
        <v>848</v>
      </c>
      <c r="BH137" t="s">
        <v>9</v>
      </c>
      <c r="BI137">
        <v>35</v>
      </c>
      <c r="BJ137" t="str">
        <f>_xlfn.CONCAT(AF137:BI137)</f>
        <v>136Flareon1NormalFlame Pokémon1FireNone0,9252Flash FireGuts525651306095110654570184Medium Fast1Field87.535</v>
      </c>
      <c r="BM137">
        <f>VLOOKUP(B137,evyield!B:H,2,0)</f>
        <v>0</v>
      </c>
      <c r="BN137">
        <f>VLOOKUP(B137,evyield!B:H,3,0)</f>
        <v>2</v>
      </c>
      <c r="BO137">
        <f>VLOOKUP(B137,evyield!B:H,4,0)</f>
        <v>0</v>
      </c>
      <c r="BP137">
        <f>VLOOKUP(B137,evyield!B:H,5,0)</f>
        <v>0</v>
      </c>
      <c r="BQ137">
        <f>VLOOKUP(B137,evyield!B:H,6,0)</f>
        <v>0</v>
      </c>
      <c r="BR137">
        <f>VLOOKUP(B137,evyield!B:H,7,0)</f>
        <v>0</v>
      </c>
      <c r="BS137" t="str">
        <f>IF(OR(AL137=$BW$1,AM137=$BW$1),"Sim","Não")</f>
        <v>Não</v>
      </c>
      <c r="BT137" t="str">
        <f>IF(OR(AL137=$BW$1,AM137=$BX$1),"Sim","Não")</f>
        <v>Não</v>
      </c>
    </row>
    <row r="138" spans="1:72" hidden="1" x14ac:dyDescent="0.25">
      <c r="A138">
        <v>137</v>
      </c>
      <c r="B138" t="s">
        <v>143</v>
      </c>
      <c r="C138">
        <v>1</v>
      </c>
      <c r="D138" t="s">
        <v>795</v>
      </c>
      <c r="E138" t="s">
        <v>1050</v>
      </c>
      <c r="F138">
        <v>1</v>
      </c>
      <c r="G138" t="s">
        <v>795</v>
      </c>
      <c r="H138" t="s">
        <v>2089</v>
      </c>
      <c r="I138">
        <v>0.8</v>
      </c>
      <c r="J138">
        <v>36.5</v>
      </c>
      <c r="K138">
        <v>3</v>
      </c>
      <c r="L138" t="s">
        <v>933</v>
      </c>
      <c r="M138" t="s">
        <v>1051</v>
      </c>
      <c r="N138" t="s">
        <v>962</v>
      </c>
      <c r="O138">
        <f t="shared" si="5"/>
        <v>395</v>
      </c>
      <c r="P138">
        <v>65</v>
      </c>
      <c r="Q138">
        <v>60</v>
      </c>
      <c r="R138">
        <v>70</v>
      </c>
      <c r="S138">
        <v>85</v>
      </c>
      <c r="T138">
        <v>75</v>
      </c>
      <c r="U138">
        <v>40</v>
      </c>
      <c r="V138">
        <v>45</v>
      </c>
      <c r="W138">
        <v>70</v>
      </c>
      <c r="X138">
        <v>79</v>
      </c>
      <c r="Y138" t="s">
        <v>827</v>
      </c>
      <c r="Z138">
        <v>1</v>
      </c>
      <c r="AA138" t="s">
        <v>945</v>
      </c>
      <c r="AD138">
        <v>20</v>
      </c>
      <c r="AE138" t="str">
        <f>_xlfn.CONCAT(A138:AD138)</f>
        <v>137Porygon1NormalVirtual Pokémon1NormalNone0,836,53TraceDownloadAnalytic395656070857540457079Medium Fast1Mineral20</v>
      </c>
      <c r="AF138">
        <v>137</v>
      </c>
      <c r="AG138" t="s">
        <v>143</v>
      </c>
      <c r="AH138">
        <v>1</v>
      </c>
      <c r="AI138" t="s">
        <v>795</v>
      </c>
      <c r="AJ138" t="s">
        <v>1050</v>
      </c>
      <c r="AK138">
        <v>1</v>
      </c>
      <c r="AL138" t="s">
        <v>795</v>
      </c>
      <c r="AM138" t="s">
        <v>2089</v>
      </c>
      <c r="AN138">
        <v>0.8</v>
      </c>
      <c r="AO138">
        <v>36.5</v>
      </c>
      <c r="AP138">
        <v>3</v>
      </c>
      <c r="AQ138" t="s">
        <v>933</v>
      </c>
      <c r="AR138" t="s">
        <v>1051</v>
      </c>
      <c r="AS138" t="s">
        <v>962</v>
      </c>
      <c r="AT138">
        <f t="shared" si="4"/>
        <v>395</v>
      </c>
      <c r="AU138">
        <v>65</v>
      </c>
      <c r="AV138">
        <v>60</v>
      </c>
      <c r="AW138">
        <v>70</v>
      </c>
      <c r="AX138">
        <v>85</v>
      </c>
      <c r="AY138">
        <v>75</v>
      </c>
      <c r="AZ138">
        <v>40</v>
      </c>
      <c r="BA138">
        <v>45</v>
      </c>
      <c r="BB138">
        <v>70</v>
      </c>
      <c r="BC138">
        <v>79</v>
      </c>
      <c r="BD138" t="s">
        <v>827</v>
      </c>
      <c r="BE138">
        <v>1</v>
      </c>
      <c r="BF138" t="s">
        <v>945</v>
      </c>
      <c r="BI138">
        <v>20</v>
      </c>
      <c r="BJ138" t="str">
        <f>_xlfn.CONCAT(AF138:BI138)</f>
        <v>137Porygon1NormalVirtual Pokémon1NormalNone0,836,53TraceDownloadAnalytic395656070857540457079Medium Fast1Mineral20</v>
      </c>
      <c r="BM138">
        <f>VLOOKUP(B138,evyield!B:H,2,0)</f>
        <v>0</v>
      </c>
      <c r="BN138">
        <f>VLOOKUP(B138,evyield!B:H,3,0)</f>
        <v>0</v>
      </c>
      <c r="BO138">
        <f>VLOOKUP(B138,evyield!B:H,4,0)</f>
        <v>0</v>
      </c>
      <c r="BP138">
        <f>VLOOKUP(B138,evyield!B:H,5,0)</f>
        <v>1</v>
      </c>
      <c r="BQ138">
        <f>VLOOKUP(B138,evyield!B:H,6,0)</f>
        <v>0</v>
      </c>
      <c r="BR138">
        <f>VLOOKUP(B138,evyield!B:H,7,0)</f>
        <v>0</v>
      </c>
      <c r="BS138" t="str">
        <f>IF(OR(AL138=$BW$1,AM138=$BW$1),"Sim","Não")</f>
        <v>Não</v>
      </c>
      <c r="BT138" t="str">
        <f>IF(OR(AL138=$BW$1,AM138=$BX$1),"Sim","Não")</f>
        <v>Não</v>
      </c>
    </row>
    <row r="139" spans="1:72" hidden="1" x14ac:dyDescent="0.25">
      <c r="A139">
        <v>138</v>
      </c>
      <c r="B139" t="s">
        <v>144</v>
      </c>
      <c r="C139">
        <v>1</v>
      </c>
      <c r="D139" t="s">
        <v>795</v>
      </c>
      <c r="E139" t="s">
        <v>1052</v>
      </c>
      <c r="F139">
        <v>2</v>
      </c>
      <c r="G139" t="s">
        <v>942</v>
      </c>
      <c r="H139" t="s">
        <v>816</v>
      </c>
      <c r="I139">
        <v>0.4</v>
      </c>
      <c r="J139">
        <v>7.5</v>
      </c>
      <c r="K139">
        <v>3</v>
      </c>
      <c r="L139" t="s">
        <v>918</v>
      </c>
      <c r="M139" t="s">
        <v>959</v>
      </c>
      <c r="N139" t="s">
        <v>986</v>
      </c>
      <c r="O139">
        <f t="shared" si="5"/>
        <v>355</v>
      </c>
      <c r="P139">
        <v>35</v>
      </c>
      <c r="Q139">
        <v>40</v>
      </c>
      <c r="R139">
        <v>100</v>
      </c>
      <c r="S139">
        <v>90</v>
      </c>
      <c r="T139">
        <v>55</v>
      </c>
      <c r="U139">
        <v>35</v>
      </c>
      <c r="V139">
        <v>45</v>
      </c>
      <c r="W139">
        <v>70</v>
      </c>
      <c r="X139">
        <v>71</v>
      </c>
      <c r="Y139" t="s">
        <v>827</v>
      </c>
      <c r="Z139">
        <v>2</v>
      </c>
      <c r="AA139" t="s">
        <v>819</v>
      </c>
      <c r="AB139" t="s">
        <v>940</v>
      </c>
      <c r="AC139" t="s">
        <v>9</v>
      </c>
      <c r="AD139">
        <v>30</v>
      </c>
      <c r="AE139" t="str">
        <f>_xlfn.CONCAT(A139:AD139)</f>
        <v>138Omanyte1NormalSpiral Pokémon2RockWater0,47,53Swift SwimShell ArmorWeak Armor3553540100905535457071Medium Fast2Water 1Water 387.530</v>
      </c>
      <c r="AF139">
        <v>138</v>
      </c>
      <c r="AG139" t="s">
        <v>144</v>
      </c>
      <c r="AH139">
        <v>1</v>
      </c>
      <c r="AI139" t="s">
        <v>795</v>
      </c>
      <c r="AJ139" t="s">
        <v>1052</v>
      </c>
      <c r="AK139">
        <v>2</v>
      </c>
      <c r="AL139" t="s">
        <v>942</v>
      </c>
      <c r="AM139" t="s">
        <v>816</v>
      </c>
      <c r="AN139">
        <v>0.4</v>
      </c>
      <c r="AO139">
        <v>7.5</v>
      </c>
      <c r="AP139">
        <v>3</v>
      </c>
      <c r="AQ139" t="s">
        <v>918</v>
      </c>
      <c r="AR139" t="s">
        <v>959</v>
      </c>
      <c r="AS139" t="s">
        <v>986</v>
      </c>
      <c r="AT139">
        <f t="shared" si="4"/>
        <v>355</v>
      </c>
      <c r="AU139">
        <v>35</v>
      </c>
      <c r="AV139">
        <v>40</v>
      </c>
      <c r="AW139">
        <v>100</v>
      </c>
      <c r="AX139">
        <v>90</v>
      </c>
      <c r="AY139">
        <v>55</v>
      </c>
      <c r="AZ139">
        <v>35</v>
      </c>
      <c r="BA139">
        <v>45</v>
      </c>
      <c r="BB139">
        <v>70</v>
      </c>
      <c r="BC139">
        <v>71</v>
      </c>
      <c r="BD139" t="s">
        <v>827</v>
      </c>
      <c r="BE139">
        <v>2</v>
      </c>
      <c r="BF139" t="s">
        <v>819</v>
      </c>
      <c r="BG139" t="s">
        <v>940</v>
      </c>
      <c r="BH139" t="s">
        <v>9</v>
      </c>
      <c r="BI139">
        <v>30</v>
      </c>
      <c r="BJ139" t="str">
        <f>_xlfn.CONCAT(AF139:BI139)</f>
        <v>138Omanyte1NormalSpiral Pokémon2RockWater0,47,53Swift SwimShell ArmorWeak Armor3553540100905535457071Medium Fast2Water 1Water 387.530</v>
      </c>
      <c r="BM139">
        <f>VLOOKUP(B139,evyield!B:H,2,0)</f>
        <v>0</v>
      </c>
      <c r="BN139">
        <f>VLOOKUP(B139,evyield!B:H,3,0)</f>
        <v>0</v>
      </c>
      <c r="BO139">
        <f>VLOOKUP(B139,evyield!B:H,4,0)</f>
        <v>1</v>
      </c>
      <c r="BP139">
        <f>VLOOKUP(B139,evyield!B:H,5,0)</f>
        <v>0</v>
      </c>
      <c r="BQ139">
        <f>VLOOKUP(B139,evyield!B:H,6,0)</f>
        <v>0</v>
      </c>
      <c r="BR139">
        <f>VLOOKUP(B139,evyield!B:H,7,0)</f>
        <v>0</v>
      </c>
      <c r="BS139" t="str">
        <f>IF(OR(AL139=$BW$1,AM139=$BW$1),"Sim","Não")</f>
        <v>Não</v>
      </c>
      <c r="BT139" t="str">
        <f>IF(OR(AL139=$BW$1,AM139=$BX$1),"Sim","Não")</f>
        <v>Não</v>
      </c>
    </row>
    <row r="140" spans="1:72" hidden="1" x14ac:dyDescent="0.25">
      <c r="A140">
        <v>139</v>
      </c>
      <c r="B140" t="s">
        <v>145</v>
      </c>
      <c r="C140">
        <v>1</v>
      </c>
      <c r="D140" t="s">
        <v>795</v>
      </c>
      <c r="E140" t="s">
        <v>1052</v>
      </c>
      <c r="F140">
        <v>2</v>
      </c>
      <c r="G140" t="s">
        <v>942</v>
      </c>
      <c r="H140" t="s">
        <v>816</v>
      </c>
      <c r="I140">
        <v>1</v>
      </c>
      <c r="J140">
        <v>35</v>
      </c>
      <c r="K140">
        <v>3</v>
      </c>
      <c r="L140" t="s">
        <v>918</v>
      </c>
      <c r="M140" t="s">
        <v>959</v>
      </c>
      <c r="N140" t="s">
        <v>986</v>
      </c>
      <c r="O140">
        <f t="shared" si="5"/>
        <v>495</v>
      </c>
      <c r="P140">
        <v>70</v>
      </c>
      <c r="Q140">
        <v>60</v>
      </c>
      <c r="R140">
        <v>125</v>
      </c>
      <c r="S140">
        <v>115</v>
      </c>
      <c r="T140">
        <v>70</v>
      </c>
      <c r="U140">
        <v>55</v>
      </c>
      <c r="V140">
        <v>45</v>
      </c>
      <c r="W140">
        <v>70</v>
      </c>
      <c r="X140">
        <v>173</v>
      </c>
      <c r="Y140" t="s">
        <v>827</v>
      </c>
      <c r="Z140">
        <v>2</v>
      </c>
      <c r="AA140" t="s">
        <v>819</v>
      </c>
      <c r="AB140" t="s">
        <v>940</v>
      </c>
      <c r="AC140" t="s">
        <v>9</v>
      </c>
      <c r="AD140">
        <v>30</v>
      </c>
      <c r="AE140" t="str">
        <f>_xlfn.CONCAT(A140:AD140)</f>
        <v>139Omastar1NormalSpiral Pokémon2RockWater1353Swift SwimShell ArmorWeak Armor495706012511570554570173Medium Fast2Water 1Water 387.530</v>
      </c>
      <c r="AF140">
        <v>139</v>
      </c>
      <c r="AG140" t="s">
        <v>145</v>
      </c>
      <c r="AH140">
        <v>1</v>
      </c>
      <c r="AI140" t="s">
        <v>795</v>
      </c>
      <c r="AJ140" t="s">
        <v>1052</v>
      </c>
      <c r="AK140">
        <v>2</v>
      </c>
      <c r="AL140" t="s">
        <v>942</v>
      </c>
      <c r="AM140" t="s">
        <v>816</v>
      </c>
      <c r="AN140">
        <v>1</v>
      </c>
      <c r="AO140">
        <v>35</v>
      </c>
      <c r="AP140">
        <v>3</v>
      </c>
      <c r="AQ140" t="s">
        <v>918</v>
      </c>
      <c r="AR140" t="s">
        <v>959</v>
      </c>
      <c r="AS140" t="s">
        <v>986</v>
      </c>
      <c r="AT140">
        <f t="shared" si="4"/>
        <v>495</v>
      </c>
      <c r="AU140">
        <v>70</v>
      </c>
      <c r="AV140">
        <v>60</v>
      </c>
      <c r="AW140">
        <v>125</v>
      </c>
      <c r="AX140">
        <v>115</v>
      </c>
      <c r="AY140">
        <v>70</v>
      </c>
      <c r="AZ140">
        <v>55</v>
      </c>
      <c r="BA140">
        <v>45</v>
      </c>
      <c r="BB140">
        <v>70</v>
      </c>
      <c r="BC140">
        <v>173</v>
      </c>
      <c r="BD140" t="s">
        <v>827</v>
      </c>
      <c r="BE140">
        <v>2</v>
      </c>
      <c r="BF140" t="s">
        <v>819</v>
      </c>
      <c r="BG140" t="s">
        <v>940</v>
      </c>
      <c r="BH140" t="s">
        <v>9</v>
      </c>
      <c r="BI140">
        <v>30</v>
      </c>
      <c r="BJ140" t="str">
        <f>_xlfn.CONCAT(AF140:BI140)</f>
        <v>139Omastar1NormalSpiral Pokémon2RockWater1353Swift SwimShell ArmorWeak Armor495706012511570554570173Medium Fast2Water 1Water 387.530</v>
      </c>
      <c r="BM140">
        <f>VLOOKUP(B140,evyield!B:H,2,0)</f>
        <v>0</v>
      </c>
      <c r="BN140">
        <f>VLOOKUP(B140,evyield!B:H,3,0)</f>
        <v>0</v>
      </c>
      <c r="BO140">
        <f>VLOOKUP(B140,evyield!B:H,4,0)</f>
        <v>2</v>
      </c>
      <c r="BP140">
        <f>VLOOKUP(B140,evyield!B:H,5,0)</f>
        <v>0</v>
      </c>
      <c r="BQ140">
        <f>VLOOKUP(B140,evyield!B:H,6,0)</f>
        <v>0</v>
      </c>
      <c r="BR140">
        <f>VLOOKUP(B140,evyield!B:H,7,0)</f>
        <v>0</v>
      </c>
      <c r="BS140" t="str">
        <f>IF(OR(AL140=$BW$1,AM140=$BW$1),"Sim","Não")</f>
        <v>Não</v>
      </c>
      <c r="BT140" t="str">
        <f>IF(OR(AL140=$BW$1,AM140=$BX$1),"Sim","Não")</f>
        <v>Não</v>
      </c>
    </row>
    <row r="141" spans="1:72" hidden="1" x14ac:dyDescent="0.25">
      <c r="A141">
        <v>140</v>
      </c>
      <c r="B141" t="s">
        <v>146</v>
      </c>
      <c r="C141">
        <v>1</v>
      </c>
      <c r="D141" t="s">
        <v>795</v>
      </c>
      <c r="E141" t="s">
        <v>821</v>
      </c>
      <c r="F141">
        <v>2</v>
      </c>
      <c r="G141" t="s">
        <v>942</v>
      </c>
      <c r="H141" t="s">
        <v>816</v>
      </c>
      <c r="I141">
        <v>0.5</v>
      </c>
      <c r="J141">
        <v>11.5</v>
      </c>
      <c r="K141">
        <v>3</v>
      </c>
      <c r="L141" t="s">
        <v>918</v>
      </c>
      <c r="M141" t="s">
        <v>1000</v>
      </c>
      <c r="N141" t="s">
        <v>986</v>
      </c>
      <c r="O141">
        <f t="shared" si="5"/>
        <v>355</v>
      </c>
      <c r="P141">
        <v>30</v>
      </c>
      <c r="Q141">
        <v>80</v>
      </c>
      <c r="R141">
        <v>90</v>
      </c>
      <c r="S141">
        <v>55</v>
      </c>
      <c r="T141">
        <v>45</v>
      </c>
      <c r="U141">
        <v>55</v>
      </c>
      <c r="V141">
        <v>45</v>
      </c>
      <c r="W141">
        <v>70</v>
      </c>
      <c r="X141">
        <v>71</v>
      </c>
      <c r="Y141" t="s">
        <v>827</v>
      </c>
      <c r="Z141">
        <v>2</v>
      </c>
      <c r="AA141" t="s">
        <v>819</v>
      </c>
      <c r="AB141" t="s">
        <v>940</v>
      </c>
      <c r="AC141" t="s">
        <v>9</v>
      </c>
      <c r="AD141">
        <v>30</v>
      </c>
      <c r="AE141" t="str">
        <f>_xlfn.CONCAT(A141:AD141)</f>
        <v>140Kabuto1NormalShellfish Pokémon2RockWater0,511,53Swift SwimBattle ArmorWeak Armor355308090554555457071Medium Fast2Water 1Water 387.530</v>
      </c>
      <c r="AF141">
        <v>140</v>
      </c>
      <c r="AG141" t="s">
        <v>146</v>
      </c>
      <c r="AH141">
        <v>1</v>
      </c>
      <c r="AI141" t="s">
        <v>795</v>
      </c>
      <c r="AJ141" t="s">
        <v>821</v>
      </c>
      <c r="AK141">
        <v>2</v>
      </c>
      <c r="AL141" t="s">
        <v>942</v>
      </c>
      <c r="AM141" t="s">
        <v>816</v>
      </c>
      <c r="AN141">
        <v>0.5</v>
      </c>
      <c r="AO141">
        <v>11.5</v>
      </c>
      <c r="AP141">
        <v>3</v>
      </c>
      <c r="AQ141" t="s">
        <v>918</v>
      </c>
      <c r="AR141" t="s">
        <v>1000</v>
      </c>
      <c r="AS141" t="s">
        <v>986</v>
      </c>
      <c r="AT141">
        <f t="shared" si="4"/>
        <v>355</v>
      </c>
      <c r="AU141">
        <v>30</v>
      </c>
      <c r="AV141">
        <v>80</v>
      </c>
      <c r="AW141">
        <v>90</v>
      </c>
      <c r="AX141">
        <v>55</v>
      </c>
      <c r="AY141">
        <v>45</v>
      </c>
      <c r="AZ141">
        <v>55</v>
      </c>
      <c r="BA141">
        <v>45</v>
      </c>
      <c r="BB141">
        <v>70</v>
      </c>
      <c r="BC141">
        <v>71</v>
      </c>
      <c r="BD141" t="s">
        <v>827</v>
      </c>
      <c r="BE141">
        <v>2</v>
      </c>
      <c r="BF141" t="s">
        <v>819</v>
      </c>
      <c r="BG141" t="s">
        <v>940</v>
      </c>
      <c r="BH141" t="s">
        <v>9</v>
      </c>
      <c r="BI141">
        <v>30</v>
      </c>
      <c r="BJ141" t="str">
        <f>_xlfn.CONCAT(AF141:BI141)</f>
        <v>140Kabuto1NormalShellfish Pokémon2RockWater0,511,53Swift SwimBattle ArmorWeak Armor355308090554555457071Medium Fast2Water 1Water 387.530</v>
      </c>
      <c r="BM141">
        <f>VLOOKUP(B141,evyield!B:H,2,0)</f>
        <v>0</v>
      </c>
      <c r="BN141">
        <f>VLOOKUP(B141,evyield!B:H,3,0)</f>
        <v>0</v>
      </c>
      <c r="BO141">
        <f>VLOOKUP(B141,evyield!B:H,4,0)</f>
        <v>1</v>
      </c>
      <c r="BP141">
        <f>VLOOKUP(B141,evyield!B:H,5,0)</f>
        <v>0</v>
      </c>
      <c r="BQ141">
        <f>VLOOKUP(B141,evyield!B:H,6,0)</f>
        <v>0</v>
      </c>
      <c r="BR141">
        <f>VLOOKUP(B141,evyield!B:H,7,0)</f>
        <v>0</v>
      </c>
      <c r="BS141" t="str">
        <f>IF(OR(AL141=$BW$1,AM141=$BW$1),"Sim","Não")</f>
        <v>Não</v>
      </c>
      <c r="BT141" t="str">
        <f>IF(OR(AL141=$BW$1,AM141=$BX$1),"Sim","Não")</f>
        <v>Não</v>
      </c>
    </row>
    <row r="142" spans="1:72" hidden="1" x14ac:dyDescent="0.25">
      <c r="A142">
        <v>141</v>
      </c>
      <c r="B142" t="s">
        <v>147</v>
      </c>
      <c r="C142">
        <v>1</v>
      </c>
      <c r="D142" t="s">
        <v>795</v>
      </c>
      <c r="E142" t="s">
        <v>821</v>
      </c>
      <c r="F142">
        <v>2</v>
      </c>
      <c r="G142" t="s">
        <v>942</v>
      </c>
      <c r="H142" t="s">
        <v>816</v>
      </c>
      <c r="I142">
        <v>1.3</v>
      </c>
      <c r="J142">
        <v>40.5</v>
      </c>
      <c r="K142">
        <v>3</v>
      </c>
      <c r="L142" t="s">
        <v>918</v>
      </c>
      <c r="M142" t="s">
        <v>1000</v>
      </c>
      <c r="N142" t="s">
        <v>986</v>
      </c>
      <c r="O142">
        <f t="shared" si="5"/>
        <v>495</v>
      </c>
      <c r="P142">
        <v>60</v>
      </c>
      <c r="Q142">
        <v>115</v>
      </c>
      <c r="R142">
        <v>105</v>
      </c>
      <c r="S142">
        <v>65</v>
      </c>
      <c r="T142">
        <v>70</v>
      </c>
      <c r="U142">
        <v>80</v>
      </c>
      <c r="V142">
        <v>45</v>
      </c>
      <c r="W142">
        <v>70</v>
      </c>
      <c r="X142">
        <v>173</v>
      </c>
      <c r="Y142" t="s">
        <v>827</v>
      </c>
      <c r="Z142">
        <v>2</v>
      </c>
      <c r="AA142" t="s">
        <v>819</v>
      </c>
      <c r="AB142" t="s">
        <v>940</v>
      </c>
      <c r="AC142" t="s">
        <v>9</v>
      </c>
      <c r="AD142">
        <v>30</v>
      </c>
      <c r="AE142" t="str">
        <f>_xlfn.CONCAT(A142:AD142)</f>
        <v>141Kabutops1NormalShellfish Pokémon2RockWater1,340,53Swift SwimBattle ArmorWeak Armor495601151056570804570173Medium Fast2Water 1Water 387.530</v>
      </c>
      <c r="AF142">
        <v>141</v>
      </c>
      <c r="AG142" t="s">
        <v>147</v>
      </c>
      <c r="AH142">
        <v>1</v>
      </c>
      <c r="AI142" t="s">
        <v>795</v>
      </c>
      <c r="AJ142" t="s">
        <v>821</v>
      </c>
      <c r="AK142">
        <v>2</v>
      </c>
      <c r="AL142" t="s">
        <v>942</v>
      </c>
      <c r="AM142" t="s">
        <v>816</v>
      </c>
      <c r="AN142">
        <v>1.3</v>
      </c>
      <c r="AO142">
        <v>40.5</v>
      </c>
      <c r="AP142">
        <v>3</v>
      </c>
      <c r="AQ142" t="s">
        <v>918</v>
      </c>
      <c r="AR142" t="s">
        <v>1000</v>
      </c>
      <c r="AS142" t="s">
        <v>986</v>
      </c>
      <c r="AT142">
        <f t="shared" si="4"/>
        <v>495</v>
      </c>
      <c r="AU142">
        <v>60</v>
      </c>
      <c r="AV142">
        <v>115</v>
      </c>
      <c r="AW142">
        <v>105</v>
      </c>
      <c r="AX142">
        <v>65</v>
      </c>
      <c r="AY142">
        <v>70</v>
      </c>
      <c r="AZ142">
        <v>80</v>
      </c>
      <c r="BA142">
        <v>45</v>
      </c>
      <c r="BB142">
        <v>70</v>
      </c>
      <c r="BC142">
        <v>173</v>
      </c>
      <c r="BD142" t="s">
        <v>827</v>
      </c>
      <c r="BE142">
        <v>2</v>
      </c>
      <c r="BF142" t="s">
        <v>819</v>
      </c>
      <c r="BG142" t="s">
        <v>940</v>
      </c>
      <c r="BH142" t="s">
        <v>9</v>
      </c>
      <c r="BI142">
        <v>30</v>
      </c>
      <c r="BJ142" t="str">
        <f>_xlfn.CONCAT(AF142:BI142)</f>
        <v>141Kabutops1NormalShellfish Pokémon2RockWater1,340,53Swift SwimBattle ArmorWeak Armor495601151056570804570173Medium Fast2Water 1Water 387.530</v>
      </c>
      <c r="BM142">
        <f>VLOOKUP(B142,evyield!B:H,2,0)</f>
        <v>0</v>
      </c>
      <c r="BN142">
        <f>VLOOKUP(B142,evyield!B:H,3,0)</f>
        <v>2</v>
      </c>
      <c r="BO142">
        <f>VLOOKUP(B142,evyield!B:H,4,0)</f>
        <v>0</v>
      </c>
      <c r="BP142">
        <f>VLOOKUP(B142,evyield!B:H,5,0)</f>
        <v>0</v>
      </c>
      <c r="BQ142">
        <f>VLOOKUP(B142,evyield!B:H,6,0)</f>
        <v>0</v>
      </c>
      <c r="BR142">
        <f>VLOOKUP(B142,evyield!B:H,7,0)</f>
        <v>0</v>
      </c>
      <c r="BS142" t="str">
        <f>IF(OR(AL142=$BW$1,AM142=$BW$1),"Sim","Não")</f>
        <v>Não</v>
      </c>
      <c r="BT142" t="str">
        <f>IF(OR(AL142=$BW$1,AM142=$BX$1),"Sim","Não")</f>
        <v>Não</v>
      </c>
    </row>
    <row r="143" spans="1:72" hidden="1" x14ac:dyDescent="0.25">
      <c r="A143">
        <v>142</v>
      </c>
      <c r="B143" t="s">
        <v>148</v>
      </c>
      <c r="C143">
        <v>1</v>
      </c>
      <c r="D143" t="s">
        <v>795</v>
      </c>
      <c r="E143" t="s">
        <v>1053</v>
      </c>
      <c r="F143">
        <v>2</v>
      </c>
      <c r="G143" t="s">
        <v>942</v>
      </c>
      <c r="H143" t="s">
        <v>812</v>
      </c>
      <c r="I143">
        <v>1.8</v>
      </c>
      <c r="J143">
        <v>59</v>
      </c>
      <c r="K143">
        <v>3</v>
      </c>
      <c r="L143" t="s">
        <v>943</v>
      </c>
      <c r="M143" t="s">
        <v>1054</v>
      </c>
      <c r="N143" t="s">
        <v>854</v>
      </c>
      <c r="O143">
        <f t="shared" si="5"/>
        <v>515</v>
      </c>
      <c r="P143">
        <v>80</v>
      </c>
      <c r="Q143">
        <v>105</v>
      </c>
      <c r="R143">
        <v>65</v>
      </c>
      <c r="S143">
        <v>60</v>
      </c>
      <c r="T143">
        <v>75</v>
      </c>
      <c r="U143">
        <v>130</v>
      </c>
      <c r="V143">
        <v>45</v>
      </c>
      <c r="W143">
        <v>70</v>
      </c>
      <c r="X143">
        <v>180</v>
      </c>
      <c r="Y143" t="s">
        <v>925</v>
      </c>
      <c r="Z143">
        <v>1</v>
      </c>
      <c r="AA143" t="s">
        <v>812</v>
      </c>
      <c r="AC143" t="s">
        <v>9</v>
      </c>
      <c r="AD143">
        <v>35</v>
      </c>
      <c r="AE143" t="str">
        <f>_xlfn.CONCAT(A143:AD143)</f>
        <v>142Aerodactyl1NormalFossil Pokémon2RockFlying1,8593Rock HeadPressureUnnerve515801056560751304570180Slow1Flying87.535</v>
      </c>
      <c r="AF143">
        <v>142</v>
      </c>
      <c r="AG143" t="s">
        <v>148</v>
      </c>
      <c r="AH143">
        <v>1</v>
      </c>
      <c r="AI143" t="s">
        <v>795</v>
      </c>
      <c r="AJ143" t="s">
        <v>1053</v>
      </c>
      <c r="AK143">
        <v>2</v>
      </c>
      <c r="AL143" t="s">
        <v>942</v>
      </c>
      <c r="AM143" t="s">
        <v>812</v>
      </c>
      <c r="AN143">
        <v>1.8</v>
      </c>
      <c r="AO143">
        <v>59</v>
      </c>
      <c r="AP143">
        <v>3</v>
      </c>
      <c r="AQ143" t="s">
        <v>943</v>
      </c>
      <c r="AR143" t="s">
        <v>1054</v>
      </c>
      <c r="AS143" t="s">
        <v>854</v>
      </c>
      <c r="AT143">
        <f t="shared" si="4"/>
        <v>515</v>
      </c>
      <c r="AU143">
        <v>80</v>
      </c>
      <c r="AV143">
        <v>105</v>
      </c>
      <c r="AW143">
        <v>65</v>
      </c>
      <c r="AX143">
        <v>60</v>
      </c>
      <c r="AY143">
        <v>75</v>
      </c>
      <c r="AZ143">
        <v>130</v>
      </c>
      <c r="BA143">
        <v>45</v>
      </c>
      <c r="BB143">
        <v>70</v>
      </c>
      <c r="BC143">
        <v>180</v>
      </c>
      <c r="BD143" t="s">
        <v>925</v>
      </c>
      <c r="BE143">
        <v>1</v>
      </c>
      <c r="BF143" t="s">
        <v>812</v>
      </c>
      <c r="BH143" t="s">
        <v>9</v>
      </c>
      <c r="BI143">
        <v>35</v>
      </c>
      <c r="BJ143" t="str">
        <f>_xlfn.CONCAT(AF143:BI143)</f>
        <v>142Aerodactyl1NormalFossil Pokémon2RockFlying1,8593Rock HeadPressureUnnerve515801056560751304570180Slow1Flying87.535</v>
      </c>
      <c r="BM143">
        <f>VLOOKUP(B143,evyield!B:H,2,0)</f>
        <v>0</v>
      </c>
      <c r="BN143">
        <f>VLOOKUP(B143,evyield!B:H,3,0)</f>
        <v>0</v>
      </c>
      <c r="BO143">
        <f>VLOOKUP(B143,evyield!B:H,4,0)</f>
        <v>0</v>
      </c>
      <c r="BP143">
        <f>VLOOKUP(B143,evyield!B:H,5,0)</f>
        <v>0</v>
      </c>
      <c r="BQ143">
        <f>VLOOKUP(B143,evyield!B:H,6,0)</f>
        <v>0</v>
      </c>
      <c r="BR143">
        <f>VLOOKUP(B143,evyield!B:H,7,0)</f>
        <v>2</v>
      </c>
      <c r="BS143" t="str">
        <f>IF(OR(AL143=$BW$1,AM143=$BW$1),"Sim","Não")</f>
        <v>Não</v>
      </c>
      <c r="BT143" t="str">
        <f>IF(OR(AL143=$BW$1,AM143=$BX$1),"Sim","Não")</f>
        <v>Não</v>
      </c>
    </row>
    <row r="144" spans="1:72" hidden="1" x14ac:dyDescent="0.25">
      <c r="A144">
        <v>143</v>
      </c>
      <c r="B144" t="s">
        <v>149</v>
      </c>
      <c r="C144">
        <v>1</v>
      </c>
      <c r="D144" t="s">
        <v>795</v>
      </c>
      <c r="E144" t="s">
        <v>1055</v>
      </c>
      <c r="F144">
        <v>1</v>
      </c>
      <c r="G144" t="s">
        <v>795</v>
      </c>
      <c r="H144" t="s">
        <v>2089</v>
      </c>
      <c r="I144">
        <v>2.1</v>
      </c>
      <c r="J144">
        <v>460</v>
      </c>
      <c r="K144">
        <v>3</v>
      </c>
      <c r="L144" t="s">
        <v>1056</v>
      </c>
      <c r="M144" t="s">
        <v>805</v>
      </c>
      <c r="N144" t="s">
        <v>850</v>
      </c>
      <c r="O144">
        <f t="shared" si="5"/>
        <v>540</v>
      </c>
      <c r="P144">
        <v>160</v>
      </c>
      <c r="Q144">
        <v>110</v>
      </c>
      <c r="R144">
        <v>65</v>
      </c>
      <c r="S144">
        <v>65</v>
      </c>
      <c r="T144">
        <v>110</v>
      </c>
      <c r="U144">
        <v>30</v>
      </c>
      <c r="V144">
        <v>25</v>
      </c>
      <c r="W144">
        <v>70</v>
      </c>
      <c r="X144">
        <v>189</v>
      </c>
      <c r="Y144" t="s">
        <v>925</v>
      </c>
      <c r="Z144">
        <v>1</v>
      </c>
      <c r="AA144" t="s">
        <v>802</v>
      </c>
      <c r="AC144" t="s">
        <v>9</v>
      </c>
      <c r="AD144">
        <v>40</v>
      </c>
      <c r="AE144" t="str">
        <f>_xlfn.CONCAT(A144:AD144)</f>
        <v>143Snorlax1NormalSleeping Pokémon1NormalNone2,14603ImmunityThick FatGluttony5401601106565110302570189Slow1Monster87.540</v>
      </c>
      <c r="AF144">
        <v>143</v>
      </c>
      <c r="AG144" t="s">
        <v>149</v>
      </c>
      <c r="AH144">
        <v>1</v>
      </c>
      <c r="AI144" t="s">
        <v>795</v>
      </c>
      <c r="AJ144" t="s">
        <v>1055</v>
      </c>
      <c r="AK144">
        <v>1</v>
      </c>
      <c r="AL144" t="s">
        <v>795</v>
      </c>
      <c r="AM144" t="s">
        <v>2089</v>
      </c>
      <c r="AN144">
        <v>2.1</v>
      </c>
      <c r="AO144">
        <v>460</v>
      </c>
      <c r="AP144">
        <v>3</v>
      </c>
      <c r="AQ144" t="s">
        <v>1056</v>
      </c>
      <c r="AR144" t="s">
        <v>805</v>
      </c>
      <c r="AS144" t="s">
        <v>850</v>
      </c>
      <c r="AT144">
        <f t="shared" si="4"/>
        <v>540</v>
      </c>
      <c r="AU144">
        <v>160</v>
      </c>
      <c r="AV144">
        <v>110</v>
      </c>
      <c r="AW144">
        <v>65</v>
      </c>
      <c r="AX144">
        <v>65</v>
      </c>
      <c r="AY144">
        <v>110</v>
      </c>
      <c r="AZ144">
        <v>30</v>
      </c>
      <c r="BA144">
        <v>25</v>
      </c>
      <c r="BB144">
        <v>70</v>
      </c>
      <c r="BC144">
        <v>189</v>
      </c>
      <c r="BD144" t="s">
        <v>925</v>
      </c>
      <c r="BE144">
        <v>1</v>
      </c>
      <c r="BF144" t="s">
        <v>802</v>
      </c>
      <c r="BH144" t="s">
        <v>9</v>
      </c>
      <c r="BI144">
        <v>40</v>
      </c>
      <c r="BJ144" t="str">
        <f>_xlfn.CONCAT(AF144:BI144)</f>
        <v>143Snorlax1NormalSleeping Pokémon1NormalNone2,14603ImmunityThick FatGluttony5401601106565110302570189Slow1Monster87.540</v>
      </c>
      <c r="BM144">
        <f>VLOOKUP(B144,evyield!B:H,2,0)</f>
        <v>2</v>
      </c>
      <c r="BN144">
        <f>VLOOKUP(B144,evyield!B:H,3,0)</f>
        <v>0</v>
      </c>
      <c r="BO144">
        <f>VLOOKUP(B144,evyield!B:H,4,0)</f>
        <v>0</v>
      </c>
      <c r="BP144">
        <f>VLOOKUP(B144,evyield!B:H,5,0)</f>
        <v>0</v>
      </c>
      <c r="BQ144">
        <f>VLOOKUP(B144,evyield!B:H,6,0)</f>
        <v>0</v>
      </c>
      <c r="BR144">
        <f>VLOOKUP(B144,evyield!B:H,7,0)</f>
        <v>0</v>
      </c>
      <c r="BS144" t="str">
        <f>IF(OR(AL144=$BW$1,AM144=$BW$1),"Sim","Não")</f>
        <v>Não</v>
      </c>
      <c r="BT144" t="str">
        <f>IF(OR(AL144=$BW$1,AM144=$BX$1),"Sim","Não")</f>
        <v>Não</v>
      </c>
    </row>
    <row r="145" spans="1:72" hidden="1" x14ac:dyDescent="0.25">
      <c r="A145">
        <v>144</v>
      </c>
      <c r="B145" t="s">
        <v>150</v>
      </c>
      <c r="C145">
        <v>1</v>
      </c>
      <c r="D145" t="s">
        <v>1057</v>
      </c>
      <c r="E145" t="s">
        <v>1058</v>
      </c>
      <c r="F145">
        <v>2</v>
      </c>
      <c r="G145" t="s">
        <v>865</v>
      </c>
      <c r="H145" t="s">
        <v>812</v>
      </c>
      <c r="I145">
        <v>1.7</v>
      </c>
      <c r="J145">
        <v>55.4</v>
      </c>
      <c r="K145">
        <v>2</v>
      </c>
      <c r="L145" t="s">
        <v>1054</v>
      </c>
      <c r="N145" t="s">
        <v>867</v>
      </c>
      <c r="O145">
        <f t="shared" si="5"/>
        <v>580</v>
      </c>
      <c r="P145">
        <v>90</v>
      </c>
      <c r="Q145">
        <v>85</v>
      </c>
      <c r="R145">
        <v>100</v>
      </c>
      <c r="S145">
        <v>95</v>
      </c>
      <c r="T145">
        <v>125</v>
      </c>
      <c r="U145">
        <v>85</v>
      </c>
      <c r="V145">
        <v>3</v>
      </c>
      <c r="W145">
        <v>35</v>
      </c>
      <c r="X145">
        <v>261</v>
      </c>
      <c r="Y145" t="s">
        <v>925</v>
      </c>
      <c r="Z145">
        <v>1</v>
      </c>
      <c r="AA145" t="s">
        <v>874</v>
      </c>
      <c r="AD145">
        <v>80</v>
      </c>
      <c r="AE145" t="str">
        <f>_xlfn.CONCAT(A145:AD145)</f>
        <v>144Articuno1Sub LegendaryFreeze Pokémon2IceFlying1,755,42PressureSnow Cloak58090851009512585335261Slow1Undiscovered80</v>
      </c>
      <c r="AF145">
        <v>144</v>
      </c>
      <c r="AG145" t="s">
        <v>150</v>
      </c>
      <c r="AH145">
        <v>1</v>
      </c>
      <c r="AI145" t="s">
        <v>1057</v>
      </c>
      <c r="AJ145" t="s">
        <v>1058</v>
      </c>
      <c r="AK145">
        <v>2</v>
      </c>
      <c r="AL145" t="s">
        <v>865</v>
      </c>
      <c r="AM145" t="s">
        <v>812</v>
      </c>
      <c r="AN145">
        <v>1.7</v>
      </c>
      <c r="AO145">
        <v>55.4</v>
      </c>
      <c r="AP145">
        <v>2</v>
      </c>
      <c r="AQ145" t="s">
        <v>1054</v>
      </c>
      <c r="AS145" t="s">
        <v>867</v>
      </c>
      <c r="AT145">
        <f t="shared" si="4"/>
        <v>580</v>
      </c>
      <c r="AU145">
        <v>90</v>
      </c>
      <c r="AV145">
        <v>85</v>
      </c>
      <c r="AW145">
        <v>100</v>
      </c>
      <c r="AX145">
        <v>95</v>
      </c>
      <c r="AY145">
        <v>125</v>
      </c>
      <c r="AZ145">
        <v>85</v>
      </c>
      <c r="BA145">
        <v>3</v>
      </c>
      <c r="BB145">
        <v>35</v>
      </c>
      <c r="BC145">
        <v>261</v>
      </c>
      <c r="BD145" t="s">
        <v>925</v>
      </c>
      <c r="BE145">
        <v>1</v>
      </c>
      <c r="BF145" t="s">
        <v>874</v>
      </c>
      <c r="BI145">
        <v>80</v>
      </c>
      <c r="BJ145" t="str">
        <f>_xlfn.CONCAT(AF145:BI145)</f>
        <v>144Articuno1Sub LegendaryFreeze Pokémon2IceFlying1,755,42PressureSnow Cloak58090851009512585335261Slow1Undiscovered80</v>
      </c>
      <c r="BM145">
        <f>VLOOKUP(B145,evyield!B:H,2,0)</f>
        <v>0</v>
      </c>
      <c r="BN145">
        <f>VLOOKUP(B145,evyield!B:H,3,0)</f>
        <v>0</v>
      </c>
      <c r="BO145">
        <f>VLOOKUP(B145,evyield!B:H,4,0)</f>
        <v>0</v>
      </c>
      <c r="BP145">
        <f>VLOOKUP(B145,evyield!B:H,5,0)</f>
        <v>0</v>
      </c>
      <c r="BQ145">
        <f>VLOOKUP(B145,evyield!B:H,6,0)</f>
        <v>3</v>
      </c>
      <c r="BR145">
        <f>VLOOKUP(B145,evyield!B:H,7,0)</f>
        <v>0</v>
      </c>
      <c r="BS145" t="str">
        <f>IF(OR(AL145=$BW$1,AM145=$BW$1),"Sim","Não")</f>
        <v>Não</v>
      </c>
      <c r="BT145" t="str">
        <f>IF(OR(AL145=$BW$1,AM145=$BX$1),"Sim","Não")</f>
        <v>Não</v>
      </c>
    </row>
    <row r="146" spans="1:72" hidden="1" x14ac:dyDescent="0.25">
      <c r="A146">
        <v>145</v>
      </c>
      <c r="B146" t="s">
        <v>151</v>
      </c>
      <c r="C146">
        <v>1</v>
      </c>
      <c r="D146" t="s">
        <v>1057</v>
      </c>
      <c r="E146" t="s">
        <v>1033</v>
      </c>
      <c r="F146">
        <v>2</v>
      </c>
      <c r="G146" t="s">
        <v>856</v>
      </c>
      <c r="H146" t="s">
        <v>812</v>
      </c>
      <c r="I146">
        <v>1.6</v>
      </c>
      <c r="J146">
        <v>52.6</v>
      </c>
      <c r="K146">
        <v>2</v>
      </c>
      <c r="L146" t="s">
        <v>1054</v>
      </c>
      <c r="N146" t="s">
        <v>857</v>
      </c>
      <c r="O146">
        <f t="shared" si="5"/>
        <v>580</v>
      </c>
      <c r="P146">
        <v>90</v>
      </c>
      <c r="Q146">
        <v>90</v>
      </c>
      <c r="R146">
        <v>85</v>
      </c>
      <c r="S146">
        <v>125</v>
      </c>
      <c r="T146">
        <v>90</v>
      </c>
      <c r="U146">
        <v>100</v>
      </c>
      <c r="V146">
        <v>3</v>
      </c>
      <c r="W146">
        <v>35</v>
      </c>
      <c r="X146">
        <v>261</v>
      </c>
      <c r="Y146" t="s">
        <v>925</v>
      </c>
      <c r="Z146">
        <v>1</v>
      </c>
      <c r="AA146" t="s">
        <v>874</v>
      </c>
      <c r="AD146">
        <v>80</v>
      </c>
      <c r="AE146" t="str">
        <f>_xlfn.CONCAT(A146:AD146)</f>
        <v>145Zapdos1Sub LegendaryElectric Pokémon2ElectricFlying1,652,62PressureStatic58090908512590100335261Slow1Undiscovered80</v>
      </c>
      <c r="AF146">
        <v>145</v>
      </c>
      <c r="AG146" t="s">
        <v>151</v>
      </c>
      <c r="AH146">
        <v>1</v>
      </c>
      <c r="AI146" t="s">
        <v>1057</v>
      </c>
      <c r="AJ146" t="s">
        <v>1033</v>
      </c>
      <c r="AK146">
        <v>2</v>
      </c>
      <c r="AL146" t="s">
        <v>856</v>
      </c>
      <c r="AM146" t="s">
        <v>812</v>
      </c>
      <c r="AN146">
        <v>1.6</v>
      </c>
      <c r="AO146">
        <v>52.6</v>
      </c>
      <c r="AP146">
        <v>2</v>
      </c>
      <c r="AQ146" t="s">
        <v>1054</v>
      </c>
      <c r="AS146" t="s">
        <v>857</v>
      </c>
      <c r="AT146">
        <f t="shared" si="4"/>
        <v>580</v>
      </c>
      <c r="AU146">
        <v>90</v>
      </c>
      <c r="AV146">
        <v>90</v>
      </c>
      <c r="AW146">
        <v>85</v>
      </c>
      <c r="AX146">
        <v>125</v>
      </c>
      <c r="AY146">
        <v>90</v>
      </c>
      <c r="AZ146">
        <v>100</v>
      </c>
      <c r="BA146">
        <v>3</v>
      </c>
      <c r="BB146">
        <v>35</v>
      </c>
      <c r="BC146">
        <v>261</v>
      </c>
      <c r="BD146" t="s">
        <v>925</v>
      </c>
      <c r="BE146">
        <v>1</v>
      </c>
      <c r="BF146" t="s">
        <v>874</v>
      </c>
      <c r="BI146">
        <v>80</v>
      </c>
      <c r="BJ146" t="str">
        <f>_xlfn.CONCAT(AF146:BI146)</f>
        <v>145Zapdos1Sub LegendaryElectric Pokémon2ElectricFlying1,652,62PressureStatic58090908512590100335261Slow1Undiscovered80</v>
      </c>
      <c r="BM146">
        <f>VLOOKUP(B146,evyield!B:H,2,0)</f>
        <v>0</v>
      </c>
      <c r="BN146">
        <f>VLOOKUP(B146,evyield!B:H,3,0)</f>
        <v>0</v>
      </c>
      <c r="BO146">
        <f>VLOOKUP(B146,evyield!B:H,4,0)</f>
        <v>0</v>
      </c>
      <c r="BP146">
        <f>VLOOKUP(B146,evyield!B:H,5,0)</f>
        <v>3</v>
      </c>
      <c r="BQ146">
        <f>VLOOKUP(B146,evyield!B:H,6,0)</f>
        <v>0</v>
      </c>
      <c r="BR146">
        <f>VLOOKUP(B146,evyield!B:H,7,0)</f>
        <v>0</v>
      </c>
      <c r="BS146" t="str">
        <f>IF(OR(AL146=$BW$1,AM146=$BW$1),"Sim","Não")</f>
        <v>Não</v>
      </c>
      <c r="BT146" t="str">
        <f>IF(OR(AL146=$BW$1,AM146=$BX$1),"Sim","Não")</f>
        <v>Não</v>
      </c>
    </row>
    <row r="147" spans="1:72" hidden="1" x14ac:dyDescent="0.25">
      <c r="A147">
        <v>146</v>
      </c>
      <c r="B147" t="s">
        <v>152</v>
      </c>
      <c r="C147">
        <v>1</v>
      </c>
      <c r="D147" t="s">
        <v>1057</v>
      </c>
      <c r="E147" t="s">
        <v>811</v>
      </c>
      <c r="F147">
        <v>2</v>
      </c>
      <c r="G147" t="s">
        <v>807</v>
      </c>
      <c r="H147" t="s">
        <v>812</v>
      </c>
      <c r="I147">
        <v>2</v>
      </c>
      <c r="J147">
        <v>60</v>
      </c>
      <c r="K147">
        <v>2</v>
      </c>
      <c r="L147" t="s">
        <v>1054</v>
      </c>
      <c r="N147" t="s">
        <v>950</v>
      </c>
      <c r="O147">
        <f t="shared" si="5"/>
        <v>580</v>
      </c>
      <c r="P147">
        <v>90</v>
      </c>
      <c r="Q147">
        <v>100</v>
      </c>
      <c r="R147">
        <v>90</v>
      </c>
      <c r="S147">
        <v>125</v>
      </c>
      <c r="T147">
        <v>85</v>
      </c>
      <c r="U147">
        <v>90</v>
      </c>
      <c r="V147">
        <v>3</v>
      </c>
      <c r="W147">
        <v>35</v>
      </c>
      <c r="X147">
        <v>261</v>
      </c>
      <c r="Y147" t="s">
        <v>925</v>
      </c>
      <c r="Z147">
        <v>1</v>
      </c>
      <c r="AA147" t="s">
        <v>874</v>
      </c>
      <c r="AD147">
        <v>80</v>
      </c>
      <c r="AE147" t="str">
        <f>_xlfn.CONCAT(A147:AD147)</f>
        <v>146Moltres1Sub LegendaryFlame Pokémon2FireFlying2602PressureFlame Body58090100901258590335261Slow1Undiscovered80</v>
      </c>
      <c r="AF147">
        <v>146</v>
      </c>
      <c r="AG147" t="s">
        <v>152</v>
      </c>
      <c r="AH147">
        <v>1</v>
      </c>
      <c r="AI147" t="s">
        <v>1057</v>
      </c>
      <c r="AJ147" t="s">
        <v>811</v>
      </c>
      <c r="AK147">
        <v>2</v>
      </c>
      <c r="AL147" t="s">
        <v>807</v>
      </c>
      <c r="AM147" t="s">
        <v>812</v>
      </c>
      <c r="AN147">
        <v>2</v>
      </c>
      <c r="AO147">
        <v>60</v>
      </c>
      <c r="AP147">
        <v>2</v>
      </c>
      <c r="AQ147" t="s">
        <v>1054</v>
      </c>
      <c r="AS147" t="s">
        <v>950</v>
      </c>
      <c r="AT147">
        <f t="shared" si="4"/>
        <v>580</v>
      </c>
      <c r="AU147">
        <v>90</v>
      </c>
      <c r="AV147">
        <v>100</v>
      </c>
      <c r="AW147">
        <v>90</v>
      </c>
      <c r="AX147">
        <v>125</v>
      </c>
      <c r="AY147">
        <v>85</v>
      </c>
      <c r="AZ147">
        <v>90</v>
      </c>
      <c r="BA147">
        <v>3</v>
      </c>
      <c r="BB147">
        <v>35</v>
      </c>
      <c r="BC147">
        <v>261</v>
      </c>
      <c r="BD147" t="s">
        <v>925</v>
      </c>
      <c r="BE147">
        <v>1</v>
      </c>
      <c r="BF147" t="s">
        <v>874</v>
      </c>
      <c r="BI147">
        <v>80</v>
      </c>
      <c r="BJ147" t="str">
        <f>_xlfn.CONCAT(AF147:BI147)</f>
        <v>146Moltres1Sub LegendaryFlame Pokémon2FireFlying2602PressureFlame Body58090100901258590335261Slow1Undiscovered80</v>
      </c>
      <c r="BM147">
        <f>VLOOKUP(B147,evyield!B:H,2,0)</f>
        <v>0</v>
      </c>
      <c r="BN147">
        <f>VLOOKUP(B147,evyield!B:H,3,0)</f>
        <v>0</v>
      </c>
      <c r="BO147">
        <f>VLOOKUP(B147,evyield!B:H,4,0)</f>
        <v>0</v>
      </c>
      <c r="BP147">
        <f>VLOOKUP(B147,evyield!B:H,5,0)</f>
        <v>3</v>
      </c>
      <c r="BQ147">
        <f>VLOOKUP(B147,evyield!B:H,6,0)</f>
        <v>0</v>
      </c>
      <c r="BR147">
        <f>VLOOKUP(B147,evyield!B:H,7,0)</f>
        <v>0</v>
      </c>
      <c r="BS147" t="str">
        <f>IF(OR(AL147=$BW$1,AM147=$BW$1),"Sim","Não")</f>
        <v>Não</v>
      </c>
      <c r="BT147" t="str">
        <f>IF(OR(AL147=$BW$1,AM147=$BX$1),"Sim","Não")</f>
        <v>Não</v>
      </c>
    </row>
    <row r="148" spans="1:72" hidden="1" x14ac:dyDescent="0.25">
      <c r="A148">
        <v>147</v>
      </c>
      <c r="B148" t="s">
        <v>153</v>
      </c>
      <c r="C148">
        <v>1</v>
      </c>
      <c r="D148" t="s">
        <v>795</v>
      </c>
      <c r="E148" t="s">
        <v>1019</v>
      </c>
      <c r="F148">
        <v>1</v>
      </c>
      <c r="G148" t="s">
        <v>810</v>
      </c>
      <c r="H148" t="s">
        <v>2089</v>
      </c>
      <c r="I148">
        <v>1.8</v>
      </c>
      <c r="J148">
        <v>3.3</v>
      </c>
      <c r="K148">
        <v>2</v>
      </c>
      <c r="L148" t="s">
        <v>830</v>
      </c>
      <c r="N148" t="s">
        <v>1063</v>
      </c>
      <c r="O148">
        <f t="shared" si="5"/>
        <v>300</v>
      </c>
      <c r="P148">
        <v>41</v>
      </c>
      <c r="Q148">
        <v>64</v>
      </c>
      <c r="R148">
        <v>45</v>
      </c>
      <c r="S148">
        <v>50</v>
      </c>
      <c r="T148">
        <v>50</v>
      </c>
      <c r="U148">
        <v>50</v>
      </c>
      <c r="V148">
        <v>45</v>
      </c>
      <c r="W148">
        <v>35</v>
      </c>
      <c r="X148">
        <v>60</v>
      </c>
      <c r="Y148" t="s">
        <v>925</v>
      </c>
      <c r="Z148">
        <v>2</v>
      </c>
      <c r="AA148" t="s">
        <v>810</v>
      </c>
      <c r="AB148" t="s">
        <v>819</v>
      </c>
      <c r="AC148" t="s">
        <v>828</v>
      </c>
      <c r="AD148">
        <v>40</v>
      </c>
      <c r="AE148" t="str">
        <f>_xlfn.CONCAT(A148:AD148)</f>
        <v>147Dratini1NormalDragon Pokémon1DragonNone1,83,32Shed SkinMarvel Scale300416445505050453560Slow2DragonWater 150.040</v>
      </c>
      <c r="AF148">
        <v>147</v>
      </c>
      <c r="AG148" t="s">
        <v>153</v>
      </c>
      <c r="AH148">
        <v>1</v>
      </c>
      <c r="AI148" t="s">
        <v>795</v>
      </c>
      <c r="AJ148" t="s">
        <v>1019</v>
      </c>
      <c r="AK148">
        <v>1</v>
      </c>
      <c r="AL148" t="s">
        <v>810</v>
      </c>
      <c r="AM148" t="s">
        <v>2089</v>
      </c>
      <c r="AN148">
        <v>1.8</v>
      </c>
      <c r="AO148">
        <v>3.3</v>
      </c>
      <c r="AP148">
        <v>2</v>
      </c>
      <c r="AQ148" t="s">
        <v>830</v>
      </c>
      <c r="AS148" t="s">
        <v>1063</v>
      </c>
      <c r="AT148">
        <f t="shared" si="4"/>
        <v>300</v>
      </c>
      <c r="AU148">
        <v>41</v>
      </c>
      <c r="AV148">
        <v>64</v>
      </c>
      <c r="AW148">
        <v>45</v>
      </c>
      <c r="AX148">
        <v>50</v>
      </c>
      <c r="AY148">
        <v>50</v>
      </c>
      <c r="AZ148">
        <v>50</v>
      </c>
      <c r="BA148">
        <v>45</v>
      </c>
      <c r="BB148">
        <v>35</v>
      </c>
      <c r="BC148">
        <v>60</v>
      </c>
      <c r="BD148" t="s">
        <v>925</v>
      </c>
      <c r="BE148">
        <v>2</v>
      </c>
      <c r="BF148" t="s">
        <v>810</v>
      </c>
      <c r="BG148" t="s">
        <v>819</v>
      </c>
      <c r="BH148" t="s">
        <v>828</v>
      </c>
      <c r="BI148">
        <v>40</v>
      </c>
      <c r="BJ148" t="str">
        <f>_xlfn.CONCAT(AF148:BI148)</f>
        <v>147Dratini1NormalDragon Pokémon1DragonNone1,83,32Shed SkinMarvel Scale300416445505050453560Slow2DragonWater 150.040</v>
      </c>
      <c r="BM148">
        <f>VLOOKUP(B148,evyield!B:H,2,0)</f>
        <v>0</v>
      </c>
      <c r="BN148">
        <f>VLOOKUP(B148,evyield!B:H,3,0)</f>
        <v>1</v>
      </c>
      <c r="BO148">
        <f>VLOOKUP(B148,evyield!B:H,4,0)</f>
        <v>0</v>
      </c>
      <c r="BP148">
        <f>VLOOKUP(B148,evyield!B:H,5,0)</f>
        <v>0</v>
      </c>
      <c r="BQ148">
        <f>VLOOKUP(B148,evyield!B:H,6,0)</f>
        <v>0</v>
      </c>
      <c r="BR148">
        <f>VLOOKUP(B148,evyield!B:H,7,0)</f>
        <v>0</v>
      </c>
      <c r="BS148" t="str">
        <f>IF(OR(AL148=$BW$1,AM148=$BW$1),"Sim","Não")</f>
        <v>Não</v>
      </c>
      <c r="BT148" t="str">
        <f>IF(OR(AL148=$BW$1,AM148=$BX$1),"Sim","Não")</f>
        <v>Não</v>
      </c>
    </row>
    <row r="149" spans="1:72" hidden="1" x14ac:dyDescent="0.25">
      <c r="A149">
        <v>148</v>
      </c>
      <c r="B149" t="s">
        <v>154</v>
      </c>
      <c r="C149">
        <v>1</v>
      </c>
      <c r="D149" t="s">
        <v>795</v>
      </c>
      <c r="E149" t="s">
        <v>1019</v>
      </c>
      <c r="F149">
        <v>1</v>
      </c>
      <c r="G149" t="s">
        <v>810</v>
      </c>
      <c r="H149" t="s">
        <v>2089</v>
      </c>
      <c r="I149">
        <v>4</v>
      </c>
      <c r="J149">
        <v>16.5</v>
      </c>
      <c r="K149">
        <v>2</v>
      </c>
      <c r="L149" t="s">
        <v>830</v>
      </c>
      <c r="N149" t="s">
        <v>1063</v>
      </c>
      <c r="O149">
        <f t="shared" si="5"/>
        <v>420</v>
      </c>
      <c r="P149">
        <v>61</v>
      </c>
      <c r="Q149">
        <v>84</v>
      </c>
      <c r="R149">
        <v>65</v>
      </c>
      <c r="S149">
        <v>70</v>
      </c>
      <c r="T149">
        <v>70</v>
      </c>
      <c r="U149">
        <v>70</v>
      </c>
      <c r="V149">
        <v>45</v>
      </c>
      <c r="W149">
        <v>35</v>
      </c>
      <c r="X149">
        <v>147</v>
      </c>
      <c r="Y149" t="s">
        <v>925</v>
      </c>
      <c r="Z149">
        <v>2</v>
      </c>
      <c r="AA149" t="s">
        <v>810</v>
      </c>
      <c r="AB149" t="s">
        <v>819</v>
      </c>
      <c r="AC149" t="s">
        <v>828</v>
      </c>
      <c r="AD149">
        <v>40</v>
      </c>
      <c r="AE149" t="str">
        <f>_xlfn.CONCAT(A149:AD149)</f>
        <v>148Dragonair1NormalDragon Pokémon1DragonNone416,52Shed SkinMarvel Scale4206184657070704535147Slow2DragonWater 150.040</v>
      </c>
      <c r="AF149">
        <v>148</v>
      </c>
      <c r="AG149" t="s">
        <v>154</v>
      </c>
      <c r="AH149">
        <v>1</v>
      </c>
      <c r="AI149" t="s">
        <v>795</v>
      </c>
      <c r="AJ149" t="s">
        <v>1019</v>
      </c>
      <c r="AK149">
        <v>1</v>
      </c>
      <c r="AL149" t="s">
        <v>810</v>
      </c>
      <c r="AM149" t="s">
        <v>2089</v>
      </c>
      <c r="AN149">
        <v>4</v>
      </c>
      <c r="AO149">
        <v>16.5</v>
      </c>
      <c r="AP149">
        <v>2</v>
      </c>
      <c r="AQ149" t="s">
        <v>830</v>
      </c>
      <c r="AS149" t="s">
        <v>1063</v>
      </c>
      <c r="AT149">
        <f t="shared" si="4"/>
        <v>420</v>
      </c>
      <c r="AU149">
        <v>61</v>
      </c>
      <c r="AV149">
        <v>84</v>
      </c>
      <c r="AW149">
        <v>65</v>
      </c>
      <c r="AX149">
        <v>70</v>
      </c>
      <c r="AY149">
        <v>70</v>
      </c>
      <c r="AZ149">
        <v>70</v>
      </c>
      <c r="BA149">
        <v>45</v>
      </c>
      <c r="BB149">
        <v>35</v>
      </c>
      <c r="BC149">
        <v>147</v>
      </c>
      <c r="BD149" t="s">
        <v>925</v>
      </c>
      <c r="BE149">
        <v>2</v>
      </c>
      <c r="BF149" t="s">
        <v>810</v>
      </c>
      <c r="BG149" t="s">
        <v>819</v>
      </c>
      <c r="BH149" t="s">
        <v>828</v>
      </c>
      <c r="BI149">
        <v>40</v>
      </c>
      <c r="BJ149" t="str">
        <f>_xlfn.CONCAT(AF149:BI149)</f>
        <v>148Dragonair1NormalDragon Pokémon1DragonNone416,52Shed SkinMarvel Scale4206184657070704535147Slow2DragonWater 150.040</v>
      </c>
      <c r="BM149">
        <f>VLOOKUP(B149,evyield!B:H,2,0)</f>
        <v>0</v>
      </c>
      <c r="BN149">
        <f>VLOOKUP(B149,evyield!B:H,3,0)</f>
        <v>2</v>
      </c>
      <c r="BO149">
        <f>VLOOKUP(B149,evyield!B:H,4,0)</f>
        <v>0</v>
      </c>
      <c r="BP149">
        <f>VLOOKUP(B149,evyield!B:H,5,0)</f>
        <v>0</v>
      </c>
      <c r="BQ149">
        <f>VLOOKUP(B149,evyield!B:H,6,0)</f>
        <v>0</v>
      </c>
      <c r="BR149">
        <f>VLOOKUP(B149,evyield!B:H,7,0)</f>
        <v>0</v>
      </c>
      <c r="BS149" t="str">
        <f>IF(OR(AL149=$BW$1,AM149=$BW$1),"Sim","Não")</f>
        <v>Não</v>
      </c>
      <c r="BT149" t="str">
        <f>IF(OR(AL149=$BW$1,AM149=$BX$1),"Sim","Não")</f>
        <v>Não</v>
      </c>
    </row>
    <row r="150" spans="1:72" hidden="1" x14ac:dyDescent="0.25">
      <c r="A150">
        <v>149</v>
      </c>
      <c r="B150" t="s">
        <v>155</v>
      </c>
      <c r="C150">
        <v>1</v>
      </c>
      <c r="D150" t="s">
        <v>795</v>
      </c>
      <c r="E150" t="s">
        <v>1019</v>
      </c>
      <c r="F150">
        <v>2</v>
      </c>
      <c r="G150" t="s">
        <v>810</v>
      </c>
      <c r="H150" t="s">
        <v>812</v>
      </c>
      <c r="I150">
        <v>2.2000000000000002</v>
      </c>
      <c r="J150">
        <v>210</v>
      </c>
      <c r="K150">
        <v>2</v>
      </c>
      <c r="L150" t="s">
        <v>893</v>
      </c>
      <c r="N150" t="s">
        <v>1064</v>
      </c>
      <c r="O150">
        <f t="shared" si="5"/>
        <v>600</v>
      </c>
      <c r="P150">
        <v>91</v>
      </c>
      <c r="Q150">
        <v>134</v>
      </c>
      <c r="R150">
        <v>95</v>
      </c>
      <c r="S150">
        <v>100</v>
      </c>
      <c r="T150">
        <v>100</v>
      </c>
      <c r="U150">
        <v>80</v>
      </c>
      <c r="V150">
        <v>45</v>
      </c>
      <c r="W150">
        <v>35</v>
      </c>
      <c r="X150">
        <v>270</v>
      </c>
      <c r="Y150" t="s">
        <v>925</v>
      </c>
      <c r="Z150">
        <v>2</v>
      </c>
      <c r="AA150" t="s">
        <v>810</v>
      </c>
      <c r="AB150" t="s">
        <v>819</v>
      </c>
      <c r="AC150" t="s">
        <v>828</v>
      </c>
      <c r="AD150">
        <v>40</v>
      </c>
      <c r="AE150" t="str">
        <f>_xlfn.CONCAT(A150:AD150)</f>
        <v>149Dragonite1NormalDragon Pokémon2DragonFlying2,22102Inner FocusMultiscale6009113495100100804535270Slow2DragonWater 150.040</v>
      </c>
      <c r="AF150">
        <v>149</v>
      </c>
      <c r="AG150" t="s">
        <v>155</v>
      </c>
      <c r="AH150">
        <v>1</v>
      </c>
      <c r="AI150" t="s">
        <v>795</v>
      </c>
      <c r="AJ150" t="s">
        <v>1019</v>
      </c>
      <c r="AK150">
        <v>2</v>
      </c>
      <c r="AL150" t="s">
        <v>810</v>
      </c>
      <c r="AM150" t="s">
        <v>812</v>
      </c>
      <c r="AN150">
        <v>2.2000000000000002</v>
      </c>
      <c r="AO150">
        <v>210</v>
      </c>
      <c r="AP150">
        <v>2</v>
      </c>
      <c r="AQ150" t="s">
        <v>893</v>
      </c>
      <c r="AS150" t="s">
        <v>1064</v>
      </c>
      <c r="AT150">
        <f t="shared" si="4"/>
        <v>600</v>
      </c>
      <c r="AU150">
        <v>91</v>
      </c>
      <c r="AV150">
        <v>134</v>
      </c>
      <c r="AW150">
        <v>95</v>
      </c>
      <c r="AX150">
        <v>100</v>
      </c>
      <c r="AY150">
        <v>100</v>
      </c>
      <c r="AZ150">
        <v>80</v>
      </c>
      <c r="BA150">
        <v>45</v>
      </c>
      <c r="BB150">
        <v>35</v>
      </c>
      <c r="BC150">
        <v>270</v>
      </c>
      <c r="BD150" t="s">
        <v>925</v>
      </c>
      <c r="BE150">
        <v>2</v>
      </c>
      <c r="BF150" t="s">
        <v>810</v>
      </c>
      <c r="BG150" t="s">
        <v>819</v>
      </c>
      <c r="BH150" t="s">
        <v>828</v>
      </c>
      <c r="BI150">
        <v>40</v>
      </c>
      <c r="BJ150" t="str">
        <f>_xlfn.CONCAT(AF150:BI150)</f>
        <v>149Dragonite1NormalDragon Pokémon2DragonFlying2,22102Inner FocusMultiscale6009113495100100804535270Slow2DragonWater 150.040</v>
      </c>
      <c r="BM150">
        <f>VLOOKUP(B150,evyield!B:H,2,0)</f>
        <v>0</v>
      </c>
      <c r="BN150">
        <f>VLOOKUP(B150,evyield!B:H,3,0)</f>
        <v>3</v>
      </c>
      <c r="BO150">
        <f>VLOOKUP(B150,evyield!B:H,4,0)</f>
        <v>0</v>
      </c>
      <c r="BP150">
        <f>VLOOKUP(B150,evyield!B:H,5,0)</f>
        <v>0</v>
      </c>
      <c r="BQ150">
        <f>VLOOKUP(B150,evyield!B:H,6,0)</f>
        <v>0</v>
      </c>
      <c r="BR150">
        <f>VLOOKUP(B150,evyield!B:H,7,0)</f>
        <v>0</v>
      </c>
      <c r="BS150" t="str">
        <f>IF(OR(AL150=$BW$1,AM150=$BW$1),"Sim","Não")</f>
        <v>Não</v>
      </c>
      <c r="BT150" t="str">
        <f>IF(OR(AL150=$BW$1,AM150=$BX$1),"Sim","Não")</f>
        <v>Não</v>
      </c>
    </row>
    <row r="151" spans="1:72" hidden="1" x14ac:dyDescent="0.25">
      <c r="A151">
        <v>150</v>
      </c>
      <c r="B151" t="s">
        <v>156</v>
      </c>
      <c r="C151">
        <v>1</v>
      </c>
      <c r="D151" t="s">
        <v>1065</v>
      </c>
      <c r="E151" t="s">
        <v>1066</v>
      </c>
      <c r="F151">
        <v>1</v>
      </c>
      <c r="G151" t="s">
        <v>860</v>
      </c>
      <c r="H151" t="s">
        <v>2089</v>
      </c>
      <c r="I151">
        <v>2</v>
      </c>
      <c r="J151">
        <v>122</v>
      </c>
      <c r="K151">
        <v>2</v>
      </c>
      <c r="L151" t="s">
        <v>1054</v>
      </c>
      <c r="N151" t="s">
        <v>854</v>
      </c>
      <c r="O151">
        <f t="shared" si="5"/>
        <v>680</v>
      </c>
      <c r="P151">
        <v>106</v>
      </c>
      <c r="Q151">
        <v>110</v>
      </c>
      <c r="R151">
        <v>90</v>
      </c>
      <c r="S151">
        <v>154</v>
      </c>
      <c r="T151">
        <v>90</v>
      </c>
      <c r="U151">
        <v>130</v>
      </c>
      <c r="V151">
        <v>3</v>
      </c>
      <c r="W151">
        <v>0</v>
      </c>
      <c r="X151">
        <v>306</v>
      </c>
      <c r="Y151" t="s">
        <v>925</v>
      </c>
      <c r="Z151">
        <v>1</v>
      </c>
      <c r="AA151" t="s">
        <v>874</v>
      </c>
      <c r="AD151">
        <v>120</v>
      </c>
      <c r="AE151" t="str">
        <f>_xlfn.CONCAT(A151:AD151)</f>
        <v>150Mewtwo1LegendaryGenetic Pokémon1PsychicNone21222PressureUnnerve680106110901549013030306Slow1Undiscovered120</v>
      </c>
      <c r="AF151">
        <v>150</v>
      </c>
      <c r="AG151" t="s">
        <v>156</v>
      </c>
      <c r="AH151">
        <v>1</v>
      </c>
      <c r="AI151" t="s">
        <v>1065</v>
      </c>
      <c r="AJ151" t="s">
        <v>1066</v>
      </c>
      <c r="AK151">
        <v>1</v>
      </c>
      <c r="AL151" t="s">
        <v>860</v>
      </c>
      <c r="AM151" t="s">
        <v>2089</v>
      </c>
      <c r="AN151">
        <v>2</v>
      </c>
      <c r="AO151">
        <v>122</v>
      </c>
      <c r="AP151">
        <v>2</v>
      </c>
      <c r="AQ151" t="s">
        <v>1054</v>
      </c>
      <c r="AS151" t="s">
        <v>854</v>
      </c>
      <c r="AT151">
        <f t="shared" si="4"/>
        <v>680</v>
      </c>
      <c r="AU151">
        <v>106</v>
      </c>
      <c r="AV151">
        <v>110</v>
      </c>
      <c r="AW151">
        <v>90</v>
      </c>
      <c r="AX151">
        <v>154</v>
      </c>
      <c r="AY151">
        <v>90</v>
      </c>
      <c r="AZ151">
        <v>130</v>
      </c>
      <c r="BA151">
        <v>3</v>
      </c>
      <c r="BB151">
        <v>0</v>
      </c>
      <c r="BC151">
        <v>306</v>
      </c>
      <c r="BD151" t="s">
        <v>925</v>
      </c>
      <c r="BE151">
        <v>1</v>
      </c>
      <c r="BF151" t="s">
        <v>874</v>
      </c>
      <c r="BI151">
        <v>120</v>
      </c>
      <c r="BJ151" t="str">
        <f>_xlfn.CONCAT(AF151:BI151)</f>
        <v>150Mewtwo1LegendaryGenetic Pokémon1PsychicNone21222PressureUnnerve680106110901549013030306Slow1Undiscovered120</v>
      </c>
      <c r="BM151">
        <f>VLOOKUP(B151,evyield!B:H,2,0)</f>
        <v>0</v>
      </c>
      <c r="BN151">
        <f>VLOOKUP(B151,evyield!B:H,3,0)</f>
        <v>0</v>
      </c>
      <c r="BO151">
        <f>VLOOKUP(B151,evyield!B:H,4,0)</f>
        <v>0</v>
      </c>
      <c r="BP151">
        <f>VLOOKUP(B151,evyield!B:H,5,0)</f>
        <v>3</v>
      </c>
      <c r="BQ151">
        <f>VLOOKUP(B151,evyield!B:H,6,0)</f>
        <v>0</v>
      </c>
      <c r="BR151">
        <f>VLOOKUP(B151,evyield!B:H,7,0)</f>
        <v>0</v>
      </c>
      <c r="BS151" t="str">
        <f>IF(OR(AL151=$BW$1,AM151=$BW$1),"Sim","Não")</f>
        <v>Não</v>
      </c>
      <c r="BT151" t="str">
        <f>IF(OR(AL151=$BW$1,AM151=$BX$1),"Sim","Não")</f>
        <v>Não</v>
      </c>
    </row>
    <row r="152" spans="1:72" hidden="1" x14ac:dyDescent="0.25">
      <c r="A152">
        <v>151</v>
      </c>
      <c r="B152" t="s">
        <v>157</v>
      </c>
      <c r="C152">
        <v>1</v>
      </c>
      <c r="D152" t="s">
        <v>1067</v>
      </c>
      <c r="E152" t="s">
        <v>1068</v>
      </c>
      <c r="F152">
        <v>1</v>
      </c>
      <c r="G152" t="s">
        <v>860</v>
      </c>
      <c r="H152" t="s">
        <v>2089</v>
      </c>
      <c r="I152">
        <v>0.4</v>
      </c>
      <c r="J152">
        <v>4</v>
      </c>
      <c r="K152">
        <v>1</v>
      </c>
      <c r="L152" t="s">
        <v>931</v>
      </c>
      <c r="O152">
        <f t="shared" si="5"/>
        <v>600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45</v>
      </c>
      <c r="W152">
        <v>100</v>
      </c>
      <c r="X152">
        <v>270</v>
      </c>
      <c r="Y152" t="s">
        <v>801</v>
      </c>
      <c r="Z152">
        <v>1</v>
      </c>
      <c r="AA152" t="s">
        <v>874</v>
      </c>
      <c r="AD152">
        <v>120</v>
      </c>
      <c r="AE152" t="str">
        <f>_xlfn.CONCAT(A152:AD152)</f>
        <v>151Mew1MythicalNew Species Pokémon1PsychicNone0,441Synchronize60010010010010010010045100270Medium Slow1Undiscovered120</v>
      </c>
      <c r="AF152">
        <v>151</v>
      </c>
      <c r="AG152" t="s">
        <v>157</v>
      </c>
      <c r="AH152">
        <v>1</v>
      </c>
      <c r="AI152" t="s">
        <v>1067</v>
      </c>
      <c r="AJ152" t="s">
        <v>1068</v>
      </c>
      <c r="AK152">
        <v>1</v>
      </c>
      <c r="AL152" t="s">
        <v>860</v>
      </c>
      <c r="AM152" t="s">
        <v>2089</v>
      </c>
      <c r="AN152">
        <v>0.4</v>
      </c>
      <c r="AO152">
        <v>4</v>
      </c>
      <c r="AP152">
        <v>1</v>
      </c>
      <c r="AQ152" t="s">
        <v>931</v>
      </c>
      <c r="AT152">
        <f t="shared" si="4"/>
        <v>600</v>
      </c>
      <c r="AU152">
        <v>100</v>
      </c>
      <c r="AV152">
        <v>100</v>
      </c>
      <c r="AW152">
        <v>100</v>
      </c>
      <c r="AX152">
        <v>100</v>
      </c>
      <c r="AY152">
        <v>100</v>
      </c>
      <c r="AZ152">
        <v>100</v>
      </c>
      <c r="BA152">
        <v>45</v>
      </c>
      <c r="BB152">
        <v>100</v>
      </c>
      <c r="BC152">
        <v>270</v>
      </c>
      <c r="BD152" t="s">
        <v>801</v>
      </c>
      <c r="BE152">
        <v>1</v>
      </c>
      <c r="BF152" t="s">
        <v>874</v>
      </c>
      <c r="BI152">
        <v>120</v>
      </c>
      <c r="BJ152" t="str">
        <f>_xlfn.CONCAT(AF152:BI152)</f>
        <v>151Mew1MythicalNew Species Pokémon1PsychicNone0,441Synchronize60010010010010010010045100270Medium Slow1Undiscovered120</v>
      </c>
      <c r="BM152">
        <f>VLOOKUP(B152,evyield!B:H,2,0)</f>
        <v>3</v>
      </c>
      <c r="BN152">
        <f>VLOOKUP(B152,evyield!B:H,3,0)</f>
        <v>0</v>
      </c>
      <c r="BO152">
        <f>VLOOKUP(B152,evyield!B:H,4,0)</f>
        <v>0</v>
      </c>
      <c r="BP152">
        <f>VLOOKUP(B152,evyield!B:H,5,0)</f>
        <v>0</v>
      </c>
      <c r="BQ152">
        <f>VLOOKUP(B152,evyield!B:H,6,0)</f>
        <v>0</v>
      </c>
      <c r="BR152">
        <f>VLOOKUP(B152,evyield!B:H,7,0)</f>
        <v>0</v>
      </c>
      <c r="BS152" t="str">
        <f>IF(OR(AL152=$BW$1,AM152=$BW$1),"Sim","Não")</f>
        <v>Não</v>
      </c>
      <c r="BT152" t="str">
        <f>IF(OR(AL152=$BW$1,AM152=$BX$1),"Sim","Não")</f>
        <v>Não</v>
      </c>
    </row>
    <row r="153" spans="1:72" hidden="1" x14ac:dyDescent="0.25">
      <c r="A153">
        <v>152</v>
      </c>
      <c r="B153" t="s">
        <v>158</v>
      </c>
      <c r="C153">
        <v>2</v>
      </c>
      <c r="D153" t="s">
        <v>795</v>
      </c>
      <c r="E153" t="s">
        <v>1069</v>
      </c>
      <c r="F153">
        <v>1</v>
      </c>
      <c r="G153" t="s">
        <v>797</v>
      </c>
      <c r="H153" t="s">
        <v>2089</v>
      </c>
      <c r="I153">
        <v>0.9</v>
      </c>
      <c r="J153">
        <v>6.4</v>
      </c>
      <c r="K153">
        <v>2</v>
      </c>
      <c r="L153" t="s">
        <v>799</v>
      </c>
      <c r="N153" t="s">
        <v>1016</v>
      </c>
      <c r="O153">
        <f t="shared" si="5"/>
        <v>318</v>
      </c>
      <c r="P153">
        <v>45</v>
      </c>
      <c r="Q153">
        <v>49</v>
      </c>
      <c r="R153">
        <v>65</v>
      </c>
      <c r="S153">
        <v>49</v>
      </c>
      <c r="T153">
        <v>65</v>
      </c>
      <c r="U153">
        <v>45</v>
      </c>
      <c r="V153">
        <v>45</v>
      </c>
      <c r="W153">
        <v>70</v>
      </c>
      <c r="X153">
        <v>64</v>
      </c>
      <c r="Y153" t="s">
        <v>801</v>
      </c>
      <c r="Z153">
        <v>2</v>
      </c>
      <c r="AA153" t="s">
        <v>797</v>
      </c>
      <c r="AB153" t="s">
        <v>802</v>
      </c>
      <c r="AC153" t="s">
        <v>9</v>
      </c>
      <c r="AD153">
        <v>20</v>
      </c>
      <c r="AE153" t="str">
        <f>_xlfn.CONCAT(A153:AD153)</f>
        <v>152Chikorita2NormalLeaf Pokémon1GrassNone0,96,42OvergrowLeaf Guard318454965496545457064Medium Slow2GrassMonster87.520</v>
      </c>
      <c r="AF153">
        <v>152</v>
      </c>
      <c r="AG153" t="s">
        <v>158</v>
      </c>
      <c r="AH153">
        <v>2</v>
      </c>
      <c r="AI153" t="s">
        <v>795</v>
      </c>
      <c r="AJ153" t="s">
        <v>1069</v>
      </c>
      <c r="AK153">
        <v>1</v>
      </c>
      <c r="AL153" t="s">
        <v>797</v>
      </c>
      <c r="AM153" t="s">
        <v>2089</v>
      </c>
      <c r="AN153">
        <v>0.9</v>
      </c>
      <c r="AO153">
        <v>6.4</v>
      </c>
      <c r="AP153">
        <v>2</v>
      </c>
      <c r="AQ153" t="s">
        <v>799</v>
      </c>
      <c r="AS153" t="s">
        <v>1016</v>
      </c>
      <c r="AT153">
        <f t="shared" si="4"/>
        <v>318</v>
      </c>
      <c r="AU153">
        <v>45</v>
      </c>
      <c r="AV153">
        <v>49</v>
      </c>
      <c r="AW153">
        <v>65</v>
      </c>
      <c r="AX153">
        <v>49</v>
      </c>
      <c r="AY153">
        <v>65</v>
      </c>
      <c r="AZ153">
        <v>45</v>
      </c>
      <c r="BA153">
        <v>45</v>
      </c>
      <c r="BB153">
        <v>70</v>
      </c>
      <c r="BC153">
        <v>64</v>
      </c>
      <c r="BD153" t="s">
        <v>801</v>
      </c>
      <c r="BE153">
        <v>2</v>
      </c>
      <c r="BF153" t="s">
        <v>797</v>
      </c>
      <c r="BG153" t="s">
        <v>802</v>
      </c>
      <c r="BH153" t="s">
        <v>9</v>
      </c>
      <c r="BI153">
        <v>20</v>
      </c>
      <c r="BJ153" t="str">
        <f>_xlfn.CONCAT(AF153:BI153)</f>
        <v>152Chikorita2NormalLeaf Pokémon1GrassNone0,96,42OvergrowLeaf Guard318454965496545457064Medium Slow2GrassMonster87.520</v>
      </c>
      <c r="BM153">
        <f>VLOOKUP(B153,evyield!B:H,2,0)</f>
        <v>0</v>
      </c>
      <c r="BN153">
        <f>VLOOKUP(B153,evyield!B:H,3,0)</f>
        <v>0</v>
      </c>
      <c r="BO153">
        <f>VLOOKUP(B153,evyield!B:H,4,0)</f>
        <v>0</v>
      </c>
      <c r="BP153">
        <f>VLOOKUP(B153,evyield!B:H,5,0)</f>
        <v>0</v>
      </c>
      <c r="BQ153">
        <f>VLOOKUP(B153,evyield!B:H,6,0)</f>
        <v>1</v>
      </c>
      <c r="BR153">
        <f>VLOOKUP(B153,evyield!B:H,7,0)</f>
        <v>0</v>
      </c>
      <c r="BS153" t="str">
        <f>IF(OR(AL153=$BW$1,AM153=$BW$1),"Sim","Não")</f>
        <v>Não</v>
      </c>
      <c r="BT153" t="str">
        <f>IF(OR(AL153=$BW$1,AM153=$BX$1),"Sim","Não")</f>
        <v>Não</v>
      </c>
    </row>
    <row r="154" spans="1:72" hidden="1" x14ac:dyDescent="0.25">
      <c r="A154">
        <v>153</v>
      </c>
      <c r="B154" t="s">
        <v>159</v>
      </c>
      <c r="C154">
        <v>2</v>
      </c>
      <c r="D154" t="s">
        <v>795</v>
      </c>
      <c r="E154" t="s">
        <v>1069</v>
      </c>
      <c r="F154">
        <v>1</v>
      </c>
      <c r="G154" t="s">
        <v>797</v>
      </c>
      <c r="H154" t="s">
        <v>2089</v>
      </c>
      <c r="I154">
        <v>1.2</v>
      </c>
      <c r="J154">
        <v>15.8</v>
      </c>
      <c r="K154">
        <v>2</v>
      </c>
      <c r="L154" t="s">
        <v>799</v>
      </c>
      <c r="N154" t="s">
        <v>1016</v>
      </c>
      <c r="O154">
        <f t="shared" si="5"/>
        <v>405</v>
      </c>
      <c r="P154">
        <v>60</v>
      </c>
      <c r="Q154">
        <v>62</v>
      </c>
      <c r="R154">
        <v>80</v>
      </c>
      <c r="S154">
        <v>63</v>
      </c>
      <c r="T154">
        <v>80</v>
      </c>
      <c r="U154">
        <v>60</v>
      </c>
      <c r="V154">
        <v>45</v>
      </c>
      <c r="W154">
        <v>70</v>
      </c>
      <c r="X154">
        <v>142</v>
      </c>
      <c r="Y154" t="s">
        <v>801</v>
      </c>
      <c r="Z154">
        <v>2</v>
      </c>
      <c r="AA154" t="s">
        <v>797</v>
      </c>
      <c r="AB154" t="s">
        <v>802</v>
      </c>
      <c r="AC154" t="s">
        <v>9</v>
      </c>
      <c r="AD154">
        <v>20</v>
      </c>
      <c r="AE154" t="str">
        <f>_xlfn.CONCAT(A154:AD154)</f>
        <v>153Bayleef2NormalLeaf Pokémon1GrassNone1,215,82OvergrowLeaf Guard4056062806380604570142Medium Slow2GrassMonster87.520</v>
      </c>
      <c r="AF154">
        <v>153</v>
      </c>
      <c r="AG154" t="s">
        <v>159</v>
      </c>
      <c r="AH154">
        <v>2</v>
      </c>
      <c r="AI154" t="s">
        <v>795</v>
      </c>
      <c r="AJ154" t="s">
        <v>1069</v>
      </c>
      <c r="AK154">
        <v>1</v>
      </c>
      <c r="AL154" t="s">
        <v>797</v>
      </c>
      <c r="AM154" t="s">
        <v>2089</v>
      </c>
      <c r="AN154">
        <v>1.2</v>
      </c>
      <c r="AO154">
        <v>15.8</v>
      </c>
      <c r="AP154">
        <v>2</v>
      </c>
      <c r="AQ154" t="s">
        <v>799</v>
      </c>
      <c r="AS154" t="s">
        <v>1016</v>
      </c>
      <c r="AT154">
        <f t="shared" si="4"/>
        <v>405</v>
      </c>
      <c r="AU154">
        <v>60</v>
      </c>
      <c r="AV154">
        <v>62</v>
      </c>
      <c r="AW154">
        <v>80</v>
      </c>
      <c r="AX154">
        <v>63</v>
      </c>
      <c r="AY154">
        <v>80</v>
      </c>
      <c r="AZ154">
        <v>60</v>
      </c>
      <c r="BA154">
        <v>45</v>
      </c>
      <c r="BB154">
        <v>70</v>
      </c>
      <c r="BC154">
        <v>142</v>
      </c>
      <c r="BD154" t="s">
        <v>801</v>
      </c>
      <c r="BE154">
        <v>2</v>
      </c>
      <c r="BF154" t="s">
        <v>797</v>
      </c>
      <c r="BG154" t="s">
        <v>802</v>
      </c>
      <c r="BH154" t="s">
        <v>9</v>
      </c>
      <c r="BI154">
        <v>20</v>
      </c>
      <c r="BJ154" t="str">
        <f>_xlfn.CONCAT(AF154:BI154)</f>
        <v>153Bayleef2NormalLeaf Pokémon1GrassNone1,215,82OvergrowLeaf Guard4056062806380604570142Medium Slow2GrassMonster87.520</v>
      </c>
      <c r="BM154">
        <f>VLOOKUP(B154,evyield!B:H,2,0)</f>
        <v>0</v>
      </c>
      <c r="BN154">
        <f>VLOOKUP(B154,evyield!B:H,3,0)</f>
        <v>0</v>
      </c>
      <c r="BO154">
        <f>VLOOKUP(B154,evyield!B:H,4,0)</f>
        <v>1</v>
      </c>
      <c r="BP154">
        <f>VLOOKUP(B154,evyield!B:H,5,0)</f>
        <v>0</v>
      </c>
      <c r="BQ154">
        <f>VLOOKUP(B154,evyield!B:H,6,0)</f>
        <v>1</v>
      </c>
      <c r="BR154">
        <f>VLOOKUP(B154,evyield!B:H,7,0)</f>
        <v>0</v>
      </c>
      <c r="BS154" t="str">
        <f>IF(OR(AL154=$BW$1,AM154=$BW$1),"Sim","Não")</f>
        <v>Não</v>
      </c>
      <c r="BT154" t="str">
        <f>IF(OR(AL154=$BW$1,AM154=$BX$1),"Sim","Não")</f>
        <v>Não</v>
      </c>
    </row>
    <row r="155" spans="1:72" hidden="1" x14ac:dyDescent="0.25">
      <c r="A155">
        <v>154</v>
      </c>
      <c r="B155" t="s">
        <v>160</v>
      </c>
      <c r="C155">
        <v>2</v>
      </c>
      <c r="D155" t="s">
        <v>795</v>
      </c>
      <c r="E155" t="s">
        <v>1070</v>
      </c>
      <c r="F155">
        <v>1</v>
      </c>
      <c r="G155" t="s">
        <v>797</v>
      </c>
      <c r="H155" t="s">
        <v>2089</v>
      </c>
      <c r="I155">
        <v>1.8</v>
      </c>
      <c r="J155">
        <v>100.5</v>
      </c>
      <c r="K155">
        <v>2</v>
      </c>
      <c r="L155" t="s">
        <v>799</v>
      </c>
      <c r="N155" t="s">
        <v>1016</v>
      </c>
      <c r="O155">
        <f t="shared" si="5"/>
        <v>525</v>
      </c>
      <c r="P155">
        <v>80</v>
      </c>
      <c r="Q155">
        <v>82</v>
      </c>
      <c r="R155">
        <v>100</v>
      </c>
      <c r="S155">
        <v>83</v>
      </c>
      <c r="T155">
        <v>100</v>
      </c>
      <c r="U155">
        <v>80</v>
      </c>
      <c r="V155">
        <v>45</v>
      </c>
      <c r="W155">
        <v>70</v>
      </c>
      <c r="X155">
        <v>236</v>
      </c>
      <c r="Y155" t="s">
        <v>801</v>
      </c>
      <c r="Z155">
        <v>2</v>
      </c>
      <c r="AA155" t="s">
        <v>797</v>
      </c>
      <c r="AB155" t="s">
        <v>802</v>
      </c>
      <c r="AC155" t="s">
        <v>9</v>
      </c>
      <c r="AD155">
        <v>20</v>
      </c>
      <c r="AE155" t="str">
        <f>_xlfn.CONCAT(A155:AD155)</f>
        <v>154Meganium2NormalHerb Pokémon1GrassNone1,8100,52OvergrowLeaf Guard525808210083100804570236Medium Slow2GrassMonster87.520</v>
      </c>
      <c r="AF155">
        <v>154</v>
      </c>
      <c r="AG155" t="s">
        <v>160</v>
      </c>
      <c r="AH155">
        <v>2</v>
      </c>
      <c r="AI155" t="s">
        <v>795</v>
      </c>
      <c r="AJ155" t="s">
        <v>1070</v>
      </c>
      <c r="AK155">
        <v>1</v>
      </c>
      <c r="AL155" t="s">
        <v>797</v>
      </c>
      <c r="AM155" t="s">
        <v>2089</v>
      </c>
      <c r="AN155">
        <v>1.8</v>
      </c>
      <c r="AO155">
        <v>100.5</v>
      </c>
      <c r="AP155">
        <v>2</v>
      </c>
      <c r="AQ155" t="s">
        <v>799</v>
      </c>
      <c r="AS155" t="s">
        <v>1016</v>
      </c>
      <c r="AT155">
        <f t="shared" si="4"/>
        <v>525</v>
      </c>
      <c r="AU155">
        <v>80</v>
      </c>
      <c r="AV155">
        <v>82</v>
      </c>
      <c r="AW155">
        <v>100</v>
      </c>
      <c r="AX155">
        <v>83</v>
      </c>
      <c r="AY155">
        <v>100</v>
      </c>
      <c r="AZ155">
        <v>80</v>
      </c>
      <c r="BA155">
        <v>45</v>
      </c>
      <c r="BB155">
        <v>70</v>
      </c>
      <c r="BC155">
        <v>236</v>
      </c>
      <c r="BD155" t="s">
        <v>801</v>
      </c>
      <c r="BE155">
        <v>2</v>
      </c>
      <c r="BF155" t="s">
        <v>797</v>
      </c>
      <c r="BG155" t="s">
        <v>802</v>
      </c>
      <c r="BH155" t="s">
        <v>9</v>
      </c>
      <c r="BI155">
        <v>20</v>
      </c>
      <c r="BJ155" t="str">
        <f>_xlfn.CONCAT(AF155:BI155)</f>
        <v>154Meganium2NormalHerb Pokémon1GrassNone1,8100,52OvergrowLeaf Guard525808210083100804570236Medium Slow2GrassMonster87.520</v>
      </c>
      <c r="BM155">
        <f>VLOOKUP(B155,evyield!B:H,2,0)</f>
        <v>0</v>
      </c>
      <c r="BN155">
        <f>VLOOKUP(B155,evyield!B:H,3,0)</f>
        <v>0</v>
      </c>
      <c r="BO155">
        <f>VLOOKUP(B155,evyield!B:H,4,0)</f>
        <v>1</v>
      </c>
      <c r="BP155">
        <f>VLOOKUP(B155,evyield!B:H,5,0)</f>
        <v>0</v>
      </c>
      <c r="BQ155">
        <f>VLOOKUP(B155,evyield!B:H,6,0)</f>
        <v>2</v>
      </c>
      <c r="BR155">
        <f>VLOOKUP(B155,evyield!B:H,7,0)</f>
        <v>0</v>
      </c>
      <c r="BS155" t="str">
        <f>IF(OR(AL155=$BW$1,AM155=$BW$1),"Sim","Não")</f>
        <v>Não</v>
      </c>
      <c r="BT155" t="str">
        <f>IF(OR(AL155=$BW$1,AM155=$BX$1),"Sim","Não")</f>
        <v>Não</v>
      </c>
    </row>
    <row r="156" spans="1:72" hidden="1" x14ac:dyDescent="0.25">
      <c r="A156">
        <v>155</v>
      </c>
      <c r="B156" t="s">
        <v>161</v>
      </c>
      <c r="C156">
        <v>2</v>
      </c>
      <c r="D156" t="s">
        <v>795</v>
      </c>
      <c r="E156" t="s">
        <v>1071</v>
      </c>
      <c r="F156">
        <v>1</v>
      </c>
      <c r="G156" t="s">
        <v>807</v>
      </c>
      <c r="H156" t="s">
        <v>2089</v>
      </c>
      <c r="I156">
        <v>0.5</v>
      </c>
      <c r="J156">
        <v>7.9</v>
      </c>
      <c r="K156">
        <v>2</v>
      </c>
      <c r="L156" t="s">
        <v>808</v>
      </c>
      <c r="N156" t="s">
        <v>887</v>
      </c>
      <c r="O156">
        <f t="shared" si="5"/>
        <v>309</v>
      </c>
      <c r="P156">
        <v>39</v>
      </c>
      <c r="Q156">
        <v>52</v>
      </c>
      <c r="R156">
        <v>43</v>
      </c>
      <c r="S156">
        <v>60</v>
      </c>
      <c r="T156">
        <v>50</v>
      </c>
      <c r="U156">
        <v>65</v>
      </c>
      <c r="V156">
        <v>45</v>
      </c>
      <c r="W156">
        <v>70</v>
      </c>
      <c r="X156">
        <v>62</v>
      </c>
      <c r="Y156" t="s">
        <v>801</v>
      </c>
      <c r="Z156">
        <v>1</v>
      </c>
      <c r="AA156" t="s">
        <v>848</v>
      </c>
      <c r="AC156" t="s">
        <v>9</v>
      </c>
      <c r="AD156">
        <v>20</v>
      </c>
      <c r="AE156" t="str">
        <f>_xlfn.CONCAT(A156:AD156)</f>
        <v>155Cyndaquil2NormalFire Mouse Pokémon1FireNone0,57,92BlazeFlash Fire309395243605065457062Medium Slow1Field87.520</v>
      </c>
      <c r="AF156">
        <v>155</v>
      </c>
      <c r="AG156" t="s">
        <v>161</v>
      </c>
      <c r="AH156">
        <v>2</v>
      </c>
      <c r="AI156" t="s">
        <v>795</v>
      </c>
      <c r="AJ156" t="s">
        <v>1071</v>
      </c>
      <c r="AK156">
        <v>1</v>
      </c>
      <c r="AL156" t="s">
        <v>807</v>
      </c>
      <c r="AM156" t="s">
        <v>2089</v>
      </c>
      <c r="AN156">
        <v>0.5</v>
      </c>
      <c r="AO156">
        <v>7.9</v>
      </c>
      <c r="AP156">
        <v>2</v>
      </c>
      <c r="AQ156" t="s">
        <v>808</v>
      </c>
      <c r="AS156" t="s">
        <v>887</v>
      </c>
      <c r="AT156">
        <f t="shared" si="4"/>
        <v>309</v>
      </c>
      <c r="AU156">
        <v>39</v>
      </c>
      <c r="AV156">
        <v>52</v>
      </c>
      <c r="AW156">
        <v>43</v>
      </c>
      <c r="AX156">
        <v>60</v>
      </c>
      <c r="AY156">
        <v>50</v>
      </c>
      <c r="AZ156">
        <v>65</v>
      </c>
      <c r="BA156">
        <v>45</v>
      </c>
      <c r="BB156">
        <v>70</v>
      </c>
      <c r="BC156">
        <v>62</v>
      </c>
      <c r="BD156" t="s">
        <v>801</v>
      </c>
      <c r="BE156">
        <v>1</v>
      </c>
      <c r="BF156" t="s">
        <v>848</v>
      </c>
      <c r="BH156" t="s">
        <v>9</v>
      </c>
      <c r="BI156">
        <v>20</v>
      </c>
      <c r="BJ156" t="str">
        <f>_xlfn.CONCAT(AF156:BI156)</f>
        <v>155Cyndaquil2NormalFire Mouse Pokémon1FireNone0,57,92BlazeFlash Fire309395243605065457062Medium Slow1Field87.520</v>
      </c>
      <c r="BM156">
        <f>VLOOKUP(B156,evyield!B:H,2,0)</f>
        <v>0</v>
      </c>
      <c r="BN156">
        <f>VLOOKUP(B156,evyield!B:H,3,0)</f>
        <v>0</v>
      </c>
      <c r="BO156">
        <f>VLOOKUP(B156,evyield!B:H,4,0)</f>
        <v>0</v>
      </c>
      <c r="BP156">
        <f>VLOOKUP(B156,evyield!B:H,5,0)</f>
        <v>0</v>
      </c>
      <c r="BQ156">
        <f>VLOOKUP(B156,evyield!B:H,6,0)</f>
        <v>0</v>
      </c>
      <c r="BR156">
        <f>VLOOKUP(B156,evyield!B:H,7,0)</f>
        <v>1</v>
      </c>
      <c r="BS156" t="str">
        <f>IF(OR(AL156=$BW$1,AM156=$BW$1),"Sim","Não")</f>
        <v>Não</v>
      </c>
      <c r="BT156" t="str">
        <f>IF(OR(AL156=$BW$1,AM156=$BX$1),"Sim","Não")</f>
        <v>Não</v>
      </c>
    </row>
    <row r="157" spans="1:72" hidden="1" x14ac:dyDescent="0.25">
      <c r="A157">
        <v>156</v>
      </c>
      <c r="B157" t="s">
        <v>162</v>
      </c>
      <c r="C157">
        <v>2</v>
      </c>
      <c r="D157" t="s">
        <v>795</v>
      </c>
      <c r="E157" t="s">
        <v>1072</v>
      </c>
      <c r="F157">
        <v>1</v>
      </c>
      <c r="G157" t="s">
        <v>807</v>
      </c>
      <c r="H157" t="s">
        <v>2089</v>
      </c>
      <c r="I157">
        <v>0.9</v>
      </c>
      <c r="J157">
        <v>19</v>
      </c>
      <c r="K157">
        <v>2</v>
      </c>
      <c r="L157" t="s">
        <v>808</v>
      </c>
      <c r="N157" t="s">
        <v>887</v>
      </c>
      <c r="O157">
        <f t="shared" si="5"/>
        <v>405</v>
      </c>
      <c r="P157">
        <v>58</v>
      </c>
      <c r="Q157">
        <v>64</v>
      </c>
      <c r="R157">
        <v>58</v>
      </c>
      <c r="S157">
        <v>80</v>
      </c>
      <c r="T157">
        <v>65</v>
      </c>
      <c r="U157">
        <v>80</v>
      </c>
      <c r="V157">
        <v>45</v>
      </c>
      <c r="W157">
        <v>70</v>
      </c>
      <c r="X157">
        <v>142</v>
      </c>
      <c r="Y157" t="s">
        <v>801</v>
      </c>
      <c r="Z157">
        <v>1</v>
      </c>
      <c r="AA157" t="s">
        <v>848</v>
      </c>
      <c r="AC157" t="s">
        <v>9</v>
      </c>
      <c r="AD157">
        <v>20</v>
      </c>
      <c r="AE157" t="str">
        <f>_xlfn.CONCAT(A157:AD157)</f>
        <v>156Quilava2NormalVolcano Pokémon1FireNone0,9192BlazeFlash Fire4055864588065804570142Medium Slow1Field87.520</v>
      </c>
      <c r="AF157">
        <v>156</v>
      </c>
      <c r="AG157" t="s">
        <v>162</v>
      </c>
      <c r="AH157">
        <v>2</v>
      </c>
      <c r="AI157" t="s">
        <v>795</v>
      </c>
      <c r="AJ157" t="s">
        <v>1072</v>
      </c>
      <c r="AK157">
        <v>1</v>
      </c>
      <c r="AL157" t="s">
        <v>807</v>
      </c>
      <c r="AM157" t="s">
        <v>2089</v>
      </c>
      <c r="AN157">
        <v>0.9</v>
      </c>
      <c r="AO157">
        <v>19</v>
      </c>
      <c r="AP157">
        <v>2</v>
      </c>
      <c r="AQ157" t="s">
        <v>808</v>
      </c>
      <c r="AS157" t="s">
        <v>887</v>
      </c>
      <c r="AT157">
        <f t="shared" si="4"/>
        <v>405</v>
      </c>
      <c r="AU157">
        <v>58</v>
      </c>
      <c r="AV157">
        <v>64</v>
      </c>
      <c r="AW157">
        <v>58</v>
      </c>
      <c r="AX157">
        <v>80</v>
      </c>
      <c r="AY157">
        <v>65</v>
      </c>
      <c r="AZ157">
        <v>80</v>
      </c>
      <c r="BA157">
        <v>45</v>
      </c>
      <c r="BB157">
        <v>70</v>
      </c>
      <c r="BC157">
        <v>142</v>
      </c>
      <c r="BD157" t="s">
        <v>801</v>
      </c>
      <c r="BE157">
        <v>1</v>
      </c>
      <c r="BF157" t="s">
        <v>848</v>
      </c>
      <c r="BH157" t="s">
        <v>9</v>
      </c>
      <c r="BI157">
        <v>20</v>
      </c>
      <c r="BJ157" t="str">
        <f>_xlfn.CONCAT(AF157:BI157)</f>
        <v>156Quilava2NormalVolcano Pokémon1FireNone0,9192BlazeFlash Fire4055864588065804570142Medium Slow1Field87.520</v>
      </c>
      <c r="BM157">
        <f>VLOOKUP(B157,evyield!B:H,2,0)</f>
        <v>0</v>
      </c>
      <c r="BN157">
        <f>VLOOKUP(B157,evyield!B:H,3,0)</f>
        <v>0</v>
      </c>
      <c r="BO157">
        <f>VLOOKUP(B157,evyield!B:H,4,0)</f>
        <v>0</v>
      </c>
      <c r="BP157">
        <f>VLOOKUP(B157,evyield!B:H,5,0)</f>
        <v>1</v>
      </c>
      <c r="BQ157">
        <f>VLOOKUP(B157,evyield!B:H,6,0)</f>
        <v>0</v>
      </c>
      <c r="BR157">
        <f>VLOOKUP(B157,evyield!B:H,7,0)</f>
        <v>1</v>
      </c>
      <c r="BS157" t="str">
        <f>IF(OR(AL157=$BW$1,AM157=$BW$1),"Sim","Não")</f>
        <v>Não</v>
      </c>
      <c r="BT157" t="str">
        <f>IF(OR(AL157=$BW$1,AM157=$BX$1),"Sim","Não")</f>
        <v>Não</v>
      </c>
    </row>
    <row r="158" spans="1:72" hidden="1" x14ac:dyDescent="0.25">
      <c r="A158">
        <v>157</v>
      </c>
      <c r="B158" t="s">
        <v>163</v>
      </c>
      <c r="C158">
        <v>2</v>
      </c>
      <c r="D158" t="s">
        <v>795</v>
      </c>
      <c r="E158" t="s">
        <v>1072</v>
      </c>
      <c r="F158">
        <v>1</v>
      </c>
      <c r="G158" t="s">
        <v>807</v>
      </c>
      <c r="H158" t="s">
        <v>2089</v>
      </c>
      <c r="I158">
        <v>1.7</v>
      </c>
      <c r="J158">
        <v>79.5</v>
      </c>
      <c r="K158">
        <v>2</v>
      </c>
      <c r="L158" t="s">
        <v>808</v>
      </c>
      <c r="N158" t="s">
        <v>887</v>
      </c>
      <c r="O158">
        <f t="shared" si="5"/>
        <v>534</v>
      </c>
      <c r="P158">
        <v>78</v>
      </c>
      <c r="Q158">
        <v>84</v>
      </c>
      <c r="R158">
        <v>78</v>
      </c>
      <c r="S158">
        <v>109</v>
      </c>
      <c r="T158">
        <v>85</v>
      </c>
      <c r="U158">
        <v>100</v>
      </c>
      <c r="V158">
        <v>45</v>
      </c>
      <c r="W158">
        <v>70</v>
      </c>
      <c r="X158">
        <v>240</v>
      </c>
      <c r="Y158" t="s">
        <v>801</v>
      </c>
      <c r="Z158">
        <v>1</v>
      </c>
      <c r="AA158" t="s">
        <v>848</v>
      </c>
      <c r="AC158" t="s">
        <v>9</v>
      </c>
      <c r="AD158">
        <v>20</v>
      </c>
      <c r="AE158" t="str">
        <f>_xlfn.CONCAT(A158:AD158)</f>
        <v>157Typhlosion2NormalVolcano Pokémon1FireNone1,779,52BlazeFlash Fire534788478109851004570240Medium Slow1Field87.520</v>
      </c>
      <c r="AF158">
        <v>157</v>
      </c>
      <c r="AG158" t="s">
        <v>163</v>
      </c>
      <c r="AH158">
        <v>2</v>
      </c>
      <c r="AI158" t="s">
        <v>795</v>
      </c>
      <c r="AJ158" t="s">
        <v>1072</v>
      </c>
      <c r="AK158">
        <v>1</v>
      </c>
      <c r="AL158" t="s">
        <v>807</v>
      </c>
      <c r="AM158" t="s">
        <v>2089</v>
      </c>
      <c r="AN158">
        <v>1.7</v>
      </c>
      <c r="AO158">
        <v>79.5</v>
      </c>
      <c r="AP158">
        <v>2</v>
      </c>
      <c r="AQ158" t="s">
        <v>808</v>
      </c>
      <c r="AS158" t="s">
        <v>887</v>
      </c>
      <c r="AT158">
        <f t="shared" si="4"/>
        <v>534</v>
      </c>
      <c r="AU158">
        <v>78</v>
      </c>
      <c r="AV158">
        <v>84</v>
      </c>
      <c r="AW158">
        <v>78</v>
      </c>
      <c r="AX158">
        <v>109</v>
      </c>
      <c r="AY158">
        <v>85</v>
      </c>
      <c r="AZ158">
        <v>100</v>
      </c>
      <c r="BA158">
        <v>45</v>
      </c>
      <c r="BB158">
        <v>70</v>
      </c>
      <c r="BC158">
        <v>240</v>
      </c>
      <c r="BD158" t="s">
        <v>801</v>
      </c>
      <c r="BE158">
        <v>1</v>
      </c>
      <c r="BF158" t="s">
        <v>848</v>
      </c>
      <c r="BH158" t="s">
        <v>9</v>
      </c>
      <c r="BI158">
        <v>20</v>
      </c>
      <c r="BJ158" t="str">
        <f>_xlfn.CONCAT(AF158:BI158)</f>
        <v>157Typhlosion2NormalVolcano Pokémon1FireNone1,779,52BlazeFlash Fire534788478109851004570240Medium Slow1Field87.520</v>
      </c>
      <c r="BM158">
        <f>VLOOKUP(B158,evyield!B:H,2,0)</f>
        <v>0</v>
      </c>
      <c r="BN158">
        <f>VLOOKUP(B158,evyield!B:H,3,0)</f>
        <v>0</v>
      </c>
      <c r="BO158">
        <f>VLOOKUP(B158,evyield!B:H,4,0)</f>
        <v>0</v>
      </c>
      <c r="BP158">
        <f>VLOOKUP(B158,evyield!B:H,5,0)</f>
        <v>3</v>
      </c>
      <c r="BQ158">
        <f>VLOOKUP(B158,evyield!B:H,6,0)</f>
        <v>0</v>
      </c>
      <c r="BR158">
        <f>VLOOKUP(B158,evyield!B:H,7,0)</f>
        <v>0</v>
      </c>
      <c r="BS158" t="str">
        <f>IF(OR(AL158=$BW$1,AM158=$BW$1),"Sim","Não")</f>
        <v>Não</v>
      </c>
      <c r="BT158" t="str">
        <f>IF(OR(AL158=$BW$1,AM158=$BX$1),"Sim","Não")</f>
        <v>Não</v>
      </c>
    </row>
    <row r="159" spans="1:72" hidden="1" x14ac:dyDescent="0.25">
      <c r="A159">
        <v>158</v>
      </c>
      <c r="B159" t="s">
        <v>164</v>
      </c>
      <c r="C159">
        <v>2</v>
      </c>
      <c r="D159" t="s">
        <v>795</v>
      </c>
      <c r="E159" t="s">
        <v>1073</v>
      </c>
      <c r="F159">
        <v>1</v>
      </c>
      <c r="G159" t="s">
        <v>816</v>
      </c>
      <c r="H159" t="s">
        <v>2089</v>
      </c>
      <c r="I159">
        <v>0.6</v>
      </c>
      <c r="J159">
        <v>9.5</v>
      </c>
      <c r="K159">
        <v>2</v>
      </c>
      <c r="L159" t="s">
        <v>817</v>
      </c>
      <c r="N159" t="s">
        <v>876</v>
      </c>
      <c r="O159">
        <f t="shared" si="5"/>
        <v>314</v>
      </c>
      <c r="P159">
        <v>50</v>
      </c>
      <c r="Q159">
        <v>65</v>
      </c>
      <c r="R159">
        <v>64</v>
      </c>
      <c r="S159">
        <v>44</v>
      </c>
      <c r="T159">
        <v>48</v>
      </c>
      <c r="U159">
        <v>43</v>
      </c>
      <c r="V159">
        <v>45</v>
      </c>
      <c r="W159">
        <v>70</v>
      </c>
      <c r="X159">
        <v>63</v>
      </c>
      <c r="Y159" t="s">
        <v>801</v>
      </c>
      <c r="Z159">
        <v>2</v>
      </c>
      <c r="AA159" t="s">
        <v>802</v>
      </c>
      <c r="AB159" t="s">
        <v>819</v>
      </c>
      <c r="AC159" t="s">
        <v>9</v>
      </c>
      <c r="AD159">
        <v>20</v>
      </c>
      <c r="AE159" t="str">
        <f>_xlfn.CONCAT(A159:AD159)</f>
        <v>158Totodile2NormalBig Jaw Pokémon1WaterNone0,69,52TorrentSheer Force314506564444843457063Medium Slow2MonsterWater 187.520</v>
      </c>
      <c r="AF159">
        <v>158</v>
      </c>
      <c r="AG159" t="s">
        <v>164</v>
      </c>
      <c r="AH159">
        <v>2</v>
      </c>
      <c r="AI159" t="s">
        <v>795</v>
      </c>
      <c r="AJ159" t="s">
        <v>1073</v>
      </c>
      <c r="AK159">
        <v>1</v>
      </c>
      <c r="AL159" t="s">
        <v>816</v>
      </c>
      <c r="AM159" t="s">
        <v>2089</v>
      </c>
      <c r="AN159">
        <v>0.6</v>
      </c>
      <c r="AO159">
        <v>9.5</v>
      </c>
      <c r="AP159">
        <v>2</v>
      </c>
      <c r="AQ159" t="s">
        <v>817</v>
      </c>
      <c r="AS159" t="s">
        <v>876</v>
      </c>
      <c r="AT159">
        <f t="shared" si="4"/>
        <v>314</v>
      </c>
      <c r="AU159">
        <v>50</v>
      </c>
      <c r="AV159">
        <v>65</v>
      </c>
      <c r="AW159">
        <v>64</v>
      </c>
      <c r="AX159">
        <v>44</v>
      </c>
      <c r="AY159">
        <v>48</v>
      </c>
      <c r="AZ159">
        <v>43</v>
      </c>
      <c r="BA159">
        <v>45</v>
      </c>
      <c r="BB159">
        <v>70</v>
      </c>
      <c r="BC159">
        <v>63</v>
      </c>
      <c r="BD159" t="s">
        <v>801</v>
      </c>
      <c r="BE159">
        <v>2</v>
      </c>
      <c r="BF159" t="s">
        <v>802</v>
      </c>
      <c r="BG159" t="s">
        <v>819</v>
      </c>
      <c r="BH159" t="s">
        <v>9</v>
      </c>
      <c r="BI159">
        <v>20</v>
      </c>
      <c r="BJ159" t="str">
        <f>_xlfn.CONCAT(AF159:BI159)</f>
        <v>158Totodile2NormalBig Jaw Pokémon1WaterNone0,69,52TorrentSheer Force314506564444843457063Medium Slow2MonsterWater 187.520</v>
      </c>
      <c r="BM159">
        <f>VLOOKUP(B159,evyield!B:H,2,0)</f>
        <v>0</v>
      </c>
      <c r="BN159">
        <f>VLOOKUP(B159,evyield!B:H,3,0)</f>
        <v>1</v>
      </c>
      <c r="BO159">
        <f>VLOOKUP(B159,evyield!B:H,4,0)</f>
        <v>0</v>
      </c>
      <c r="BP159">
        <f>VLOOKUP(B159,evyield!B:H,5,0)</f>
        <v>0</v>
      </c>
      <c r="BQ159">
        <f>VLOOKUP(B159,evyield!B:H,6,0)</f>
        <v>0</v>
      </c>
      <c r="BR159">
        <f>VLOOKUP(B159,evyield!B:H,7,0)</f>
        <v>0</v>
      </c>
      <c r="BS159" t="str">
        <f>IF(OR(AL159=$BW$1,AM159=$BW$1),"Sim","Não")</f>
        <v>Não</v>
      </c>
      <c r="BT159" t="str">
        <f>IF(OR(AL159=$BW$1,AM159=$BX$1),"Sim","Não")</f>
        <v>Não</v>
      </c>
    </row>
    <row r="160" spans="1:72" hidden="1" x14ac:dyDescent="0.25">
      <c r="A160">
        <v>159</v>
      </c>
      <c r="B160" t="s">
        <v>165</v>
      </c>
      <c r="C160">
        <v>2</v>
      </c>
      <c r="D160" t="s">
        <v>795</v>
      </c>
      <c r="E160" t="s">
        <v>1073</v>
      </c>
      <c r="F160">
        <v>1</v>
      </c>
      <c r="G160" t="s">
        <v>816</v>
      </c>
      <c r="H160" t="s">
        <v>2089</v>
      </c>
      <c r="I160">
        <v>1.1000000000000001</v>
      </c>
      <c r="J160">
        <v>25</v>
      </c>
      <c r="K160">
        <v>2</v>
      </c>
      <c r="L160" t="s">
        <v>817</v>
      </c>
      <c r="N160" t="s">
        <v>876</v>
      </c>
      <c r="O160">
        <f t="shared" si="5"/>
        <v>405</v>
      </c>
      <c r="P160">
        <v>65</v>
      </c>
      <c r="Q160">
        <v>80</v>
      </c>
      <c r="R160">
        <v>80</v>
      </c>
      <c r="S160">
        <v>59</v>
      </c>
      <c r="T160">
        <v>63</v>
      </c>
      <c r="U160">
        <v>58</v>
      </c>
      <c r="V160">
        <v>45</v>
      </c>
      <c r="W160">
        <v>70</v>
      </c>
      <c r="X160">
        <v>142</v>
      </c>
      <c r="Y160" t="s">
        <v>801</v>
      </c>
      <c r="Z160">
        <v>2</v>
      </c>
      <c r="AA160" t="s">
        <v>802</v>
      </c>
      <c r="AB160" t="s">
        <v>819</v>
      </c>
      <c r="AC160" t="s">
        <v>9</v>
      </c>
      <c r="AD160">
        <v>20</v>
      </c>
      <c r="AE160" t="str">
        <f>_xlfn.CONCAT(A160:AD160)</f>
        <v>159Croconaw2NormalBig Jaw Pokémon1WaterNone1,1252TorrentSheer Force4056580805963584570142Medium Slow2MonsterWater 187.520</v>
      </c>
      <c r="AF160">
        <v>159</v>
      </c>
      <c r="AG160" t="s">
        <v>165</v>
      </c>
      <c r="AH160">
        <v>2</v>
      </c>
      <c r="AI160" t="s">
        <v>795</v>
      </c>
      <c r="AJ160" t="s">
        <v>1073</v>
      </c>
      <c r="AK160">
        <v>1</v>
      </c>
      <c r="AL160" t="s">
        <v>816</v>
      </c>
      <c r="AM160" t="s">
        <v>2089</v>
      </c>
      <c r="AN160">
        <v>1.1000000000000001</v>
      </c>
      <c r="AO160">
        <v>25</v>
      </c>
      <c r="AP160">
        <v>2</v>
      </c>
      <c r="AQ160" t="s">
        <v>817</v>
      </c>
      <c r="AS160" t="s">
        <v>876</v>
      </c>
      <c r="AT160">
        <f t="shared" si="4"/>
        <v>405</v>
      </c>
      <c r="AU160">
        <v>65</v>
      </c>
      <c r="AV160">
        <v>80</v>
      </c>
      <c r="AW160">
        <v>80</v>
      </c>
      <c r="AX160">
        <v>59</v>
      </c>
      <c r="AY160">
        <v>63</v>
      </c>
      <c r="AZ160">
        <v>58</v>
      </c>
      <c r="BA160">
        <v>45</v>
      </c>
      <c r="BB160">
        <v>70</v>
      </c>
      <c r="BC160">
        <v>142</v>
      </c>
      <c r="BD160" t="s">
        <v>801</v>
      </c>
      <c r="BE160">
        <v>2</v>
      </c>
      <c r="BF160" t="s">
        <v>802</v>
      </c>
      <c r="BG160" t="s">
        <v>819</v>
      </c>
      <c r="BH160" t="s">
        <v>9</v>
      </c>
      <c r="BI160">
        <v>20</v>
      </c>
      <c r="BJ160" t="str">
        <f>_xlfn.CONCAT(AF160:BI160)</f>
        <v>159Croconaw2NormalBig Jaw Pokémon1WaterNone1,1252TorrentSheer Force4056580805963584570142Medium Slow2MonsterWater 187.520</v>
      </c>
      <c r="BM160">
        <f>VLOOKUP(B160,evyield!B:H,2,0)</f>
        <v>0</v>
      </c>
      <c r="BN160">
        <f>VLOOKUP(B160,evyield!B:H,3,0)</f>
        <v>1</v>
      </c>
      <c r="BO160">
        <f>VLOOKUP(B160,evyield!B:H,4,0)</f>
        <v>1</v>
      </c>
      <c r="BP160">
        <f>VLOOKUP(B160,evyield!B:H,5,0)</f>
        <v>0</v>
      </c>
      <c r="BQ160">
        <f>VLOOKUP(B160,evyield!B:H,6,0)</f>
        <v>0</v>
      </c>
      <c r="BR160">
        <f>VLOOKUP(B160,evyield!B:H,7,0)</f>
        <v>0</v>
      </c>
      <c r="BS160" t="str">
        <f>IF(OR(AL160=$BW$1,AM160=$BW$1),"Sim","Não")</f>
        <v>Não</v>
      </c>
      <c r="BT160" t="str">
        <f>IF(OR(AL160=$BW$1,AM160=$BX$1),"Sim","Não")</f>
        <v>Não</v>
      </c>
    </row>
    <row r="161" spans="1:72" hidden="1" x14ac:dyDescent="0.25">
      <c r="A161">
        <v>160</v>
      </c>
      <c r="B161" t="s">
        <v>166</v>
      </c>
      <c r="C161">
        <v>2</v>
      </c>
      <c r="D161" t="s">
        <v>795</v>
      </c>
      <c r="E161" t="s">
        <v>1073</v>
      </c>
      <c r="F161">
        <v>1</v>
      </c>
      <c r="G161" t="s">
        <v>816</v>
      </c>
      <c r="H161" t="s">
        <v>2089</v>
      </c>
      <c r="I161">
        <v>2.2999999999999998</v>
      </c>
      <c r="J161">
        <v>88.8</v>
      </c>
      <c r="K161">
        <v>2</v>
      </c>
      <c r="L161" t="s">
        <v>817</v>
      </c>
      <c r="N161" t="s">
        <v>876</v>
      </c>
      <c r="O161">
        <f t="shared" si="5"/>
        <v>530</v>
      </c>
      <c r="P161">
        <v>85</v>
      </c>
      <c r="Q161">
        <v>105</v>
      </c>
      <c r="R161">
        <v>100</v>
      </c>
      <c r="S161">
        <v>79</v>
      </c>
      <c r="T161">
        <v>83</v>
      </c>
      <c r="U161">
        <v>78</v>
      </c>
      <c r="V161">
        <v>45</v>
      </c>
      <c r="W161">
        <v>70</v>
      </c>
      <c r="X161">
        <v>239</v>
      </c>
      <c r="Y161" t="s">
        <v>801</v>
      </c>
      <c r="Z161">
        <v>2</v>
      </c>
      <c r="AA161" t="s">
        <v>802</v>
      </c>
      <c r="AB161" t="s">
        <v>819</v>
      </c>
      <c r="AC161" t="s">
        <v>9</v>
      </c>
      <c r="AD161">
        <v>20</v>
      </c>
      <c r="AE161" t="str">
        <f>_xlfn.CONCAT(A161:AD161)</f>
        <v>160Feraligatr2NormalBig Jaw Pokémon1WaterNone2,388,82TorrentSheer Force530851051007983784570239Medium Slow2MonsterWater 187.520</v>
      </c>
      <c r="AF161">
        <v>160</v>
      </c>
      <c r="AG161" t="s">
        <v>166</v>
      </c>
      <c r="AH161">
        <v>2</v>
      </c>
      <c r="AI161" t="s">
        <v>795</v>
      </c>
      <c r="AJ161" t="s">
        <v>1073</v>
      </c>
      <c r="AK161">
        <v>1</v>
      </c>
      <c r="AL161" t="s">
        <v>816</v>
      </c>
      <c r="AM161" t="s">
        <v>2089</v>
      </c>
      <c r="AN161">
        <v>2.2999999999999998</v>
      </c>
      <c r="AO161">
        <v>88.8</v>
      </c>
      <c r="AP161">
        <v>2</v>
      </c>
      <c r="AQ161" t="s">
        <v>817</v>
      </c>
      <c r="AS161" t="s">
        <v>876</v>
      </c>
      <c r="AT161">
        <f t="shared" si="4"/>
        <v>530</v>
      </c>
      <c r="AU161">
        <v>85</v>
      </c>
      <c r="AV161">
        <v>105</v>
      </c>
      <c r="AW161">
        <v>100</v>
      </c>
      <c r="AX161">
        <v>79</v>
      </c>
      <c r="AY161">
        <v>83</v>
      </c>
      <c r="AZ161">
        <v>78</v>
      </c>
      <c r="BA161">
        <v>45</v>
      </c>
      <c r="BB161">
        <v>70</v>
      </c>
      <c r="BC161">
        <v>239</v>
      </c>
      <c r="BD161" t="s">
        <v>801</v>
      </c>
      <c r="BE161">
        <v>2</v>
      </c>
      <c r="BF161" t="s">
        <v>802</v>
      </c>
      <c r="BG161" t="s">
        <v>819</v>
      </c>
      <c r="BH161" t="s">
        <v>9</v>
      </c>
      <c r="BI161">
        <v>20</v>
      </c>
      <c r="BJ161" t="str">
        <f>_xlfn.CONCAT(AF161:BI161)</f>
        <v>160Feraligatr2NormalBig Jaw Pokémon1WaterNone2,388,82TorrentSheer Force530851051007983784570239Medium Slow2MonsterWater 187.520</v>
      </c>
      <c r="BM161">
        <f>VLOOKUP(B161,evyield!B:H,2,0)</f>
        <v>0</v>
      </c>
      <c r="BN161">
        <f>VLOOKUP(B161,evyield!B:H,3,0)</f>
        <v>2</v>
      </c>
      <c r="BO161">
        <f>VLOOKUP(B161,evyield!B:H,4,0)</f>
        <v>1</v>
      </c>
      <c r="BP161">
        <f>VLOOKUP(B161,evyield!B:H,5,0)</f>
        <v>0</v>
      </c>
      <c r="BQ161">
        <f>VLOOKUP(B161,evyield!B:H,6,0)</f>
        <v>0</v>
      </c>
      <c r="BR161">
        <f>VLOOKUP(B161,evyield!B:H,7,0)</f>
        <v>0</v>
      </c>
      <c r="BS161" t="str">
        <f>IF(OR(AL161=$BW$1,AM161=$BW$1),"Sim","Não")</f>
        <v>Não</v>
      </c>
      <c r="BT161" t="str">
        <f>IF(OR(AL161=$BW$1,AM161=$BX$1),"Sim","Não")</f>
        <v>Não</v>
      </c>
    </row>
    <row r="162" spans="1:72" hidden="1" x14ac:dyDescent="0.25">
      <c r="A162">
        <v>161</v>
      </c>
      <c r="B162" t="s">
        <v>167</v>
      </c>
      <c r="C162">
        <v>2</v>
      </c>
      <c r="D162" t="s">
        <v>795</v>
      </c>
      <c r="E162" t="s">
        <v>1074</v>
      </c>
      <c r="F162">
        <v>1</v>
      </c>
      <c r="G162" t="s">
        <v>795</v>
      </c>
      <c r="H162" t="s">
        <v>2089</v>
      </c>
      <c r="I162">
        <v>0.8</v>
      </c>
      <c r="J162">
        <v>6</v>
      </c>
      <c r="K162">
        <v>3</v>
      </c>
      <c r="L162" t="s">
        <v>826</v>
      </c>
      <c r="M162" t="s">
        <v>840</v>
      </c>
      <c r="N162" t="s">
        <v>891</v>
      </c>
      <c r="O162">
        <f t="shared" si="5"/>
        <v>215</v>
      </c>
      <c r="P162">
        <v>35</v>
      </c>
      <c r="Q162">
        <v>46</v>
      </c>
      <c r="R162">
        <v>34</v>
      </c>
      <c r="S162">
        <v>35</v>
      </c>
      <c r="T162">
        <v>45</v>
      </c>
      <c r="U162">
        <v>20</v>
      </c>
      <c r="V162">
        <v>255</v>
      </c>
      <c r="W162">
        <v>70</v>
      </c>
      <c r="X162">
        <v>43</v>
      </c>
      <c r="Y162" t="s">
        <v>827</v>
      </c>
      <c r="Z162">
        <v>1</v>
      </c>
      <c r="AA162" t="s">
        <v>848</v>
      </c>
      <c r="AC162" t="s">
        <v>828</v>
      </c>
      <c r="AD162">
        <v>15</v>
      </c>
      <c r="AE162" t="str">
        <f>_xlfn.CONCAT(A162:AD162)</f>
        <v>161Sentret2NormalScout Pokémon1NormalNone0,863Run AwayKeen EyeFrisk2153546343545202557043Medium Fast1Field50.015</v>
      </c>
      <c r="AF162">
        <v>161</v>
      </c>
      <c r="AG162" t="s">
        <v>167</v>
      </c>
      <c r="AH162">
        <v>2</v>
      </c>
      <c r="AI162" t="s">
        <v>795</v>
      </c>
      <c r="AJ162" t="s">
        <v>1074</v>
      </c>
      <c r="AK162">
        <v>1</v>
      </c>
      <c r="AL162" t="s">
        <v>795</v>
      </c>
      <c r="AM162" t="s">
        <v>2089</v>
      </c>
      <c r="AN162">
        <v>0.8</v>
      </c>
      <c r="AO162">
        <v>6</v>
      </c>
      <c r="AP162">
        <v>3</v>
      </c>
      <c r="AQ162" t="s">
        <v>826</v>
      </c>
      <c r="AR162" t="s">
        <v>840</v>
      </c>
      <c r="AS162" t="s">
        <v>891</v>
      </c>
      <c r="AT162">
        <f t="shared" si="4"/>
        <v>215</v>
      </c>
      <c r="AU162">
        <v>35</v>
      </c>
      <c r="AV162">
        <v>46</v>
      </c>
      <c r="AW162">
        <v>34</v>
      </c>
      <c r="AX162">
        <v>35</v>
      </c>
      <c r="AY162">
        <v>45</v>
      </c>
      <c r="AZ162">
        <v>20</v>
      </c>
      <c r="BA162">
        <v>255</v>
      </c>
      <c r="BB162">
        <v>70</v>
      </c>
      <c r="BC162">
        <v>43</v>
      </c>
      <c r="BD162" t="s">
        <v>827</v>
      </c>
      <c r="BE162">
        <v>1</v>
      </c>
      <c r="BF162" t="s">
        <v>848</v>
      </c>
      <c r="BH162" t="s">
        <v>828</v>
      </c>
      <c r="BI162">
        <v>15</v>
      </c>
      <c r="BJ162" t="str">
        <f>_xlfn.CONCAT(AF162:BI162)</f>
        <v>161Sentret2NormalScout Pokémon1NormalNone0,863Run AwayKeen EyeFrisk2153546343545202557043Medium Fast1Field50.015</v>
      </c>
      <c r="BM162">
        <f>VLOOKUP(B162,evyield!B:H,2,0)</f>
        <v>0</v>
      </c>
      <c r="BN162">
        <f>VLOOKUP(B162,evyield!B:H,3,0)</f>
        <v>1</v>
      </c>
      <c r="BO162">
        <f>VLOOKUP(B162,evyield!B:H,4,0)</f>
        <v>0</v>
      </c>
      <c r="BP162">
        <f>VLOOKUP(B162,evyield!B:H,5,0)</f>
        <v>0</v>
      </c>
      <c r="BQ162">
        <f>VLOOKUP(B162,evyield!B:H,6,0)</f>
        <v>0</v>
      </c>
      <c r="BR162">
        <f>VLOOKUP(B162,evyield!B:H,7,0)</f>
        <v>0</v>
      </c>
      <c r="BS162" t="str">
        <f>IF(OR(AL162=$BW$1,AM162=$BW$1),"Sim","Não")</f>
        <v>Não</v>
      </c>
      <c r="BT162" t="str">
        <f>IF(OR(AL162=$BW$1,AM162=$BX$1),"Sim","Não")</f>
        <v>Não</v>
      </c>
    </row>
    <row r="163" spans="1:72" hidden="1" x14ac:dyDescent="0.25">
      <c r="A163">
        <v>162</v>
      </c>
      <c r="B163" t="s">
        <v>168</v>
      </c>
      <c r="C163">
        <v>2</v>
      </c>
      <c r="D163" t="s">
        <v>795</v>
      </c>
      <c r="E163" t="s">
        <v>1075</v>
      </c>
      <c r="F163">
        <v>1</v>
      </c>
      <c r="G163" t="s">
        <v>795</v>
      </c>
      <c r="H163" t="s">
        <v>2089</v>
      </c>
      <c r="I163">
        <v>1.8</v>
      </c>
      <c r="J163">
        <v>32.5</v>
      </c>
      <c r="K163">
        <v>3</v>
      </c>
      <c r="L163" t="s">
        <v>826</v>
      </c>
      <c r="M163" t="s">
        <v>840</v>
      </c>
      <c r="N163" t="s">
        <v>891</v>
      </c>
      <c r="O163">
        <f t="shared" si="5"/>
        <v>415</v>
      </c>
      <c r="P163">
        <v>85</v>
      </c>
      <c r="Q163">
        <v>76</v>
      </c>
      <c r="R163">
        <v>64</v>
      </c>
      <c r="S163">
        <v>45</v>
      </c>
      <c r="T163">
        <v>55</v>
      </c>
      <c r="U163">
        <v>90</v>
      </c>
      <c r="V163">
        <v>90</v>
      </c>
      <c r="W163">
        <v>70</v>
      </c>
      <c r="X163">
        <v>145</v>
      </c>
      <c r="Y163" t="s">
        <v>827</v>
      </c>
      <c r="Z163">
        <v>1</v>
      </c>
      <c r="AA163" t="s">
        <v>848</v>
      </c>
      <c r="AC163" t="s">
        <v>828</v>
      </c>
      <c r="AD163">
        <v>15</v>
      </c>
      <c r="AE163" t="str">
        <f>_xlfn.CONCAT(A163:AD163)</f>
        <v>162Furret2NormalLong Body Pokémon1NormalNone1,832,53Run AwayKeen EyeFrisk4158576644555909070145Medium Fast1Field50.015</v>
      </c>
      <c r="AF163">
        <v>162</v>
      </c>
      <c r="AG163" t="s">
        <v>168</v>
      </c>
      <c r="AH163">
        <v>2</v>
      </c>
      <c r="AI163" t="s">
        <v>795</v>
      </c>
      <c r="AJ163" t="s">
        <v>1075</v>
      </c>
      <c r="AK163">
        <v>1</v>
      </c>
      <c r="AL163" t="s">
        <v>795</v>
      </c>
      <c r="AM163" t="s">
        <v>2089</v>
      </c>
      <c r="AN163">
        <v>1.8</v>
      </c>
      <c r="AO163">
        <v>32.5</v>
      </c>
      <c r="AP163">
        <v>3</v>
      </c>
      <c r="AQ163" t="s">
        <v>826</v>
      </c>
      <c r="AR163" t="s">
        <v>840</v>
      </c>
      <c r="AS163" t="s">
        <v>891</v>
      </c>
      <c r="AT163">
        <f t="shared" si="4"/>
        <v>415</v>
      </c>
      <c r="AU163">
        <v>85</v>
      </c>
      <c r="AV163">
        <v>76</v>
      </c>
      <c r="AW163">
        <v>64</v>
      </c>
      <c r="AX163">
        <v>45</v>
      </c>
      <c r="AY163">
        <v>55</v>
      </c>
      <c r="AZ163">
        <v>90</v>
      </c>
      <c r="BA163">
        <v>90</v>
      </c>
      <c r="BB163">
        <v>70</v>
      </c>
      <c r="BC163">
        <v>145</v>
      </c>
      <c r="BD163" t="s">
        <v>827</v>
      </c>
      <c r="BE163">
        <v>1</v>
      </c>
      <c r="BF163" t="s">
        <v>848</v>
      </c>
      <c r="BH163" t="s">
        <v>828</v>
      </c>
      <c r="BI163">
        <v>15</v>
      </c>
      <c r="BJ163" t="str">
        <f>_xlfn.CONCAT(AF163:BI163)</f>
        <v>162Furret2NormalLong Body Pokémon1NormalNone1,832,53Run AwayKeen EyeFrisk4158576644555909070145Medium Fast1Field50.015</v>
      </c>
      <c r="BM163">
        <f>VLOOKUP(B163,evyield!B:H,2,0)</f>
        <v>0</v>
      </c>
      <c r="BN163">
        <f>VLOOKUP(B163,evyield!B:H,3,0)</f>
        <v>0</v>
      </c>
      <c r="BO163">
        <f>VLOOKUP(B163,evyield!B:H,4,0)</f>
        <v>0</v>
      </c>
      <c r="BP163">
        <f>VLOOKUP(B163,evyield!B:H,5,0)</f>
        <v>0</v>
      </c>
      <c r="BQ163">
        <f>VLOOKUP(B163,evyield!B:H,6,0)</f>
        <v>0</v>
      </c>
      <c r="BR163">
        <f>VLOOKUP(B163,evyield!B:H,7,0)</f>
        <v>2</v>
      </c>
      <c r="BS163" t="str">
        <f>IF(OR(AL163=$BW$1,AM163=$BW$1),"Sim","Não")</f>
        <v>Não</v>
      </c>
      <c r="BT163" t="str">
        <f>IF(OR(AL163=$BW$1,AM163=$BX$1),"Sim","Não")</f>
        <v>Não</v>
      </c>
    </row>
    <row r="164" spans="1:72" hidden="1" x14ac:dyDescent="0.25">
      <c r="A164">
        <v>163</v>
      </c>
      <c r="B164" t="s">
        <v>169</v>
      </c>
      <c r="C164">
        <v>2</v>
      </c>
      <c r="D164" t="s">
        <v>795</v>
      </c>
      <c r="E164" t="s">
        <v>1076</v>
      </c>
      <c r="F164">
        <v>2</v>
      </c>
      <c r="G164" t="s">
        <v>795</v>
      </c>
      <c r="H164" t="s">
        <v>812</v>
      </c>
      <c r="I164">
        <v>0.7</v>
      </c>
      <c r="J164">
        <v>21.2</v>
      </c>
      <c r="K164">
        <v>3</v>
      </c>
      <c r="L164" t="s">
        <v>988</v>
      </c>
      <c r="M164" t="s">
        <v>840</v>
      </c>
      <c r="N164" t="s">
        <v>833</v>
      </c>
      <c r="O164">
        <f t="shared" si="5"/>
        <v>262</v>
      </c>
      <c r="P164">
        <v>60</v>
      </c>
      <c r="Q164">
        <v>30</v>
      </c>
      <c r="R164">
        <v>30</v>
      </c>
      <c r="S164">
        <v>36</v>
      </c>
      <c r="T164">
        <v>56</v>
      </c>
      <c r="U164">
        <v>50</v>
      </c>
      <c r="V164">
        <v>255</v>
      </c>
      <c r="W164">
        <v>70</v>
      </c>
      <c r="X164">
        <v>52</v>
      </c>
      <c r="Y164" t="s">
        <v>827</v>
      </c>
      <c r="Z164">
        <v>1</v>
      </c>
      <c r="AA164" t="s">
        <v>812</v>
      </c>
      <c r="AC164" t="s">
        <v>828</v>
      </c>
      <c r="AD164">
        <v>15</v>
      </c>
      <c r="AE164" t="str">
        <f>_xlfn.CONCAT(A164:AD164)</f>
        <v>163Hoothoot2NormalOwl Pokémon2NormalFlying0,721,23InsomniaKeen EyeTinted Lens2626030303656502557052Medium Fast1Flying50.015</v>
      </c>
      <c r="AF164">
        <v>163</v>
      </c>
      <c r="AG164" t="s">
        <v>169</v>
      </c>
      <c r="AH164">
        <v>2</v>
      </c>
      <c r="AI164" t="s">
        <v>795</v>
      </c>
      <c r="AJ164" t="s">
        <v>1076</v>
      </c>
      <c r="AK164">
        <v>2</v>
      </c>
      <c r="AL164" t="s">
        <v>795</v>
      </c>
      <c r="AM164" t="s">
        <v>812</v>
      </c>
      <c r="AN164">
        <v>0.7</v>
      </c>
      <c r="AO164">
        <v>21.2</v>
      </c>
      <c r="AP164">
        <v>3</v>
      </c>
      <c r="AQ164" t="s">
        <v>988</v>
      </c>
      <c r="AR164" t="s">
        <v>4250</v>
      </c>
      <c r="AS164" t="s">
        <v>833</v>
      </c>
      <c r="AT164">
        <f t="shared" si="4"/>
        <v>262</v>
      </c>
      <c r="AU164">
        <v>60</v>
      </c>
      <c r="AV164">
        <v>30</v>
      </c>
      <c r="AW164">
        <v>30</v>
      </c>
      <c r="AX164">
        <v>36</v>
      </c>
      <c r="AY164">
        <v>56</v>
      </c>
      <c r="AZ164">
        <v>50</v>
      </c>
      <c r="BA164">
        <v>255</v>
      </c>
      <c r="BB164">
        <v>70</v>
      </c>
      <c r="BC164">
        <v>52</v>
      </c>
      <c r="BD164" t="s">
        <v>827</v>
      </c>
      <c r="BE164">
        <v>1</v>
      </c>
      <c r="BF164" t="s">
        <v>812</v>
      </c>
      <c r="BH164" t="s">
        <v>828</v>
      </c>
      <c r="BI164">
        <v>15</v>
      </c>
      <c r="BJ164" t="str">
        <f>_xlfn.CONCAT(AF164:BI164)</f>
        <v>163Hoothoot2NormalOwl Pokémon2NormalFlying0,721,23InsomniaWise PowerTinted Lens2626030303656502557052Medium Fast1Flying50.015</v>
      </c>
      <c r="BK164" t="s">
        <v>3589</v>
      </c>
      <c r="BL164" t="s">
        <v>3774</v>
      </c>
      <c r="BM164">
        <f>VLOOKUP(B164,evyield!B:H,2,0)</f>
        <v>1</v>
      </c>
      <c r="BN164">
        <f>VLOOKUP(B164,evyield!B:H,3,0)</f>
        <v>0</v>
      </c>
      <c r="BO164">
        <f>VLOOKUP(B164,evyield!B:H,4,0)</f>
        <v>0</v>
      </c>
      <c r="BP164">
        <f>VLOOKUP(B164,evyield!B:H,5,0)</f>
        <v>0</v>
      </c>
      <c r="BQ164">
        <f>VLOOKUP(B164,evyield!B:H,6,0)</f>
        <v>0</v>
      </c>
      <c r="BR164">
        <f>VLOOKUP(B164,evyield!B:H,7,0)</f>
        <v>0</v>
      </c>
      <c r="BS164" t="str">
        <f>IF(OR(AL164=$BW$1,AM164=$BW$1),"Sim","Não")</f>
        <v>Não</v>
      </c>
      <c r="BT164" t="str">
        <f>IF(OR(AL164=$BW$1,AM164=$BX$1),"Sim","Não")</f>
        <v>Não</v>
      </c>
    </row>
    <row r="165" spans="1:72" hidden="1" x14ac:dyDescent="0.25">
      <c r="A165">
        <v>164</v>
      </c>
      <c r="B165" t="s">
        <v>170</v>
      </c>
      <c r="C165">
        <v>2</v>
      </c>
      <c r="D165" t="s">
        <v>795</v>
      </c>
      <c r="E165" t="s">
        <v>1076</v>
      </c>
      <c r="F165">
        <v>2</v>
      </c>
      <c r="G165" t="s">
        <v>795</v>
      </c>
      <c r="H165" t="s">
        <v>812</v>
      </c>
      <c r="I165">
        <v>1.6</v>
      </c>
      <c r="J165">
        <v>40.799999999999997</v>
      </c>
      <c r="K165">
        <v>3</v>
      </c>
      <c r="L165" t="s">
        <v>988</v>
      </c>
      <c r="M165" t="s">
        <v>840</v>
      </c>
      <c r="N165" t="s">
        <v>833</v>
      </c>
      <c r="O165">
        <f t="shared" si="5"/>
        <v>442</v>
      </c>
      <c r="P165">
        <v>100</v>
      </c>
      <c r="Q165">
        <v>50</v>
      </c>
      <c r="R165">
        <v>50</v>
      </c>
      <c r="S165">
        <v>76</v>
      </c>
      <c r="T165">
        <v>96</v>
      </c>
      <c r="U165">
        <v>70</v>
      </c>
      <c r="V165">
        <v>90</v>
      </c>
      <c r="W165">
        <v>70</v>
      </c>
      <c r="X165">
        <v>158</v>
      </c>
      <c r="Y165" t="s">
        <v>827</v>
      </c>
      <c r="Z165">
        <v>1</v>
      </c>
      <c r="AA165" t="s">
        <v>812</v>
      </c>
      <c r="AC165" t="s">
        <v>828</v>
      </c>
      <c r="AD165">
        <v>15</v>
      </c>
      <c r="AE165" t="str">
        <f>_xlfn.CONCAT(A165:AD165)</f>
        <v>164Noctowl2NormalOwl Pokémon2NormalFlying1,640,83InsomniaKeen EyeTinted Lens44210050507696709070158Medium Fast1Flying50.015</v>
      </c>
      <c r="AF165">
        <v>164</v>
      </c>
      <c r="AG165" t="s">
        <v>170</v>
      </c>
      <c r="AH165">
        <v>2</v>
      </c>
      <c r="AI165" t="s">
        <v>795</v>
      </c>
      <c r="AJ165" t="s">
        <v>1076</v>
      </c>
      <c r="AK165">
        <v>2</v>
      </c>
      <c r="AL165" t="s">
        <v>795</v>
      </c>
      <c r="AM165" t="s">
        <v>812</v>
      </c>
      <c r="AN165">
        <v>1.6</v>
      </c>
      <c r="AO165">
        <v>40.799999999999997</v>
      </c>
      <c r="AP165">
        <v>3</v>
      </c>
      <c r="AQ165" t="s">
        <v>988</v>
      </c>
      <c r="AR165" t="s">
        <v>4250</v>
      </c>
      <c r="AS165" t="s">
        <v>833</v>
      </c>
      <c r="AT165">
        <f t="shared" si="4"/>
        <v>442</v>
      </c>
      <c r="AU165">
        <v>100</v>
      </c>
      <c r="AV165">
        <v>50</v>
      </c>
      <c r="AW165">
        <v>60</v>
      </c>
      <c r="AX165">
        <v>66</v>
      </c>
      <c r="AY165">
        <v>96</v>
      </c>
      <c r="AZ165">
        <v>70</v>
      </c>
      <c r="BA165">
        <v>90</v>
      </c>
      <c r="BB165">
        <v>70</v>
      </c>
      <c r="BC165">
        <v>158</v>
      </c>
      <c r="BD165" t="s">
        <v>827</v>
      </c>
      <c r="BE165">
        <v>1</v>
      </c>
      <c r="BF165" t="s">
        <v>812</v>
      </c>
      <c r="BH165" t="s">
        <v>828</v>
      </c>
      <c r="BI165">
        <v>15</v>
      </c>
      <c r="BJ165" t="str">
        <f>_xlfn.CONCAT(AF165:BI165)</f>
        <v>164Noctowl2NormalOwl Pokémon2NormalFlying1,640,83InsomniaWise PowerTinted Lens44210050606696709070158Medium Fast1Flying50.015</v>
      </c>
      <c r="BM165">
        <f>VLOOKUP(B165,evyield!B:H,2,0)</f>
        <v>2</v>
      </c>
      <c r="BN165">
        <f>VLOOKUP(B165,evyield!B:H,3,0)</f>
        <v>0</v>
      </c>
      <c r="BO165">
        <f>VLOOKUP(B165,evyield!B:H,4,0)</f>
        <v>0</v>
      </c>
      <c r="BP165">
        <f>VLOOKUP(B165,evyield!B:H,5,0)</f>
        <v>0</v>
      </c>
      <c r="BQ165">
        <f>VLOOKUP(B165,evyield!B:H,6,0)</f>
        <v>0</v>
      </c>
      <c r="BR165">
        <f>VLOOKUP(B165,evyield!B:H,7,0)</f>
        <v>0</v>
      </c>
      <c r="BS165" t="str">
        <f>IF(OR(AL165=$BW$1,AM165=$BW$1),"Sim","Não")</f>
        <v>Não</v>
      </c>
      <c r="BT165" t="str">
        <f>IF(OR(AL165=$BW$1,AM165=$BX$1),"Sim","Não")</f>
        <v>Não</v>
      </c>
    </row>
    <row r="166" spans="1:72" hidden="1" x14ac:dyDescent="0.25">
      <c r="A166">
        <v>165</v>
      </c>
      <c r="B166" t="s">
        <v>171</v>
      </c>
      <c r="C166">
        <v>2</v>
      </c>
      <c r="D166" t="s">
        <v>795</v>
      </c>
      <c r="E166" t="s">
        <v>1077</v>
      </c>
      <c r="F166">
        <v>2</v>
      </c>
      <c r="G166" t="s">
        <v>824</v>
      </c>
      <c r="H166" t="s">
        <v>812</v>
      </c>
      <c r="I166">
        <v>1</v>
      </c>
      <c r="J166">
        <v>10.8</v>
      </c>
      <c r="K166">
        <v>3</v>
      </c>
      <c r="L166" t="s">
        <v>836</v>
      </c>
      <c r="M166" t="s">
        <v>966</v>
      </c>
      <c r="N166" t="s">
        <v>912</v>
      </c>
      <c r="O166">
        <f t="shared" si="5"/>
        <v>265</v>
      </c>
      <c r="P166">
        <v>40</v>
      </c>
      <c r="Q166">
        <v>20</v>
      </c>
      <c r="R166">
        <v>30</v>
      </c>
      <c r="S166">
        <v>40</v>
      </c>
      <c r="T166">
        <v>80</v>
      </c>
      <c r="U166">
        <v>55</v>
      </c>
      <c r="V166">
        <v>255</v>
      </c>
      <c r="W166">
        <v>70</v>
      </c>
      <c r="X166">
        <v>53</v>
      </c>
      <c r="Y166" t="s">
        <v>883</v>
      </c>
      <c r="Z166">
        <v>1</v>
      </c>
      <c r="AA166" t="s">
        <v>824</v>
      </c>
      <c r="AC166" t="s">
        <v>828</v>
      </c>
      <c r="AD166">
        <v>15</v>
      </c>
      <c r="AE166" t="str">
        <f>_xlfn.CONCAT(A166:AD166)</f>
        <v>165Ledyba2NormalFive Star Pokémon2BugFlying110,83SwarmEarly BirdRattled2654020304080552557053Fast1Bug50.015</v>
      </c>
      <c r="AF166">
        <v>165</v>
      </c>
      <c r="AG166" t="s">
        <v>171</v>
      </c>
      <c r="AH166">
        <v>2</v>
      </c>
      <c r="AI166" t="s">
        <v>795</v>
      </c>
      <c r="AJ166" t="s">
        <v>1077</v>
      </c>
      <c r="AK166">
        <v>2</v>
      </c>
      <c r="AL166" t="s">
        <v>824</v>
      </c>
      <c r="AM166" t="s">
        <v>812</v>
      </c>
      <c r="AN166">
        <v>1</v>
      </c>
      <c r="AO166">
        <v>10.8</v>
      </c>
      <c r="AP166">
        <v>3</v>
      </c>
      <c r="AQ166" t="s">
        <v>836</v>
      </c>
      <c r="AR166" t="s">
        <v>966</v>
      </c>
      <c r="AS166" t="s">
        <v>912</v>
      </c>
      <c r="AT166">
        <f t="shared" si="4"/>
        <v>265</v>
      </c>
      <c r="AU166">
        <v>40</v>
      </c>
      <c r="AV166">
        <v>20</v>
      </c>
      <c r="AW166">
        <v>30</v>
      </c>
      <c r="AX166">
        <v>40</v>
      </c>
      <c r="AY166">
        <v>80</v>
      </c>
      <c r="AZ166">
        <v>55</v>
      </c>
      <c r="BA166">
        <v>255</v>
      </c>
      <c r="BB166">
        <v>70</v>
      </c>
      <c r="BC166">
        <v>53</v>
      </c>
      <c r="BD166" t="s">
        <v>883</v>
      </c>
      <c r="BE166">
        <v>1</v>
      </c>
      <c r="BF166" t="s">
        <v>824</v>
      </c>
      <c r="BH166" t="s">
        <v>828</v>
      </c>
      <c r="BI166">
        <v>15</v>
      </c>
      <c r="BJ166" t="str">
        <f>_xlfn.CONCAT(AF166:BI166)</f>
        <v>165Ledyba2NormalFive Star Pokémon2BugFlying110,83SwarmEarly BirdRattled2654020304080552557053Fast1Bug50.015</v>
      </c>
      <c r="BM166">
        <f>VLOOKUP(B166,evyield!B:H,2,0)</f>
        <v>0</v>
      </c>
      <c r="BN166">
        <f>VLOOKUP(B166,evyield!B:H,3,0)</f>
        <v>0</v>
      </c>
      <c r="BO166">
        <f>VLOOKUP(B166,evyield!B:H,4,0)</f>
        <v>0</v>
      </c>
      <c r="BP166">
        <f>VLOOKUP(B166,evyield!B:H,5,0)</f>
        <v>0</v>
      </c>
      <c r="BQ166">
        <f>VLOOKUP(B166,evyield!B:H,6,0)</f>
        <v>1</v>
      </c>
      <c r="BR166">
        <f>VLOOKUP(B166,evyield!B:H,7,0)</f>
        <v>0</v>
      </c>
      <c r="BS166" t="str">
        <f>IF(OR(AL166=$BW$1,AM166=$BW$1),"Sim","Não")</f>
        <v>Não</v>
      </c>
      <c r="BT166" t="str">
        <f>IF(OR(AL166=$BW$1,AM166=$BX$1),"Sim","Não")</f>
        <v>Não</v>
      </c>
    </row>
    <row r="167" spans="1:72" hidden="1" x14ac:dyDescent="0.25">
      <c r="A167">
        <v>166</v>
      </c>
      <c r="B167" t="s">
        <v>172</v>
      </c>
      <c r="C167">
        <v>2</v>
      </c>
      <c r="D167" t="s">
        <v>795</v>
      </c>
      <c r="E167" t="s">
        <v>1077</v>
      </c>
      <c r="F167">
        <v>2</v>
      </c>
      <c r="G167" t="s">
        <v>824</v>
      </c>
      <c r="H167" t="s">
        <v>812</v>
      </c>
      <c r="I167">
        <v>1.4</v>
      </c>
      <c r="J167">
        <v>35.6</v>
      </c>
      <c r="K167">
        <v>3</v>
      </c>
      <c r="L167" t="s">
        <v>836</v>
      </c>
      <c r="M167" t="s">
        <v>966</v>
      </c>
      <c r="N167" t="s">
        <v>1006</v>
      </c>
      <c r="O167">
        <f t="shared" si="5"/>
        <v>390</v>
      </c>
      <c r="P167">
        <v>55</v>
      </c>
      <c r="Q167">
        <v>35</v>
      </c>
      <c r="R167">
        <v>50</v>
      </c>
      <c r="S167">
        <v>55</v>
      </c>
      <c r="T167">
        <v>110</v>
      </c>
      <c r="U167">
        <v>85</v>
      </c>
      <c r="V167">
        <v>90</v>
      </c>
      <c r="W167">
        <v>70</v>
      </c>
      <c r="X167">
        <v>137</v>
      </c>
      <c r="Y167" t="s">
        <v>883</v>
      </c>
      <c r="Z167">
        <v>1</v>
      </c>
      <c r="AA167" t="s">
        <v>824</v>
      </c>
      <c r="AC167" t="s">
        <v>828</v>
      </c>
      <c r="AD167">
        <v>15</v>
      </c>
      <c r="AE167" t="str">
        <f>_xlfn.CONCAT(A167:AD167)</f>
        <v>166Ledian2NormalFive Star Pokémon2BugFlying1,435,63SwarmEarly BirdIron Fist39055355055110859070137Fast1Bug50.015</v>
      </c>
      <c r="AF167">
        <v>166</v>
      </c>
      <c r="AG167" t="s">
        <v>172</v>
      </c>
      <c r="AH167">
        <v>2</v>
      </c>
      <c r="AI167" t="s">
        <v>795</v>
      </c>
      <c r="AJ167" t="s">
        <v>1077</v>
      </c>
      <c r="AK167">
        <v>2</v>
      </c>
      <c r="AL167" t="s">
        <v>824</v>
      </c>
      <c r="AM167" t="s">
        <v>812</v>
      </c>
      <c r="AN167">
        <v>1.4</v>
      </c>
      <c r="AO167">
        <v>35.6</v>
      </c>
      <c r="AP167">
        <v>3</v>
      </c>
      <c r="AQ167" t="s">
        <v>836</v>
      </c>
      <c r="AR167" t="s">
        <v>966</v>
      </c>
      <c r="AS167" t="s">
        <v>1006</v>
      </c>
      <c r="AT167">
        <f t="shared" si="4"/>
        <v>390</v>
      </c>
      <c r="AU167">
        <v>55</v>
      </c>
      <c r="AV167">
        <v>35</v>
      </c>
      <c r="AW167">
        <v>50</v>
      </c>
      <c r="AX167">
        <v>55</v>
      </c>
      <c r="AY167">
        <v>110</v>
      </c>
      <c r="AZ167">
        <v>85</v>
      </c>
      <c r="BA167">
        <v>90</v>
      </c>
      <c r="BB167">
        <v>70</v>
      </c>
      <c r="BC167">
        <v>137</v>
      </c>
      <c r="BD167" t="s">
        <v>883</v>
      </c>
      <c r="BE167">
        <v>1</v>
      </c>
      <c r="BF167" t="s">
        <v>824</v>
      </c>
      <c r="BH167" t="s">
        <v>828</v>
      </c>
      <c r="BI167">
        <v>15</v>
      </c>
      <c r="BJ167" t="str">
        <f>_xlfn.CONCAT(AF167:BI167)</f>
        <v>166Ledian2NormalFive Star Pokémon2BugFlying1,435,63SwarmEarly BirdIron Fist39055355055110859070137Fast1Bug50.015</v>
      </c>
      <c r="BM167">
        <f>VLOOKUP(B167,evyield!B:H,2,0)</f>
        <v>0</v>
      </c>
      <c r="BN167">
        <f>VLOOKUP(B167,evyield!B:H,3,0)</f>
        <v>0</v>
      </c>
      <c r="BO167">
        <f>VLOOKUP(B167,evyield!B:H,4,0)</f>
        <v>0</v>
      </c>
      <c r="BP167">
        <f>VLOOKUP(B167,evyield!B:H,5,0)</f>
        <v>0</v>
      </c>
      <c r="BQ167">
        <f>VLOOKUP(B167,evyield!B:H,6,0)</f>
        <v>2</v>
      </c>
      <c r="BR167">
        <f>VLOOKUP(B167,evyield!B:H,7,0)</f>
        <v>0</v>
      </c>
      <c r="BS167" t="str">
        <f>IF(OR(AL167=$BW$1,AM167=$BW$1),"Sim","Não")</f>
        <v>Não</v>
      </c>
      <c r="BT167" t="str">
        <f>IF(OR(AL167=$BW$1,AM167=$BX$1),"Sim","Não")</f>
        <v>Não</v>
      </c>
    </row>
    <row r="168" spans="1:72" hidden="1" x14ac:dyDescent="0.25">
      <c r="A168">
        <v>167</v>
      </c>
      <c r="B168" t="s">
        <v>173</v>
      </c>
      <c r="C168">
        <v>2</v>
      </c>
      <c r="D168" t="s">
        <v>795</v>
      </c>
      <c r="E168" t="s">
        <v>1078</v>
      </c>
      <c r="F168">
        <v>2</v>
      </c>
      <c r="G168" t="s">
        <v>824</v>
      </c>
      <c r="H168" t="s">
        <v>798</v>
      </c>
      <c r="I168">
        <v>0.5</v>
      </c>
      <c r="J168">
        <v>8.5</v>
      </c>
      <c r="K168">
        <v>3</v>
      </c>
      <c r="L168" t="s">
        <v>836</v>
      </c>
      <c r="M168" t="s">
        <v>988</v>
      </c>
      <c r="N168" t="s">
        <v>837</v>
      </c>
      <c r="O168">
        <f t="shared" si="5"/>
        <v>250</v>
      </c>
      <c r="P168">
        <v>40</v>
      </c>
      <c r="Q168">
        <v>60</v>
      </c>
      <c r="R168">
        <v>40</v>
      </c>
      <c r="S168">
        <v>40</v>
      </c>
      <c r="T168">
        <v>40</v>
      </c>
      <c r="U168">
        <v>30</v>
      </c>
      <c r="V168">
        <v>255</v>
      </c>
      <c r="W168">
        <v>70</v>
      </c>
      <c r="X168">
        <v>50</v>
      </c>
      <c r="Y168" t="s">
        <v>883</v>
      </c>
      <c r="Z168">
        <v>1</v>
      </c>
      <c r="AA168" t="s">
        <v>824</v>
      </c>
      <c r="AC168" t="s">
        <v>828</v>
      </c>
      <c r="AD168">
        <v>15</v>
      </c>
      <c r="AE168" t="str">
        <f>_xlfn.CONCAT(A168:AD168)</f>
        <v>167Spinarak2NormalString Spit Pokémon2BugPoison0,58,53SwarmInsomniaSniper2504060404040302557050Fast1Bug50.015</v>
      </c>
      <c r="AF168">
        <v>167</v>
      </c>
      <c r="AG168" t="s">
        <v>173</v>
      </c>
      <c r="AH168">
        <v>2</v>
      </c>
      <c r="AI168" t="s">
        <v>795</v>
      </c>
      <c r="AJ168" t="s">
        <v>1078</v>
      </c>
      <c r="AK168">
        <v>2</v>
      </c>
      <c r="AL168" t="s">
        <v>824</v>
      </c>
      <c r="AM168" t="s">
        <v>798</v>
      </c>
      <c r="AN168">
        <v>0.5</v>
      </c>
      <c r="AO168">
        <v>8.5</v>
      </c>
      <c r="AP168">
        <v>3</v>
      </c>
      <c r="AQ168" t="s">
        <v>836</v>
      </c>
      <c r="AR168" t="s">
        <v>988</v>
      </c>
      <c r="AS168" t="s">
        <v>837</v>
      </c>
      <c r="AT168">
        <f t="shared" si="4"/>
        <v>250</v>
      </c>
      <c r="AU168">
        <v>40</v>
      </c>
      <c r="AV168">
        <v>60</v>
      </c>
      <c r="AW168">
        <v>40</v>
      </c>
      <c r="AX168">
        <v>40</v>
      </c>
      <c r="AY168">
        <v>40</v>
      </c>
      <c r="AZ168">
        <v>30</v>
      </c>
      <c r="BA168">
        <v>255</v>
      </c>
      <c r="BB168">
        <v>70</v>
      </c>
      <c r="BC168">
        <v>50</v>
      </c>
      <c r="BD168" t="s">
        <v>883</v>
      </c>
      <c r="BE168">
        <v>1</v>
      </c>
      <c r="BF168" t="s">
        <v>824</v>
      </c>
      <c r="BH168" t="s">
        <v>828</v>
      </c>
      <c r="BI168">
        <v>15</v>
      </c>
      <c r="BJ168" t="str">
        <f>_xlfn.CONCAT(AF168:BI168)</f>
        <v>167Spinarak2NormalString Spit Pokémon2BugPoison0,58,53SwarmInsomniaSniper2504060404040302557050Fast1Bug50.015</v>
      </c>
      <c r="BM168">
        <f>VLOOKUP(B168,evyield!B:H,2,0)</f>
        <v>0</v>
      </c>
      <c r="BN168">
        <f>VLOOKUP(B168,evyield!B:H,3,0)</f>
        <v>1</v>
      </c>
      <c r="BO168">
        <f>VLOOKUP(B168,evyield!B:H,4,0)</f>
        <v>0</v>
      </c>
      <c r="BP168">
        <f>VLOOKUP(B168,evyield!B:H,5,0)</f>
        <v>0</v>
      </c>
      <c r="BQ168">
        <f>VLOOKUP(B168,evyield!B:H,6,0)</f>
        <v>0</v>
      </c>
      <c r="BR168">
        <f>VLOOKUP(B168,evyield!B:H,7,0)</f>
        <v>0</v>
      </c>
      <c r="BS168" t="str">
        <f>IF(OR(AL168=$BW$1,AM168=$BW$1),"Sim","Não")</f>
        <v>Não</v>
      </c>
      <c r="BT168" t="str">
        <f>IF(OR(AL168=$BW$1,AM168=$BX$1),"Sim","Não")</f>
        <v>Não</v>
      </c>
    </row>
    <row r="169" spans="1:72" hidden="1" x14ac:dyDescent="0.25">
      <c r="A169">
        <v>168</v>
      </c>
      <c r="B169" t="s">
        <v>174</v>
      </c>
      <c r="C169">
        <v>2</v>
      </c>
      <c r="D169" t="s">
        <v>795</v>
      </c>
      <c r="E169" t="s">
        <v>1079</v>
      </c>
      <c r="F169">
        <v>2</v>
      </c>
      <c r="G169" t="s">
        <v>824</v>
      </c>
      <c r="H169" t="s">
        <v>798</v>
      </c>
      <c r="I169">
        <v>1.1000000000000001</v>
      </c>
      <c r="J169">
        <v>33.5</v>
      </c>
      <c r="K169">
        <v>3</v>
      </c>
      <c r="L169" t="s">
        <v>836</v>
      </c>
      <c r="M169" t="s">
        <v>988</v>
      </c>
      <c r="N169" t="s">
        <v>837</v>
      </c>
      <c r="O169">
        <f t="shared" si="5"/>
        <v>400</v>
      </c>
      <c r="P169">
        <v>70</v>
      </c>
      <c r="Q169">
        <v>90</v>
      </c>
      <c r="R169">
        <v>70</v>
      </c>
      <c r="S169">
        <v>60</v>
      </c>
      <c r="T169">
        <v>70</v>
      </c>
      <c r="U169">
        <v>40</v>
      </c>
      <c r="V169">
        <v>90</v>
      </c>
      <c r="W169">
        <v>70</v>
      </c>
      <c r="X169">
        <v>140</v>
      </c>
      <c r="Y169" t="s">
        <v>883</v>
      </c>
      <c r="Z169">
        <v>1</v>
      </c>
      <c r="AA169" t="s">
        <v>824</v>
      </c>
      <c r="AC169" t="s">
        <v>828</v>
      </c>
      <c r="AD169">
        <v>15</v>
      </c>
      <c r="AE169" t="str">
        <f>_xlfn.CONCAT(A169:AD169)</f>
        <v>168Ariados2NormalLong Leg Pokémon2BugPoison1,133,53SwarmInsomniaSniper4007090706070409070140Fast1Bug50.015</v>
      </c>
      <c r="AF169">
        <v>168</v>
      </c>
      <c r="AG169" t="s">
        <v>174</v>
      </c>
      <c r="AH169">
        <v>2</v>
      </c>
      <c r="AI169" t="s">
        <v>795</v>
      </c>
      <c r="AJ169" t="s">
        <v>1079</v>
      </c>
      <c r="AK169">
        <v>2</v>
      </c>
      <c r="AL169" t="s">
        <v>824</v>
      </c>
      <c r="AM169" t="s">
        <v>798</v>
      </c>
      <c r="AN169">
        <v>1.1000000000000001</v>
      </c>
      <c r="AO169">
        <v>33.5</v>
      </c>
      <c r="AP169">
        <v>3</v>
      </c>
      <c r="AQ169" t="s">
        <v>836</v>
      </c>
      <c r="AR169" t="s">
        <v>988</v>
      </c>
      <c r="AS169" t="s">
        <v>837</v>
      </c>
      <c r="AT169">
        <f t="shared" si="4"/>
        <v>400</v>
      </c>
      <c r="AU169">
        <v>70</v>
      </c>
      <c r="AV169">
        <v>90</v>
      </c>
      <c r="AW169">
        <v>70</v>
      </c>
      <c r="AX169">
        <v>60</v>
      </c>
      <c r="AY169">
        <v>70</v>
      </c>
      <c r="AZ169">
        <v>40</v>
      </c>
      <c r="BA169">
        <v>90</v>
      </c>
      <c r="BB169">
        <v>70</v>
      </c>
      <c r="BC169">
        <v>140</v>
      </c>
      <c r="BD169" t="s">
        <v>883</v>
      </c>
      <c r="BE169">
        <v>1</v>
      </c>
      <c r="BF169" t="s">
        <v>824</v>
      </c>
      <c r="BH169" t="s">
        <v>828</v>
      </c>
      <c r="BI169">
        <v>15</v>
      </c>
      <c r="BJ169" t="str">
        <f>_xlfn.CONCAT(AF169:BI169)</f>
        <v>168Ariados2NormalLong Leg Pokémon2BugPoison1,133,53SwarmInsomniaSniper4007090706070409070140Fast1Bug50.015</v>
      </c>
      <c r="BM169">
        <f>VLOOKUP(B169,evyield!B:H,2,0)</f>
        <v>0</v>
      </c>
      <c r="BN169">
        <f>VLOOKUP(B169,evyield!B:H,3,0)</f>
        <v>2</v>
      </c>
      <c r="BO169">
        <f>VLOOKUP(B169,evyield!B:H,4,0)</f>
        <v>0</v>
      </c>
      <c r="BP169">
        <f>VLOOKUP(B169,evyield!B:H,5,0)</f>
        <v>0</v>
      </c>
      <c r="BQ169">
        <f>VLOOKUP(B169,evyield!B:H,6,0)</f>
        <v>0</v>
      </c>
      <c r="BR169">
        <f>VLOOKUP(B169,evyield!B:H,7,0)</f>
        <v>0</v>
      </c>
      <c r="BS169" t="str">
        <f>IF(OR(AL169=$BW$1,AM169=$BW$1),"Sim","Não")</f>
        <v>Não</v>
      </c>
      <c r="BT169" t="str">
        <f>IF(OR(AL169=$BW$1,AM169=$BX$1),"Sim","Não")</f>
        <v>Não</v>
      </c>
    </row>
    <row r="170" spans="1:72" hidden="1" x14ac:dyDescent="0.25">
      <c r="A170">
        <v>169</v>
      </c>
      <c r="B170" t="s">
        <v>175</v>
      </c>
      <c r="C170">
        <v>2</v>
      </c>
      <c r="D170" t="s">
        <v>795</v>
      </c>
      <c r="E170" t="s">
        <v>892</v>
      </c>
      <c r="F170">
        <v>2</v>
      </c>
      <c r="G170" t="s">
        <v>798</v>
      </c>
      <c r="H170" t="s">
        <v>812</v>
      </c>
      <c r="I170">
        <v>1.8</v>
      </c>
      <c r="J170">
        <v>75</v>
      </c>
      <c r="K170">
        <v>2</v>
      </c>
      <c r="L170" t="s">
        <v>893</v>
      </c>
      <c r="N170" t="s">
        <v>894</v>
      </c>
      <c r="O170">
        <f t="shared" si="5"/>
        <v>535</v>
      </c>
      <c r="P170">
        <v>85</v>
      </c>
      <c r="Q170">
        <v>90</v>
      </c>
      <c r="R170">
        <v>80</v>
      </c>
      <c r="S170">
        <v>70</v>
      </c>
      <c r="T170">
        <v>80</v>
      </c>
      <c r="U170">
        <v>130</v>
      </c>
      <c r="V170">
        <v>90</v>
      </c>
      <c r="W170">
        <v>70</v>
      </c>
      <c r="X170">
        <v>241</v>
      </c>
      <c r="Y170" t="s">
        <v>827</v>
      </c>
      <c r="Z170">
        <v>1</v>
      </c>
      <c r="AA170" t="s">
        <v>812</v>
      </c>
      <c r="AC170" t="s">
        <v>828</v>
      </c>
      <c r="AD170">
        <v>15</v>
      </c>
      <c r="AE170" t="str">
        <f>_xlfn.CONCAT(A170:AD170)</f>
        <v>169Crobat2NormalBat Pokémon2PoisonFlying1,8752Inner FocusInfiltrator53585908070801309070241Medium Fast1Flying50.015</v>
      </c>
      <c r="AF170">
        <v>169</v>
      </c>
      <c r="AG170" t="s">
        <v>175</v>
      </c>
      <c r="AH170">
        <v>2</v>
      </c>
      <c r="AI170" t="s">
        <v>795</v>
      </c>
      <c r="AJ170" t="s">
        <v>892</v>
      </c>
      <c r="AK170">
        <v>2</v>
      </c>
      <c r="AL170" t="s">
        <v>798</v>
      </c>
      <c r="AM170" t="s">
        <v>812</v>
      </c>
      <c r="AN170">
        <v>1.8</v>
      </c>
      <c r="AO170">
        <v>75</v>
      </c>
      <c r="AP170">
        <v>2</v>
      </c>
      <c r="AQ170" t="s">
        <v>893</v>
      </c>
      <c r="AS170" t="s">
        <v>894</v>
      </c>
      <c r="AT170">
        <f t="shared" si="4"/>
        <v>535</v>
      </c>
      <c r="AU170">
        <v>85</v>
      </c>
      <c r="AV170">
        <v>90</v>
      </c>
      <c r="AW170">
        <v>80</v>
      </c>
      <c r="AX170">
        <v>70</v>
      </c>
      <c r="AY170">
        <v>80</v>
      </c>
      <c r="AZ170">
        <v>130</v>
      </c>
      <c r="BA170">
        <v>90</v>
      </c>
      <c r="BB170">
        <v>70</v>
      </c>
      <c r="BC170">
        <v>241</v>
      </c>
      <c r="BD170" t="s">
        <v>827</v>
      </c>
      <c r="BE170">
        <v>1</v>
      </c>
      <c r="BF170" t="s">
        <v>812</v>
      </c>
      <c r="BH170" t="s">
        <v>828</v>
      </c>
      <c r="BI170">
        <v>15</v>
      </c>
      <c r="BJ170" t="str">
        <f>_xlfn.CONCAT(AF170:BI170)</f>
        <v>169Crobat2NormalBat Pokémon2PoisonFlying1,8752Inner FocusInfiltrator53585908070801309070241Medium Fast1Flying50.015</v>
      </c>
      <c r="BM170">
        <f>VLOOKUP(B170,evyield!B:H,2,0)</f>
        <v>0</v>
      </c>
      <c r="BN170">
        <f>VLOOKUP(B170,evyield!B:H,3,0)</f>
        <v>0</v>
      </c>
      <c r="BO170">
        <f>VLOOKUP(B170,evyield!B:H,4,0)</f>
        <v>0</v>
      </c>
      <c r="BP170">
        <f>VLOOKUP(B170,evyield!B:H,5,0)</f>
        <v>0</v>
      </c>
      <c r="BQ170">
        <f>VLOOKUP(B170,evyield!B:H,6,0)</f>
        <v>0</v>
      </c>
      <c r="BR170">
        <f>VLOOKUP(B170,evyield!B:H,7,0)</f>
        <v>3</v>
      </c>
      <c r="BS170" t="str">
        <f>IF(OR(AL170=$BW$1,AM170=$BW$1),"Sim","Não")</f>
        <v>Não</v>
      </c>
      <c r="BT170" t="str">
        <f>IF(OR(AL170=$BW$1,AM170=$BX$1),"Sim","Não")</f>
        <v>Não</v>
      </c>
    </row>
    <row r="171" spans="1:72" hidden="1" x14ac:dyDescent="0.25">
      <c r="A171">
        <v>170</v>
      </c>
      <c r="B171" t="s">
        <v>176</v>
      </c>
      <c r="C171">
        <v>2</v>
      </c>
      <c r="D171" t="s">
        <v>795</v>
      </c>
      <c r="E171" t="s">
        <v>1080</v>
      </c>
      <c r="F171">
        <v>2</v>
      </c>
      <c r="G171" t="s">
        <v>816</v>
      </c>
      <c r="H171" t="s">
        <v>856</v>
      </c>
      <c r="I171">
        <v>0.5</v>
      </c>
      <c r="J171">
        <v>12</v>
      </c>
      <c r="K171">
        <v>3</v>
      </c>
      <c r="L171" t="s">
        <v>1048</v>
      </c>
      <c r="M171" t="s">
        <v>1024</v>
      </c>
      <c r="N171" t="s">
        <v>929</v>
      </c>
      <c r="O171">
        <f t="shared" si="5"/>
        <v>330</v>
      </c>
      <c r="P171">
        <v>75</v>
      </c>
      <c r="Q171">
        <v>38</v>
      </c>
      <c r="R171">
        <v>38</v>
      </c>
      <c r="S171">
        <v>56</v>
      </c>
      <c r="T171">
        <v>56</v>
      </c>
      <c r="U171">
        <v>67</v>
      </c>
      <c r="V171">
        <v>190</v>
      </c>
      <c r="W171">
        <v>70</v>
      </c>
      <c r="X171">
        <v>66</v>
      </c>
      <c r="Y171" t="s">
        <v>925</v>
      </c>
      <c r="Z171">
        <v>1</v>
      </c>
      <c r="AA171" t="s">
        <v>1022</v>
      </c>
      <c r="AC171" t="s">
        <v>828</v>
      </c>
      <c r="AD171">
        <v>20</v>
      </c>
      <c r="AE171" t="str">
        <f>_xlfn.CONCAT(A171:AD171)</f>
        <v>170Chinchou2NormalAngler Pokémon2WaterElectric0,5123Volt AbsorbIlluminateWater Absorb3307538385656671907066Slow1Water 250.020</v>
      </c>
      <c r="AF171">
        <v>170</v>
      </c>
      <c r="AG171" t="s">
        <v>176</v>
      </c>
      <c r="AH171">
        <v>2</v>
      </c>
      <c r="AI171" t="s">
        <v>795</v>
      </c>
      <c r="AJ171" t="s">
        <v>1080</v>
      </c>
      <c r="AK171">
        <v>2</v>
      </c>
      <c r="AL171" t="s">
        <v>816</v>
      </c>
      <c r="AM171" t="s">
        <v>856</v>
      </c>
      <c r="AN171">
        <v>0.5</v>
      </c>
      <c r="AO171">
        <v>12</v>
      </c>
      <c r="AP171">
        <v>3</v>
      </c>
      <c r="AQ171" t="s">
        <v>1048</v>
      </c>
      <c r="AR171" t="s">
        <v>1024</v>
      </c>
      <c r="AS171" t="s">
        <v>929</v>
      </c>
      <c r="AT171">
        <f t="shared" si="4"/>
        <v>330</v>
      </c>
      <c r="AU171">
        <v>75</v>
      </c>
      <c r="AV171">
        <v>38</v>
      </c>
      <c r="AW171">
        <v>38</v>
      </c>
      <c r="AX171">
        <v>56</v>
      </c>
      <c r="AY171">
        <v>56</v>
      </c>
      <c r="AZ171">
        <v>67</v>
      </c>
      <c r="BA171">
        <v>190</v>
      </c>
      <c r="BB171">
        <v>70</v>
      </c>
      <c r="BC171">
        <v>66</v>
      </c>
      <c r="BD171" t="s">
        <v>925</v>
      </c>
      <c r="BE171">
        <v>1</v>
      </c>
      <c r="BF171" t="s">
        <v>1022</v>
      </c>
      <c r="BH171" t="s">
        <v>828</v>
      </c>
      <c r="BI171">
        <v>20</v>
      </c>
      <c r="BJ171" t="str">
        <f>_xlfn.CONCAT(AF171:BI171)</f>
        <v>170Chinchou2NormalAngler Pokémon2WaterElectric0,5123Volt AbsorbIlluminateWater Absorb3307538385656671907066Slow1Water 250.020</v>
      </c>
      <c r="BM171">
        <f>VLOOKUP(B171,evyield!B:H,2,0)</f>
        <v>1</v>
      </c>
      <c r="BN171">
        <f>VLOOKUP(B171,evyield!B:H,3,0)</f>
        <v>0</v>
      </c>
      <c r="BO171">
        <f>VLOOKUP(B171,evyield!B:H,4,0)</f>
        <v>0</v>
      </c>
      <c r="BP171">
        <f>VLOOKUP(B171,evyield!B:H,5,0)</f>
        <v>0</v>
      </c>
      <c r="BQ171">
        <f>VLOOKUP(B171,evyield!B:H,6,0)</f>
        <v>0</v>
      </c>
      <c r="BR171">
        <f>VLOOKUP(B171,evyield!B:H,7,0)</f>
        <v>0</v>
      </c>
      <c r="BS171" t="str">
        <f>IF(OR(AL171=$BW$1,AM171=$BW$1),"Sim","Não")</f>
        <v>Não</v>
      </c>
      <c r="BT171" t="str">
        <f>IF(OR(AL171=$BW$1,AM171=$BX$1),"Sim","Não")</f>
        <v>Não</v>
      </c>
    </row>
    <row r="172" spans="1:72" hidden="1" x14ac:dyDescent="0.25">
      <c r="A172">
        <v>171</v>
      </c>
      <c r="B172" t="s">
        <v>177</v>
      </c>
      <c r="C172">
        <v>2</v>
      </c>
      <c r="D172" t="s">
        <v>795</v>
      </c>
      <c r="E172" t="s">
        <v>1081</v>
      </c>
      <c r="F172">
        <v>2</v>
      </c>
      <c r="G172" t="s">
        <v>816</v>
      </c>
      <c r="H172" t="s">
        <v>856</v>
      </c>
      <c r="I172">
        <v>1.2</v>
      </c>
      <c r="J172">
        <v>22.5</v>
      </c>
      <c r="K172">
        <v>3</v>
      </c>
      <c r="L172" t="s">
        <v>1048</v>
      </c>
      <c r="M172" t="s">
        <v>1024</v>
      </c>
      <c r="N172" t="s">
        <v>929</v>
      </c>
      <c r="O172">
        <f t="shared" si="5"/>
        <v>460</v>
      </c>
      <c r="P172">
        <v>125</v>
      </c>
      <c r="Q172">
        <v>58</v>
      </c>
      <c r="R172">
        <v>58</v>
      </c>
      <c r="S172">
        <v>76</v>
      </c>
      <c r="T172">
        <v>76</v>
      </c>
      <c r="U172">
        <v>67</v>
      </c>
      <c r="V172">
        <v>75</v>
      </c>
      <c r="W172">
        <v>70</v>
      </c>
      <c r="X172">
        <v>161</v>
      </c>
      <c r="Y172" t="s">
        <v>925</v>
      </c>
      <c r="Z172">
        <v>1</v>
      </c>
      <c r="AA172" t="s">
        <v>1022</v>
      </c>
      <c r="AC172" t="s">
        <v>828</v>
      </c>
      <c r="AD172">
        <v>20</v>
      </c>
      <c r="AE172" t="str">
        <f>_xlfn.CONCAT(A172:AD172)</f>
        <v>171Lanturn2NormalLight Pokémon2WaterElectric1,222,53Volt AbsorbIlluminateWater Absorb46012558587676677570161Slow1Water 250.020</v>
      </c>
      <c r="AF172">
        <v>171</v>
      </c>
      <c r="AG172" t="s">
        <v>177</v>
      </c>
      <c r="AH172">
        <v>2</v>
      </c>
      <c r="AI172" t="s">
        <v>795</v>
      </c>
      <c r="AJ172" t="s">
        <v>1081</v>
      </c>
      <c r="AK172">
        <v>2</v>
      </c>
      <c r="AL172" t="s">
        <v>816</v>
      </c>
      <c r="AM172" t="s">
        <v>856</v>
      </c>
      <c r="AN172">
        <v>1.2</v>
      </c>
      <c r="AO172">
        <v>22.5</v>
      </c>
      <c r="AP172">
        <v>3</v>
      </c>
      <c r="AQ172" t="s">
        <v>1048</v>
      </c>
      <c r="AR172" t="s">
        <v>1024</v>
      </c>
      <c r="AS172" t="s">
        <v>929</v>
      </c>
      <c r="AT172">
        <f t="shared" si="4"/>
        <v>460</v>
      </c>
      <c r="AU172">
        <v>125</v>
      </c>
      <c r="AV172">
        <v>58</v>
      </c>
      <c r="AW172">
        <v>58</v>
      </c>
      <c r="AX172">
        <v>76</v>
      </c>
      <c r="AY172">
        <v>76</v>
      </c>
      <c r="AZ172">
        <v>67</v>
      </c>
      <c r="BA172">
        <v>75</v>
      </c>
      <c r="BB172">
        <v>70</v>
      </c>
      <c r="BC172">
        <v>161</v>
      </c>
      <c r="BD172" t="s">
        <v>925</v>
      </c>
      <c r="BE172">
        <v>1</v>
      </c>
      <c r="BF172" t="s">
        <v>1022</v>
      </c>
      <c r="BH172" t="s">
        <v>828</v>
      </c>
      <c r="BI172">
        <v>20</v>
      </c>
      <c r="BJ172" t="str">
        <f>_xlfn.CONCAT(AF172:BI172)</f>
        <v>171Lanturn2NormalLight Pokémon2WaterElectric1,222,53Volt AbsorbIlluminateWater Absorb46012558587676677570161Slow1Water 250.020</v>
      </c>
      <c r="BM172">
        <f>VLOOKUP(B172,evyield!B:H,2,0)</f>
        <v>2</v>
      </c>
      <c r="BN172">
        <f>VLOOKUP(B172,evyield!B:H,3,0)</f>
        <v>0</v>
      </c>
      <c r="BO172">
        <f>VLOOKUP(B172,evyield!B:H,4,0)</f>
        <v>0</v>
      </c>
      <c r="BP172">
        <f>VLOOKUP(B172,evyield!B:H,5,0)</f>
        <v>0</v>
      </c>
      <c r="BQ172">
        <f>VLOOKUP(B172,evyield!B:H,6,0)</f>
        <v>0</v>
      </c>
      <c r="BR172">
        <f>VLOOKUP(B172,evyield!B:H,7,0)</f>
        <v>0</v>
      </c>
      <c r="BS172" t="str">
        <f>IF(OR(AL172=$BW$1,AM172=$BW$1),"Sim","Não")</f>
        <v>Não</v>
      </c>
      <c r="BT172" t="str">
        <f>IF(OR(AL172=$BW$1,AM172=$BX$1),"Sim","Não")</f>
        <v>Não</v>
      </c>
    </row>
    <row r="173" spans="1:72" hidden="1" x14ac:dyDescent="0.25">
      <c r="A173">
        <v>172</v>
      </c>
      <c r="B173" t="s">
        <v>178</v>
      </c>
      <c r="C173">
        <v>2</v>
      </c>
      <c r="D173" t="s">
        <v>795</v>
      </c>
      <c r="E173" t="s">
        <v>1082</v>
      </c>
      <c r="F173">
        <v>1</v>
      </c>
      <c r="G173" t="s">
        <v>856</v>
      </c>
      <c r="H173" t="s">
        <v>2089</v>
      </c>
      <c r="I173">
        <v>0.3</v>
      </c>
      <c r="J173">
        <v>2</v>
      </c>
      <c r="K173">
        <v>2</v>
      </c>
      <c r="L173" t="s">
        <v>857</v>
      </c>
      <c r="N173" t="s">
        <v>858</v>
      </c>
      <c r="O173">
        <f t="shared" si="5"/>
        <v>205</v>
      </c>
      <c r="P173">
        <v>20</v>
      </c>
      <c r="Q173">
        <v>40</v>
      </c>
      <c r="R173">
        <v>15</v>
      </c>
      <c r="S173">
        <v>35</v>
      </c>
      <c r="T173">
        <v>35</v>
      </c>
      <c r="U173">
        <v>60</v>
      </c>
      <c r="V173">
        <v>190</v>
      </c>
      <c r="W173">
        <v>70</v>
      </c>
      <c r="X173">
        <v>41</v>
      </c>
      <c r="Y173" t="s">
        <v>827</v>
      </c>
      <c r="Z173">
        <v>1</v>
      </c>
      <c r="AA173" t="s">
        <v>874</v>
      </c>
      <c r="AC173" t="s">
        <v>828</v>
      </c>
      <c r="AD173">
        <v>10</v>
      </c>
      <c r="AE173" t="str">
        <f>_xlfn.CONCAT(A173:AD173)</f>
        <v>172Pichu2NormalTiny Mouse Pokémon1ElectricNone0,322StaticLightning Rod2052040153535601907041Medium Fast1Undiscovered50.010</v>
      </c>
      <c r="AF173">
        <v>172</v>
      </c>
      <c r="AG173" t="s">
        <v>178</v>
      </c>
      <c r="AH173">
        <v>2</v>
      </c>
      <c r="AI173" t="s">
        <v>795</v>
      </c>
      <c r="AJ173" t="s">
        <v>1082</v>
      </c>
      <c r="AK173">
        <v>1</v>
      </c>
      <c r="AL173" t="s">
        <v>856</v>
      </c>
      <c r="AM173" t="s">
        <v>2089</v>
      </c>
      <c r="AN173">
        <v>0.3</v>
      </c>
      <c r="AO173">
        <v>2</v>
      </c>
      <c r="AP173">
        <v>2</v>
      </c>
      <c r="AQ173" t="s">
        <v>857</v>
      </c>
      <c r="AS173" t="s">
        <v>858</v>
      </c>
      <c r="AT173">
        <f t="shared" si="4"/>
        <v>205</v>
      </c>
      <c r="AU173">
        <v>20</v>
      </c>
      <c r="AV173">
        <v>40</v>
      </c>
      <c r="AW173">
        <v>15</v>
      </c>
      <c r="AX173">
        <v>35</v>
      </c>
      <c r="AY173">
        <v>35</v>
      </c>
      <c r="AZ173">
        <v>60</v>
      </c>
      <c r="BA173">
        <v>190</v>
      </c>
      <c r="BB173">
        <v>70</v>
      </c>
      <c r="BC173">
        <v>41</v>
      </c>
      <c r="BD173" t="s">
        <v>827</v>
      </c>
      <c r="BE173">
        <v>1</v>
      </c>
      <c r="BF173" t="s">
        <v>874</v>
      </c>
      <c r="BH173" t="s">
        <v>828</v>
      </c>
      <c r="BI173">
        <v>10</v>
      </c>
      <c r="BJ173" t="str">
        <f>_xlfn.CONCAT(AF173:BI173)</f>
        <v>172Pichu2NormalTiny Mouse Pokémon1ElectricNone0,322StaticLightning Rod2052040153535601907041Medium Fast1Undiscovered50.010</v>
      </c>
      <c r="BM173">
        <f>VLOOKUP(B173,evyield!B:H,2,0)</f>
        <v>0</v>
      </c>
      <c r="BN173">
        <f>VLOOKUP(B173,evyield!B:H,3,0)</f>
        <v>0</v>
      </c>
      <c r="BO173">
        <f>VLOOKUP(B173,evyield!B:H,4,0)</f>
        <v>0</v>
      </c>
      <c r="BP173">
        <f>VLOOKUP(B173,evyield!B:H,5,0)</f>
        <v>0</v>
      </c>
      <c r="BQ173">
        <f>VLOOKUP(B173,evyield!B:H,6,0)</f>
        <v>0</v>
      </c>
      <c r="BR173">
        <f>VLOOKUP(B173,evyield!B:H,7,0)</f>
        <v>1</v>
      </c>
      <c r="BS173" t="str">
        <f>IF(OR(AL173=$BW$1,AM173=$BW$1),"Sim","Não")</f>
        <v>Não</v>
      </c>
      <c r="BT173" t="str">
        <f>IF(OR(AL173=$BW$1,AM173=$BX$1),"Sim","Não")</f>
        <v>Não</v>
      </c>
    </row>
    <row r="174" spans="1:72" hidden="1" x14ac:dyDescent="0.25">
      <c r="A174">
        <v>173</v>
      </c>
      <c r="B174" t="s">
        <v>179</v>
      </c>
      <c r="C174">
        <v>2</v>
      </c>
      <c r="D174" t="s">
        <v>795</v>
      </c>
      <c r="E174" t="s">
        <v>1023</v>
      </c>
      <c r="F174">
        <v>1</v>
      </c>
      <c r="G174" t="s">
        <v>859</v>
      </c>
      <c r="H174" t="s">
        <v>2089</v>
      </c>
      <c r="I174">
        <v>0.3</v>
      </c>
      <c r="J174">
        <v>3</v>
      </c>
      <c r="K174">
        <v>3</v>
      </c>
      <c r="L174" t="s">
        <v>880</v>
      </c>
      <c r="M174" t="s">
        <v>881</v>
      </c>
      <c r="N174" t="s">
        <v>882</v>
      </c>
      <c r="O174">
        <f t="shared" si="5"/>
        <v>218</v>
      </c>
      <c r="P174">
        <v>50</v>
      </c>
      <c r="Q174">
        <v>25</v>
      </c>
      <c r="R174">
        <v>28</v>
      </c>
      <c r="S174">
        <v>45</v>
      </c>
      <c r="T174">
        <v>55</v>
      </c>
      <c r="U174">
        <v>15</v>
      </c>
      <c r="V174">
        <v>150</v>
      </c>
      <c r="W174">
        <v>140</v>
      </c>
      <c r="X174">
        <v>44</v>
      </c>
      <c r="Y174" t="s">
        <v>883</v>
      </c>
      <c r="Z174">
        <v>1</v>
      </c>
      <c r="AA174" t="s">
        <v>874</v>
      </c>
      <c r="AC174" t="s">
        <v>884</v>
      </c>
      <c r="AD174">
        <v>10</v>
      </c>
      <c r="AE174" t="str">
        <f>_xlfn.CONCAT(A174:AD174)</f>
        <v>173Cleffa2NormalStar Shape Pokémon1FairyNone0,333Cute CharmMagic GuardFriend Guard21850252845551515014044Fast1Undiscovered25.010</v>
      </c>
      <c r="AF174">
        <v>173</v>
      </c>
      <c r="AG174" t="s">
        <v>179</v>
      </c>
      <c r="AH174">
        <v>2</v>
      </c>
      <c r="AI174" t="s">
        <v>795</v>
      </c>
      <c r="AJ174" t="s">
        <v>1023</v>
      </c>
      <c r="AK174">
        <v>1</v>
      </c>
      <c r="AL174" t="s">
        <v>859</v>
      </c>
      <c r="AM174" t="s">
        <v>2089</v>
      </c>
      <c r="AN174">
        <v>0.3</v>
      </c>
      <c r="AO174">
        <v>3</v>
      </c>
      <c r="AP174">
        <v>3</v>
      </c>
      <c r="AQ174" t="s">
        <v>880</v>
      </c>
      <c r="AR174" t="s">
        <v>881</v>
      </c>
      <c r="AS174" t="s">
        <v>882</v>
      </c>
      <c r="AT174">
        <f t="shared" si="4"/>
        <v>218</v>
      </c>
      <c r="AU174">
        <v>50</v>
      </c>
      <c r="AV174">
        <v>25</v>
      </c>
      <c r="AW174">
        <v>28</v>
      </c>
      <c r="AX174">
        <v>45</v>
      </c>
      <c r="AY174">
        <v>55</v>
      </c>
      <c r="AZ174">
        <v>15</v>
      </c>
      <c r="BA174">
        <v>150</v>
      </c>
      <c r="BB174">
        <v>140</v>
      </c>
      <c r="BC174">
        <v>44</v>
      </c>
      <c r="BD174" t="s">
        <v>883</v>
      </c>
      <c r="BE174">
        <v>1</v>
      </c>
      <c r="BF174" t="s">
        <v>874</v>
      </c>
      <c r="BH174" t="s">
        <v>884</v>
      </c>
      <c r="BI174">
        <v>10</v>
      </c>
      <c r="BJ174" t="str">
        <f>_xlfn.CONCAT(AF174:BI174)</f>
        <v>173Cleffa2NormalStar Shape Pokémon1FairyNone0,333Cute CharmMagic GuardFriend Guard21850252845551515014044Fast1Undiscovered25.010</v>
      </c>
      <c r="BK174" t="s">
        <v>3638</v>
      </c>
      <c r="BL174" t="s">
        <v>3774</v>
      </c>
      <c r="BM174">
        <f>VLOOKUP(B174,evyield!B:H,2,0)</f>
        <v>0</v>
      </c>
      <c r="BN174">
        <f>VLOOKUP(B174,evyield!B:H,3,0)</f>
        <v>0</v>
      </c>
      <c r="BO174">
        <f>VLOOKUP(B174,evyield!B:H,4,0)</f>
        <v>0</v>
      </c>
      <c r="BP174">
        <f>VLOOKUP(B174,evyield!B:H,5,0)</f>
        <v>0</v>
      </c>
      <c r="BQ174">
        <f>VLOOKUP(B174,evyield!B:H,6,0)</f>
        <v>1</v>
      </c>
      <c r="BR174">
        <f>VLOOKUP(B174,evyield!B:H,7,0)</f>
        <v>0</v>
      </c>
      <c r="BS174" t="str">
        <f>IF(OR(AL174=$BW$1,AM174=$BW$1),"Sim","Não")</f>
        <v>Não</v>
      </c>
      <c r="BT174" t="str">
        <f>IF(OR(AL174=$BW$1,AM174=$BX$1),"Sim","Não")</f>
        <v>Não</v>
      </c>
    </row>
    <row r="175" spans="1:72" hidden="1" x14ac:dyDescent="0.25">
      <c r="A175">
        <v>174</v>
      </c>
      <c r="B175" t="s">
        <v>180</v>
      </c>
      <c r="C175">
        <v>2</v>
      </c>
      <c r="D175" t="s">
        <v>795</v>
      </c>
      <c r="E175" t="s">
        <v>889</v>
      </c>
      <c r="F175">
        <v>2</v>
      </c>
      <c r="G175" t="s">
        <v>795</v>
      </c>
      <c r="H175" t="s">
        <v>859</v>
      </c>
      <c r="I175">
        <v>0.3</v>
      </c>
      <c r="J175">
        <v>1</v>
      </c>
      <c r="K175">
        <v>3</v>
      </c>
      <c r="L175" t="s">
        <v>880</v>
      </c>
      <c r="M175" t="s">
        <v>890</v>
      </c>
      <c r="N175" t="s">
        <v>882</v>
      </c>
      <c r="O175">
        <f t="shared" si="5"/>
        <v>210</v>
      </c>
      <c r="P175">
        <v>90</v>
      </c>
      <c r="Q175">
        <v>30</v>
      </c>
      <c r="R175">
        <v>15</v>
      </c>
      <c r="S175">
        <v>40</v>
      </c>
      <c r="T175">
        <v>20</v>
      </c>
      <c r="U175">
        <v>15</v>
      </c>
      <c r="V175">
        <v>170</v>
      </c>
      <c r="W175">
        <v>70</v>
      </c>
      <c r="X175">
        <v>42</v>
      </c>
      <c r="Y175" t="s">
        <v>883</v>
      </c>
      <c r="Z175">
        <v>1</v>
      </c>
      <c r="AA175" t="s">
        <v>874</v>
      </c>
      <c r="AC175" t="s">
        <v>884</v>
      </c>
      <c r="AD175">
        <v>10</v>
      </c>
      <c r="AE175" t="str">
        <f>_xlfn.CONCAT(A175:AD175)</f>
        <v>174Igglybuff2NormalBalloon Pokémon2NormalFairy0,313Cute CharmCompetitiveFriend Guard2109030154020151707042Fast1Undiscovered25.010</v>
      </c>
      <c r="AF175">
        <v>174</v>
      </c>
      <c r="AG175" t="s">
        <v>180</v>
      </c>
      <c r="AH175">
        <v>2</v>
      </c>
      <c r="AI175" t="s">
        <v>795</v>
      </c>
      <c r="AJ175" t="s">
        <v>889</v>
      </c>
      <c r="AK175">
        <v>2</v>
      </c>
      <c r="AL175" t="s">
        <v>795</v>
      </c>
      <c r="AM175" t="s">
        <v>859</v>
      </c>
      <c r="AN175">
        <v>0.3</v>
      </c>
      <c r="AO175">
        <v>1</v>
      </c>
      <c r="AP175">
        <v>3</v>
      </c>
      <c r="AQ175" t="s">
        <v>880</v>
      </c>
      <c r="AR175" t="s">
        <v>890</v>
      </c>
      <c r="AS175" t="s">
        <v>882</v>
      </c>
      <c r="AT175">
        <f t="shared" si="4"/>
        <v>210</v>
      </c>
      <c r="AU175">
        <v>90</v>
      </c>
      <c r="AV175">
        <v>30</v>
      </c>
      <c r="AW175">
        <v>15</v>
      </c>
      <c r="AX175">
        <v>40</v>
      </c>
      <c r="AY175">
        <v>20</v>
      </c>
      <c r="AZ175">
        <v>15</v>
      </c>
      <c r="BA175">
        <v>170</v>
      </c>
      <c r="BB175">
        <v>70</v>
      </c>
      <c r="BC175">
        <v>42</v>
      </c>
      <c r="BD175" t="s">
        <v>883</v>
      </c>
      <c r="BE175">
        <v>1</v>
      </c>
      <c r="BF175" t="s">
        <v>874</v>
      </c>
      <c r="BH175" t="s">
        <v>884</v>
      </c>
      <c r="BI175">
        <v>10</v>
      </c>
      <c r="BJ175" t="str">
        <f>_xlfn.CONCAT(AF175:BI175)</f>
        <v>174Igglybuff2NormalBalloon Pokémon2NormalFairy0,313Cute CharmCompetitiveFriend Guard2109030154020151707042Fast1Undiscovered25.010</v>
      </c>
      <c r="BM175">
        <f>VLOOKUP(B175,evyield!B:H,2,0)</f>
        <v>1</v>
      </c>
      <c r="BN175">
        <f>VLOOKUP(B175,evyield!B:H,3,0)</f>
        <v>0</v>
      </c>
      <c r="BO175">
        <f>VLOOKUP(B175,evyield!B:H,4,0)</f>
        <v>0</v>
      </c>
      <c r="BP175">
        <f>VLOOKUP(B175,evyield!B:H,5,0)</f>
        <v>0</v>
      </c>
      <c r="BQ175">
        <f>VLOOKUP(B175,evyield!B:H,6,0)</f>
        <v>0</v>
      </c>
      <c r="BR175">
        <f>VLOOKUP(B175,evyield!B:H,7,0)</f>
        <v>0</v>
      </c>
      <c r="BS175" t="str">
        <f>IF(OR(AL175=$BW$1,AM175=$BW$1),"Sim","Não")</f>
        <v>Não</v>
      </c>
      <c r="BT175" t="str">
        <f>IF(OR(AL175=$BW$1,AM175=$BX$1),"Sim","Não")</f>
        <v>Não</v>
      </c>
    </row>
    <row r="176" spans="1:72" hidden="1" x14ac:dyDescent="0.25">
      <c r="A176">
        <v>175</v>
      </c>
      <c r="B176" t="s">
        <v>181</v>
      </c>
      <c r="C176">
        <v>2</v>
      </c>
      <c r="D176" t="s">
        <v>795</v>
      </c>
      <c r="E176" t="s">
        <v>1083</v>
      </c>
      <c r="F176">
        <v>1</v>
      </c>
      <c r="G176" t="s">
        <v>859</v>
      </c>
      <c r="H176" t="s">
        <v>2089</v>
      </c>
      <c r="I176">
        <v>0.3</v>
      </c>
      <c r="J176">
        <v>1.5</v>
      </c>
      <c r="K176">
        <v>3</v>
      </c>
      <c r="L176" t="s">
        <v>847</v>
      </c>
      <c r="M176" t="s">
        <v>1013</v>
      </c>
      <c r="N176" t="s">
        <v>1084</v>
      </c>
      <c r="O176">
        <f t="shared" si="5"/>
        <v>245</v>
      </c>
      <c r="P176">
        <v>35</v>
      </c>
      <c r="Q176">
        <v>20</v>
      </c>
      <c r="R176">
        <v>65</v>
      </c>
      <c r="S176">
        <v>40</v>
      </c>
      <c r="T176">
        <v>65</v>
      </c>
      <c r="U176">
        <v>20</v>
      </c>
      <c r="V176">
        <v>190</v>
      </c>
      <c r="W176">
        <v>70</v>
      </c>
      <c r="X176">
        <v>49</v>
      </c>
      <c r="Y176" t="s">
        <v>883</v>
      </c>
      <c r="Z176">
        <v>1</v>
      </c>
      <c r="AA176" t="s">
        <v>874</v>
      </c>
      <c r="AC176" t="s">
        <v>9</v>
      </c>
      <c r="AD176">
        <v>10</v>
      </c>
      <c r="AE176" t="str">
        <f>_xlfn.CONCAT(A176:AD176)</f>
        <v>175Togepi2NormalSpike Ball Pokémon1FairyNone0,31,53HustleSerene GraceSuper Luck2453520654065201907049Fast1Undiscovered87.510</v>
      </c>
      <c r="AF176">
        <v>175</v>
      </c>
      <c r="AG176" t="s">
        <v>181</v>
      </c>
      <c r="AH176">
        <v>2</v>
      </c>
      <c r="AI176" t="s">
        <v>795</v>
      </c>
      <c r="AJ176" t="s">
        <v>1083</v>
      </c>
      <c r="AK176">
        <v>1</v>
      </c>
      <c r="AL176" t="s">
        <v>859</v>
      </c>
      <c r="AM176" t="s">
        <v>2089</v>
      </c>
      <c r="AN176">
        <v>0.3</v>
      </c>
      <c r="AO176">
        <v>1.5</v>
      </c>
      <c r="AP176">
        <v>3</v>
      </c>
      <c r="AQ176" t="s">
        <v>847</v>
      </c>
      <c r="AR176" t="s">
        <v>1013</v>
      </c>
      <c r="AS176" t="s">
        <v>1084</v>
      </c>
      <c r="AT176">
        <f t="shared" si="4"/>
        <v>245</v>
      </c>
      <c r="AU176">
        <v>35</v>
      </c>
      <c r="AV176">
        <v>20</v>
      </c>
      <c r="AW176">
        <v>65</v>
      </c>
      <c r="AX176">
        <v>40</v>
      </c>
      <c r="AY176">
        <v>65</v>
      </c>
      <c r="AZ176">
        <v>20</v>
      </c>
      <c r="BA176">
        <v>190</v>
      </c>
      <c r="BB176">
        <v>70</v>
      </c>
      <c r="BC176">
        <v>49</v>
      </c>
      <c r="BD176" t="s">
        <v>883</v>
      </c>
      <c r="BE176">
        <v>1</v>
      </c>
      <c r="BF176" t="s">
        <v>874</v>
      </c>
      <c r="BH176" t="s">
        <v>9</v>
      </c>
      <c r="BI176">
        <v>10</v>
      </c>
      <c r="BJ176" t="str">
        <f>_xlfn.CONCAT(AF176:BI176)</f>
        <v>175Togepi2NormalSpike Ball Pokémon1FairyNone0,31,53HustleSerene GraceSuper Luck2453520654065201907049Fast1Undiscovered87.510</v>
      </c>
      <c r="BM176">
        <f>VLOOKUP(B176,evyield!B:H,2,0)</f>
        <v>0</v>
      </c>
      <c r="BN176">
        <f>VLOOKUP(B176,evyield!B:H,3,0)</f>
        <v>0</v>
      </c>
      <c r="BO176">
        <f>VLOOKUP(B176,evyield!B:H,4,0)</f>
        <v>0</v>
      </c>
      <c r="BP176">
        <f>VLOOKUP(B176,evyield!B:H,5,0)</f>
        <v>0</v>
      </c>
      <c r="BQ176">
        <f>VLOOKUP(B176,evyield!B:H,6,0)</f>
        <v>1</v>
      </c>
      <c r="BR176">
        <f>VLOOKUP(B176,evyield!B:H,7,0)</f>
        <v>0</v>
      </c>
      <c r="BS176" t="str">
        <f>IF(OR(AL176=$BW$1,AM176=$BW$1),"Sim","Não")</f>
        <v>Não</v>
      </c>
      <c r="BT176" t="str">
        <f>IF(OR(AL176=$BW$1,AM176=$BX$1),"Sim","Não")</f>
        <v>Não</v>
      </c>
    </row>
    <row r="177" spans="1:72" hidden="1" x14ac:dyDescent="0.25">
      <c r="A177">
        <v>176</v>
      </c>
      <c r="B177" t="s">
        <v>182</v>
      </c>
      <c r="C177">
        <v>2</v>
      </c>
      <c r="D177" t="s">
        <v>795</v>
      </c>
      <c r="E177" t="s">
        <v>1085</v>
      </c>
      <c r="F177">
        <v>2</v>
      </c>
      <c r="G177" t="s">
        <v>859</v>
      </c>
      <c r="H177" t="s">
        <v>812</v>
      </c>
      <c r="I177">
        <v>0.6</v>
      </c>
      <c r="J177">
        <v>3.2</v>
      </c>
      <c r="K177">
        <v>3</v>
      </c>
      <c r="L177" t="s">
        <v>847</v>
      </c>
      <c r="M177" t="s">
        <v>1013</v>
      </c>
      <c r="N177" t="s">
        <v>1084</v>
      </c>
      <c r="O177">
        <f t="shared" si="5"/>
        <v>405</v>
      </c>
      <c r="P177">
        <v>55</v>
      </c>
      <c r="Q177">
        <v>40</v>
      </c>
      <c r="R177">
        <v>85</v>
      </c>
      <c r="S177">
        <v>80</v>
      </c>
      <c r="T177">
        <v>105</v>
      </c>
      <c r="U177">
        <v>40</v>
      </c>
      <c r="V177">
        <v>75</v>
      </c>
      <c r="W177">
        <v>70</v>
      </c>
      <c r="X177">
        <v>142</v>
      </c>
      <c r="Y177" t="s">
        <v>883</v>
      </c>
      <c r="Z177">
        <v>2</v>
      </c>
      <c r="AA177" t="s">
        <v>859</v>
      </c>
      <c r="AB177" t="s">
        <v>812</v>
      </c>
      <c r="AC177" t="s">
        <v>9</v>
      </c>
      <c r="AD177">
        <v>10</v>
      </c>
      <c r="AE177" t="str">
        <f>_xlfn.CONCAT(A177:AD177)</f>
        <v>176Togetic2NormalHappiness Pokémon2FairyFlying0,63,23HustleSerene GraceSuper Luck40555408580105407570142Fast2FairyFlying87.510</v>
      </c>
      <c r="AF177">
        <v>176</v>
      </c>
      <c r="AG177" t="s">
        <v>182</v>
      </c>
      <c r="AH177">
        <v>2</v>
      </c>
      <c r="AI177" t="s">
        <v>795</v>
      </c>
      <c r="AJ177" t="s">
        <v>1085</v>
      </c>
      <c r="AK177">
        <v>2</v>
      </c>
      <c r="AL177" t="s">
        <v>859</v>
      </c>
      <c r="AM177" t="s">
        <v>812</v>
      </c>
      <c r="AN177">
        <v>0.6</v>
      </c>
      <c r="AO177">
        <v>3.2</v>
      </c>
      <c r="AP177">
        <v>3</v>
      </c>
      <c r="AQ177" t="s">
        <v>847</v>
      </c>
      <c r="AR177" t="s">
        <v>1013</v>
      </c>
      <c r="AS177" t="s">
        <v>1084</v>
      </c>
      <c r="AT177">
        <f t="shared" si="4"/>
        <v>405</v>
      </c>
      <c r="AU177">
        <v>55</v>
      </c>
      <c r="AV177">
        <v>40</v>
      </c>
      <c r="AW177">
        <v>85</v>
      </c>
      <c r="AX177">
        <v>80</v>
      </c>
      <c r="AY177">
        <v>105</v>
      </c>
      <c r="AZ177">
        <v>40</v>
      </c>
      <c r="BA177">
        <v>75</v>
      </c>
      <c r="BB177">
        <v>70</v>
      </c>
      <c r="BC177">
        <v>142</v>
      </c>
      <c r="BD177" t="s">
        <v>883</v>
      </c>
      <c r="BE177">
        <v>2</v>
      </c>
      <c r="BF177" t="s">
        <v>859</v>
      </c>
      <c r="BG177" t="s">
        <v>812</v>
      </c>
      <c r="BH177" t="s">
        <v>9</v>
      </c>
      <c r="BI177">
        <v>10</v>
      </c>
      <c r="BJ177" t="str">
        <f>_xlfn.CONCAT(AF177:BI177)</f>
        <v>176Togetic2NormalHappiness Pokémon2FairyFlying0,63,23HustleSerene GraceSuper Luck40555408580105407570142Fast2FairyFlying87.510</v>
      </c>
      <c r="BM177">
        <f>VLOOKUP(B177,evyield!B:H,2,0)</f>
        <v>0</v>
      </c>
      <c r="BN177">
        <f>VLOOKUP(B177,evyield!B:H,3,0)</f>
        <v>0</v>
      </c>
      <c r="BO177">
        <f>VLOOKUP(B177,evyield!B:H,4,0)</f>
        <v>0</v>
      </c>
      <c r="BP177">
        <f>VLOOKUP(B177,evyield!B:H,5,0)</f>
        <v>0</v>
      </c>
      <c r="BQ177">
        <f>VLOOKUP(B177,evyield!B:H,6,0)</f>
        <v>2</v>
      </c>
      <c r="BR177">
        <f>VLOOKUP(B177,evyield!B:H,7,0)</f>
        <v>0</v>
      </c>
      <c r="BS177" t="str">
        <f>IF(OR(AL177=$BW$1,AM177=$BW$1),"Sim","Não")</f>
        <v>Não</v>
      </c>
      <c r="BT177" t="str">
        <f>IF(OR(AL177=$BW$1,AM177=$BX$1),"Sim","Não")</f>
        <v>Não</v>
      </c>
    </row>
    <row r="178" spans="1:72" hidden="1" x14ac:dyDescent="0.25">
      <c r="A178">
        <v>177</v>
      </c>
      <c r="B178" t="s">
        <v>183</v>
      </c>
      <c r="C178">
        <v>2</v>
      </c>
      <c r="D178" t="s">
        <v>795</v>
      </c>
      <c r="E178" t="s">
        <v>839</v>
      </c>
      <c r="F178">
        <v>2</v>
      </c>
      <c r="G178" t="s">
        <v>860</v>
      </c>
      <c r="H178" t="s">
        <v>812</v>
      </c>
      <c r="I178">
        <v>0.2</v>
      </c>
      <c r="J178">
        <v>2</v>
      </c>
      <c r="K178">
        <v>3</v>
      </c>
      <c r="L178" t="s">
        <v>931</v>
      </c>
      <c r="M178" t="s">
        <v>966</v>
      </c>
      <c r="N178" t="s">
        <v>1086</v>
      </c>
      <c r="O178">
        <f t="shared" si="5"/>
        <v>320</v>
      </c>
      <c r="P178">
        <v>40</v>
      </c>
      <c r="Q178">
        <v>50</v>
      </c>
      <c r="R178">
        <v>45</v>
      </c>
      <c r="S178">
        <v>70</v>
      </c>
      <c r="T178">
        <v>45</v>
      </c>
      <c r="U178">
        <v>70</v>
      </c>
      <c r="V178">
        <v>190</v>
      </c>
      <c r="W178">
        <v>70</v>
      </c>
      <c r="X178">
        <v>64</v>
      </c>
      <c r="Y178" t="s">
        <v>827</v>
      </c>
      <c r="Z178">
        <v>1</v>
      </c>
      <c r="AA178" t="s">
        <v>812</v>
      </c>
      <c r="AC178" t="s">
        <v>828</v>
      </c>
      <c r="AD178">
        <v>20</v>
      </c>
      <c r="AE178" t="str">
        <f>_xlfn.CONCAT(A178:AD178)</f>
        <v>177Natu2NormalTiny Bird Pokémon2PsychicFlying0,223SynchronizeEarly BirdMagic Bounce3204050457045701907064Medium Fast1Flying50.020</v>
      </c>
      <c r="AF178">
        <v>177</v>
      </c>
      <c r="AG178" t="s">
        <v>183</v>
      </c>
      <c r="AH178">
        <v>2</v>
      </c>
      <c r="AI178" t="s">
        <v>795</v>
      </c>
      <c r="AJ178" t="s">
        <v>839</v>
      </c>
      <c r="AK178">
        <v>2</v>
      </c>
      <c r="AL178" t="s">
        <v>860</v>
      </c>
      <c r="AM178" t="s">
        <v>812</v>
      </c>
      <c r="AN178">
        <v>0.2</v>
      </c>
      <c r="AO178">
        <v>2</v>
      </c>
      <c r="AP178">
        <v>3</v>
      </c>
      <c r="AQ178" t="s">
        <v>931</v>
      </c>
      <c r="AR178" t="s">
        <v>966</v>
      </c>
      <c r="AS178" t="s">
        <v>1086</v>
      </c>
      <c r="AT178">
        <f t="shared" si="4"/>
        <v>320</v>
      </c>
      <c r="AU178">
        <v>40</v>
      </c>
      <c r="AV178">
        <v>50</v>
      </c>
      <c r="AW178">
        <v>45</v>
      </c>
      <c r="AX178">
        <v>70</v>
      </c>
      <c r="AY178">
        <v>45</v>
      </c>
      <c r="AZ178">
        <v>70</v>
      </c>
      <c r="BA178">
        <v>190</v>
      </c>
      <c r="BB178">
        <v>70</v>
      </c>
      <c r="BC178">
        <v>64</v>
      </c>
      <c r="BD178" t="s">
        <v>827</v>
      </c>
      <c r="BE178">
        <v>1</v>
      </c>
      <c r="BF178" t="s">
        <v>812</v>
      </c>
      <c r="BH178" t="s">
        <v>828</v>
      </c>
      <c r="BI178">
        <v>20</v>
      </c>
      <c r="BJ178" t="str">
        <f>_xlfn.CONCAT(AF178:BI178)</f>
        <v>177Natu2NormalTiny Bird Pokémon2PsychicFlying0,223SynchronizeEarly BirdMagic Bounce3204050457045701907064Medium Fast1Flying50.020</v>
      </c>
      <c r="BK178" t="s">
        <v>3772</v>
      </c>
      <c r="BL178" t="s">
        <v>3774</v>
      </c>
      <c r="BM178">
        <f>VLOOKUP(B178,evyield!B:H,2,0)</f>
        <v>0</v>
      </c>
      <c r="BN178">
        <f>VLOOKUP(B178,evyield!B:H,3,0)</f>
        <v>0</v>
      </c>
      <c r="BO178">
        <f>VLOOKUP(B178,evyield!B:H,4,0)</f>
        <v>0</v>
      </c>
      <c r="BP178">
        <f>VLOOKUP(B178,evyield!B:H,5,0)</f>
        <v>1</v>
      </c>
      <c r="BQ178">
        <f>VLOOKUP(B178,evyield!B:H,6,0)</f>
        <v>0</v>
      </c>
      <c r="BR178">
        <f>VLOOKUP(B178,evyield!B:H,7,0)</f>
        <v>0</v>
      </c>
      <c r="BS178" t="str">
        <f>IF(OR(AL178=$BW$1,AM178=$BW$1),"Sim","Não")</f>
        <v>Não</v>
      </c>
      <c r="BT178" t="str">
        <f>IF(OR(AL178=$BW$1,AM178=$BX$1),"Sim","Não")</f>
        <v>Não</v>
      </c>
    </row>
    <row r="179" spans="1:72" hidden="1" x14ac:dyDescent="0.25">
      <c r="A179">
        <v>178</v>
      </c>
      <c r="B179" t="s">
        <v>184</v>
      </c>
      <c r="C179">
        <v>2</v>
      </c>
      <c r="D179" t="s">
        <v>795</v>
      </c>
      <c r="E179" t="s">
        <v>1087</v>
      </c>
      <c r="F179">
        <v>2</v>
      </c>
      <c r="G179" t="s">
        <v>860</v>
      </c>
      <c r="H179" t="s">
        <v>812</v>
      </c>
      <c r="I179">
        <v>1.5</v>
      </c>
      <c r="J179">
        <v>15</v>
      </c>
      <c r="K179">
        <v>3</v>
      </c>
      <c r="L179" t="s">
        <v>931</v>
      </c>
      <c r="M179" t="s">
        <v>966</v>
      </c>
      <c r="N179" t="s">
        <v>1086</v>
      </c>
      <c r="O179">
        <f t="shared" si="5"/>
        <v>470</v>
      </c>
      <c r="P179">
        <v>65</v>
      </c>
      <c r="Q179">
        <v>75</v>
      </c>
      <c r="R179">
        <v>70</v>
      </c>
      <c r="S179">
        <v>95</v>
      </c>
      <c r="T179">
        <v>70</v>
      </c>
      <c r="U179">
        <v>95</v>
      </c>
      <c r="V179">
        <v>75</v>
      </c>
      <c r="W179">
        <v>70</v>
      </c>
      <c r="X179">
        <v>165</v>
      </c>
      <c r="Y179" t="s">
        <v>827</v>
      </c>
      <c r="Z179">
        <v>1</v>
      </c>
      <c r="AA179" t="s">
        <v>812</v>
      </c>
      <c r="AC179" t="s">
        <v>828</v>
      </c>
      <c r="AD179">
        <v>20</v>
      </c>
      <c r="AE179" t="str">
        <f>_xlfn.CONCAT(A179:AD179)</f>
        <v>178Xatu2NormalMystic Pokémon2PsychicFlying1,5153SynchronizeEarly BirdMagic Bounce4706575709570957570165Medium Fast1Flying50.020</v>
      </c>
      <c r="AF179">
        <v>178</v>
      </c>
      <c r="AG179" t="s">
        <v>184</v>
      </c>
      <c r="AH179">
        <v>2</v>
      </c>
      <c r="AI179" t="s">
        <v>795</v>
      </c>
      <c r="AJ179" t="s">
        <v>1087</v>
      </c>
      <c r="AK179">
        <v>2</v>
      </c>
      <c r="AL179" t="s">
        <v>860</v>
      </c>
      <c r="AM179" t="s">
        <v>812</v>
      </c>
      <c r="AN179">
        <v>1.5</v>
      </c>
      <c r="AO179">
        <v>15</v>
      </c>
      <c r="AP179">
        <v>3</v>
      </c>
      <c r="AQ179" t="s">
        <v>931</v>
      </c>
      <c r="AR179" t="s">
        <v>966</v>
      </c>
      <c r="AS179" t="s">
        <v>1086</v>
      </c>
      <c r="AT179">
        <f t="shared" si="4"/>
        <v>470</v>
      </c>
      <c r="AU179">
        <v>65</v>
      </c>
      <c r="AV179">
        <v>75</v>
      </c>
      <c r="AW179">
        <v>70</v>
      </c>
      <c r="AX179">
        <v>95</v>
      </c>
      <c r="AY179">
        <v>70</v>
      </c>
      <c r="AZ179">
        <v>95</v>
      </c>
      <c r="BA179">
        <v>75</v>
      </c>
      <c r="BB179">
        <v>70</v>
      </c>
      <c r="BC179">
        <v>165</v>
      </c>
      <c r="BD179" t="s">
        <v>827</v>
      </c>
      <c r="BE179">
        <v>1</v>
      </c>
      <c r="BF179" t="s">
        <v>812</v>
      </c>
      <c r="BH179" t="s">
        <v>828</v>
      </c>
      <c r="BI179">
        <v>20</v>
      </c>
      <c r="BJ179" t="str">
        <f>_xlfn.CONCAT(AF179:BI179)</f>
        <v>178Xatu2NormalMystic Pokémon2PsychicFlying1,5153SynchronizeEarly BirdMagic Bounce4706575709570957570165Medium Fast1Flying50.020</v>
      </c>
      <c r="BM179">
        <f>VLOOKUP(B179,evyield!B:H,2,0)</f>
        <v>0</v>
      </c>
      <c r="BN179">
        <f>VLOOKUP(B179,evyield!B:H,3,0)</f>
        <v>0</v>
      </c>
      <c r="BO179">
        <f>VLOOKUP(B179,evyield!B:H,4,0)</f>
        <v>0</v>
      </c>
      <c r="BP179">
        <f>VLOOKUP(B179,evyield!B:H,5,0)</f>
        <v>1</v>
      </c>
      <c r="BQ179">
        <f>VLOOKUP(B179,evyield!B:H,6,0)</f>
        <v>0</v>
      </c>
      <c r="BR179">
        <f>VLOOKUP(B179,evyield!B:H,7,0)</f>
        <v>1</v>
      </c>
      <c r="BS179" t="str">
        <f>IF(OR(AL179=$BW$1,AM179=$BW$1),"Sim","Não")</f>
        <v>Não</v>
      </c>
      <c r="BT179" t="str">
        <f>IF(OR(AL179=$BW$1,AM179=$BX$1),"Sim","Não")</f>
        <v>Não</v>
      </c>
    </row>
    <row r="180" spans="1:72" hidden="1" x14ac:dyDescent="0.25">
      <c r="A180">
        <v>179</v>
      </c>
      <c r="B180" t="s">
        <v>185</v>
      </c>
      <c r="C180">
        <v>2</v>
      </c>
      <c r="D180" t="s">
        <v>795</v>
      </c>
      <c r="E180" t="s">
        <v>1088</v>
      </c>
      <c r="F180">
        <v>1</v>
      </c>
      <c r="G180" t="s">
        <v>856</v>
      </c>
      <c r="H180" t="s">
        <v>2089</v>
      </c>
      <c r="I180">
        <v>0.6</v>
      </c>
      <c r="J180">
        <v>7.8</v>
      </c>
      <c r="K180">
        <v>2</v>
      </c>
      <c r="L180" t="s">
        <v>857</v>
      </c>
      <c r="N180" t="s">
        <v>1089</v>
      </c>
      <c r="O180">
        <f t="shared" si="5"/>
        <v>280</v>
      </c>
      <c r="P180">
        <v>55</v>
      </c>
      <c r="Q180">
        <v>40</v>
      </c>
      <c r="R180">
        <v>40</v>
      </c>
      <c r="S180">
        <v>65</v>
      </c>
      <c r="T180">
        <v>45</v>
      </c>
      <c r="U180">
        <v>35</v>
      </c>
      <c r="V180">
        <v>235</v>
      </c>
      <c r="W180">
        <v>70</v>
      </c>
      <c r="X180">
        <v>56</v>
      </c>
      <c r="Y180" t="s">
        <v>801</v>
      </c>
      <c r="Z180">
        <v>2</v>
      </c>
      <c r="AA180" t="s">
        <v>848</v>
      </c>
      <c r="AB180" t="s">
        <v>802</v>
      </c>
      <c r="AC180" t="s">
        <v>828</v>
      </c>
      <c r="AD180">
        <v>20</v>
      </c>
      <c r="AE180" t="str">
        <f>_xlfn.CONCAT(A180:AD180)</f>
        <v>179Mareep2NormalWool Pokémon1ElectricNone0,67,82StaticPlus2805540406545352357056Medium Slow2FieldMonster50.020</v>
      </c>
      <c r="AF180">
        <v>179</v>
      </c>
      <c r="AG180" t="s">
        <v>185</v>
      </c>
      <c r="AH180">
        <v>2</v>
      </c>
      <c r="AI180" t="s">
        <v>795</v>
      </c>
      <c r="AJ180" t="s">
        <v>1088</v>
      </c>
      <c r="AK180">
        <v>1</v>
      </c>
      <c r="AL180" t="s">
        <v>856</v>
      </c>
      <c r="AM180" t="s">
        <v>2089</v>
      </c>
      <c r="AN180">
        <v>0.6</v>
      </c>
      <c r="AO180">
        <v>7.8</v>
      </c>
      <c r="AP180">
        <v>2</v>
      </c>
      <c r="AQ180" t="s">
        <v>857</v>
      </c>
      <c r="AS180" t="s">
        <v>1089</v>
      </c>
      <c r="AT180">
        <f t="shared" si="4"/>
        <v>280</v>
      </c>
      <c r="AU180">
        <v>55</v>
      </c>
      <c r="AV180">
        <v>40</v>
      </c>
      <c r="AW180">
        <v>40</v>
      </c>
      <c r="AX180">
        <v>65</v>
      </c>
      <c r="AY180">
        <v>45</v>
      </c>
      <c r="AZ180">
        <v>35</v>
      </c>
      <c r="BA180">
        <v>235</v>
      </c>
      <c r="BB180">
        <v>70</v>
      </c>
      <c r="BC180">
        <v>56</v>
      </c>
      <c r="BD180" t="s">
        <v>801</v>
      </c>
      <c r="BE180">
        <v>2</v>
      </c>
      <c r="BF180" t="s">
        <v>848</v>
      </c>
      <c r="BG180" t="s">
        <v>802</v>
      </c>
      <c r="BH180" t="s">
        <v>828</v>
      </c>
      <c r="BI180">
        <v>20</v>
      </c>
      <c r="BJ180" t="str">
        <f>_xlfn.CONCAT(AF180:BI180)</f>
        <v>179Mareep2NormalWool Pokémon1ElectricNone0,67,82StaticPlus2805540406545352357056Medium Slow2FieldMonster50.020</v>
      </c>
      <c r="BK180" t="s">
        <v>3772</v>
      </c>
      <c r="BL180" t="s">
        <v>3774</v>
      </c>
      <c r="BM180">
        <f>VLOOKUP(B180,evyield!B:H,2,0)</f>
        <v>0</v>
      </c>
      <c r="BN180">
        <f>VLOOKUP(B180,evyield!B:H,3,0)</f>
        <v>0</v>
      </c>
      <c r="BO180">
        <f>VLOOKUP(B180,evyield!B:H,4,0)</f>
        <v>0</v>
      </c>
      <c r="BP180">
        <f>VLOOKUP(B180,evyield!B:H,5,0)</f>
        <v>1</v>
      </c>
      <c r="BQ180">
        <f>VLOOKUP(B180,evyield!B:H,6,0)</f>
        <v>0</v>
      </c>
      <c r="BR180">
        <f>VLOOKUP(B180,evyield!B:H,7,0)</f>
        <v>0</v>
      </c>
      <c r="BS180" t="str">
        <f>IF(OR(AL180=$BW$1,AM180=$BW$1),"Sim","Não")</f>
        <v>Não</v>
      </c>
      <c r="BT180" t="str">
        <f>IF(OR(AL180=$BW$1,AM180=$BX$1),"Sim","Não")</f>
        <v>Não</v>
      </c>
    </row>
    <row r="181" spans="1:72" hidden="1" x14ac:dyDescent="0.25">
      <c r="A181">
        <v>180</v>
      </c>
      <c r="B181" t="s">
        <v>186</v>
      </c>
      <c r="C181">
        <v>2</v>
      </c>
      <c r="D181" t="s">
        <v>795</v>
      </c>
      <c r="E181" t="s">
        <v>1088</v>
      </c>
      <c r="F181">
        <v>1</v>
      </c>
      <c r="G181" t="s">
        <v>856</v>
      </c>
      <c r="H181" t="s">
        <v>2089</v>
      </c>
      <c r="I181">
        <v>0.8</v>
      </c>
      <c r="J181">
        <v>13.3</v>
      </c>
      <c r="K181">
        <v>2</v>
      </c>
      <c r="L181" t="s">
        <v>857</v>
      </c>
      <c r="N181" t="s">
        <v>1089</v>
      </c>
      <c r="O181">
        <f t="shared" si="5"/>
        <v>365</v>
      </c>
      <c r="P181">
        <v>70</v>
      </c>
      <c r="Q181">
        <v>55</v>
      </c>
      <c r="R181">
        <v>55</v>
      </c>
      <c r="S181">
        <v>80</v>
      </c>
      <c r="T181">
        <v>60</v>
      </c>
      <c r="U181">
        <v>45</v>
      </c>
      <c r="V181">
        <v>120</v>
      </c>
      <c r="W181">
        <v>70</v>
      </c>
      <c r="X181">
        <v>128</v>
      </c>
      <c r="Y181" t="s">
        <v>801</v>
      </c>
      <c r="Z181">
        <v>2</v>
      </c>
      <c r="AA181" t="s">
        <v>848</v>
      </c>
      <c r="AB181" t="s">
        <v>802</v>
      </c>
      <c r="AC181" t="s">
        <v>828</v>
      </c>
      <c r="AD181">
        <v>20</v>
      </c>
      <c r="AE181" t="str">
        <f>_xlfn.CONCAT(A181:AD181)</f>
        <v>180Flaaffy2NormalWool Pokémon1ElectricNone0,813,32StaticPlus36570555580604512070128Medium Slow2FieldMonster50.020</v>
      </c>
      <c r="AF181">
        <v>180</v>
      </c>
      <c r="AG181" t="s">
        <v>186</v>
      </c>
      <c r="AH181">
        <v>2</v>
      </c>
      <c r="AI181" t="s">
        <v>795</v>
      </c>
      <c r="AJ181" t="s">
        <v>1088</v>
      </c>
      <c r="AK181">
        <v>1</v>
      </c>
      <c r="AL181" t="s">
        <v>856</v>
      </c>
      <c r="AM181" t="s">
        <v>2089</v>
      </c>
      <c r="AN181">
        <v>0.8</v>
      </c>
      <c r="AO181">
        <v>13.3</v>
      </c>
      <c r="AP181">
        <v>2</v>
      </c>
      <c r="AQ181" t="s">
        <v>857</v>
      </c>
      <c r="AS181" t="s">
        <v>1089</v>
      </c>
      <c r="AT181">
        <f t="shared" si="4"/>
        <v>365</v>
      </c>
      <c r="AU181">
        <v>70</v>
      </c>
      <c r="AV181">
        <v>55</v>
      </c>
      <c r="AW181">
        <v>55</v>
      </c>
      <c r="AX181">
        <v>80</v>
      </c>
      <c r="AY181">
        <v>60</v>
      </c>
      <c r="AZ181">
        <v>45</v>
      </c>
      <c r="BA181">
        <v>120</v>
      </c>
      <c r="BB181">
        <v>70</v>
      </c>
      <c r="BC181">
        <v>128</v>
      </c>
      <c r="BD181" t="s">
        <v>801</v>
      </c>
      <c r="BE181">
        <v>2</v>
      </c>
      <c r="BF181" t="s">
        <v>848</v>
      </c>
      <c r="BG181" t="s">
        <v>802</v>
      </c>
      <c r="BH181" t="s">
        <v>828</v>
      </c>
      <c r="BI181">
        <v>20</v>
      </c>
      <c r="BJ181" t="str">
        <f>_xlfn.CONCAT(AF181:BI181)</f>
        <v>180Flaaffy2NormalWool Pokémon1ElectricNone0,813,32StaticPlus36570555580604512070128Medium Slow2FieldMonster50.020</v>
      </c>
      <c r="BM181">
        <f>VLOOKUP(B181,evyield!B:H,2,0)</f>
        <v>0</v>
      </c>
      <c r="BN181">
        <f>VLOOKUP(B181,evyield!B:H,3,0)</f>
        <v>0</v>
      </c>
      <c r="BO181">
        <f>VLOOKUP(B181,evyield!B:H,4,0)</f>
        <v>0</v>
      </c>
      <c r="BP181">
        <f>VLOOKUP(B181,evyield!B:H,5,0)</f>
        <v>2</v>
      </c>
      <c r="BQ181">
        <f>VLOOKUP(B181,evyield!B:H,6,0)</f>
        <v>0</v>
      </c>
      <c r="BR181">
        <f>VLOOKUP(B181,evyield!B:H,7,0)</f>
        <v>0</v>
      </c>
      <c r="BS181" t="str">
        <f>IF(OR(AL181=$BW$1,AM181=$BW$1),"Sim","Não")</f>
        <v>Não</v>
      </c>
      <c r="BT181" t="str">
        <f>IF(OR(AL181=$BW$1,AM181=$BX$1),"Sim","Não")</f>
        <v>Não</v>
      </c>
    </row>
    <row r="182" spans="1:72" hidden="1" x14ac:dyDescent="0.25">
      <c r="A182">
        <v>181</v>
      </c>
      <c r="B182" t="s">
        <v>187</v>
      </c>
      <c r="C182">
        <v>2</v>
      </c>
      <c r="D182" t="s">
        <v>795</v>
      </c>
      <c r="E182" t="s">
        <v>1081</v>
      </c>
      <c r="F182">
        <v>1</v>
      </c>
      <c r="G182" t="s">
        <v>856</v>
      </c>
      <c r="H182" t="s">
        <v>2089</v>
      </c>
      <c r="I182">
        <v>1.4</v>
      </c>
      <c r="J182">
        <v>61.5</v>
      </c>
      <c r="K182">
        <v>2</v>
      </c>
      <c r="L182" t="s">
        <v>857</v>
      </c>
      <c r="N182" t="s">
        <v>1089</v>
      </c>
      <c r="O182">
        <f t="shared" si="5"/>
        <v>500</v>
      </c>
      <c r="P182">
        <v>90</v>
      </c>
      <c r="Q182">
        <v>75</v>
      </c>
      <c r="R182">
        <v>75</v>
      </c>
      <c r="S182">
        <v>115</v>
      </c>
      <c r="T182">
        <v>90</v>
      </c>
      <c r="U182">
        <v>55</v>
      </c>
      <c r="V182">
        <v>45</v>
      </c>
      <c r="W182">
        <v>70</v>
      </c>
      <c r="X182">
        <v>230</v>
      </c>
      <c r="Y182" t="s">
        <v>801</v>
      </c>
      <c r="Z182">
        <v>2</v>
      </c>
      <c r="AA182" t="s">
        <v>848</v>
      </c>
      <c r="AB182" t="s">
        <v>802</v>
      </c>
      <c r="AC182" t="s">
        <v>828</v>
      </c>
      <c r="AD182">
        <v>20</v>
      </c>
      <c r="AE182" t="str">
        <f>_xlfn.CONCAT(A182:AD182)</f>
        <v>181Ampharos2NormalLight Pokémon1ElectricNone1,461,52StaticPlus50090757511590554570230Medium Slow2FieldMonster50.020</v>
      </c>
      <c r="AF182">
        <v>181</v>
      </c>
      <c r="AG182" t="s">
        <v>187</v>
      </c>
      <c r="AH182">
        <v>2</v>
      </c>
      <c r="AI182" t="s">
        <v>795</v>
      </c>
      <c r="AJ182" t="s">
        <v>1081</v>
      </c>
      <c r="AK182">
        <v>1</v>
      </c>
      <c r="AL182" t="s">
        <v>856</v>
      </c>
      <c r="AM182" t="s">
        <v>2089</v>
      </c>
      <c r="AN182">
        <v>1.4</v>
      </c>
      <c r="AO182">
        <v>61.5</v>
      </c>
      <c r="AP182">
        <v>2</v>
      </c>
      <c r="AQ182" t="s">
        <v>857</v>
      </c>
      <c r="AS182" t="s">
        <v>1089</v>
      </c>
      <c r="AT182">
        <f t="shared" si="4"/>
        <v>510</v>
      </c>
      <c r="AU182">
        <v>90</v>
      </c>
      <c r="AV182">
        <v>75</v>
      </c>
      <c r="AW182">
        <v>85</v>
      </c>
      <c r="AX182">
        <v>115</v>
      </c>
      <c r="AY182">
        <v>90</v>
      </c>
      <c r="AZ182">
        <v>55</v>
      </c>
      <c r="BA182">
        <v>45</v>
      </c>
      <c r="BB182">
        <v>70</v>
      </c>
      <c r="BC182">
        <v>230</v>
      </c>
      <c r="BD182" t="s">
        <v>801</v>
      </c>
      <c r="BE182">
        <v>2</v>
      </c>
      <c r="BF182" t="s">
        <v>848</v>
      </c>
      <c r="BG182" t="s">
        <v>802</v>
      </c>
      <c r="BH182" t="s">
        <v>828</v>
      </c>
      <c r="BI182">
        <v>20</v>
      </c>
      <c r="BJ182" t="str">
        <f>_xlfn.CONCAT(AF182:BI182)</f>
        <v>181Ampharos2NormalLight Pokémon1ElectricNone1,461,52StaticPlus51090758511590554570230Medium Slow2FieldMonster50.020</v>
      </c>
      <c r="BM182">
        <f>VLOOKUP(B182,evyield!B:H,2,0)</f>
        <v>0</v>
      </c>
      <c r="BN182">
        <f>VLOOKUP(B182,evyield!B:H,3,0)</f>
        <v>0</v>
      </c>
      <c r="BO182">
        <f>VLOOKUP(B182,evyield!B:H,4,0)</f>
        <v>0</v>
      </c>
      <c r="BP182">
        <f>VLOOKUP(B182,evyield!B:H,5,0)</f>
        <v>3</v>
      </c>
      <c r="BQ182">
        <f>VLOOKUP(B182,evyield!B:H,6,0)</f>
        <v>0</v>
      </c>
      <c r="BR182">
        <f>VLOOKUP(B182,evyield!B:H,7,0)</f>
        <v>0</v>
      </c>
      <c r="BS182" t="str">
        <f>IF(OR(AL182=$BW$1,AM182=$BW$1),"Sim","Não")</f>
        <v>Não</v>
      </c>
      <c r="BT182" t="str">
        <f>IF(OR(AL182=$BW$1,AM182=$BX$1),"Sim","Não")</f>
        <v>Não</v>
      </c>
    </row>
    <row r="183" spans="1:72" hidden="1" x14ac:dyDescent="0.25">
      <c r="A183">
        <v>182</v>
      </c>
      <c r="B183" t="s">
        <v>188</v>
      </c>
      <c r="C183">
        <v>2</v>
      </c>
      <c r="D183" t="s">
        <v>795</v>
      </c>
      <c r="E183" t="s">
        <v>897</v>
      </c>
      <c r="F183">
        <v>1</v>
      </c>
      <c r="G183" t="s">
        <v>797</v>
      </c>
      <c r="H183" t="s">
        <v>2089</v>
      </c>
      <c r="I183">
        <v>0.4</v>
      </c>
      <c r="J183">
        <v>5.8</v>
      </c>
      <c r="K183">
        <v>2</v>
      </c>
      <c r="L183" t="s">
        <v>800</v>
      </c>
      <c r="N183" t="s">
        <v>1014</v>
      </c>
      <c r="O183">
        <f t="shared" si="5"/>
        <v>480</v>
      </c>
      <c r="P183">
        <v>75</v>
      </c>
      <c r="Q183">
        <v>80</v>
      </c>
      <c r="R183">
        <v>85</v>
      </c>
      <c r="S183">
        <v>90</v>
      </c>
      <c r="T183">
        <v>100</v>
      </c>
      <c r="U183">
        <v>50</v>
      </c>
      <c r="V183">
        <v>45</v>
      </c>
      <c r="W183">
        <v>70</v>
      </c>
      <c r="X183">
        <v>221</v>
      </c>
      <c r="Y183" t="s">
        <v>801</v>
      </c>
      <c r="Z183">
        <v>1</v>
      </c>
      <c r="AA183" t="s">
        <v>797</v>
      </c>
      <c r="AC183" t="s">
        <v>828</v>
      </c>
      <c r="AD183">
        <v>20</v>
      </c>
      <c r="AE183" t="str">
        <f>_xlfn.CONCAT(A183:AD183)</f>
        <v>182Bellossom2NormalFlower Pokémon1GrassNone0,45,82ChlorophyllHealer48075808590100504570221Medium Slow1Grass50.020</v>
      </c>
      <c r="AF183">
        <v>182</v>
      </c>
      <c r="AG183" t="s">
        <v>188</v>
      </c>
      <c r="AH183">
        <v>2</v>
      </c>
      <c r="AI183" t="s">
        <v>795</v>
      </c>
      <c r="AJ183" t="s">
        <v>897</v>
      </c>
      <c r="AK183">
        <v>1</v>
      </c>
      <c r="AL183" t="s">
        <v>797</v>
      </c>
      <c r="AM183" t="s">
        <v>2089</v>
      </c>
      <c r="AN183">
        <v>0.4</v>
      </c>
      <c r="AO183">
        <v>5.8</v>
      </c>
      <c r="AP183">
        <v>2</v>
      </c>
      <c r="AQ183" t="s">
        <v>800</v>
      </c>
      <c r="AS183" t="s">
        <v>1014</v>
      </c>
      <c r="AT183">
        <f t="shared" si="4"/>
        <v>490</v>
      </c>
      <c r="AU183">
        <v>75</v>
      </c>
      <c r="AV183">
        <v>80</v>
      </c>
      <c r="AW183">
        <v>95</v>
      </c>
      <c r="AX183">
        <v>90</v>
      </c>
      <c r="AY183">
        <v>100</v>
      </c>
      <c r="AZ183">
        <v>50</v>
      </c>
      <c r="BA183">
        <v>45</v>
      </c>
      <c r="BB183">
        <v>70</v>
      </c>
      <c r="BC183">
        <v>221</v>
      </c>
      <c r="BD183" t="s">
        <v>801</v>
      </c>
      <c r="BE183">
        <v>1</v>
      </c>
      <c r="BF183" t="s">
        <v>797</v>
      </c>
      <c r="BH183" t="s">
        <v>828</v>
      </c>
      <c r="BI183">
        <v>20</v>
      </c>
      <c r="BJ183" t="str">
        <f>_xlfn.CONCAT(AF183:BI183)</f>
        <v>182Bellossom2NormalFlower Pokémon1GrassNone0,45,82ChlorophyllHealer49075809590100504570221Medium Slow1Grass50.020</v>
      </c>
      <c r="BM183">
        <f>VLOOKUP(B183,evyield!B:H,2,0)</f>
        <v>0</v>
      </c>
      <c r="BN183">
        <f>VLOOKUP(B183,evyield!B:H,3,0)</f>
        <v>0</v>
      </c>
      <c r="BO183">
        <f>VLOOKUP(B183,evyield!B:H,4,0)</f>
        <v>0</v>
      </c>
      <c r="BP183">
        <f>VLOOKUP(B183,evyield!B:H,5,0)</f>
        <v>0</v>
      </c>
      <c r="BQ183">
        <f>VLOOKUP(B183,evyield!B:H,6,0)</f>
        <v>3</v>
      </c>
      <c r="BR183">
        <f>VLOOKUP(B183,evyield!B:H,7,0)</f>
        <v>0</v>
      </c>
      <c r="BS183" t="str">
        <f>IF(OR(AL183=$BW$1,AM183=$BW$1),"Sim","Não")</f>
        <v>Não</v>
      </c>
      <c r="BT183" t="str">
        <f>IF(OR(AL183=$BW$1,AM183=$BX$1),"Sim","Não")</f>
        <v>Não</v>
      </c>
    </row>
    <row r="184" spans="1:72" hidden="1" x14ac:dyDescent="0.25">
      <c r="A184">
        <v>183</v>
      </c>
      <c r="B184" t="s">
        <v>189</v>
      </c>
      <c r="C184">
        <v>2</v>
      </c>
      <c r="D184" t="s">
        <v>795</v>
      </c>
      <c r="E184" t="s">
        <v>1090</v>
      </c>
      <c r="F184">
        <v>2</v>
      </c>
      <c r="G184" t="s">
        <v>816</v>
      </c>
      <c r="H184" t="s">
        <v>859</v>
      </c>
      <c r="I184">
        <v>0.4</v>
      </c>
      <c r="J184">
        <v>8.5</v>
      </c>
      <c r="K184">
        <v>3</v>
      </c>
      <c r="L184" t="s">
        <v>805</v>
      </c>
      <c r="M184" t="s">
        <v>1091</v>
      </c>
      <c r="N184" t="s">
        <v>1092</v>
      </c>
      <c r="O184">
        <f t="shared" si="5"/>
        <v>250</v>
      </c>
      <c r="P184">
        <v>70</v>
      </c>
      <c r="Q184">
        <v>20</v>
      </c>
      <c r="R184">
        <v>50</v>
      </c>
      <c r="S184">
        <v>20</v>
      </c>
      <c r="T184">
        <v>50</v>
      </c>
      <c r="U184">
        <v>40</v>
      </c>
      <c r="V184">
        <v>190</v>
      </c>
      <c r="W184">
        <v>70</v>
      </c>
      <c r="X184">
        <v>88</v>
      </c>
      <c r="Y184" t="s">
        <v>883</v>
      </c>
      <c r="Z184">
        <v>2</v>
      </c>
      <c r="AA184" t="s">
        <v>859</v>
      </c>
      <c r="AB184" t="s">
        <v>819</v>
      </c>
      <c r="AC184" t="s">
        <v>828</v>
      </c>
      <c r="AD184">
        <v>10</v>
      </c>
      <c r="AE184" t="str">
        <f>_xlfn.CONCAT(A184:AD184)</f>
        <v>183Marill2NormalAqua Mouse Pokémon2WaterFairy0,48,53Thick FatHuge PowerSap Sipper2507020502050401907088Fast2FairyWater 150.010</v>
      </c>
      <c r="AF184">
        <v>183</v>
      </c>
      <c r="AG184" t="s">
        <v>189</v>
      </c>
      <c r="AH184">
        <v>2</v>
      </c>
      <c r="AI184" t="s">
        <v>795</v>
      </c>
      <c r="AJ184" t="s">
        <v>1090</v>
      </c>
      <c r="AK184">
        <v>2</v>
      </c>
      <c r="AL184" t="s">
        <v>816</v>
      </c>
      <c r="AM184" t="s">
        <v>859</v>
      </c>
      <c r="AN184">
        <v>0.4</v>
      </c>
      <c r="AO184">
        <v>8.5</v>
      </c>
      <c r="AP184">
        <v>3</v>
      </c>
      <c r="AQ184" t="s">
        <v>805</v>
      </c>
      <c r="AR184" t="s">
        <v>1091</v>
      </c>
      <c r="AS184" t="s">
        <v>1092</v>
      </c>
      <c r="AT184">
        <f t="shared" si="4"/>
        <v>250</v>
      </c>
      <c r="AU184">
        <v>70</v>
      </c>
      <c r="AV184">
        <v>20</v>
      </c>
      <c r="AW184">
        <v>50</v>
      </c>
      <c r="AX184">
        <v>20</v>
      </c>
      <c r="AY184">
        <v>50</v>
      </c>
      <c r="AZ184">
        <v>40</v>
      </c>
      <c r="BA184">
        <v>190</v>
      </c>
      <c r="BB184">
        <v>70</v>
      </c>
      <c r="BC184">
        <v>88</v>
      </c>
      <c r="BD184" t="s">
        <v>883</v>
      </c>
      <c r="BE184">
        <v>2</v>
      </c>
      <c r="BF184" t="s">
        <v>859</v>
      </c>
      <c r="BG184" t="s">
        <v>819</v>
      </c>
      <c r="BH184" t="s">
        <v>828</v>
      </c>
      <c r="BI184">
        <v>10</v>
      </c>
      <c r="BJ184" t="str">
        <f>_xlfn.CONCAT(AF184:BI184)</f>
        <v>183Marill2NormalAqua Mouse Pokémon2WaterFairy0,48,53Thick FatHuge PowerSap Sipper2507020502050401907088Fast2FairyWater 150.010</v>
      </c>
      <c r="BM184">
        <f>VLOOKUP(B184,evyield!B:H,2,0)</f>
        <v>2</v>
      </c>
      <c r="BN184">
        <f>VLOOKUP(B184,evyield!B:H,3,0)</f>
        <v>0</v>
      </c>
      <c r="BO184">
        <f>VLOOKUP(B184,evyield!B:H,4,0)</f>
        <v>0</v>
      </c>
      <c r="BP184">
        <f>VLOOKUP(B184,evyield!B:H,5,0)</f>
        <v>0</v>
      </c>
      <c r="BQ184">
        <f>VLOOKUP(B184,evyield!B:H,6,0)</f>
        <v>0</v>
      </c>
      <c r="BR184">
        <f>VLOOKUP(B184,evyield!B:H,7,0)</f>
        <v>0</v>
      </c>
      <c r="BS184" t="str">
        <f>IF(OR(AL184=$BW$1,AM184=$BW$1),"Sim","Não")</f>
        <v>Não</v>
      </c>
      <c r="BT184" t="str">
        <f>IF(OR(AL184=$BW$1,AM184=$BX$1),"Sim","Não")</f>
        <v>Não</v>
      </c>
    </row>
    <row r="185" spans="1:72" hidden="1" x14ac:dyDescent="0.25">
      <c r="A185">
        <v>184</v>
      </c>
      <c r="B185" t="s">
        <v>190</v>
      </c>
      <c r="C185">
        <v>2</v>
      </c>
      <c r="D185" t="s">
        <v>795</v>
      </c>
      <c r="E185" t="s">
        <v>1093</v>
      </c>
      <c r="F185">
        <v>2</v>
      </c>
      <c r="G185" t="s">
        <v>816</v>
      </c>
      <c r="H185" t="s">
        <v>859</v>
      </c>
      <c r="I185">
        <v>0.8</v>
      </c>
      <c r="J185">
        <v>28.5</v>
      </c>
      <c r="K185">
        <v>3</v>
      </c>
      <c r="L185" t="s">
        <v>805</v>
      </c>
      <c r="M185" t="s">
        <v>1091</v>
      </c>
      <c r="N185" t="s">
        <v>1092</v>
      </c>
      <c r="O185">
        <f t="shared" si="5"/>
        <v>410</v>
      </c>
      <c r="P185">
        <v>100</v>
      </c>
      <c r="Q185">
        <v>50</v>
      </c>
      <c r="R185">
        <v>80</v>
      </c>
      <c r="S185">
        <v>50</v>
      </c>
      <c r="T185">
        <v>80</v>
      </c>
      <c r="U185">
        <v>50</v>
      </c>
      <c r="V185">
        <v>75</v>
      </c>
      <c r="W185">
        <v>70</v>
      </c>
      <c r="X185">
        <v>189</v>
      </c>
      <c r="Y185" t="s">
        <v>883</v>
      </c>
      <c r="Z185">
        <v>2</v>
      </c>
      <c r="AA185" t="s">
        <v>859</v>
      </c>
      <c r="AB185" t="s">
        <v>819</v>
      </c>
      <c r="AC185" t="s">
        <v>828</v>
      </c>
      <c r="AD185">
        <v>10</v>
      </c>
      <c r="AE185" t="str">
        <f>_xlfn.CONCAT(A185:AD185)</f>
        <v>184Azumarill2NormalAqua Rabbit Pokémon2WaterFairy0,828,53Thick FatHuge PowerSap Sipper41010050805080507570189Fast2FairyWater 150.010</v>
      </c>
      <c r="AF185">
        <v>184</v>
      </c>
      <c r="AG185" t="s">
        <v>190</v>
      </c>
      <c r="AH185">
        <v>2</v>
      </c>
      <c r="AI185" t="s">
        <v>795</v>
      </c>
      <c r="AJ185" t="s">
        <v>1093</v>
      </c>
      <c r="AK185">
        <v>2</v>
      </c>
      <c r="AL185" t="s">
        <v>816</v>
      </c>
      <c r="AM185" t="s">
        <v>859</v>
      </c>
      <c r="AN185">
        <v>0.8</v>
      </c>
      <c r="AO185">
        <v>28.5</v>
      </c>
      <c r="AP185">
        <v>3</v>
      </c>
      <c r="AQ185" t="s">
        <v>805</v>
      </c>
      <c r="AR185" t="s">
        <v>1091</v>
      </c>
      <c r="AS185" t="s">
        <v>1092</v>
      </c>
      <c r="AT185">
        <f t="shared" si="4"/>
        <v>420</v>
      </c>
      <c r="AU185">
        <v>100</v>
      </c>
      <c r="AV185">
        <v>50</v>
      </c>
      <c r="AW185">
        <v>80</v>
      </c>
      <c r="AX185">
        <v>60</v>
      </c>
      <c r="AY185">
        <v>80</v>
      </c>
      <c r="AZ185">
        <v>50</v>
      </c>
      <c r="BA185">
        <v>75</v>
      </c>
      <c r="BB185">
        <v>70</v>
      </c>
      <c r="BC185">
        <v>189</v>
      </c>
      <c r="BD185" t="s">
        <v>883</v>
      </c>
      <c r="BE185">
        <v>2</v>
      </c>
      <c r="BF185" t="s">
        <v>859</v>
      </c>
      <c r="BG185" t="s">
        <v>819</v>
      </c>
      <c r="BH185" t="s">
        <v>828</v>
      </c>
      <c r="BI185">
        <v>10</v>
      </c>
      <c r="BJ185" t="str">
        <f>_xlfn.CONCAT(AF185:BI185)</f>
        <v>184Azumarill2NormalAqua Rabbit Pokémon2WaterFairy0,828,53Thick FatHuge PowerSap Sipper42010050806080507570189Fast2FairyWater 150.010</v>
      </c>
      <c r="BM185">
        <f>VLOOKUP(B185,evyield!B:H,2,0)</f>
        <v>3</v>
      </c>
      <c r="BN185">
        <f>VLOOKUP(B185,evyield!B:H,3,0)</f>
        <v>0</v>
      </c>
      <c r="BO185">
        <f>VLOOKUP(B185,evyield!B:H,4,0)</f>
        <v>0</v>
      </c>
      <c r="BP185">
        <f>VLOOKUP(B185,evyield!B:H,5,0)</f>
        <v>0</v>
      </c>
      <c r="BQ185">
        <f>VLOOKUP(B185,evyield!B:H,6,0)</f>
        <v>0</v>
      </c>
      <c r="BR185">
        <f>VLOOKUP(B185,evyield!B:H,7,0)</f>
        <v>0</v>
      </c>
      <c r="BS185" t="str">
        <f>IF(OR(AL185=$BW$1,AM185=$BW$1),"Sim","Não")</f>
        <v>Não</v>
      </c>
      <c r="BT185" t="str">
        <f>IF(OR(AL185=$BW$1,AM185=$BX$1),"Sim","Não")</f>
        <v>Não</v>
      </c>
    </row>
    <row r="186" spans="1:72" hidden="1" x14ac:dyDescent="0.25">
      <c r="A186">
        <v>185</v>
      </c>
      <c r="B186" t="s">
        <v>191</v>
      </c>
      <c r="C186">
        <v>2</v>
      </c>
      <c r="D186" t="s">
        <v>795</v>
      </c>
      <c r="E186" t="s">
        <v>1094</v>
      </c>
      <c r="F186">
        <v>1</v>
      </c>
      <c r="G186" t="s">
        <v>942</v>
      </c>
      <c r="H186" t="s">
        <v>2089</v>
      </c>
      <c r="I186">
        <v>1.2</v>
      </c>
      <c r="J186">
        <v>38</v>
      </c>
      <c r="K186">
        <v>3</v>
      </c>
      <c r="L186" t="s">
        <v>944</v>
      </c>
      <c r="M186" t="s">
        <v>943</v>
      </c>
      <c r="N186" t="s">
        <v>912</v>
      </c>
      <c r="O186">
        <f t="shared" si="5"/>
        <v>410</v>
      </c>
      <c r="P186">
        <v>70</v>
      </c>
      <c r="Q186">
        <v>100</v>
      </c>
      <c r="R186">
        <v>115</v>
      </c>
      <c r="S186">
        <v>30</v>
      </c>
      <c r="T186">
        <v>65</v>
      </c>
      <c r="U186">
        <v>30</v>
      </c>
      <c r="V186">
        <v>65</v>
      </c>
      <c r="W186">
        <v>70</v>
      </c>
      <c r="X186">
        <v>144</v>
      </c>
      <c r="Y186" t="s">
        <v>827</v>
      </c>
      <c r="Z186">
        <v>1</v>
      </c>
      <c r="AA186" t="s">
        <v>945</v>
      </c>
      <c r="AC186" t="s">
        <v>828</v>
      </c>
      <c r="AD186">
        <v>20</v>
      </c>
      <c r="AE186" t="str">
        <f>_xlfn.CONCAT(A186:AD186)</f>
        <v>185Sudowoodo2NormalImitation Pokémon1RockNone1,2383SturdyRock HeadRattled410701001153065306570144Medium Fast1Mineral50.020</v>
      </c>
      <c r="AF186">
        <v>185</v>
      </c>
      <c r="AG186" t="s">
        <v>191</v>
      </c>
      <c r="AH186">
        <v>2</v>
      </c>
      <c r="AI186" t="s">
        <v>795</v>
      </c>
      <c r="AJ186" t="s">
        <v>1094</v>
      </c>
      <c r="AK186">
        <v>1</v>
      </c>
      <c r="AL186" t="s">
        <v>942</v>
      </c>
      <c r="AM186" t="s">
        <v>2089</v>
      </c>
      <c r="AN186">
        <v>1.2</v>
      </c>
      <c r="AO186">
        <v>38</v>
      </c>
      <c r="AP186">
        <v>3</v>
      </c>
      <c r="AQ186" t="s">
        <v>944</v>
      </c>
      <c r="AR186" t="s">
        <v>943</v>
      </c>
      <c r="AS186" t="s">
        <v>912</v>
      </c>
      <c r="AT186">
        <f t="shared" si="4"/>
        <v>410</v>
      </c>
      <c r="AU186">
        <v>70</v>
      </c>
      <c r="AV186">
        <v>100</v>
      </c>
      <c r="AW186">
        <v>115</v>
      </c>
      <c r="AX186">
        <v>30</v>
      </c>
      <c r="AY186">
        <v>65</v>
      </c>
      <c r="AZ186">
        <v>30</v>
      </c>
      <c r="BA186">
        <v>65</v>
      </c>
      <c r="BB186">
        <v>70</v>
      </c>
      <c r="BC186">
        <v>144</v>
      </c>
      <c r="BD186" t="s">
        <v>827</v>
      </c>
      <c r="BE186">
        <v>1</v>
      </c>
      <c r="BF186" t="s">
        <v>945</v>
      </c>
      <c r="BH186" t="s">
        <v>828</v>
      </c>
      <c r="BI186">
        <v>20</v>
      </c>
      <c r="BJ186" t="str">
        <f>_xlfn.CONCAT(AF186:BI186)</f>
        <v>185Sudowoodo2NormalImitation Pokémon1RockNone1,2383SturdyRock HeadRattled410701001153065306570144Medium Fast1Mineral50.020</v>
      </c>
      <c r="BM186">
        <f>VLOOKUP(B186,evyield!B:H,2,0)</f>
        <v>0</v>
      </c>
      <c r="BN186">
        <f>VLOOKUP(B186,evyield!B:H,3,0)</f>
        <v>0</v>
      </c>
      <c r="BO186">
        <f>VLOOKUP(B186,evyield!B:H,4,0)</f>
        <v>2</v>
      </c>
      <c r="BP186">
        <f>VLOOKUP(B186,evyield!B:H,5,0)</f>
        <v>0</v>
      </c>
      <c r="BQ186">
        <f>VLOOKUP(B186,evyield!B:H,6,0)</f>
        <v>0</v>
      </c>
      <c r="BR186">
        <f>VLOOKUP(B186,evyield!B:H,7,0)</f>
        <v>0</v>
      </c>
      <c r="BS186" t="str">
        <f>IF(OR(AL186=$BW$1,AM186=$BW$1),"Sim","Não")</f>
        <v>Não</v>
      </c>
      <c r="BT186" t="str">
        <f>IF(OR(AL186=$BW$1,AM186=$BX$1),"Sim","Não")</f>
        <v>Não</v>
      </c>
    </row>
    <row r="187" spans="1:72" hidden="1" x14ac:dyDescent="0.25">
      <c r="A187">
        <v>186</v>
      </c>
      <c r="B187" t="s">
        <v>192</v>
      </c>
      <c r="C187">
        <v>2</v>
      </c>
      <c r="D187" t="s">
        <v>795</v>
      </c>
      <c r="E187" t="s">
        <v>1095</v>
      </c>
      <c r="F187">
        <v>1</v>
      </c>
      <c r="G187" t="s">
        <v>816</v>
      </c>
      <c r="H187" t="s">
        <v>2089</v>
      </c>
      <c r="I187">
        <v>1.1000000000000001</v>
      </c>
      <c r="J187">
        <v>33.9</v>
      </c>
      <c r="K187">
        <v>3</v>
      </c>
      <c r="L187" t="s">
        <v>929</v>
      </c>
      <c r="M187" t="s">
        <v>901</v>
      </c>
      <c r="N187" t="s">
        <v>1096</v>
      </c>
      <c r="O187">
        <f t="shared" si="5"/>
        <v>500</v>
      </c>
      <c r="P187">
        <v>90</v>
      </c>
      <c r="Q187">
        <v>75</v>
      </c>
      <c r="R187">
        <v>75</v>
      </c>
      <c r="S187">
        <v>90</v>
      </c>
      <c r="T187">
        <v>100</v>
      </c>
      <c r="U187">
        <v>70</v>
      </c>
      <c r="V187">
        <v>45</v>
      </c>
      <c r="W187">
        <v>70</v>
      </c>
      <c r="X187">
        <v>225</v>
      </c>
      <c r="Y187" t="s">
        <v>801</v>
      </c>
      <c r="Z187">
        <v>1</v>
      </c>
      <c r="AA187" t="s">
        <v>819</v>
      </c>
      <c r="AC187" t="s">
        <v>828</v>
      </c>
      <c r="AD187">
        <v>20</v>
      </c>
      <c r="AE187" t="str">
        <f>_xlfn.CONCAT(A187:AD187)</f>
        <v>186Politoed2NormalFrog Pokémon1WaterNone1,133,93Water AbsorbDampDrizzle50090757590100704570225Medium Slow1Water 150.020</v>
      </c>
      <c r="AF187">
        <v>186</v>
      </c>
      <c r="AG187" t="s">
        <v>192</v>
      </c>
      <c r="AH187">
        <v>2</v>
      </c>
      <c r="AI187" t="s">
        <v>795</v>
      </c>
      <c r="AJ187" t="s">
        <v>1095</v>
      </c>
      <c r="AK187">
        <v>1</v>
      </c>
      <c r="AL187" t="s">
        <v>816</v>
      </c>
      <c r="AM187" t="s">
        <v>2089</v>
      </c>
      <c r="AN187">
        <v>1.1000000000000001</v>
      </c>
      <c r="AO187">
        <v>33.9</v>
      </c>
      <c r="AP187">
        <v>3</v>
      </c>
      <c r="AQ187" t="s">
        <v>929</v>
      </c>
      <c r="AR187" t="s">
        <v>901</v>
      </c>
      <c r="AS187" t="s">
        <v>1096</v>
      </c>
      <c r="AT187">
        <f t="shared" si="4"/>
        <v>500</v>
      </c>
      <c r="AU187">
        <v>90</v>
      </c>
      <c r="AV187">
        <v>75</v>
      </c>
      <c r="AW187">
        <v>75</v>
      </c>
      <c r="AX187">
        <v>90</v>
      </c>
      <c r="AY187">
        <v>100</v>
      </c>
      <c r="AZ187">
        <v>70</v>
      </c>
      <c r="BA187">
        <v>45</v>
      </c>
      <c r="BB187">
        <v>70</v>
      </c>
      <c r="BC187">
        <v>225</v>
      </c>
      <c r="BD187" t="s">
        <v>801</v>
      </c>
      <c r="BE187">
        <v>1</v>
      </c>
      <c r="BF187" t="s">
        <v>819</v>
      </c>
      <c r="BH187" t="s">
        <v>828</v>
      </c>
      <c r="BI187">
        <v>20</v>
      </c>
      <c r="BJ187" t="str">
        <f>_xlfn.CONCAT(AF187:BI187)</f>
        <v>186Politoed2NormalFrog Pokémon1WaterNone1,133,93Water AbsorbDampDrizzle50090757590100704570225Medium Slow1Water 150.020</v>
      </c>
      <c r="BM187">
        <f>VLOOKUP(B187,evyield!B:H,2,0)</f>
        <v>0</v>
      </c>
      <c r="BN187">
        <f>VLOOKUP(B187,evyield!B:H,3,0)</f>
        <v>0</v>
      </c>
      <c r="BO187">
        <f>VLOOKUP(B187,evyield!B:H,4,0)</f>
        <v>0</v>
      </c>
      <c r="BP187">
        <f>VLOOKUP(B187,evyield!B:H,5,0)</f>
        <v>0</v>
      </c>
      <c r="BQ187">
        <f>VLOOKUP(B187,evyield!B:H,6,0)</f>
        <v>3</v>
      </c>
      <c r="BR187">
        <f>VLOOKUP(B187,evyield!B:H,7,0)</f>
        <v>0</v>
      </c>
      <c r="BS187" t="str">
        <f>IF(OR(AL187=$BW$1,AM187=$BW$1),"Sim","Não")</f>
        <v>Não</v>
      </c>
      <c r="BT187" t="str">
        <f>IF(OR(AL187=$BW$1,AM187=$BX$1),"Sim","Não")</f>
        <v>Não</v>
      </c>
    </row>
    <row r="188" spans="1:72" hidden="1" x14ac:dyDescent="0.25">
      <c r="A188">
        <v>187</v>
      </c>
      <c r="B188" t="s">
        <v>193</v>
      </c>
      <c r="C188">
        <v>2</v>
      </c>
      <c r="D188" t="s">
        <v>795</v>
      </c>
      <c r="E188" t="s">
        <v>1097</v>
      </c>
      <c r="F188">
        <v>2</v>
      </c>
      <c r="G188" t="s">
        <v>797</v>
      </c>
      <c r="H188" t="s">
        <v>812</v>
      </c>
      <c r="I188">
        <v>0.4</v>
      </c>
      <c r="J188">
        <v>0.5</v>
      </c>
      <c r="K188">
        <v>3</v>
      </c>
      <c r="L188" t="s">
        <v>800</v>
      </c>
      <c r="M188" t="s">
        <v>1016</v>
      </c>
      <c r="N188" t="s">
        <v>894</v>
      </c>
      <c r="O188">
        <f t="shared" si="5"/>
        <v>250</v>
      </c>
      <c r="P188">
        <v>35</v>
      </c>
      <c r="Q188">
        <v>35</v>
      </c>
      <c r="R188">
        <v>40</v>
      </c>
      <c r="S188">
        <v>35</v>
      </c>
      <c r="T188">
        <v>55</v>
      </c>
      <c r="U188">
        <v>50</v>
      </c>
      <c r="V188">
        <v>255</v>
      </c>
      <c r="W188">
        <v>70</v>
      </c>
      <c r="X188">
        <v>50</v>
      </c>
      <c r="Y188" t="s">
        <v>801</v>
      </c>
      <c r="Z188">
        <v>2</v>
      </c>
      <c r="AA188" t="s">
        <v>859</v>
      </c>
      <c r="AB188" t="s">
        <v>797</v>
      </c>
      <c r="AC188" t="s">
        <v>828</v>
      </c>
      <c r="AD188">
        <v>20</v>
      </c>
      <c r="AE188" t="str">
        <f>_xlfn.CONCAT(A188:AD188)</f>
        <v>187Hoppip2NormalCottonweed Pokémon2GrassFlying0,40,53ChlorophyllLeaf GuardInfiltrator2503535403555502557050Medium Slow2FairyGrass50.020</v>
      </c>
      <c r="AF188">
        <v>187</v>
      </c>
      <c r="AG188" t="s">
        <v>193</v>
      </c>
      <c r="AH188">
        <v>2</v>
      </c>
      <c r="AI188" t="s">
        <v>795</v>
      </c>
      <c r="AJ188" t="s">
        <v>1097</v>
      </c>
      <c r="AK188">
        <v>2</v>
      </c>
      <c r="AL188" t="s">
        <v>797</v>
      </c>
      <c r="AM188" t="s">
        <v>812</v>
      </c>
      <c r="AN188">
        <v>0.4</v>
      </c>
      <c r="AO188">
        <v>0.5</v>
      </c>
      <c r="AP188">
        <v>3</v>
      </c>
      <c r="AQ188" t="s">
        <v>800</v>
      </c>
      <c r="AR188" t="s">
        <v>1016</v>
      </c>
      <c r="AS188" t="s">
        <v>894</v>
      </c>
      <c r="AT188">
        <f t="shared" si="4"/>
        <v>250</v>
      </c>
      <c r="AU188">
        <v>35</v>
      </c>
      <c r="AV188">
        <v>35</v>
      </c>
      <c r="AW188">
        <v>40</v>
      </c>
      <c r="AX188">
        <v>35</v>
      </c>
      <c r="AY188">
        <v>55</v>
      </c>
      <c r="AZ188">
        <v>50</v>
      </c>
      <c r="BA188">
        <v>255</v>
      </c>
      <c r="BB188">
        <v>70</v>
      </c>
      <c r="BC188">
        <v>50</v>
      </c>
      <c r="BD188" t="s">
        <v>801</v>
      </c>
      <c r="BE188">
        <v>2</v>
      </c>
      <c r="BF188" t="s">
        <v>859</v>
      </c>
      <c r="BG188" t="s">
        <v>797</v>
      </c>
      <c r="BH188" t="s">
        <v>828</v>
      </c>
      <c r="BI188">
        <v>20</v>
      </c>
      <c r="BJ188" t="str">
        <f>_xlfn.CONCAT(AF188:BI188)</f>
        <v>187Hoppip2NormalCottonweed Pokémon2GrassFlying0,40,53ChlorophyllLeaf GuardInfiltrator2503535403555502557050Medium Slow2FairyGrass50.020</v>
      </c>
      <c r="BM188">
        <f>VLOOKUP(B188,evyield!B:H,2,0)</f>
        <v>0</v>
      </c>
      <c r="BN188">
        <f>VLOOKUP(B188,evyield!B:H,3,0)</f>
        <v>0</v>
      </c>
      <c r="BO188">
        <f>VLOOKUP(B188,evyield!B:H,4,0)</f>
        <v>0</v>
      </c>
      <c r="BP188">
        <f>VLOOKUP(B188,evyield!B:H,5,0)</f>
        <v>0</v>
      </c>
      <c r="BQ188">
        <f>VLOOKUP(B188,evyield!B:H,6,0)</f>
        <v>1</v>
      </c>
      <c r="BR188">
        <f>VLOOKUP(B188,evyield!B:H,7,0)</f>
        <v>0</v>
      </c>
      <c r="BS188" t="str">
        <f>IF(OR(AL188=$BW$1,AM188=$BW$1),"Sim","Não")</f>
        <v>Não</v>
      </c>
      <c r="BT188" t="str">
        <f>IF(OR(AL188=$BW$1,AM188=$BX$1),"Sim","Não")</f>
        <v>Não</v>
      </c>
    </row>
    <row r="189" spans="1:72" hidden="1" x14ac:dyDescent="0.25">
      <c r="A189">
        <v>188</v>
      </c>
      <c r="B189" t="s">
        <v>194</v>
      </c>
      <c r="C189">
        <v>2</v>
      </c>
      <c r="D189" t="s">
        <v>795</v>
      </c>
      <c r="E189" t="s">
        <v>1097</v>
      </c>
      <c r="F189">
        <v>2</v>
      </c>
      <c r="G189" t="s">
        <v>797</v>
      </c>
      <c r="H189" t="s">
        <v>812</v>
      </c>
      <c r="I189">
        <v>0.6</v>
      </c>
      <c r="J189">
        <v>1</v>
      </c>
      <c r="K189">
        <v>3</v>
      </c>
      <c r="L189" t="s">
        <v>800</v>
      </c>
      <c r="M189" t="s">
        <v>1016</v>
      </c>
      <c r="N189" t="s">
        <v>894</v>
      </c>
      <c r="O189">
        <f t="shared" si="5"/>
        <v>340</v>
      </c>
      <c r="P189">
        <v>55</v>
      </c>
      <c r="Q189">
        <v>45</v>
      </c>
      <c r="R189">
        <v>50</v>
      </c>
      <c r="S189">
        <v>45</v>
      </c>
      <c r="T189">
        <v>65</v>
      </c>
      <c r="U189">
        <v>80</v>
      </c>
      <c r="V189">
        <v>120</v>
      </c>
      <c r="W189">
        <v>70</v>
      </c>
      <c r="X189">
        <v>119</v>
      </c>
      <c r="Y189" t="s">
        <v>801</v>
      </c>
      <c r="Z189">
        <v>2</v>
      </c>
      <c r="AA189" t="s">
        <v>859</v>
      </c>
      <c r="AB189" t="s">
        <v>797</v>
      </c>
      <c r="AC189" t="s">
        <v>828</v>
      </c>
      <c r="AD189">
        <v>20</v>
      </c>
      <c r="AE189" t="str">
        <f>_xlfn.CONCAT(A189:AD189)</f>
        <v>188Skiploom2NormalCottonweed Pokémon2GrassFlying0,613ChlorophyllLeaf GuardInfiltrator34055455045658012070119Medium Slow2FairyGrass50.020</v>
      </c>
      <c r="AF189">
        <v>188</v>
      </c>
      <c r="AG189" t="s">
        <v>194</v>
      </c>
      <c r="AH189">
        <v>2</v>
      </c>
      <c r="AI189" t="s">
        <v>795</v>
      </c>
      <c r="AJ189" t="s">
        <v>1097</v>
      </c>
      <c r="AK189">
        <v>2</v>
      </c>
      <c r="AL189" t="s">
        <v>797</v>
      </c>
      <c r="AM189" t="s">
        <v>812</v>
      </c>
      <c r="AN189">
        <v>0.6</v>
      </c>
      <c r="AO189">
        <v>1</v>
      </c>
      <c r="AP189">
        <v>3</v>
      </c>
      <c r="AQ189" t="s">
        <v>800</v>
      </c>
      <c r="AR189" t="s">
        <v>1016</v>
      </c>
      <c r="AS189" t="s">
        <v>894</v>
      </c>
      <c r="AT189">
        <f t="shared" si="4"/>
        <v>340</v>
      </c>
      <c r="AU189">
        <v>55</v>
      </c>
      <c r="AV189">
        <v>45</v>
      </c>
      <c r="AW189">
        <v>50</v>
      </c>
      <c r="AX189">
        <v>45</v>
      </c>
      <c r="AY189">
        <v>65</v>
      </c>
      <c r="AZ189">
        <v>80</v>
      </c>
      <c r="BA189">
        <v>120</v>
      </c>
      <c r="BB189">
        <v>70</v>
      </c>
      <c r="BC189">
        <v>119</v>
      </c>
      <c r="BD189" t="s">
        <v>801</v>
      </c>
      <c r="BE189">
        <v>2</v>
      </c>
      <c r="BF189" t="s">
        <v>859</v>
      </c>
      <c r="BG189" t="s">
        <v>797</v>
      </c>
      <c r="BH189" t="s">
        <v>828</v>
      </c>
      <c r="BI189">
        <v>20</v>
      </c>
      <c r="BJ189" t="str">
        <f>_xlfn.CONCAT(AF189:BI189)</f>
        <v>188Skiploom2NormalCottonweed Pokémon2GrassFlying0,613ChlorophyllLeaf GuardInfiltrator34055455045658012070119Medium Slow2FairyGrass50.020</v>
      </c>
      <c r="BM189">
        <f>VLOOKUP(B189,evyield!B:H,2,0)</f>
        <v>0</v>
      </c>
      <c r="BN189">
        <f>VLOOKUP(B189,evyield!B:H,3,0)</f>
        <v>0</v>
      </c>
      <c r="BO189">
        <f>VLOOKUP(B189,evyield!B:H,4,0)</f>
        <v>0</v>
      </c>
      <c r="BP189">
        <f>VLOOKUP(B189,evyield!B:H,5,0)</f>
        <v>0</v>
      </c>
      <c r="BQ189">
        <f>VLOOKUP(B189,evyield!B:H,6,0)</f>
        <v>0</v>
      </c>
      <c r="BR189">
        <f>VLOOKUP(B189,evyield!B:H,7,0)</f>
        <v>2</v>
      </c>
      <c r="BS189" t="str">
        <f>IF(OR(AL189=$BW$1,AM189=$BW$1),"Sim","Não")</f>
        <v>Não</v>
      </c>
      <c r="BT189" t="str">
        <f>IF(OR(AL189=$BW$1,AM189=$BX$1),"Sim","Não")</f>
        <v>Não</v>
      </c>
    </row>
    <row r="190" spans="1:72" hidden="1" x14ac:dyDescent="0.25">
      <c r="A190">
        <v>189</v>
      </c>
      <c r="B190" t="s">
        <v>195</v>
      </c>
      <c r="C190">
        <v>2</v>
      </c>
      <c r="D190" t="s">
        <v>795</v>
      </c>
      <c r="E190" t="s">
        <v>1097</v>
      </c>
      <c r="F190">
        <v>2</v>
      </c>
      <c r="G190" t="s">
        <v>797</v>
      </c>
      <c r="H190" t="s">
        <v>812</v>
      </c>
      <c r="I190">
        <v>0.8</v>
      </c>
      <c r="J190">
        <v>3</v>
      </c>
      <c r="K190">
        <v>3</v>
      </c>
      <c r="L190" t="s">
        <v>800</v>
      </c>
      <c r="M190" t="s">
        <v>1016</v>
      </c>
      <c r="N190" t="s">
        <v>894</v>
      </c>
      <c r="O190">
        <f t="shared" si="5"/>
        <v>460</v>
      </c>
      <c r="P190">
        <v>75</v>
      </c>
      <c r="Q190">
        <v>55</v>
      </c>
      <c r="R190">
        <v>70</v>
      </c>
      <c r="S190">
        <v>55</v>
      </c>
      <c r="T190">
        <v>95</v>
      </c>
      <c r="U190">
        <v>110</v>
      </c>
      <c r="V190">
        <v>45</v>
      </c>
      <c r="W190">
        <v>70</v>
      </c>
      <c r="X190">
        <v>207</v>
      </c>
      <c r="Y190" t="s">
        <v>801</v>
      </c>
      <c r="Z190">
        <v>2</v>
      </c>
      <c r="AA190" t="s">
        <v>859</v>
      </c>
      <c r="AB190" t="s">
        <v>797</v>
      </c>
      <c r="AC190" t="s">
        <v>828</v>
      </c>
      <c r="AD190">
        <v>20</v>
      </c>
      <c r="AE190" t="str">
        <f>_xlfn.CONCAT(A190:AD190)</f>
        <v>189Jumpluff2NormalCottonweed Pokémon2GrassFlying0,833ChlorophyllLeaf GuardInfiltrator46075557055951104570207Medium Slow2FairyGrass50.020</v>
      </c>
      <c r="AF190">
        <v>189</v>
      </c>
      <c r="AG190" t="s">
        <v>195</v>
      </c>
      <c r="AH190">
        <v>2</v>
      </c>
      <c r="AI190" t="s">
        <v>795</v>
      </c>
      <c r="AJ190" t="s">
        <v>1097</v>
      </c>
      <c r="AK190">
        <v>2</v>
      </c>
      <c r="AL190" t="s">
        <v>797</v>
      </c>
      <c r="AM190" t="s">
        <v>812</v>
      </c>
      <c r="AN190">
        <v>0.8</v>
      </c>
      <c r="AO190">
        <v>3</v>
      </c>
      <c r="AP190">
        <v>3</v>
      </c>
      <c r="AQ190" t="s">
        <v>800</v>
      </c>
      <c r="AR190" t="s">
        <v>1016</v>
      </c>
      <c r="AS190" t="s">
        <v>894</v>
      </c>
      <c r="AT190">
        <f t="shared" si="4"/>
        <v>460</v>
      </c>
      <c r="AU190">
        <v>75</v>
      </c>
      <c r="AV190">
        <v>55</v>
      </c>
      <c r="AW190">
        <v>70</v>
      </c>
      <c r="AX190">
        <v>55</v>
      </c>
      <c r="AY190">
        <v>95</v>
      </c>
      <c r="AZ190">
        <v>110</v>
      </c>
      <c r="BA190">
        <v>45</v>
      </c>
      <c r="BB190">
        <v>70</v>
      </c>
      <c r="BC190">
        <v>207</v>
      </c>
      <c r="BD190" t="s">
        <v>801</v>
      </c>
      <c r="BE190">
        <v>2</v>
      </c>
      <c r="BF190" t="s">
        <v>859</v>
      </c>
      <c r="BG190" t="s">
        <v>797</v>
      </c>
      <c r="BH190" t="s">
        <v>828</v>
      </c>
      <c r="BI190">
        <v>20</v>
      </c>
      <c r="BJ190" t="str">
        <f>_xlfn.CONCAT(AF190:BI190)</f>
        <v>189Jumpluff2NormalCottonweed Pokémon2GrassFlying0,833ChlorophyllLeaf GuardInfiltrator46075557055951104570207Medium Slow2FairyGrass50.020</v>
      </c>
      <c r="BM190">
        <f>VLOOKUP(B190,evyield!B:H,2,0)</f>
        <v>0</v>
      </c>
      <c r="BN190">
        <f>VLOOKUP(B190,evyield!B:H,3,0)</f>
        <v>0</v>
      </c>
      <c r="BO190">
        <f>VLOOKUP(B190,evyield!B:H,4,0)</f>
        <v>0</v>
      </c>
      <c r="BP190">
        <f>VLOOKUP(B190,evyield!B:H,5,0)</f>
        <v>0</v>
      </c>
      <c r="BQ190">
        <f>VLOOKUP(B190,evyield!B:H,6,0)</f>
        <v>0</v>
      </c>
      <c r="BR190">
        <f>VLOOKUP(B190,evyield!B:H,7,0)</f>
        <v>3</v>
      </c>
      <c r="BS190" t="str">
        <f>IF(OR(AL190=$BW$1,AM190=$BW$1),"Sim","Não")</f>
        <v>Não</v>
      </c>
      <c r="BT190" t="str">
        <f>IF(OR(AL190=$BW$1,AM190=$BX$1),"Sim","Não")</f>
        <v>Não</v>
      </c>
    </row>
    <row r="191" spans="1:72" hidden="1" x14ac:dyDescent="0.25">
      <c r="A191">
        <v>190</v>
      </c>
      <c r="B191" t="s">
        <v>196</v>
      </c>
      <c r="C191">
        <v>2</v>
      </c>
      <c r="D191" t="s">
        <v>795</v>
      </c>
      <c r="E191" t="s">
        <v>1098</v>
      </c>
      <c r="F191">
        <v>1</v>
      </c>
      <c r="G191" t="s">
        <v>795</v>
      </c>
      <c r="H191" t="s">
        <v>2089</v>
      </c>
      <c r="I191">
        <v>0.8</v>
      </c>
      <c r="J191">
        <v>11.5</v>
      </c>
      <c r="K191">
        <v>3</v>
      </c>
      <c r="L191" t="s">
        <v>826</v>
      </c>
      <c r="M191" t="s">
        <v>910</v>
      </c>
      <c r="N191" t="s">
        <v>977</v>
      </c>
      <c r="O191">
        <f t="shared" si="5"/>
        <v>360</v>
      </c>
      <c r="P191">
        <v>55</v>
      </c>
      <c r="Q191">
        <v>70</v>
      </c>
      <c r="R191">
        <v>55</v>
      </c>
      <c r="S191">
        <v>40</v>
      </c>
      <c r="T191">
        <v>55</v>
      </c>
      <c r="U191">
        <v>85</v>
      </c>
      <c r="V191">
        <v>45</v>
      </c>
      <c r="W191">
        <v>70</v>
      </c>
      <c r="X191">
        <v>72</v>
      </c>
      <c r="Y191" t="s">
        <v>883</v>
      </c>
      <c r="Z191">
        <v>1</v>
      </c>
      <c r="AA191" t="s">
        <v>848</v>
      </c>
      <c r="AC191" t="s">
        <v>828</v>
      </c>
      <c r="AD191">
        <v>20</v>
      </c>
      <c r="AE191" t="str">
        <f>_xlfn.CONCAT(A191:AD191)</f>
        <v>190Aipom2NormalLong Tail Pokémon1NormalNone0,811,53Run AwayPickupSkill Link360557055405585457072Fast1Field50.020</v>
      </c>
      <c r="AF191">
        <v>190</v>
      </c>
      <c r="AG191" t="s">
        <v>196</v>
      </c>
      <c r="AH191">
        <v>2</v>
      </c>
      <c r="AI191" t="s">
        <v>795</v>
      </c>
      <c r="AJ191" t="s">
        <v>1098</v>
      </c>
      <c r="AK191">
        <v>1</v>
      </c>
      <c r="AL191" t="s">
        <v>795</v>
      </c>
      <c r="AM191" t="s">
        <v>2089</v>
      </c>
      <c r="AN191">
        <v>0.8</v>
      </c>
      <c r="AO191">
        <v>11.5</v>
      </c>
      <c r="AP191">
        <v>3</v>
      </c>
      <c r="AQ191" t="s">
        <v>826</v>
      </c>
      <c r="AR191" t="s">
        <v>910</v>
      </c>
      <c r="AS191" t="s">
        <v>977</v>
      </c>
      <c r="AT191">
        <f t="shared" si="4"/>
        <v>360</v>
      </c>
      <c r="AU191">
        <v>55</v>
      </c>
      <c r="AV191">
        <v>70</v>
      </c>
      <c r="AW191">
        <v>55</v>
      </c>
      <c r="AX191">
        <v>40</v>
      </c>
      <c r="AY191">
        <v>55</v>
      </c>
      <c r="AZ191">
        <v>85</v>
      </c>
      <c r="BA191">
        <v>45</v>
      </c>
      <c r="BB191">
        <v>70</v>
      </c>
      <c r="BC191">
        <v>72</v>
      </c>
      <c r="BD191" t="s">
        <v>883</v>
      </c>
      <c r="BE191">
        <v>1</v>
      </c>
      <c r="BF191" t="s">
        <v>848</v>
      </c>
      <c r="BH191" t="s">
        <v>828</v>
      </c>
      <c r="BI191">
        <v>20</v>
      </c>
      <c r="BJ191" t="str">
        <f>_xlfn.CONCAT(AF191:BI191)</f>
        <v>190Aipom2NormalLong Tail Pokémon1NormalNone0,811,53Run AwayPickupSkill Link360557055405585457072Fast1Field50.020</v>
      </c>
      <c r="BM191">
        <f>VLOOKUP(B191,evyield!B:H,2,0)</f>
        <v>0</v>
      </c>
      <c r="BN191">
        <f>VLOOKUP(B191,evyield!B:H,3,0)</f>
        <v>0</v>
      </c>
      <c r="BO191">
        <f>VLOOKUP(B191,evyield!B:H,4,0)</f>
        <v>0</v>
      </c>
      <c r="BP191">
        <f>VLOOKUP(B191,evyield!B:H,5,0)</f>
        <v>0</v>
      </c>
      <c r="BQ191">
        <f>VLOOKUP(B191,evyield!B:H,6,0)</f>
        <v>0</v>
      </c>
      <c r="BR191">
        <f>VLOOKUP(B191,evyield!B:H,7,0)</f>
        <v>1</v>
      </c>
      <c r="BS191" t="str">
        <f>IF(OR(AL191=$BW$1,AM191=$BW$1),"Sim","Não")</f>
        <v>Não</v>
      </c>
      <c r="BT191" t="str">
        <f>IF(OR(AL191=$BW$1,AM191=$BX$1),"Sim","Não")</f>
        <v>Não</v>
      </c>
    </row>
    <row r="192" spans="1:72" hidden="1" x14ac:dyDescent="0.25">
      <c r="A192">
        <v>191</v>
      </c>
      <c r="B192" t="s">
        <v>197</v>
      </c>
      <c r="C192">
        <v>2</v>
      </c>
      <c r="D192" t="s">
        <v>795</v>
      </c>
      <c r="E192" t="s">
        <v>796</v>
      </c>
      <c r="F192">
        <v>1</v>
      </c>
      <c r="G192" t="s">
        <v>797</v>
      </c>
      <c r="H192" t="s">
        <v>2089</v>
      </c>
      <c r="I192">
        <v>0.3</v>
      </c>
      <c r="J192">
        <v>1.8</v>
      </c>
      <c r="K192">
        <v>3</v>
      </c>
      <c r="L192" t="s">
        <v>800</v>
      </c>
      <c r="M192" t="s">
        <v>809</v>
      </c>
      <c r="N192" t="s">
        <v>966</v>
      </c>
      <c r="O192">
        <f t="shared" si="5"/>
        <v>180</v>
      </c>
      <c r="P192">
        <v>30</v>
      </c>
      <c r="Q192">
        <v>30</v>
      </c>
      <c r="R192">
        <v>30</v>
      </c>
      <c r="S192">
        <v>30</v>
      </c>
      <c r="T192">
        <v>30</v>
      </c>
      <c r="U192">
        <v>30</v>
      </c>
      <c r="V192">
        <v>235</v>
      </c>
      <c r="W192">
        <v>70</v>
      </c>
      <c r="X192">
        <v>36</v>
      </c>
      <c r="Y192" t="s">
        <v>801</v>
      </c>
      <c r="Z192">
        <v>1</v>
      </c>
      <c r="AA192" t="s">
        <v>797</v>
      </c>
      <c r="AC192" t="s">
        <v>828</v>
      </c>
      <c r="AD192">
        <v>20</v>
      </c>
      <c r="AE192" t="str">
        <f>_xlfn.CONCAT(A192:AD192)</f>
        <v>191Sunkern2NormalSeed Pokémon1GrassNone0,31,83ChlorophyllSolar PowerEarly Bird1803030303030302357036Medium Slow1Grass50.020</v>
      </c>
      <c r="AF192">
        <v>191</v>
      </c>
      <c r="AG192" t="s">
        <v>197</v>
      </c>
      <c r="AH192">
        <v>2</v>
      </c>
      <c r="AI192" t="s">
        <v>795</v>
      </c>
      <c r="AJ192" t="s">
        <v>796</v>
      </c>
      <c r="AK192">
        <v>1</v>
      </c>
      <c r="AL192" t="s">
        <v>797</v>
      </c>
      <c r="AM192" t="s">
        <v>2089</v>
      </c>
      <c r="AN192">
        <v>0.3</v>
      </c>
      <c r="AO192">
        <v>1.8</v>
      </c>
      <c r="AP192">
        <v>3</v>
      </c>
      <c r="AQ192" t="s">
        <v>800</v>
      </c>
      <c r="AR192" t="s">
        <v>809</v>
      </c>
      <c r="AS192" t="s">
        <v>966</v>
      </c>
      <c r="AT192">
        <f t="shared" si="4"/>
        <v>180</v>
      </c>
      <c r="AU192">
        <v>30</v>
      </c>
      <c r="AV192">
        <v>30</v>
      </c>
      <c r="AW192">
        <v>30</v>
      </c>
      <c r="AX192">
        <v>30</v>
      </c>
      <c r="AY192">
        <v>30</v>
      </c>
      <c r="AZ192">
        <v>30</v>
      </c>
      <c r="BA192">
        <v>235</v>
      </c>
      <c r="BB192">
        <v>70</v>
      </c>
      <c r="BC192">
        <v>36</v>
      </c>
      <c r="BD192" t="s">
        <v>801</v>
      </c>
      <c r="BE192">
        <v>1</v>
      </c>
      <c r="BF192" t="s">
        <v>797</v>
      </c>
      <c r="BH192" t="s">
        <v>828</v>
      </c>
      <c r="BI192">
        <v>20</v>
      </c>
      <c r="BJ192" t="str">
        <f>_xlfn.CONCAT(AF192:BI192)</f>
        <v>191Sunkern2NormalSeed Pokémon1GrassNone0,31,83ChlorophyllSolar PowerEarly Bird1803030303030302357036Medium Slow1Grass50.020</v>
      </c>
      <c r="BM192">
        <f>VLOOKUP(B192,evyield!B:H,2,0)</f>
        <v>0</v>
      </c>
      <c r="BN192">
        <f>VLOOKUP(B192,evyield!B:H,3,0)</f>
        <v>0</v>
      </c>
      <c r="BO192">
        <f>VLOOKUP(B192,evyield!B:H,4,0)</f>
        <v>0</v>
      </c>
      <c r="BP192">
        <f>VLOOKUP(B192,evyield!B:H,5,0)</f>
        <v>1</v>
      </c>
      <c r="BQ192">
        <f>VLOOKUP(B192,evyield!B:H,6,0)</f>
        <v>0</v>
      </c>
      <c r="BR192">
        <f>VLOOKUP(B192,evyield!B:H,7,0)</f>
        <v>0</v>
      </c>
      <c r="BS192" t="str">
        <f>IF(OR(AL192=$BW$1,AM192=$BW$1),"Sim","Não")</f>
        <v>Não</v>
      </c>
      <c r="BT192" t="str">
        <f>IF(OR(AL192=$BW$1,AM192=$BX$1),"Sim","Não")</f>
        <v>Não</v>
      </c>
    </row>
    <row r="193" spans="1:72" hidden="1" x14ac:dyDescent="0.25">
      <c r="A193">
        <v>192</v>
      </c>
      <c r="B193" t="s">
        <v>198</v>
      </c>
      <c r="C193">
        <v>2</v>
      </c>
      <c r="D193" t="s">
        <v>795</v>
      </c>
      <c r="E193" t="s">
        <v>1099</v>
      </c>
      <c r="F193">
        <v>1</v>
      </c>
      <c r="G193" t="s">
        <v>797</v>
      </c>
      <c r="H193" t="s">
        <v>2089</v>
      </c>
      <c r="I193">
        <v>0.8</v>
      </c>
      <c r="J193">
        <v>8.5</v>
      </c>
      <c r="K193">
        <v>3</v>
      </c>
      <c r="L193" t="s">
        <v>800</v>
      </c>
      <c r="M193" t="s">
        <v>809</v>
      </c>
      <c r="N193" t="s">
        <v>966</v>
      </c>
      <c r="O193">
        <f t="shared" si="5"/>
        <v>425</v>
      </c>
      <c r="P193">
        <v>75</v>
      </c>
      <c r="Q193">
        <v>75</v>
      </c>
      <c r="R193">
        <v>55</v>
      </c>
      <c r="S193">
        <v>105</v>
      </c>
      <c r="T193">
        <v>85</v>
      </c>
      <c r="U193">
        <v>30</v>
      </c>
      <c r="V193">
        <v>120</v>
      </c>
      <c r="W193">
        <v>70</v>
      </c>
      <c r="X193">
        <v>149</v>
      </c>
      <c r="Y193" t="s">
        <v>801</v>
      </c>
      <c r="Z193">
        <v>1</v>
      </c>
      <c r="AA193" t="s">
        <v>797</v>
      </c>
      <c r="AC193" t="s">
        <v>828</v>
      </c>
      <c r="AD193">
        <v>20</v>
      </c>
      <c r="AE193" t="str">
        <f>_xlfn.CONCAT(A193:AD193)</f>
        <v>192Sunflora2NormalSun Pokémon1GrassNone0,88,53ChlorophyllSolar PowerEarly Bird425757555105853012070149Medium Slow1Grass50.020</v>
      </c>
      <c r="AF193">
        <v>192</v>
      </c>
      <c r="AG193" t="s">
        <v>198</v>
      </c>
      <c r="AH193">
        <v>2</v>
      </c>
      <c r="AI193" t="s">
        <v>795</v>
      </c>
      <c r="AJ193" t="s">
        <v>1099</v>
      </c>
      <c r="AK193">
        <v>1</v>
      </c>
      <c r="AL193" t="s">
        <v>797</v>
      </c>
      <c r="AM193" t="s">
        <v>2089</v>
      </c>
      <c r="AN193">
        <v>0.8</v>
      </c>
      <c r="AO193">
        <v>8.5</v>
      </c>
      <c r="AP193">
        <v>3</v>
      </c>
      <c r="AQ193" t="s">
        <v>800</v>
      </c>
      <c r="AR193" t="s">
        <v>809</v>
      </c>
      <c r="AS193" t="s">
        <v>966</v>
      </c>
      <c r="AT193">
        <f t="shared" si="4"/>
        <v>425</v>
      </c>
      <c r="AU193">
        <v>75</v>
      </c>
      <c r="AV193">
        <v>75</v>
      </c>
      <c r="AW193">
        <v>55</v>
      </c>
      <c r="AX193">
        <v>105</v>
      </c>
      <c r="AY193">
        <v>85</v>
      </c>
      <c r="AZ193">
        <v>30</v>
      </c>
      <c r="BA193">
        <v>120</v>
      </c>
      <c r="BB193">
        <v>70</v>
      </c>
      <c r="BC193">
        <v>149</v>
      </c>
      <c r="BD193" t="s">
        <v>801</v>
      </c>
      <c r="BE193">
        <v>1</v>
      </c>
      <c r="BF193" t="s">
        <v>797</v>
      </c>
      <c r="BH193" t="s">
        <v>828</v>
      </c>
      <c r="BI193">
        <v>20</v>
      </c>
      <c r="BJ193" t="str">
        <f>_xlfn.CONCAT(AF193:BI193)</f>
        <v>192Sunflora2NormalSun Pokémon1GrassNone0,88,53ChlorophyllSolar PowerEarly Bird425757555105853012070149Medium Slow1Grass50.020</v>
      </c>
      <c r="BM193">
        <f>VLOOKUP(B193,evyield!B:H,2,0)</f>
        <v>0</v>
      </c>
      <c r="BN193">
        <f>VLOOKUP(B193,evyield!B:H,3,0)</f>
        <v>0</v>
      </c>
      <c r="BO193">
        <f>VLOOKUP(B193,evyield!B:H,4,0)</f>
        <v>0</v>
      </c>
      <c r="BP193">
        <f>VLOOKUP(B193,evyield!B:H,5,0)</f>
        <v>2</v>
      </c>
      <c r="BQ193">
        <f>VLOOKUP(B193,evyield!B:H,6,0)</f>
        <v>0</v>
      </c>
      <c r="BR193">
        <f>VLOOKUP(B193,evyield!B:H,7,0)</f>
        <v>0</v>
      </c>
      <c r="BS193" t="str">
        <f>IF(OR(AL193=$BW$1,AM193=$BW$1),"Sim","Não")</f>
        <v>Não</v>
      </c>
      <c r="BT193" t="str">
        <f>IF(OR(AL193=$BW$1,AM193=$BX$1),"Sim","Não")</f>
        <v>Não</v>
      </c>
    </row>
    <row r="194" spans="1:72" hidden="1" x14ac:dyDescent="0.25">
      <c r="A194">
        <v>193</v>
      </c>
      <c r="B194" t="s">
        <v>199</v>
      </c>
      <c r="C194">
        <v>2</v>
      </c>
      <c r="D194" t="s">
        <v>795</v>
      </c>
      <c r="E194" t="s">
        <v>1100</v>
      </c>
      <c r="F194">
        <v>2</v>
      </c>
      <c r="G194" t="s">
        <v>824</v>
      </c>
      <c r="H194" t="s">
        <v>812</v>
      </c>
      <c r="I194">
        <v>1.2</v>
      </c>
      <c r="J194">
        <v>38</v>
      </c>
      <c r="K194">
        <v>3</v>
      </c>
      <c r="L194" t="s">
        <v>1101</v>
      </c>
      <c r="M194" t="s">
        <v>832</v>
      </c>
      <c r="N194" t="s">
        <v>891</v>
      </c>
      <c r="O194">
        <f t="shared" si="5"/>
        <v>390</v>
      </c>
      <c r="P194">
        <v>65</v>
      </c>
      <c r="Q194">
        <v>65</v>
      </c>
      <c r="R194">
        <v>45</v>
      </c>
      <c r="S194">
        <v>75</v>
      </c>
      <c r="T194">
        <v>45</v>
      </c>
      <c r="U194">
        <v>95</v>
      </c>
      <c r="V194">
        <v>75</v>
      </c>
      <c r="W194">
        <v>70</v>
      </c>
      <c r="X194">
        <v>78</v>
      </c>
      <c r="Y194" t="s">
        <v>827</v>
      </c>
      <c r="Z194">
        <v>1</v>
      </c>
      <c r="AA194" t="s">
        <v>824</v>
      </c>
      <c r="AC194" t="s">
        <v>828</v>
      </c>
      <c r="AD194">
        <v>20</v>
      </c>
      <c r="AE194" t="str">
        <f>_xlfn.CONCAT(A194:AD194)</f>
        <v>193Yanma2NormalClear Wing Pokémon2BugFlying1,2383Speed BoostCompound EyesFrisk390656545754595757078Medium Fast1Bug50.020</v>
      </c>
      <c r="AF194">
        <v>193</v>
      </c>
      <c r="AG194" t="s">
        <v>199</v>
      </c>
      <c r="AH194">
        <v>2</v>
      </c>
      <c r="AI194" t="s">
        <v>795</v>
      </c>
      <c r="AJ194" t="s">
        <v>1100</v>
      </c>
      <c r="AK194">
        <v>2</v>
      </c>
      <c r="AL194" t="s">
        <v>824</v>
      </c>
      <c r="AM194" t="s">
        <v>812</v>
      </c>
      <c r="AN194">
        <v>1.2</v>
      </c>
      <c r="AO194">
        <v>38</v>
      </c>
      <c r="AP194">
        <v>3</v>
      </c>
      <c r="AQ194" t="s">
        <v>1101</v>
      </c>
      <c r="AR194" t="s">
        <v>832</v>
      </c>
      <c r="AS194" t="s">
        <v>891</v>
      </c>
      <c r="AT194">
        <f t="shared" ref="AT194:AT257" si="6">SUM(AU194:AZ194)</f>
        <v>390</v>
      </c>
      <c r="AU194">
        <v>65</v>
      </c>
      <c r="AV194">
        <v>65</v>
      </c>
      <c r="AW194">
        <v>45</v>
      </c>
      <c r="AX194">
        <v>75</v>
      </c>
      <c r="AY194">
        <v>45</v>
      </c>
      <c r="AZ194">
        <v>95</v>
      </c>
      <c r="BA194">
        <v>75</v>
      </c>
      <c r="BB194">
        <v>70</v>
      </c>
      <c r="BC194">
        <v>78</v>
      </c>
      <c r="BD194" t="s">
        <v>827</v>
      </c>
      <c r="BE194">
        <v>1</v>
      </c>
      <c r="BF194" t="s">
        <v>824</v>
      </c>
      <c r="BH194" t="s">
        <v>828</v>
      </c>
      <c r="BI194">
        <v>20</v>
      </c>
      <c r="BJ194" t="str">
        <f>_xlfn.CONCAT(AF194:BI194)</f>
        <v>193Yanma2NormalClear Wing Pokémon2BugFlying1,2383Speed BoostCompound EyesFrisk390656545754595757078Medium Fast1Bug50.020</v>
      </c>
      <c r="BM194">
        <f>VLOOKUP(B194,evyield!B:H,2,0)</f>
        <v>0</v>
      </c>
      <c r="BN194">
        <f>VLOOKUP(B194,evyield!B:H,3,0)</f>
        <v>0</v>
      </c>
      <c r="BO194">
        <f>VLOOKUP(B194,evyield!B:H,4,0)</f>
        <v>0</v>
      </c>
      <c r="BP194">
        <f>VLOOKUP(B194,evyield!B:H,5,0)</f>
        <v>0</v>
      </c>
      <c r="BQ194">
        <f>VLOOKUP(B194,evyield!B:H,6,0)</f>
        <v>0</v>
      </c>
      <c r="BR194">
        <f>VLOOKUP(B194,evyield!B:H,7,0)</f>
        <v>1</v>
      </c>
      <c r="BS194" t="str">
        <f>IF(OR(AL194=$BW$1,AM194=$BW$1),"Sim","Não")</f>
        <v>Não</v>
      </c>
      <c r="BT194" t="str">
        <f>IF(OR(AL194=$BW$1,AM194=$BX$1),"Sim","Não")</f>
        <v>Não</v>
      </c>
    </row>
    <row r="195" spans="1:72" hidden="1" x14ac:dyDescent="0.25">
      <c r="A195">
        <v>194</v>
      </c>
      <c r="B195" t="s">
        <v>200</v>
      </c>
      <c r="C195">
        <v>2</v>
      </c>
      <c r="D195" t="s">
        <v>795</v>
      </c>
      <c r="E195" t="s">
        <v>1102</v>
      </c>
      <c r="F195">
        <v>2</v>
      </c>
      <c r="G195" t="s">
        <v>816</v>
      </c>
      <c r="H195" t="s">
        <v>862</v>
      </c>
      <c r="I195">
        <v>0.4</v>
      </c>
      <c r="J195">
        <v>8.5</v>
      </c>
      <c r="K195">
        <v>3</v>
      </c>
      <c r="L195" t="s">
        <v>901</v>
      </c>
      <c r="M195" t="s">
        <v>929</v>
      </c>
      <c r="N195" t="s">
        <v>885</v>
      </c>
      <c r="O195">
        <f t="shared" ref="O195:O258" si="7">SUM(P195:U195)</f>
        <v>210</v>
      </c>
      <c r="P195">
        <v>55</v>
      </c>
      <c r="Q195">
        <v>45</v>
      </c>
      <c r="R195">
        <v>45</v>
      </c>
      <c r="S195">
        <v>25</v>
      </c>
      <c r="T195">
        <v>25</v>
      </c>
      <c r="U195">
        <v>15</v>
      </c>
      <c r="V195">
        <v>255</v>
      </c>
      <c r="W195">
        <v>70</v>
      </c>
      <c r="X195">
        <v>42</v>
      </c>
      <c r="Y195" t="s">
        <v>827</v>
      </c>
      <c r="Z195">
        <v>2</v>
      </c>
      <c r="AA195" t="s">
        <v>848</v>
      </c>
      <c r="AB195" t="s">
        <v>819</v>
      </c>
      <c r="AC195" t="s">
        <v>828</v>
      </c>
      <c r="AD195">
        <v>20</v>
      </c>
      <c r="AE195" t="str">
        <f>_xlfn.CONCAT(A195:AD195)</f>
        <v>194Wooper2NormalWater Fish Pokémon2WaterGround0,48,53DampWater AbsorbUnaware2105545452525152557042Medium Fast2FieldWater 150.020</v>
      </c>
      <c r="AF195">
        <v>194</v>
      </c>
      <c r="AG195" t="s">
        <v>200</v>
      </c>
      <c r="AH195">
        <v>2</v>
      </c>
      <c r="AI195" t="s">
        <v>795</v>
      </c>
      <c r="AJ195" t="s">
        <v>1102</v>
      </c>
      <c r="AK195">
        <v>2</v>
      </c>
      <c r="AL195" t="s">
        <v>816</v>
      </c>
      <c r="AM195" t="s">
        <v>862</v>
      </c>
      <c r="AN195">
        <v>0.4</v>
      </c>
      <c r="AO195">
        <v>8.5</v>
      </c>
      <c r="AP195">
        <v>3</v>
      </c>
      <c r="AQ195" t="s">
        <v>901</v>
      </c>
      <c r="AR195" t="s">
        <v>929</v>
      </c>
      <c r="AS195" t="s">
        <v>885</v>
      </c>
      <c r="AT195">
        <f t="shared" si="6"/>
        <v>210</v>
      </c>
      <c r="AU195">
        <v>55</v>
      </c>
      <c r="AV195">
        <v>45</v>
      </c>
      <c r="AW195">
        <v>45</v>
      </c>
      <c r="AX195">
        <v>25</v>
      </c>
      <c r="AY195">
        <v>25</v>
      </c>
      <c r="AZ195">
        <v>15</v>
      </c>
      <c r="BA195">
        <v>255</v>
      </c>
      <c r="BB195">
        <v>70</v>
      </c>
      <c r="BC195">
        <v>42</v>
      </c>
      <c r="BD195" t="s">
        <v>827</v>
      </c>
      <c r="BE195">
        <v>2</v>
      </c>
      <c r="BF195" t="s">
        <v>848</v>
      </c>
      <c r="BG195" t="s">
        <v>819</v>
      </c>
      <c r="BH195" t="s">
        <v>828</v>
      </c>
      <c r="BI195">
        <v>20</v>
      </c>
      <c r="BJ195" t="str">
        <f>_xlfn.CONCAT(AF195:BI195)</f>
        <v>194Wooper2NormalWater Fish Pokémon2WaterGround0,48,53DampWater AbsorbUnaware2105545452525152557042Medium Fast2FieldWater 150.020</v>
      </c>
      <c r="BM195">
        <f>VLOOKUP(B195,evyield!B:H,2,0)</f>
        <v>1</v>
      </c>
      <c r="BN195">
        <f>VLOOKUP(B195,evyield!B:H,3,0)</f>
        <v>0</v>
      </c>
      <c r="BO195">
        <f>VLOOKUP(B195,evyield!B:H,4,0)</f>
        <v>0</v>
      </c>
      <c r="BP195">
        <f>VLOOKUP(B195,evyield!B:H,5,0)</f>
        <v>0</v>
      </c>
      <c r="BQ195">
        <f>VLOOKUP(B195,evyield!B:H,6,0)</f>
        <v>0</v>
      </c>
      <c r="BR195">
        <f>VLOOKUP(B195,evyield!B:H,7,0)</f>
        <v>0</v>
      </c>
      <c r="BS195" t="str">
        <f>IF(OR(AL195=$BW$1,AM195=$BW$1),"Sim","Não")</f>
        <v>Sim</v>
      </c>
      <c r="BT195" t="str">
        <f>IF(OR(AL195=$BW$1,AM195=$BX$1),"Sim","Não")</f>
        <v>Não</v>
      </c>
    </row>
    <row r="196" spans="1:72" hidden="1" x14ac:dyDescent="0.25">
      <c r="A196">
        <v>195</v>
      </c>
      <c r="B196" t="s">
        <v>201</v>
      </c>
      <c r="C196">
        <v>2</v>
      </c>
      <c r="D196" t="s">
        <v>795</v>
      </c>
      <c r="E196" t="s">
        <v>1102</v>
      </c>
      <c r="F196">
        <v>2</v>
      </c>
      <c r="G196" t="s">
        <v>816</v>
      </c>
      <c r="H196" t="s">
        <v>862</v>
      </c>
      <c r="I196">
        <v>1.4</v>
      </c>
      <c r="J196">
        <v>75</v>
      </c>
      <c r="K196">
        <v>3</v>
      </c>
      <c r="L196" t="s">
        <v>901</v>
      </c>
      <c r="M196" t="s">
        <v>929</v>
      </c>
      <c r="N196" t="s">
        <v>885</v>
      </c>
      <c r="O196">
        <f t="shared" si="7"/>
        <v>430</v>
      </c>
      <c r="P196">
        <v>95</v>
      </c>
      <c r="Q196">
        <v>85</v>
      </c>
      <c r="R196">
        <v>85</v>
      </c>
      <c r="S196">
        <v>65</v>
      </c>
      <c r="T196">
        <v>65</v>
      </c>
      <c r="U196">
        <v>35</v>
      </c>
      <c r="V196">
        <v>90</v>
      </c>
      <c r="W196">
        <v>70</v>
      </c>
      <c r="X196">
        <v>151</v>
      </c>
      <c r="Y196" t="s">
        <v>827</v>
      </c>
      <c r="Z196">
        <v>2</v>
      </c>
      <c r="AA196" t="s">
        <v>848</v>
      </c>
      <c r="AB196" t="s">
        <v>819</v>
      </c>
      <c r="AC196" t="s">
        <v>828</v>
      </c>
      <c r="AD196">
        <v>20</v>
      </c>
      <c r="AE196" t="str">
        <f>_xlfn.CONCAT(A196:AD196)</f>
        <v>195Quagsire2NormalWater Fish Pokémon2WaterGround1,4753DampWater AbsorbUnaware4309585856565359070151Medium Fast2FieldWater 150.020</v>
      </c>
      <c r="AF196">
        <v>195</v>
      </c>
      <c r="AG196" t="s">
        <v>201</v>
      </c>
      <c r="AH196">
        <v>2</v>
      </c>
      <c r="AI196" t="s">
        <v>795</v>
      </c>
      <c r="AJ196" t="s">
        <v>1102</v>
      </c>
      <c r="AK196">
        <v>2</v>
      </c>
      <c r="AL196" t="s">
        <v>816</v>
      </c>
      <c r="AM196" t="s">
        <v>862</v>
      </c>
      <c r="AN196">
        <v>1.4</v>
      </c>
      <c r="AO196">
        <v>75</v>
      </c>
      <c r="AP196">
        <v>3</v>
      </c>
      <c r="AQ196" t="s">
        <v>901</v>
      </c>
      <c r="AR196" t="s">
        <v>929</v>
      </c>
      <c r="AS196" t="s">
        <v>885</v>
      </c>
      <c r="AT196">
        <f t="shared" si="6"/>
        <v>430</v>
      </c>
      <c r="AU196">
        <v>95</v>
      </c>
      <c r="AV196">
        <v>85</v>
      </c>
      <c r="AW196">
        <v>85</v>
      </c>
      <c r="AX196">
        <v>65</v>
      </c>
      <c r="AY196">
        <v>65</v>
      </c>
      <c r="AZ196">
        <v>35</v>
      </c>
      <c r="BA196">
        <v>90</v>
      </c>
      <c r="BB196">
        <v>70</v>
      </c>
      <c r="BC196">
        <v>151</v>
      </c>
      <c r="BD196" t="s">
        <v>827</v>
      </c>
      <c r="BE196">
        <v>2</v>
      </c>
      <c r="BF196" t="s">
        <v>848</v>
      </c>
      <c r="BG196" t="s">
        <v>819</v>
      </c>
      <c r="BH196" t="s">
        <v>828</v>
      </c>
      <c r="BI196">
        <v>20</v>
      </c>
      <c r="BJ196" t="str">
        <f>_xlfn.CONCAT(AF196:BI196)</f>
        <v>195Quagsire2NormalWater Fish Pokémon2WaterGround1,4753DampWater AbsorbUnaware4309585856565359070151Medium Fast2FieldWater 150.020</v>
      </c>
      <c r="BM196">
        <f>VLOOKUP(B196,evyield!B:H,2,0)</f>
        <v>2</v>
      </c>
      <c r="BN196">
        <f>VLOOKUP(B196,evyield!B:H,3,0)</f>
        <v>0</v>
      </c>
      <c r="BO196">
        <f>VLOOKUP(B196,evyield!B:H,4,0)</f>
        <v>0</v>
      </c>
      <c r="BP196">
        <f>VLOOKUP(B196,evyield!B:H,5,0)</f>
        <v>0</v>
      </c>
      <c r="BQ196">
        <f>VLOOKUP(B196,evyield!B:H,6,0)</f>
        <v>0</v>
      </c>
      <c r="BR196">
        <f>VLOOKUP(B196,evyield!B:H,7,0)</f>
        <v>0</v>
      </c>
      <c r="BS196" t="str">
        <f>IF(OR(AL196=$BW$1,AM196=$BW$1),"Sim","Não")</f>
        <v>Sim</v>
      </c>
      <c r="BT196" t="str">
        <f>IF(OR(AL196=$BW$1,AM196=$BX$1),"Sim","Não")</f>
        <v>Não</v>
      </c>
    </row>
    <row r="197" spans="1:72" hidden="1" x14ac:dyDescent="0.25">
      <c r="A197">
        <v>196</v>
      </c>
      <c r="B197" t="s">
        <v>202</v>
      </c>
      <c r="C197">
        <v>2</v>
      </c>
      <c r="D197" t="s">
        <v>795</v>
      </c>
      <c r="E197" t="s">
        <v>1099</v>
      </c>
      <c r="F197">
        <v>1</v>
      </c>
      <c r="G197" t="s">
        <v>860</v>
      </c>
      <c r="H197" t="s">
        <v>2089</v>
      </c>
      <c r="I197">
        <v>0.9</v>
      </c>
      <c r="J197">
        <v>26.5</v>
      </c>
      <c r="K197">
        <v>2</v>
      </c>
      <c r="L197" t="s">
        <v>931</v>
      </c>
      <c r="N197" t="s">
        <v>1086</v>
      </c>
      <c r="O197">
        <f t="shared" si="7"/>
        <v>525</v>
      </c>
      <c r="P197">
        <v>65</v>
      </c>
      <c r="Q197">
        <v>65</v>
      </c>
      <c r="R197">
        <v>60</v>
      </c>
      <c r="S197">
        <v>130</v>
      </c>
      <c r="T197">
        <v>95</v>
      </c>
      <c r="U197">
        <v>110</v>
      </c>
      <c r="V197">
        <v>45</v>
      </c>
      <c r="W197">
        <v>70</v>
      </c>
      <c r="X197">
        <v>184</v>
      </c>
      <c r="Y197" t="s">
        <v>827</v>
      </c>
      <c r="Z197">
        <v>1</v>
      </c>
      <c r="AA197" t="s">
        <v>848</v>
      </c>
      <c r="AC197" t="s">
        <v>9</v>
      </c>
      <c r="AD197">
        <v>35</v>
      </c>
      <c r="AE197" t="str">
        <f>_xlfn.CONCAT(A197:AD197)</f>
        <v>196Espeon2NormalSun Pokémon1PsychicNone0,926,52SynchronizeMagic Bounce525656560130951104570184Medium Fast1Field87.535</v>
      </c>
      <c r="AF197">
        <v>196</v>
      </c>
      <c r="AG197" t="s">
        <v>202</v>
      </c>
      <c r="AH197">
        <v>2</v>
      </c>
      <c r="AI197" t="s">
        <v>795</v>
      </c>
      <c r="AJ197" t="s">
        <v>1099</v>
      </c>
      <c r="AK197">
        <v>1</v>
      </c>
      <c r="AL197" t="s">
        <v>860</v>
      </c>
      <c r="AM197" t="s">
        <v>2089</v>
      </c>
      <c r="AN197">
        <v>0.9</v>
      </c>
      <c r="AO197">
        <v>26.5</v>
      </c>
      <c r="AP197">
        <v>2</v>
      </c>
      <c r="AQ197" t="s">
        <v>931</v>
      </c>
      <c r="AS197" t="s">
        <v>1086</v>
      </c>
      <c r="AT197">
        <f t="shared" si="6"/>
        <v>525</v>
      </c>
      <c r="AU197">
        <v>65</v>
      </c>
      <c r="AV197">
        <v>65</v>
      </c>
      <c r="AW197">
        <v>60</v>
      </c>
      <c r="AX197">
        <v>130</v>
      </c>
      <c r="AY197">
        <v>95</v>
      </c>
      <c r="AZ197">
        <v>110</v>
      </c>
      <c r="BA197">
        <v>45</v>
      </c>
      <c r="BB197">
        <v>70</v>
      </c>
      <c r="BC197">
        <v>184</v>
      </c>
      <c r="BD197" t="s">
        <v>827</v>
      </c>
      <c r="BE197">
        <v>1</v>
      </c>
      <c r="BF197" t="s">
        <v>848</v>
      </c>
      <c r="BH197" t="s">
        <v>9</v>
      </c>
      <c r="BI197">
        <v>35</v>
      </c>
      <c r="BJ197" t="str">
        <f>_xlfn.CONCAT(AF197:BI197)</f>
        <v>196Espeon2NormalSun Pokémon1PsychicNone0,926,52SynchronizeMagic Bounce525656560130951104570184Medium Fast1Field87.535</v>
      </c>
      <c r="BM197">
        <f>VLOOKUP(B197,evyield!B:H,2,0)</f>
        <v>0</v>
      </c>
      <c r="BN197">
        <f>VLOOKUP(B197,evyield!B:H,3,0)</f>
        <v>0</v>
      </c>
      <c r="BO197">
        <f>VLOOKUP(B197,evyield!B:H,4,0)</f>
        <v>0</v>
      </c>
      <c r="BP197">
        <f>VLOOKUP(B197,evyield!B:H,5,0)</f>
        <v>2</v>
      </c>
      <c r="BQ197">
        <f>VLOOKUP(B197,evyield!B:H,6,0)</f>
        <v>0</v>
      </c>
      <c r="BR197">
        <f>VLOOKUP(B197,evyield!B:H,7,0)</f>
        <v>0</v>
      </c>
      <c r="BS197" t="str">
        <f>IF(OR(AL197=$BW$1,AM197=$BW$1),"Sim","Não")</f>
        <v>Não</v>
      </c>
      <c r="BT197" t="str">
        <f>IF(OR(AL197=$BW$1,AM197=$BX$1),"Sim","Não")</f>
        <v>Não</v>
      </c>
    </row>
    <row r="198" spans="1:72" hidden="1" x14ac:dyDescent="0.25">
      <c r="A198">
        <v>197</v>
      </c>
      <c r="B198" t="s">
        <v>203</v>
      </c>
      <c r="C198">
        <v>2</v>
      </c>
      <c r="D198" t="s">
        <v>795</v>
      </c>
      <c r="E198" t="s">
        <v>1103</v>
      </c>
      <c r="F198">
        <v>1</v>
      </c>
      <c r="G198" t="s">
        <v>849</v>
      </c>
      <c r="H198" t="s">
        <v>2089</v>
      </c>
      <c r="I198">
        <v>1</v>
      </c>
      <c r="J198">
        <v>27</v>
      </c>
      <c r="K198">
        <v>2</v>
      </c>
      <c r="L198" t="s">
        <v>931</v>
      </c>
      <c r="N198" t="s">
        <v>893</v>
      </c>
      <c r="O198">
        <f t="shared" si="7"/>
        <v>525</v>
      </c>
      <c r="P198">
        <v>95</v>
      </c>
      <c r="Q198">
        <v>65</v>
      </c>
      <c r="R198">
        <v>110</v>
      </c>
      <c r="S198">
        <v>60</v>
      </c>
      <c r="T198">
        <v>130</v>
      </c>
      <c r="U198">
        <v>65</v>
      </c>
      <c r="V198">
        <v>45</v>
      </c>
      <c r="W198">
        <v>35</v>
      </c>
      <c r="X198">
        <v>184</v>
      </c>
      <c r="Y198" t="s">
        <v>827</v>
      </c>
      <c r="Z198">
        <v>1</v>
      </c>
      <c r="AA198" t="s">
        <v>848</v>
      </c>
      <c r="AC198" t="s">
        <v>9</v>
      </c>
      <c r="AD198">
        <v>35</v>
      </c>
      <c r="AE198" t="str">
        <f>_xlfn.CONCAT(A198:AD198)</f>
        <v>197Umbreon2NormalMoonlight Pokémon1DarkNone1272SynchronizeInner Focus525956511060130654535184Medium Fast1Field87.535</v>
      </c>
      <c r="AF198">
        <v>197</v>
      </c>
      <c r="AG198" t="s">
        <v>203</v>
      </c>
      <c r="AH198">
        <v>2</v>
      </c>
      <c r="AI198" t="s">
        <v>795</v>
      </c>
      <c r="AJ198" t="s">
        <v>1103</v>
      </c>
      <c r="AK198">
        <v>1</v>
      </c>
      <c r="AL198" t="s">
        <v>849</v>
      </c>
      <c r="AM198" t="s">
        <v>2089</v>
      </c>
      <c r="AN198">
        <v>1</v>
      </c>
      <c r="AO198">
        <v>27</v>
      </c>
      <c r="AP198">
        <v>2</v>
      </c>
      <c r="AQ198" t="s">
        <v>931</v>
      </c>
      <c r="AS198" t="s">
        <v>893</v>
      </c>
      <c r="AT198">
        <f t="shared" si="6"/>
        <v>525</v>
      </c>
      <c r="AU198">
        <v>95</v>
      </c>
      <c r="AV198">
        <v>65</v>
      </c>
      <c r="AW198">
        <v>110</v>
      </c>
      <c r="AX198">
        <v>60</v>
      </c>
      <c r="AY198">
        <v>130</v>
      </c>
      <c r="AZ198">
        <v>65</v>
      </c>
      <c r="BA198">
        <v>45</v>
      </c>
      <c r="BB198">
        <v>35</v>
      </c>
      <c r="BC198">
        <v>184</v>
      </c>
      <c r="BD198" t="s">
        <v>827</v>
      </c>
      <c r="BE198">
        <v>1</v>
      </c>
      <c r="BF198" t="s">
        <v>848</v>
      </c>
      <c r="BH198" t="s">
        <v>9</v>
      </c>
      <c r="BI198">
        <v>35</v>
      </c>
      <c r="BJ198" t="str">
        <f>_xlfn.CONCAT(AF198:BI198)</f>
        <v>197Umbreon2NormalMoonlight Pokémon1DarkNone1272SynchronizeInner Focus525956511060130654535184Medium Fast1Field87.535</v>
      </c>
      <c r="BM198">
        <f>VLOOKUP(B198,evyield!B:H,2,0)</f>
        <v>0</v>
      </c>
      <c r="BN198">
        <f>VLOOKUP(B198,evyield!B:H,3,0)</f>
        <v>0</v>
      </c>
      <c r="BO198">
        <f>VLOOKUP(B198,evyield!B:H,4,0)</f>
        <v>0</v>
      </c>
      <c r="BP198">
        <f>VLOOKUP(B198,evyield!B:H,5,0)</f>
        <v>0</v>
      </c>
      <c r="BQ198">
        <f>VLOOKUP(B198,evyield!B:H,6,0)</f>
        <v>2</v>
      </c>
      <c r="BR198">
        <f>VLOOKUP(B198,evyield!B:H,7,0)</f>
        <v>0</v>
      </c>
      <c r="BS198" t="str">
        <f>IF(OR(AL198=$BW$1,AM198=$BW$1),"Sim","Não")</f>
        <v>Não</v>
      </c>
      <c r="BT198" t="str">
        <f>IF(OR(AL198=$BW$1,AM198=$BX$1),"Sim","Não")</f>
        <v>Não</v>
      </c>
    </row>
    <row r="199" spans="1:72" hidden="1" x14ac:dyDescent="0.25">
      <c r="A199">
        <v>198</v>
      </c>
      <c r="B199" t="s">
        <v>204</v>
      </c>
      <c r="C199">
        <v>2</v>
      </c>
      <c r="D199" t="s">
        <v>795</v>
      </c>
      <c r="E199" t="s">
        <v>1104</v>
      </c>
      <c r="F199">
        <v>2</v>
      </c>
      <c r="G199" t="s">
        <v>849</v>
      </c>
      <c r="H199" t="s">
        <v>812</v>
      </c>
      <c r="I199">
        <v>0.5</v>
      </c>
      <c r="J199">
        <v>2.1</v>
      </c>
      <c r="K199">
        <v>3</v>
      </c>
      <c r="L199" t="s">
        <v>988</v>
      </c>
      <c r="M199" t="s">
        <v>1084</v>
      </c>
      <c r="N199" t="s">
        <v>1105</v>
      </c>
      <c r="O199">
        <f t="shared" si="7"/>
        <v>405</v>
      </c>
      <c r="P199">
        <v>60</v>
      </c>
      <c r="Q199">
        <v>85</v>
      </c>
      <c r="R199">
        <v>42</v>
      </c>
      <c r="S199">
        <v>85</v>
      </c>
      <c r="T199">
        <v>42</v>
      </c>
      <c r="U199">
        <v>91</v>
      </c>
      <c r="V199">
        <v>30</v>
      </c>
      <c r="W199">
        <v>35</v>
      </c>
      <c r="X199">
        <v>81</v>
      </c>
      <c r="Y199" t="s">
        <v>801</v>
      </c>
      <c r="Z199">
        <v>1</v>
      </c>
      <c r="AA199" t="s">
        <v>812</v>
      </c>
      <c r="AC199" t="s">
        <v>828</v>
      </c>
      <c r="AD199">
        <v>20</v>
      </c>
      <c r="AE199" t="str">
        <f>_xlfn.CONCAT(A199:AD199)</f>
        <v>198Murkrow2NormalDarkness Pokémon2DarkFlying0,52,13InsomniaSuper LuckPrankster405608542854291303581Medium Slow1Flying50.020</v>
      </c>
      <c r="AF199">
        <v>198</v>
      </c>
      <c r="AG199" t="s">
        <v>204</v>
      </c>
      <c r="AH199">
        <v>2</v>
      </c>
      <c r="AI199" t="s">
        <v>795</v>
      </c>
      <c r="AJ199" t="s">
        <v>1104</v>
      </c>
      <c r="AK199">
        <v>2</v>
      </c>
      <c r="AL199" t="s">
        <v>849</v>
      </c>
      <c r="AM199" t="s">
        <v>812</v>
      </c>
      <c r="AN199">
        <v>0.5</v>
      </c>
      <c r="AO199">
        <v>2.1</v>
      </c>
      <c r="AP199">
        <v>3</v>
      </c>
      <c r="AQ199" t="s">
        <v>988</v>
      </c>
      <c r="AR199" t="s">
        <v>1084</v>
      </c>
      <c r="AS199" t="s">
        <v>1105</v>
      </c>
      <c r="AT199">
        <f t="shared" si="6"/>
        <v>405</v>
      </c>
      <c r="AU199">
        <v>60</v>
      </c>
      <c r="AV199">
        <v>85</v>
      </c>
      <c r="AW199">
        <v>42</v>
      </c>
      <c r="AX199">
        <v>85</v>
      </c>
      <c r="AY199">
        <v>42</v>
      </c>
      <c r="AZ199">
        <v>91</v>
      </c>
      <c r="BA199">
        <v>30</v>
      </c>
      <c r="BB199">
        <v>35</v>
      </c>
      <c r="BC199">
        <v>81</v>
      </c>
      <c r="BD199" t="s">
        <v>801</v>
      </c>
      <c r="BE199">
        <v>1</v>
      </c>
      <c r="BF199" t="s">
        <v>812</v>
      </c>
      <c r="BH199" t="s">
        <v>828</v>
      </c>
      <c r="BI199">
        <v>20</v>
      </c>
      <c r="BJ199" t="str">
        <f>_xlfn.CONCAT(AF199:BI199)</f>
        <v>198Murkrow2NormalDarkness Pokémon2DarkFlying0,52,13InsomniaSuper LuckPrankster405608542854291303581Medium Slow1Flying50.020</v>
      </c>
      <c r="BM199">
        <f>VLOOKUP(B199,evyield!B:H,2,0)</f>
        <v>0</v>
      </c>
      <c r="BN199">
        <f>VLOOKUP(B199,evyield!B:H,3,0)</f>
        <v>0</v>
      </c>
      <c r="BO199">
        <f>VLOOKUP(B199,evyield!B:H,4,0)</f>
        <v>0</v>
      </c>
      <c r="BP199">
        <f>VLOOKUP(B199,evyield!B:H,5,0)</f>
        <v>0</v>
      </c>
      <c r="BQ199">
        <f>VLOOKUP(B199,evyield!B:H,6,0)</f>
        <v>0</v>
      </c>
      <c r="BR199">
        <f>VLOOKUP(B199,evyield!B:H,7,0)</f>
        <v>1</v>
      </c>
      <c r="BS199" t="str">
        <f>IF(OR(AL199=$BW$1,AM199=$BW$1),"Sim","Não")</f>
        <v>Não</v>
      </c>
      <c r="BT199" t="str">
        <f>IF(OR(AL199=$BW$1,AM199=$BX$1),"Sim","Não")</f>
        <v>Não</v>
      </c>
    </row>
    <row r="200" spans="1:72" hidden="1" x14ac:dyDescent="0.25">
      <c r="A200">
        <v>199</v>
      </c>
      <c r="B200" t="s">
        <v>205</v>
      </c>
      <c r="C200">
        <v>2</v>
      </c>
      <c r="D200" t="s">
        <v>795</v>
      </c>
      <c r="E200" t="s">
        <v>1106</v>
      </c>
      <c r="F200">
        <v>2</v>
      </c>
      <c r="G200" t="s">
        <v>816</v>
      </c>
      <c r="H200" t="s">
        <v>860</v>
      </c>
      <c r="I200">
        <v>2</v>
      </c>
      <c r="J200">
        <v>79.5</v>
      </c>
      <c r="K200">
        <v>3</v>
      </c>
      <c r="L200" t="s">
        <v>955</v>
      </c>
      <c r="M200" t="s">
        <v>956</v>
      </c>
      <c r="N200" t="s">
        <v>957</v>
      </c>
      <c r="O200">
        <f t="shared" si="7"/>
        <v>490</v>
      </c>
      <c r="P200">
        <v>95</v>
      </c>
      <c r="Q200">
        <v>75</v>
      </c>
      <c r="R200">
        <v>80</v>
      </c>
      <c r="S200">
        <v>100</v>
      </c>
      <c r="T200">
        <v>110</v>
      </c>
      <c r="U200">
        <v>30</v>
      </c>
      <c r="V200">
        <v>70</v>
      </c>
      <c r="W200">
        <v>70</v>
      </c>
      <c r="X200">
        <v>172</v>
      </c>
      <c r="Y200" t="s">
        <v>827</v>
      </c>
      <c r="Z200">
        <v>2</v>
      </c>
      <c r="AA200" t="s">
        <v>802</v>
      </c>
      <c r="AB200" t="s">
        <v>819</v>
      </c>
      <c r="AC200" t="s">
        <v>828</v>
      </c>
      <c r="AD200">
        <v>20</v>
      </c>
      <c r="AE200" t="str">
        <f>_xlfn.CONCAT(A200:AD200)</f>
        <v>199Slowking2NormalRoyal Pokémon2WaterPsychic279,53ObliviousOwn TempoRegenerator490957580100110307070172Medium Fast2MonsterWater 150.020</v>
      </c>
      <c r="AF200">
        <v>199</v>
      </c>
      <c r="AG200" t="s">
        <v>205</v>
      </c>
      <c r="AH200">
        <v>2</v>
      </c>
      <c r="AI200" t="s">
        <v>795</v>
      </c>
      <c r="AJ200" t="s">
        <v>1106</v>
      </c>
      <c r="AK200">
        <v>2</v>
      </c>
      <c r="AL200" t="s">
        <v>816</v>
      </c>
      <c r="AM200" t="s">
        <v>860</v>
      </c>
      <c r="AN200">
        <v>2</v>
      </c>
      <c r="AO200">
        <v>79.5</v>
      </c>
      <c r="AP200">
        <v>3</v>
      </c>
      <c r="AQ200" t="s">
        <v>955</v>
      </c>
      <c r="AR200" t="s">
        <v>956</v>
      </c>
      <c r="AS200" t="s">
        <v>957</v>
      </c>
      <c r="AT200">
        <f t="shared" si="6"/>
        <v>490</v>
      </c>
      <c r="AU200">
        <v>95</v>
      </c>
      <c r="AV200">
        <v>75</v>
      </c>
      <c r="AW200">
        <v>80</v>
      </c>
      <c r="AX200">
        <v>100</v>
      </c>
      <c r="AY200">
        <v>110</v>
      </c>
      <c r="AZ200">
        <v>30</v>
      </c>
      <c r="BA200">
        <v>70</v>
      </c>
      <c r="BB200">
        <v>70</v>
      </c>
      <c r="BC200">
        <v>172</v>
      </c>
      <c r="BD200" t="s">
        <v>827</v>
      </c>
      <c r="BE200">
        <v>2</v>
      </c>
      <c r="BF200" t="s">
        <v>802</v>
      </c>
      <c r="BG200" t="s">
        <v>819</v>
      </c>
      <c r="BH200" t="s">
        <v>828</v>
      </c>
      <c r="BI200">
        <v>20</v>
      </c>
      <c r="BJ200" t="str">
        <f>_xlfn.CONCAT(AF200:BI200)</f>
        <v>199Slowking2NormalRoyal Pokémon2WaterPsychic279,53ObliviousOwn TempoRegenerator490957580100110307070172Medium Fast2MonsterWater 150.020</v>
      </c>
      <c r="BM200">
        <f>VLOOKUP(B200,evyield!B:H,2,0)</f>
        <v>0</v>
      </c>
      <c r="BN200">
        <f>VLOOKUP(B200,evyield!B:H,3,0)</f>
        <v>0</v>
      </c>
      <c r="BO200">
        <f>VLOOKUP(B200,evyield!B:H,4,0)</f>
        <v>0</v>
      </c>
      <c r="BP200">
        <f>VLOOKUP(B200,evyield!B:H,5,0)</f>
        <v>0</v>
      </c>
      <c r="BQ200">
        <f>VLOOKUP(B200,evyield!B:H,6,0)</f>
        <v>2</v>
      </c>
      <c r="BR200">
        <f>VLOOKUP(B200,evyield!B:H,7,0)</f>
        <v>0</v>
      </c>
      <c r="BS200" t="str">
        <f>IF(OR(AL200=$BW$1,AM200=$BW$1),"Sim","Não")</f>
        <v>Não</v>
      </c>
      <c r="BT200" t="str">
        <f>IF(OR(AL200=$BW$1,AM200=$BX$1),"Sim","Não")</f>
        <v>Não</v>
      </c>
    </row>
    <row r="201" spans="1:72" hidden="1" x14ac:dyDescent="0.25">
      <c r="A201">
        <v>200</v>
      </c>
      <c r="B201" t="s">
        <v>206</v>
      </c>
      <c r="C201">
        <v>2</v>
      </c>
      <c r="D201" t="s">
        <v>795</v>
      </c>
      <c r="E201" t="s">
        <v>1109</v>
      </c>
      <c r="F201">
        <v>1</v>
      </c>
      <c r="G201" t="s">
        <v>980</v>
      </c>
      <c r="H201" t="s">
        <v>2089</v>
      </c>
      <c r="I201">
        <v>0.7</v>
      </c>
      <c r="J201">
        <v>1</v>
      </c>
      <c r="K201">
        <v>1</v>
      </c>
      <c r="L201" t="s">
        <v>981</v>
      </c>
      <c r="O201">
        <f t="shared" si="7"/>
        <v>435</v>
      </c>
      <c r="P201">
        <v>60</v>
      </c>
      <c r="Q201">
        <v>60</v>
      </c>
      <c r="R201">
        <v>60</v>
      </c>
      <c r="S201">
        <v>85</v>
      </c>
      <c r="T201">
        <v>85</v>
      </c>
      <c r="U201">
        <v>85</v>
      </c>
      <c r="V201">
        <v>45</v>
      </c>
      <c r="W201">
        <v>35</v>
      </c>
      <c r="X201">
        <v>87</v>
      </c>
      <c r="Y201" t="s">
        <v>883</v>
      </c>
      <c r="Z201">
        <v>1</v>
      </c>
      <c r="AA201" t="s">
        <v>974</v>
      </c>
      <c r="AC201" t="s">
        <v>828</v>
      </c>
      <c r="AD201">
        <v>25</v>
      </c>
      <c r="AE201" t="str">
        <f>_xlfn.CONCAT(A201:AD201)</f>
        <v>200Misdreavus2NormalScreech Pokémon1GhostNone0,711Levitate435606060858585453587Fast1Amorphous50.025</v>
      </c>
      <c r="AF201">
        <v>200</v>
      </c>
      <c r="AG201" t="s">
        <v>206</v>
      </c>
      <c r="AH201">
        <v>2</v>
      </c>
      <c r="AI201" t="s">
        <v>795</v>
      </c>
      <c r="AJ201" t="s">
        <v>1109</v>
      </c>
      <c r="AK201">
        <v>1</v>
      </c>
      <c r="AL201" t="s">
        <v>980</v>
      </c>
      <c r="AM201" t="s">
        <v>2089</v>
      </c>
      <c r="AN201">
        <v>0.7</v>
      </c>
      <c r="AO201">
        <v>1</v>
      </c>
      <c r="AP201">
        <v>1</v>
      </c>
      <c r="AQ201" t="s">
        <v>981</v>
      </c>
      <c r="AT201">
        <f t="shared" si="6"/>
        <v>435</v>
      </c>
      <c r="AU201">
        <v>60</v>
      </c>
      <c r="AV201">
        <v>60</v>
      </c>
      <c r="AW201">
        <v>60</v>
      </c>
      <c r="AX201">
        <v>85</v>
      </c>
      <c r="AY201">
        <v>85</v>
      </c>
      <c r="AZ201">
        <v>85</v>
      </c>
      <c r="BA201">
        <v>45</v>
      </c>
      <c r="BB201">
        <v>35</v>
      </c>
      <c r="BC201">
        <v>87</v>
      </c>
      <c r="BD201" t="s">
        <v>883</v>
      </c>
      <c r="BE201">
        <v>1</v>
      </c>
      <c r="BF201" t="s">
        <v>974</v>
      </c>
      <c r="BH201" t="s">
        <v>828</v>
      </c>
      <c r="BI201">
        <v>25</v>
      </c>
      <c r="BJ201" t="str">
        <f>_xlfn.CONCAT(AF201:BI201)</f>
        <v>200Misdreavus2NormalScreech Pokémon1GhostNone0,711Levitate435606060858585453587Fast1Amorphous50.025</v>
      </c>
      <c r="BK201" t="s">
        <v>3638</v>
      </c>
      <c r="BL201" t="s">
        <v>3774</v>
      </c>
      <c r="BM201">
        <f>VLOOKUP(B201,evyield!B:H,2,0)</f>
        <v>0</v>
      </c>
      <c r="BN201">
        <f>VLOOKUP(B201,evyield!B:H,3,0)</f>
        <v>0</v>
      </c>
      <c r="BO201">
        <f>VLOOKUP(B201,evyield!B:H,4,0)</f>
        <v>0</v>
      </c>
      <c r="BP201">
        <f>VLOOKUP(B201,evyield!B:H,5,0)</f>
        <v>0</v>
      </c>
      <c r="BQ201">
        <f>VLOOKUP(B201,evyield!B:H,6,0)</f>
        <v>1</v>
      </c>
      <c r="BR201">
        <f>VLOOKUP(B201,evyield!B:H,7,0)</f>
        <v>0</v>
      </c>
      <c r="BS201" t="str">
        <f>IF(OR(AL201=$BW$1,AM201=$BW$1),"Sim","Não")</f>
        <v>Não</v>
      </c>
      <c r="BT201" t="str">
        <f>IF(OR(AL201=$BW$1,AM201=$BX$1),"Sim","Não")</f>
        <v>Não</v>
      </c>
    </row>
    <row r="202" spans="1:72" hidden="1" x14ac:dyDescent="0.25">
      <c r="A202">
        <v>201</v>
      </c>
      <c r="B202" t="s">
        <v>207</v>
      </c>
      <c r="C202">
        <v>2</v>
      </c>
      <c r="D202" t="s">
        <v>795</v>
      </c>
      <c r="E202" t="s">
        <v>1110</v>
      </c>
      <c r="F202">
        <v>1</v>
      </c>
      <c r="G202" t="s">
        <v>860</v>
      </c>
      <c r="H202" t="s">
        <v>2089</v>
      </c>
      <c r="I202">
        <v>0.5</v>
      </c>
      <c r="J202">
        <v>5</v>
      </c>
      <c r="K202">
        <v>1</v>
      </c>
      <c r="L202" t="s">
        <v>981</v>
      </c>
      <c r="O202">
        <f t="shared" si="7"/>
        <v>336</v>
      </c>
      <c r="P202">
        <v>48</v>
      </c>
      <c r="Q202">
        <v>72</v>
      </c>
      <c r="R202">
        <v>48</v>
      </c>
      <c r="S202">
        <v>72</v>
      </c>
      <c r="T202">
        <v>48</v>
      </c>
      <c r="U202">
        <v>48</v>
      </c>
      <c r="V202">
        <v>225</v>
      </c>
      <c r="W202">
        <v>70</v>
      </c>
      <c r="X202">
        <v>118</v>
      </c>
      <c r="Y202" t="s">
        <v>827</v>
      </c>
      <c r="Z202">
        <v>1</v>
      </c>
      <c r="AA202" t="s">
        <v>874</v>
      </c>
      <c r="AD202">
        <v>40</v>
      </c>
      <c r="AE202" t="str">
        <f>_xlfn.CONCAT(A202:AD202)</f>
        <v>201Unown2NormalSymbol Pokémon1PsychicNone0,551Levitate33648724872484822570118Medium Fast1Undiscovered40</v>
      </c>
      <c r="AF202">
        <v>201</v>
      </c>
      <c r="AG202" t="s">
        <v>207</v>
      </c>
      <c r="AH202">
        <v>2</v>
      </c>
      <c r="AI202" t="s">
        <v>795</v>
      </c>
      <c r="AJ202" t="s">
        <v>1110</v>
      </c>
      <c r="AK202">
        <v>1</v>
      </c>
      <c r="AL202" t="s">
        <v>860</v>
      </c>
      <c r="AM202" t="s">
        <v>2089</v>
      </c>
      <c r="AN202">
        <v>0.5</v>
      </c>
      <c r="AO202">
        <v>5</v>
      </c>
      <c r="AP202">
        <v>1</v>
      </c>
      <c r="AQ202" t="s">
        <v>981</v>
      </c>
      <c r="AT202">
        <f t="shared" si="6"/>
        <v>336</v>
      </c>
      <c r="AU202">
        <v>48</v>
      </c>
      <c r="AV202">
        <v>72</v>
      </c>
      <c r="AW202">
        <v>48</v>
      </c>
      <c r="AX202">
        <v>72</v>
      </c>
      <c r="AY202">
        <v>48</v>
      </c>
      <c r="AZ202">
        <v>48</v>
      </c>
      <c r="BA202">
        <v>225</v>
      </c>
      <c r="BB202">
        <v>70</v>
      </c>
      <c r="BC202">
        <v>118</v>
      </c>
      <c r="BD202" t="s">
        <v>827</v>
      </c>
      <c r="BE202">
        <v>1</v>
      </c>
      <c r="BF202" t="s">
        <v>874</v>
      </c>
      <c r="BI202">
        <v>40</v>
      </c>
      <c r="BJ202" t="str">
        <f>_xlfn.CONCAT(AF202:BI202)</f>
        <v>201Unown2NormalSymbol Pokémon1PsychicNone0,551Levitate33648724872484822570118Medium Fast1Undiscovered40</v>
      </c>
      <c r="BM202">
        <f>VLOOKUP(B202,evyield!B:H,2,0)</f>
        <v>0</v>
      </c>
      <c r="BN202">
        <f>VLOOKUP(B202,evyield!B:H,3,0)</f>
        <v>1</v>
      </c>
      <c r="BO202">
        <f>VLOOKUP(B202,evyield!B:H,4,0)</f>
        <v>0</v>
      </c>
      <c r="BP202">
        <f>VLOOKUP(B202,evyield!B:H,5,0)</f>
        <v>1</v>
      </c>
      <c r="BQ202">
        <f>VLOOKUP(B202,evyield!B:H,6,0)</f>
        <v>0</v>
      </c>
      <c r="BR202">
        <f>VLOOKUP(B202,evyield!B:H,7,0)</f>
        <v>0</v>
      </c>
      <c r="BS202" t="str">
        <f>IF(OR(AL202=$BW$1,AM202=$BW$1),"Sim","Não")</f>
        <v>Não</v>
      </c>
      <c r="BT202" t="str">
        <f>IF(OR(AL202=$BW$1,AM202=$BX$1),"Sim","Não")</f>
        <v>Não</v>
      </c>
    </row>
    <row r="203" spans="1:72" hidden="1" x14ac:dyDescent="0.25">
      <c r="A203">
        <v>202</v>
      </c>
      <c r="B203" t="s">
        <v>208</v>
      </c>
      <c r="C203">
        <v>2</v>
      </c>
      <c r="D203" t="s">
        <v>795</v>
      </c>
      <c r="E203" t="s">
        <v>1111</v>
      </c>
      <c r="F203">
        <v>1</v>
      </c>
      <c r="G203" t="s">
        <v>860</v>
      </c>
      <c r="H203" t="s">
        <v>2089</v>
      </c>
      <c r="I203">
        <v>1.3</v>
      </c>
      <c r="J203">
        <v>28.5</v>
      </c>
      <c r="K203">
        <v>2</v>
      </c>
      <c r="L203" t="s">
        <v>984</v>
      </c>
      <c r="N203" t="s">
        <v>1112</v>
      </c>
      <c r="O203">
        <f t="shared" si="7"/>
        <v>405</v>
      </c>
      <c r="P203">
        <v>190</v>
      </c>
      <c r="Q203">
        <v>33</v>
      </c>
      <c r="R203">
        <v>58</v>
      </c>
      <c r="S203">
        <v>33</v>
      </c>
      <c r="T203">
        <v>58</v>
      </c>
      <c r="U203">
        <v>33</v>
      </c>
      <c r="V203">
        <v>45</v>
      </c>
      <c r="W203">
        <v>70</v>
      </c>
      <c r="X203">
        <v>142</v>
      </c>
      <c r="Y203" t="s">
        <v>827</v>
      </c>
      <c r="Z203">
        <v>1</v>
      </c>
      <c r="AA203" t="s">
        <v>974</v>
      </c>
      <c r="AC203" t="s">
        <v>828</v>
      </c>
      <c r="AD203">
        <v>20</v>
      </c>
      <c r="AE203" t="str">
        <f>_xlfn.CONCAT(A203:AD203)</f>
        <v>202Wobbuffet2NormalPatient Pokémon1PsychicNone1,328,52Shadow TagTelepathy40519033583358334570142Medium Fast1Amorphous50.020</v>
      </c>
      <c r="AF203">
        <v>202</v>
      </c>
      <c r="AG203" t="s">
        <v>208</v>
      </c>
      <c r="AH203">
        <v>2</v>
      </c>
      <c r="AI203" t="s">
        <v>795</v>
      </c>
      <c r="AJ203" t="s">
        <v>1111</v>
      </c>
      <c r="AK203">
        <v>1</v>
      </c>
      <c r="AL203" t="s">
        <v>860</v>
      </c>
      <c r="AM203" t="s">
        <v>2089</v>
      </c>
      <c r="AN203">
        <v>1.3</v>
      </c>
      <c r="AO203">
        <v>28.5</v>
      </c>
      <c r="AP203">
        <v>2</v>
      </c>
      <c r="AQ203" t="s">
        <v>984</v>
      </c>
      <c r="AS203" t="s">
        <v>1112</v>
      </c>
      <c r="AT203">
        <f t="shared" si="6"/>
        <v>405</v>
      </c>
      <c r="AU203">
        <v>190</v>
      </c>
      <c r="AV203">
        <v>33</v>
      </c>
      <c r="AW203">
        <v>58</v>
      </c>
      <c r="AX203">
        <v>33</v>
      </c>
      <c r="AY203">
        <v>58</v>
      </c>
      <c r="AZ203">
        <v>33</v>
      </c>
      <c r="BA203">
        <v>45</v>
      </c>
      <c r="BB203">
        <v>70</v>
      </c>
      <c r="BC203">
        <v>142</v>
      </c>
      <c r="BD203" t="s">
        <v>827</v>
      </c>
      <c r="BE203">
        <v>1</v>
      </c>
      <c r="BF203" t="s">
        <v>974</v>
      </c>
      <c r="BH203" t="s">
        <v>828</v>
      </c>
      <c r="BI203">
        <v>20</v>
      </c>
      <c r="BJ203" t="str">
        <f>_xlfn.CONCAT(AF203:BI203)</f>
        <v>202Wobbuffet2NormalPatient Pokémon1PsychicNone1,328,52Shadow TagTelepathy40519033583358334570142Medium Fast1Amorphous50.020</v>
      </c>
      <c r="BM203">
        <f>VLOOKUP(B203,evyield!B:H,2,0)</f>
        <v>2</v>
      </c>
      <c r="BN203">
        <f>VLOOKUP(B203,evyield!B:H,3,0)</f>
        <v>0</v>
      </c>
      <c r="BO203">
        <f>VLOOKUP(B203,evyield!B:H,4,0)</f>
        <v>0</v>
      </c>
      <c r="BP203">
        <f>VLOOKUP(B203,evyield!B:H,5,0)</f>
        <v>0</v>
      </c>
      <c r="BQ203">
        <f>VLOOKUP(B203,evyield!B:H,6,0)</f>
        <v>0</v>
      </c>
      <c r="BR203">
        <f>VLOOKUP(B203,evyield!B:H,7,0)</f>
        <v>0</v>
      </c>
      <c r="BS203" t="str">
        <f>IF(OR(AL203=$BW$1,AM203=$BW$1),"Sim","Não")</f>
        <v>Não</v>
      </c>
      <c r="BT203" t="str">
        <f>IF(OR(AL203=$BW$1,AM203=$BX$1),"Sim","Não")</f>
        <v>Não</v>
      </c>
    </row>
    <row r="204" spans="1:72" hidden="1" x14ac:dyDescent="0.25">
      <c r="A204">
        <v>203</v>
      </c>
      <c r="B204" t="s">
        <v>209</v>
      </c>
      <c r="C204">
        <v>2</v>
      </c>
      <c r="D204" t="s">
        <v>795</v>
      </c>
      <c r="E204" t="s">
        <v>1113</v>
      </c>
      <c r="F204">
        <v>2</v>
      </c>
      <c r="G204" t="s">
        <v>795</v>
      </c>
      <c r="H204" t="s">
        <v>860</v>
      </c>
      <c r="I204">
        <v>1.5</v>
      </c>
      <c r="J204">
        <v>41.5</v>
      </c>
      <c r="K204">
        <v>3</v>
      </c>
      <c r="L204" t="s">
        <v>893</v>
      </c>
      <c r="M204" t="s">
        <v>966</v>
      </c>
      <c r="N204" t="s">
        <v>1092</v>
      </c>
      <c r="O204">
        <f t="shared" si="7"/>
        <v>455</v>
      </c>
      <c r="P204">
        <v>70</v>
      </c>
      <c r="Q204">
        <v>80</v>
      </c>
      <c r="R204">
        <v>65</v>
      </c>
      <c r="S204">
        <v>90</v>
      </c>
      <c r="T204">
        <v>65</v>
      </c>
      <c r="U204">
        <v>85</v>
      </c>
      <c r="V204">
        <v>60</v>
      </c>
      <c r="W204">
        <v>70</v>
      </c>
      <c r="X204">
        <v>159</v>
      </c>
      <c r="Y204" t="s">
        <v>827</v>
      </c>
      <c r="Z204">
        <v>1</v>
      </c>
      <c r="AA204" t="s">
        <v>848</v>
      </c>
      <c r="AC204" t="s">
        <v>828</v>
      </c>
      <c r="AD204">
        <v>20</v>
      </c>
      <c r="AE204" t="str">
        <f>_xlfn.CONCAT(A204:AD204)</f>
        <v>203Girafarig2NormalLong Neck Pokémon2NormalPsychic1,541,53Inner FocusEarly BirdSap Sipper4557080659065856070159Medium Fast1Field50.020</v>
      </c>
      <c r="AF204">
        <v>203</v>
      </c>
      <c r="AG204" t="s">
        <v>209</v>
      </c>
      <c r="AH204">
        <v>2</v>
      </c>
      <c r="AI204" t="s">
        <v>795</v>
      </c>
      <c r="AJ204" t="s">
        <v>1113</v>
      </c>
      <c r="AK204">
        <v>2</v>
      </c>
      <c r="AL204" t="s">
        <v>795</v>
      </c>
      <c r="AM204" t="s">
        <v>860</v>
      </c>
      <c r="AN204">
        <v>1.5</v>
      </c>
      <c r="AO204">
        <v>41.5</v>
      </c>
      <c r="AP204">
        <v>3</v>
      </c>
      <c r="AQ204" t="s">
        <v>893</v>
      </c>
      <c r="AR204" t="s">
        <v>966</v>
      </c>
      <c r="AS204" t="s">
        <v>1092</v>
      </c>
      <c r="AT204">
        <f t="shared" si="6"/>
        <v>455</v>
      </c>
      <c r="AU204">
        <v>70</v>
      </c>
      <c r="AV204">
        <v>80</v>
      </c>
      <c r="AW204">
        <v>65</v>
      </c>
      <c r="AX204">
        <v>90</v>
      </c>
      <c r="AY204">
        <v>65</v>
      </c>
      <c r="AZ204">
        <v>85</v>
      </c>
      <c r="BA204">
        <v>60</v>
      </c>
      <c r="BB204">
        <v>70</v>
      </c>
      <c r="BC204">
        <v>159</v>
      </c>
      <c r="BD204" t="s">
        <v>827</v>
      </c>
      <c r="BE204">
        <v>1</v>
      </c>
      <c r="BF204" t="s">
        <v>848</v>
      </c>
      <c r="BH204" t="s">
        <v>828</v>
      </c>
      <c r="BI204">
        <v>20</v>
      </c>
      <c r="BJ204" t="str">
        <f>_xlfn.CONCAT(AF204:BI204)</f>
        <v>203Girafarig2NormalLong Neck Pokémon2NormalPsychic1,541,53Inner FocusEarly BirdSap Sipper4557080659065856070159Medium Fast1Field50.020</v>
      </c>
      <c r="BM204">
        <f>VLOOKUP(B204,evyield!B:H,2,0)</f>
        <v>0</v>
      </c>
      <c r="BN204">
        <f>VLOOKUP(B204,evyield!B:H,3,0)</f>
        <v>0</v>
      </c>
      <c r="BO204">
        <f>VLOOKUP(B204,evyield!B:H,4,0)</f>
        <v>0</v>
      </c>
      <c r="BP204">
        <f>VLOOKUP(B204,evyield!B:H,5,0)</f>
        <v>2</v>
      </c>
      <c r="BQ204">
        <f>VLOOKUP(B204,evyield!B:H,6,0)</f>
        <v>0</v>
      </c>
      <c r="BR204">
        <f>VLOOKUP(B204,evyield!B:H,7,0)</f>
        <v>0</v>
      </c>
      <c r="BS204" t="str">
        <f>IF(OR(AL204=$BW$1,AM204=$BW$1),"Sim","Não")</f>
        <v>Não</v>
      </c>
      <c r="BT204" t="str">
        <f>IF(OR(AL204=$BW$1,AM204=$BX$1),"Sim","Não")</f>
        <v>Não</v>
      </c>
    </row>
    <row r="205" spans="1:72" hidden="1" x14ac:dyDescent="0.25">
      <c r="A205">
        <v>204</v>
      </c>
      <c r="B205" t="s">
        <v>210</v>
      </c>
      <c r="C205">
        <v>2</v>
      </c>
      <c r="D205" t="s">
        <v>795</v>
      </c>
      <c r="E205" t="s">
        <v>1114</v>
      </c>
      <c r="F205">
        <v>1</v>
      </c>
      <c r="G205" t="s">
        <v>824</v>
      </c>
      <c r="H205" t="s">
        <v>2089</v>
      </c>
      <c r="I205">
        <v>0.6</v>
      </c>
      <c r="J205">
        <v>7.2</v>
      </c>
      <c r="K205">
        <v>2</v>
      </c>
      <c r="L205" t="s">
        <v>944</v>
      </c>
      <c r="N205" t="s">
        <v>978</v>
      </c>
      <c r="O205">
        <f t="shared" si="7"/>
        <v>290</v>
      </c>
      <c r="P205">
        <v>50</v>
      </c>
      <c r="Q205">
        <v>65</v>
      </c>
      <c r="R205">
        <v>90</v>
      </c>
      <c r="S205">
        <v>35</v>
      </c>
      <c r="T205">
        <v>35</v>
      </c>
      <c r="U205">
        <v>15</v>
      </c>
      <c r="V205">
        <v>190</v>
      </c>
      <c r="W205">
        <v>70</v>
      </c>
      <c r="X205">
        <v>58</v>
      </c>
      <c r="Y205" t="s">
        <v>827</v>
      </c>
      <c r="Z205">
        <v>1</v>
      </c>
      <c r="AA205" t="s">
        <v>824</v>
      </c>
      <c r="AC205" t="s">
        <v>828</v>
      </c>
      <c r="AD205">
        <v>20</v>
      </c>
      <c r="AE205" t="str">
        <f>_xlfn.CONCAT(A205:AD205)</f>
        <v>204Pineco2NormalBagworm Pokémon1BugNone0,67,22SturdyOvercoat2905065903535151907058Medium Fast1Bug50.020</v>
      </c>
      <c r="AF205">
        <v>204</v>
      </c>
      <c r="AG205" t="s">
        <v>210</v>
      </c>
      <c r="AH205">
        <v>2</v>
      </c>
      <c r="AI205" t="s">
        <v>795</v>
      </c>
      <c r="AJ205" t="s">
        <v>1114</v>
      </c>
      <c r="AK205">
        <v>1</v>
      </c>
      <c r="AL205" t="s">
        <v>824</v>
      </c>
      <c r="AM205" t="s">
        <v>2089</v>
      </c>
      <c r="AN205">
        <v>0.6</v>
      </c>
      <c r="AO205">
        <v>7.2</v>
      </c>
      <c r="AP205">
        <v>2</v>
      </c>
      <c r="AQ205" t="s">
        <v>944</v>
      </c>
      <c r="AS205" t="s">
        <v>978</v>
      </c>
      <c r="AT205">
        <f t="shared" si="6"/>
        <v>290</v>
      </c>
      <c r="AU205">
        <v>50</v>
      </c>
      <c r="AV205">
        <v>65</v>
      </c>
      <c r="AW205">
        <v>90</v>
      </c>
      <c r="AX205">
        <v>35</v>
      </c>
      <c r="AY205">
        <v>35</v>
      </c>
      <c r="AZ205">
        <v>15</v>
      </c>
      <c r="BA205">
        <v>190</v>
      </c>
      <c r="BB205">
        <v>70</v>
      </c>
      <c r="BC205">
        <v>58</v>
      </c>
      <c r="BD205" t="s">
        <v>827</v>
      </c>
      <c r="BE205">
        <v>1</v>
      </c>
      <c r="BF205" t="s">
        <v>824</v>
      </c>
      <c r="BH205" t="s">
        <v>828</v>
      </c>
      <c r="BI205">
        <v>20</v>
      </c>
      <c r="BJ205" t="str">
        <f>_xlfn.CONCAT(AF205:BI205)</f>
        <v>204Pineco2NormalBagworm Pokémon1BugNone0,67,22SturdyOvercoat2905065903535151907058Medium Fast1Bug50.020</v>
      </c>
      <c r="BK205" t="s">
        <v>3775</v>
      </c>
      <c r="BL205" t="s">
        <v>3774</v>
      </c>
      <c r="BM205">
        <f>VLOOKUP(B205,evyield!B:H,2,0)</f>
        <v>0</v>
      </c>
      <c r="BN205">
        <f>VLOOKUP(B205,evyield!B:H,3,0)</f>
        <v>0</v>
      </c>
      <c r="BO205">
        <f>VLOOKUP(B205,evyield!B:H,4,0)</f>
        <v>1</v>
      </c>
      <c r="BP205">
        <f>VLOOKUP(B205,evyield!B:H,5,0)</f>
        <v>0</v>
      </c>
      <c r="BQ205">
        <f>VLOOKUP(B205,evyield!B:H,6,0)</f>
        <v>0</v>
      </c>
      <c r="BR205">
        <f>VLOOKUP(B205,evyield!B:H,7,0)</f>
        <v>0</v>
      </c>
      <c r="BS205" t="str">
        <f>IF(OR(AL205=$BW$1,AM205=$BW$1),"Sim","Não")</f>
        <v>Não</v>
      </c>
      <c r="BT205" t="str">
        <f>IF(OR(AL205=$BW$1,AM205=$BX$1),"Sim","Não")</f>
        <v>Não</v>
      </c>
    </row>
    <row r="206" spans="1:72" hidden="1" x14ac:dyDescent="0.25">
      <c r="A206">
        <v>205</v>
      </c>
      <c r="B206" t="s">
        <v>211</v>
      </c>
      <c r="C206">
        <v>2</v>
      </c>
      <c r="D206" t="s">
        <v>795</v>
      </c>
      <c r="E206" t="s">
        <v>1114</v>
      </c>
      <c r="F206">
        <v>2</v>
      </c>
      <c r="G206" t="s">
        <v>824</v>
      </c>
      <c r="H206" t="s">
        <v>866</v>
      </c>
      <c r="I206">
        <v>1.2</v>
      </c>
      <c r="J206">
        <v>125.8</v>
      </c>
      <c r="K206">
        <v>2</v>
      </c>
      <c r="L206" t="s">
        <v>944</v>
      </c>
      <c r="N206" t="s">
        <v>978</v>
      </c>
      <c r="O206">
        <f t="shared" si="7"/>
        <v>465</v>
      </c>
      <c r="P206">
        <v>75</v>
      </c>
      <c r="Q206">
        <v>90</v>
      </c>
      <c r="R206">
        <v>140</v>
      </c>
      <c r="S206">
        <v>60</v>
      </c>
      <c r="T206">
        <v>60</v>
      </c>
      <c r="U206">
        <v>40</v>
      </c>
      <c r="V206">
        <v>75</v>
      </c>
      <c r="W206">
        <v>70</v>
      </c>
      <c r="X206">
        <v>163</v>
      </c>
      <c r="Y206" t="s">
        <v>827</v>
      </c>
      <c r="Z206">
        <v>1</v>
      </c>
      <c r="AA206" t="s">
        <v>824</v>
      </c>
      <c r="AC206" t="s">
        <v>828</v>
      </c>
      <c r="AD206">
        <v>20</v>
      </c>
      <c r="AE206" t="str">
        <f>_xlfn.CONCAT(A206:AD206)</f>
        <v>205Forretress2NormalBagworm Pokémon2BugSteel1,2125,82SturdyOvercoat46575901406060407570163Medium Fast1Bug50.020</v>
      </c>
      <c r="AF206">
        <v>205</v>
      </c>
      <c r="AG206" t="s">
        <v>211</v>
      </c>
      <c r="AH206">
        <v>2</v>
      </c>
      <c r="AI206" t="s">
        <v>795</v>
      </c>
      <c r="AJ206" t="s">
        <v>1114</v>
      </c>
      <c r="AK206">
        <v>2</v>
      </c>
      <c r="AL206" t="s">
        <v>824</v>
      </c>
      <c r="AM206" t="s">
        <v>866</v>
      </c>
      <c r="AN206">
        <v>1.2</v>
      </c>
      <c r="AO206">
        <v>125.8</v>
      </c>
      <c r="AP206">
        <v>2</v>
      </c>
      <c r="AQ206" t="s">
        <v>944</v>
      </c>
      <c r="AS206" t="s">
        <v>978</v>
      </c>
      <c r="AT206">
        <f t="shared" si="6"/>
        <v>465</v>
      </c>
      <c r="AU206">
        <v>75</v>
      </c>
      <c r="AV206">
        <v>90</v>
      </c>
      <c r="AW206">
        <v>140</v>
      </c>
      <c r="AX206">
        <v>60</v>
      </c>
      <c r="AY206">
        <v>60</v>
      </c>
      <c r="AZ206">
        <v>40</v>
      </c>
      <c r="BA206">
        <v>75</v>
      </c>
      <c r="BB206">
        <v>70</v>
      </c>
      <c r="BC206">
        <v>163</v>
      </c>
      <c r="BD206" t="s">
        <v>827</v>
      </c>
      <c r="BE206">
        <v>1</v>
      </c>
      <c r="BF206" t="s">
        <v>824</v>
      </c>
      <c r="BH206" t="s">
        <v>828</v>
      </c>
      <c r="BI206">
        <v>20</v>
      </c>
      <c r="BJ206" t="str">
        <f>_xlfn.CONCAT(AF206:BI206)</f>
        <v>205Forretress2NormalBagworm Pokémon2BugSteel1,2125,82SturdyOvercoat46575901406060407570163Medium Fast1Bug50.020</v>
      </c>
      <c r="BM206">
        <f>VLOOKUP(B206,evyield!B:H,2,0)</f>
        <v>0</v>
      </c>
      <c r="BN206">
        <f>VLOOKUP(B206,evyield!B:H,3,0)</f>
        <v>0</v>
      </c>
      <c r="BO206">
        <f>VLOOKUP(B206,evyield!B:H,4,0)</f>
        <v>2</v>
      </c>
      <c r="BP206">
        <f>VLOOKUP(B206,evyield!B:H,5,0)</f>
        <v>0</v>
      </c>
      <c r="BQ206">
        <f>VLOOKUP(B206,evyield!B:H,6,0)</f>
        <v>0</v>
      </c>
      <c r="BR206">
        <f>VLOOKUP(B206,evyield!B:H,7,0)</f>
        <v>0</v>
      </c>
      <c r="BS206" t="str">
        <f>IF(OR(AL206=$BW$1,AM206=$BW$1),"Sim","Não")</f>
        <v>Não</v>
      </c>
      <c r="BT206" t="str">
        <f>IF(OR(AL206=$BW$1,AM206=$BX$1),"Sim","Não")</f>
        <v>Não</v>
      </c>
    </row>
    <row r="207" spans="1:72" hidden="1" x14ac:dyDescent="0.25">
      <c r="A207">
        <v>206</v>
      </c>
      <c r="B207" t="s">
        <v>212</v>
      </c>
      <c r="C207">
        <v>2</v>
      </c>
      <c r="D207" t="s">
        <v>795</v>
      </c>
      <c r="E207" t="s">
        <v>1115</v>
      </c>
      <c r="F207">
        <v>1</v>
      </c>
      <c r="G207" t="s">
        <v>795</v>
      </c>
      <c r="H207" t="s">
        <v>2089</v>
      </c>
      <c r="I207">
        <v>1.5</v>
      </c>
      <c r="J207">
        <v>14</v>
      </c>
      <c r="K207">
        <v>3</v>
      </c>
      <c r="L207" t="s">
        <v>1013</v>
      </c>
      <c r="M207" t="s">
        <v>826</v>
      </c>
      <c r="N207" t="s">
        <v>912</v>
      </c>
      <c r="O207">
        <f t="shared" si="7"/>
        <v>415</v>
      </c>
      <c r="P207">
        <v>100</v>
      </c>
      <c r="Q207">
        <v>70</v>
      </c>
      <c r="R207">
        <v>70</v>
      </c>
      <c r="S207">
        <v>65</v>
      </c>
      <c r="T207">
        <v>65</v>
      </c>
      <c r="U207">
        <v>45</v>
      </c>
      <c r="V207">
        <v>190</v>
      </c>
      <c r="W207">
        <v>70</v>
      </c>
      <c r="X207">
        <v>145</v>
      </c>
      <c r="Y207" t="s">
        <v>827</v>
      </c>
      <c r="Z207">
        <v>1</v>
      </c>
      <c r="AA207" t="s">
        <v>848</v>
      </c>
      <c r="AC207" t="s">
        <v>828</v>
      </c>
      <c r="AD207">
        <v>20</v>
      </c>
      <c r="AE207" t="str">
        <f>_xlfn.CONCAT(A207:AD207)</f>
        <v>206Dunsparce2NormalLand Snake Pokémon1NormalNone1,5143Serene GraceRun AwayRattled415100707065654519070145Medium Fast1Field50.020</v>
      </c>
      <c r="AF207">
        <v>206</v>
      </c>
      <c r="AG207" t="s">
        <v>212</v>
      </c>
      <c r="AH207">
        <v>2</v>
      </c>
      <c r="AI207" t="s">
        <v>795</v>
      </c>
      <c r="AJ207" t="s">
        <v>1115</v>
      </c>
      <c r="AK207">
        <v>1</v>
      </c>
      <c r="AL207" t="s">
        <v>795</v>
      </c>
      <c r="AM207" t="s">
        <v>2089</v>
      </c>
      <c r="AN207">
        <v>1.5</v>
      </c>
      <c r="AO207">
        <v>14</v>
      </c>
      <c r="AP207">
        <v>3</v>
      </c>
      <c r="AQ207" t="s">
        <v>1013</v>
      </c>
      <c r="AR207" t="s">
        <v>826</v>
      </c>
      <c r="AS207" t="s">
        <v>912</v>
      </c>
      <c r="AT207">
        <f t="shared" si="6"/>
        <v>415</v>
      </c>
      <c r="AU207">
        <v>100</v>
      </c>
      <c r="AV207">
        <v>70</v>
      </c>
      <c r="AW207">
        <v>70</v>
      </c>
      <c r="AX207">
        <v>65</v>
      </c>
      <c r="AY207">
        <v>65</v>
      </c>
      <c r="AZ207">
        <v>45</v>
      </c>
      <c r="BA207">
        <v>190</v>
      </c>
      <c r="BB207">
        <v>70</v>
      </c>
      <c r="BC207">
        <v>145</v>
      </c>
      <c r="BD207" t="s">
        <v>827</v>
      </c>
      <c r="BE207">
        <v>1</v>
      </c>
      <c r="BF207" t="s">
        <v>848</v>
      </c>
      <c r="BH207" t="s">
        <v>828</v>
      </c>
      <c r="BI207">
        <v>20</v>
      </c>
      <c r="BJ207" t="str">
        <f>_xlfn.CONCAT(AF207:BI207)</f>
        <v>206Dunsparce2NormalLand Snake Pokémon1NormalNone1,5143Serene GraceRun AwayRattled415100707065654519070145Medium Fast1Field50.020</v>
      </c>
      <c r="BM207">
        <f>VLOOKUP(B207,evyield!B:H,2,0)</f>
        <v>1</v>
      </c>
      <c r="BN207">
        <f>VLOOKUP(B207,evyield!B:H,3,0)</f>
        <v>0</v>
      </c>
      <c r="BO207">
        <f>VLOOKUP(B207,evyield!B:H,4,0)</f>
        <v>0</v>
      </c>
      <c r="BP207">
        <f>VLOOKUP(B207,evyield!B:H,5,0)</f>
        <v>0</v>
      </c>
      <c r="BQ207">
        <f>VLOOKUP(B207,evyield!B:H,6,0)</f>
        <v>0</v>
      </c>
      <c r="BR207">
        <f>VLOOKUP(B207,evyield!B:H,7,0)</f>
        <v>0</v>
      </c>
      <c r="BS207" t="str">
        <f>IF(OR(AL207=$BW$1,AM207=$BW$1),"Sim","Não")</f>
        <v>Não</v>
      </c>
      <c r="BT207" t="str">
        <f>IF(OR(AL207=$BW$1,AM207=$BX$1),"Sim","Não")</f>
        <v>Não</v>
      </c>
    </row>
    <row r="208" spans="1:72" hidden="1" x14ac:dyDescent="0.25">
      <c r="A208">
        <v>207</v>
      </c>
      <c r="B208" t="s">
        <v>213</v>
      </c>
      <c r="C208">
        <v>2</v>
      </c>
      <c r="D208" t="s">
        <v>795</v>
      </c>
      <c r="E208" t="s">
        <v>1116</v>
      </c>
      <c r="F208">
        <v>2</v>
      </c>
      <c r="G208" t="s">
        <v>862</v>
      </c>
      <c r="H208" t="s">
        <v>812</v>
      </c>
      <c r="I208">
        <v>1.1000000000000001</v>
      </c>
      <c r="J208">
        <v>64.8</v>
      </c>
      <c r="K208">
        <v>3</v>
      </c>
      <c r="L208" t="s">
        <v>991</v>
      </c>
      <c r="M208" t="s">
        <v>863</v>
      </c>
      <c r="N208" t="s">
        <v>1056</v>
      </c>
      <c r="O208">
        <f t="shared" si="7"/>
        <v>430</v>
      </c>
      <c r="P208">
        <v>65</v>
      </c>
      <c r="Q208">
        <v>75</v>
      </c>
      <c r="R208">
        <v>105</v>
      </c>
      <c r="S208">
        <v>35</v>
      </c>
      <c r="T208">
        <v>65</v>
      </c>
      <c r="U208">
        <v>85</v>
      </c>
      <c r="V208">
        <v>60</v>
      </c>
      <c r="W208">
        <v>70</v>
      </c>
      <c r="X208">
        <v>86</v>
      </c>
      <c r="Y208" t="s">
        <v>801</v>
      </c>
      <c r="Z208">
        <v>1</v>
      </c>
      <c r="AA208" t="s">
        <v>824</v>
      </c>
      <c r="AC208" t="s">
        <v>828</v>
      </c>
      <c r="AD208">
        <v>20</v>
      </c>
      <c r="AE208" t="str">
        <f>_xlfn.CONCAT(A208:AD208)</f>
        <v>207Gligar2NormalFlyScorpion Pokémon2GroundFlying1,164,83Hyper CutterSand VeilImmunity4306575105356585607086Medium Slow1Bug50.020</v>
      </c>
      <c r="AF208">
        <v>207</v>
      </c>
      <c r="AG208" t="s">
        <v>213</v>
      </c>
      <c r="AH208">
        <v>2</v>
      </c>
      <c r="AI208" t="s">
        <v>795</v>
      </c>
      <c r="AJ208" t="s">
        <v>1116</v>
      </c>
      <c r="AK208">
        <v>2</v>
      </c>
      <c r="AL208" t="s">
        <v>862</v>
      </c>
      <c r="AM208" t="s">
        <v>812</v>
      </c>
      <c r="AN208">
        <v>1.1000000000000001</v>
      </c>
      <c r="AO208">
        <v>64.8</v>
      </c>
      <c r="AP208">
        <v>3</v>
      </c>
      <c r="AQ208" t="s">
        <v>991</v>
      </c>
      <c r="AR208" t="s">
        <v>863</v>
      </c>
      <c r="AS208" t="s">
        <v>1056</v>
      </c>
      <c r="AT208">
        <f t="shared" si="6"/>
        <v>430</v>
      </c>
      <c r="AU208">
        <v>65</v>
      </c>
      <c r="AV208">
        <v>75</v>
      </c>
      <c r="AW208">
        <v>105</v>
      </c>
      <c r="AX208">
        <v>35</v>
      </c>
      <c r="AY208">
        <v>65</v>
      </c>
      <c r="AZ208">
        <v>85</v>
      </c>
      <c r="BA208">
        <v>60</v>
      </c>
      <c r="BB208">
        <v>70</v>
      </c>
      <c r="BC208">
        <v>86</v>
      </c>
      <c r="BD208" t="s">
        <v>801</v>
      </c>
      <c r="BE208">
        <v>1</v>
      </c>
      <c r="BF208" t="s">
        <v>824</v>
      </c>
      <c r="BH208" t="s">
        <v>828</v>
      </c>
      <c r="BI208">
        <v>20</v>
      </c>
      <c r="BJ208" t="str">
        <f>_xlfn.CONCAT(AF208:BI208)</f>
        <v>207Gligar2NormalFlyScorpion Pokémon2GroundFlying1,164,83Hyper CutterSand VeilImmunity4306575105356585607086Medium Slow1Bug50.020</v>
      </c>
      <c r="BK208" t="s">
        <v>3775</v>
      </c>
      <c r="BL208" t="s">
        <v>3774</v>
      </c>
      <c r="BM208">
        <f>VLOOKUP(B208,evyield!B:H,2,0)</f>
        <v>0</v>
      </c>
      <c r="BN208">
        <f>VLOOKUP(B208,evyield!B:H,3,0)</f>
        <v>0</v>
      </c>
      <c r="BO208">
        <f>VLOOKUP(B208,evyield!B:H,4,0)</f>
        <v>1</v>
      </c>
      <c r="BP208">
        <f>VLOOKUP(B208,evyield!B:H,5,0)</f>
        <v>0</v>
      </c>
      <c r="BQ208">
        <f>VLOOKUP(B208,evyield!B:H,6,0)</f>
        <v>0</v>
      </c>
      <c r="BR208">
        <f>VLOOKUP(B208,evyield!B:H,7,0)</f>
        <v>0</v>
      </c>
      <c r="BS208" t="str">
        <f>IF(OR(AL208=$BW$1,AM208=$BW$1),"Sim","Não")</f>
        <v>Sim</v>
      </c>
      <c r="BT208" t="str">
        <f>IF(OR(AL208=$BW$1,AM208=$BX$1),"Sim","Não")</f>
        <v>Sim</v>
      </c>
    </row>
    <row r="209" spans="1:72" hidden="1" x14ac:dyDescent="0.25">
      <c r="A209">
        <v>208</v>
      </c>
      <c r="B209" t="s">
        <v>214</v>
      </c>
      <c r="C209">
        <v>2</v>
      </c>
      <c r="D209" t="s">
        <v>795</v>
      </c>
      <c r="E209" t="s">
        <v>1117</v>
      </c>
      <c r="F209">
        <v>2</v>
      </c>
      <c r="G209" t="s">
        <v>866</v>
      </c>
      <c r="H209" t="s">
        <v>862</v>
      </c>
      <c r="I209">
        <v>9.1999999999999993</v>
      </c>
      <c r="J209">
        <v>400</v>
      </c>
      <c r="K209">
        <v>3</v>
      </c>
      <c r="L209" t="s">
        <v>943</v>
      </c>
      <c r="M209" t="s">
        <v>944</v>
      </c>
      <c r="N209" t="s">
        <v>876</v>
      </c>
      <c r="O209">
        <f t="shared" si="7"/>
        <v>510</v>
      </c>
      <c r="P209">
        <v>75</v>
      </c>
      <c r="Q209">
        <v>85</v>
      </c>
      <c r="R209">
        <v>200</v>
      </c>
      <c r="S209">
        <v>55</v>
      </c>
      <c r="T209">
        <v>65</v>
      </c>
      <c r="U209">
        <v>30</v>
      </c>
      <c r="V209">
        <v>25</v>
      </c>
      <c r="W209">
        <v>70</v>
      </c>
      <c r="X209">
        <v>179</v>
      </c>
      <c r="Y209" t="s">
        <v>827</v>
      </c>
      <c r="Z209">
        <v>1</v>
      </c>
      <c r="AA209" t="s">
        <v>945</v>
      </c>
      <c r="AC209" t="s">
        <v>828</v>
      </c>
      <c r="AD209">
        <v>25</v>
      </c>
      <c r="AE209" t="str">
        <f>_xlfn.CONCAT(A209:AD209)</f>
        <v>208Steelix2NormalIron Snake Pokémon2SteelGround9,24003Rock HeadSturdySheer Force51075852005565302570179Medium Fast1Mineral50.025</v>
      </c>
      <c r="AF209">
        <v>208</v>
      </c>
      <c r="AG209" t="s">
        <v>214</v>
      </c>
      <c r="AH209">
        <v>2</v>
      </c>
      <c r="AI209" t="s">
        <v>795</v>
      </c>
      <c r="AJ209" t="s">
        <v>1117</v>
      </c>
      <c r="AK209">
        <v>2</v>
      </c>
      <c r="AL209" t="s">
        <v>866</v>
      </c>
      <c r="AM209" t="s">
        <v>862</v>
      </c>
      <c r="AN209">
        <v>9.1999999999999993</v>
      </c>
      <c r="AO209">
        <v>400</v>
      </c>
      <c r="AP209">
        <v>3</v>
      </c>
      <c r="AQ209" t="s">
        <v>943</v>
      </c>
      <c r="AR209" t="s">
        <v>944</v>
      </c>
      <c r="AS209" t="s">
        <v>876</v>
      </c>
      <c r="AT209">
        <f t="shared" si="6"/>
        <v>510</v>
      </c>
      <c r="AU209">
        <v>75</v>
      </c>
      <c r="AV209">
        <v>85</v>
      </c>
      <c r="AW209">
        <v>200</v>
      </c>
      <c r="AX209">
        <v>55</v>
      </c>
      <c r="AY209">
        <v>65</v>
      </c>
      <c r="AZ209">
        <v>30</v>
      </c>
      <c r="BA209">
        <v>25</v>
      </c>
      <c r="BB209">
        <v>70</v>
      </c>
      <c r="BC209">
        <v>179</v>
      </c>
      <c r="BD209" t="s">
        <v>827</v>
      </c>
      <c r="BE209">
        <v>1</v>
      </c>
      <c r="BF209" t="s">
        <v>945</v>
      </c>
      <c r="BH209" t="s">
        <v>828</v>
      </c>
      <c r="BI209">
        <v>25</v>
      </c>
      <c r="BJ209" t="str">
        <f>_xlfn.CONCAT(AF209:BI209)</f>
        <v>208Steelix2NormalIron Snake Pokémon2SteelGround9,24003Rock HeadSturdySheer Force51075852005565302570179Medium Fast1Mineral50.025</v>
      </c>
      <c r="BM209">
        <f>VLOOKUP(B209,evyield!B:H,2,0)</f>
        <v>0</v>
      </c>
      <c r="BN209">
        <f>VLOOKUP(B209,evyield!B:H,3,0)</f>
        <v>0</v>
      </c>
      <c r="BO209">
        <f>VLOOKUP(B209,evyield!B:H,4,0)</f>
        <v>2</v>
      </c>
      <c r="BP209">
        <f>VLOOKUP(B209,evyield!B:H,5,0)</f>
        <v>0</v>
      </c>
      <c r="BQ209">
        <f>VLOOKUP(B209,evyield!B:H,6,0)</f>
        <v>0</v>
      </c>
      <c r="BR209">
        <f>VLOOKUP(B209,evyield!B:H,7,0)</f>
        <v>0</v>
      </c>
      <c r="BS209" t="str">
        <f>IF(OR(AL209=$BW$1,AM209=$BW$1),"Sim","Não")</f>
        <v>Sim</v>
      </c>
      <c r="BT209" t="str">
        <f>IF(OR(AL209=$BW$1,AM209=$BX$1),"Sim","Não")</f>
        <v>Não</v>
      </c>
    </row>
    <row r="210" spans="1:72" hidden="1" x14ac:dyDescent="0.25">
      <c r="A210">
        <v>209</v>
      </c>
      <c r="B210" t="s">
        <v>215</v>
      </c>
      <c r="C210">
        <v>2</v>
      </c>
      <c r="D210" t="s">
        <v>795</v>
      </c>
      <c r="E210" t="s">
        <v>879</v>
      </c>
      <c r="F210">
        <v>1</v>
      </c>
      <c r="G210" t="s">
        <v>859</v>
      </c>
      <c r="H210" t="s">
        <v>2089</v>
      </c>
      <c r="I210">
        <v>0.6</v>
      </c>
      <c r="J210">
        <v>7.8</v>
      </c>
      <c r="K210">
        <v>3</v>
      </c>
      <c r="L210" t="s">
        <v>853</v>
      </c>
      <c r="M210" t="s">
        <v>826</v>
      </c>
      <c r="N210" t="s">
        <v>912</v>
      </c>
      <c r="O210">
        <f t="shared" si="7"/>
        <v>300</v>
      </c>
      <c r="P210">
        <v>60</v>
      </c>
      <c r="Q210">
        <v>80</v>
      </c>
      <c r="R210">
        <v>50</v>
      </c>
      <c r="S210">
        <v>40</v>
      </c>
      <c r="T210">
        <v>40</v>
      </c>
      <c r="U210">
        <v>30</v>
      </c>
      <c r="V210">
        <v>190</v>
      </c>
      <c r="W210">
        <v>70</v>
      </c>
      <c r="X210">
        <v>60</v>
      </c>
      <c r="Y210" t="s">
        <v>883</v>
      </c>
      <c r="Z210">
        <v>2</v>
      </c>
      <c r="AA210" t="s">
        <v>859</v>
      </c>
      <c r="AB210" t="s">
        <v>848</v>
      </c>
      <c r="AC210" t="s">
        <v>884</v>
      </c>
      <c r="AD210">
        <v>20</v>
      </c>
      <c r="AE210" t="str">
        <f>_xlfn.CONCAT(A210:AD210)</f>
        <v>209Snubbull2NormalFairy Pokémon1FairyNone0,67,83IntimidateRun AwayRattled3006080504040301907060Fast2FairyField25.020</v>
      </c>
      <c r="AF210">
        <v>209</v>
      </c>
      <c r="AG210" t="s">
        <v>215</v>
      </c>
      <c r="AH210">
        <v>2</v>
      </c>
      <c r="AI210" t="s">
        <v>795</v>
      </c>
      <c r="AJ210" t="s">
        <v>879</v>
      </c>
      <c r="AK210">
        <v>1</v>
      </c>
      <c r="AL210" t="s">
        <v>859</v>
      </c>
      <c r="AM210" t="s">
        <v>2089</v>
      </c>
      <c r="AN210">
        <v>0.6</v>
      </c>
      <c r="AO210">
        <v>7.8</v>
      </c>
      <c r="AP210">
        <v>3</v>
      </c>
      <c r="AQ210" t="s">
        <v>853</v>
      </c>
      <c r="AR210" t="s">
        <v>826</v>
      </c>
      <c r="AS210" t="s">
        <v>912</v>
      </c>
      <c r="AT210">
        <f t="shared" si="6"/>
        <v>300</v>
      </c>
      <c r="AU210">
        <v>60</v>
      </c>
      <c r="AV210">
        <v>80</v>
      </c>
      <c r="AW210">
        <v>50</v>
      </c>
      <c r="AX210">
        <v>40</v>
      </c>
      <c r="AY210">
        <v>40</v>
      </c>
      <c r="AZ210">
        <v>30</v>
      </c>
      <c r="BA210">
        <v>190</v>
      </c>
      <c r="BB210">
        <v>70</v>
      </c>
      <c r="BC210">
        <v>60</v>
      </c>
      <c r="BD210" t="s">
        <v>883</v>
      </c>
      <c r="BE210">
        <v>2</v>
      </c>
      <c r="BF210" t="s">
        <v>859</v>
      </c>
      <c r="BG210" t="s">
        <v>848</v>
      </c>
      <c r="BH210" t="s">
        <v>884</v>
      </c>
      <c r="BI210">
        <v>20</v>
      </c>
      <c r="BJ210" t="str">
        <f>_xlfn.CONCAT(AF210:BI210)</f>
        <v>209Snubbull2NormalFairy Pokémon1FairyNone0,67,83IntimidateRun AwayRattled3006080504040301907060Fast2FairyField25.020</v>
      </c>
      <c r="BK210" t="s">
        <v>3609</v>
      </c>
      <c r="BL210" t="s">
        <v>3774</v>
      </c>
      <c r="BM210">
        <f>VLOOKUP(B210,evyield!B:H,2,0)</f>
        <v>0</v>
      </c>
      <c r="BN210">
        <f>VLOOKUP(B210,evyield!B:H,3,0)</f>
        <v>1</v>
      </c>
      <c r="BO210">
        <f>VLOOKUP(B210,evyield!B:H,4,0)</f>
        <v>0</v>
      </c>
      <c r="BP210">
        <f>VLOOKUP(B210,evyield!B:H,5,0)</f>
        <v>0</v>
      </c>
      <c r="BQ210">
        <f>VLOOKUP(B210,evyield!B:H,6,0)</f>
        <v>0</v>
      </c>
      <c r="BR210">
        <f>VLOOKUP(B210,evyield!B:H,7,0)</f>
        <v>0</v>
      </c>
      <c r="BS210" t="str">
        <f>IF(OR(AL210=$BW$1,AM210=$BW$1),"Sim","Não")</f>
        <v>Não</v>
      </c>
      <c r="BT210" t="str">
        <f>IF(OR(AL210=$BW$1,AM210=$BX$1),"Sim","Não")</f>
        <v>Não</v>
      </c>
    </row>
    <row r="211" spans="1:72" hidden="1" x14ac:dyDescent="0.25">
      <c r="A211">
        <v>210</v>
      </c>
      <c r="B211" t="s">
        <v>216</v>
      </c>
      <c r="C211">
        <v>2</v>
      </c>
      <c r="D211" t="s">
        <v>795</v>
      </c>
      <c r="E211" t="s">
        <v>879</v>
      </c>
      <c r="F211">
        <v>1</v>
      </c>
      <c r="G211" t="s">
        <v>859</v>
      </c>
      <c r="H211" t="s">
        <v>2089</v>
      </c>
      <c r="I211">
        <v>1.4</v>
      </c>
      <c r="J211">
        <v>48.7</v>
      </c>
      <c r="K211">
        <v>3</v>
      </c>
      <c r="L211" t="s">
        <v>853</v>
      </c>
      <c r="M211" t="s">
        <v>1049</v>
      </c>
      <c r="N211" t="s">
        <v>912</v>
      </c>
      <c r="O211">
        <f t="shared" si="7"/>
        <v>450</v>
      </c>
      <c r="P211">
        <v>90</v>
      </c>
      <c r="Q211">
        <v>120</v>
      </c>
      <c r="R211">
        <v>75</v>
      </c>
      <c r="S211">
        <v>60</v>
      </c>
      <c r="T211">
        <v>60</v>
      </c>
      <c r="U211">
        <v>45</v>
      </c>
      <c r="V211">
        <v>75</v>
      </c>
      <c r="W211">
        <v>70</v>
      </c>
      <c r="X211">
        <v>158</v>
      </c>
      <c r="Y211" t="s">
        <v>883</v>
      </c>
      <c r="Z211">
        <v>2</v>
      </c>
      <c r="AA211" t="s">
        <v>859</v>
      </c>
      <c r="AB211" t="s">
        <v>848</v>
      </c>
      <c r="AC211" t="s">
        <v>884</v>
      </c>
      <c r="AD211">
        <v>20</v>
      </c>
      <c r="AE211" t="str">
        <f>_xlfn.CONCAT(A211:AD211)</f>
        <v>210Granbull2NormalFairy Pokémon1FairyNone1,448,73IntimidateQuick FeetRattled45090120756060457570158Fast2FairyField25.020</v>
      </c>
      <c r="AF211">
        <v>210</v>
      </c>
      <c r="AG211" t="s">
        <v>216</v>
      </c>
      <c r="AH211">
        <v>2</v>
      </c>
      <c r="AI211" t="s">
        <v>795</v>
      </c>
      <c r="AJ211" t="s">
        <v>879</v>
      </c>
      <c r="AK211">
        <v>1</v>
      </c>
      <c r="AL211" t="s">
        <v>859</v>
      </c>
      <c r="AM211" t="s">
        <v>2089</v>
      </c>
      <c r="AN211">
        <v>1.4</v>
      </c>
      <c r="AO211">
        <v>48.7</v>
      </c>
      <c r="AP211">
        <v>3</v>
      </c>
      <c r="AQ211" t="s">
        <v>853</v>
      </c>
      <c r="AR211" t="s">
        <v>1049</v>
      </c>
      <c r="AS211" t="s">
        <v>912</v>
      </c>
      <c r="AT211">
        <f t="shared" si="6"/>
        <v>450</v>
      </c>
      <c r="AU211">
        <v>90</v>
      </c>
      <c r="AV211">
        <v>120</v>
      </c>
      <c r="AW211">
        <v>75</v>
      </c>
      <c r="AX211">
        <v>60</v>
      </c>
      <c r="AY211">
        <v>60</v>
      </c>
      <c r="AZ211">
        <v>45</v>
      </c>
      <c r="BA211">
        <v>75</v>
      </c>
      <c r="BB211">
        <v>70</v>
      </c>
      <c r="BC211">
        <v>158</v>
      </c>
      <c r="BD211" t="s">
        <v>883</v>
      </c>
      <c r="BE211">
        <v>2</v>
      </c>
      <c r="BF211" t="s">
        <v>859</v>
      </c>
      <c r="BG211" t="s">
        <v>848</v>
      </c>
      <c r="BH211" t="s">
        <v>884</v>
      </c>
      <c r="BI211">
        <v>20</v>
      </c>
      <c r="BJ211" t="str">
        <f>_xlfn.CONCAT(AF211:BI211)</f>
        <v>210Granbull2NormalFairy Pokémon1FairyNone1,448,73IntimidateQuick FeetRattled45090120756060457570158Fast2FairyField25.020</v>
      </c>
      <c r="BM211">
        <f>VLOOKUP(B211,evyield!B:H,2,0)</f>
        <v>0</v>
      </c>
      <c r="BN211">
        <f>VLOOKUP(B211,evyield!B:H,3,0)</f>
        <v>2</v>
      </c>
      <c r="BO211">
        <f>VLOOKUP(B211,evyield!B:H,4,0)</f>
        <v>0</v>
      </c>
      <c r="BP211">
        <f>VLOOKUP(B211,evyield!B:H,5,0)</f>
        <v>0</v>
      </c>
      <c r="BQ211">
        <f>VLOOKUP(B211,evyield!B:H,6,0)</f>
        <v>0</v>
      </c>
      <c r="BR211">
        <f>VLOOKUP(B211,evyield!B:H,7,0)</f>
        <v>0</v>
      </c>
      <c r="BS211" t="str">
        <f>IF(OR(AL211=$BW$1,AM211=$BW$1),"Sim","Não")</f>
        <v>Não</v>
      </c>
      <c r="BT211" t="str">
        <f>IF(OR(AL211=$BW$1,AM211=$BX$1),"Sim","Não")</f>
        <v>Não</v>
      </c>
    </row>
    <row r="212" spans="1:72" hidden="1" x14ac:dyDescent="0.25">
      <c r="A212">
        <v>211</v>
      </c>
      <c r="B212" t="s">
        <v>217</v>
      </c>
      <c r="C212">
        <v>2</v>
      </c>
      <c r="D212" t="s">
        <v>795</v>
      </c>
      <c r="E212" t="s">
        <v>889</v>
      </c>
      <c r="F212">
        <v>2</v>
      </c>
      <c r="G212" t="s">
        <v>816</v>
      </c>
      <c r="H212" t="s">
        <v>798</v>
      </c>
      <c r="I212">
        <v>0.5</v>
      </c>
      <c r="J212">
        <v>3.9</v>
      </c>
      <c r="K212">
        <v>3</v>
      </c>
      <c r="L212" t="s">
        <v>871</v>
      </c>
      <c r="M212" t="s">
        <v>918</v>
      </c>
      <c r="N212" t="s">
        <v>853</v>
      </c>
      <c r="O212">
        <f t="shared" si="7"/>
        <v>440</v>
      </c>
      <c r="P212">
        <v>65</v>
      </c>
      <c r="Q212">
        <v>95</v>
      </c>
      <c r="R212">
        <v>85</v>
      </c>
      <c r="S212">
        <v>55</v>
      </c>
      <c r="T212">
        <v>55</v>
      </c>
      <c r="U212">
        <v>85</v>
      </c>
      <c r="V212">
        <v>45</v>
      </c>
      <c r="W212">
        <v>70</v>
      </c>
      <c r="X212">
        <v>88</v>
      </c>
      <c r="Y212" t="s">
        <v>827</v>
      </c>
      <c r="Z212">
        <v>1</v>
      </c>
      <c r="AA212" t="s">
        <v>1022</v>
      </c>
      <c r="AC212" t="s">
        <v>828</v>
      </c>
      <c r="AD212">
        <v>20</v>
      </c>
      <c r="AE212" t="str">
        <f>_xlfn.CONCAT(A212:AD212)</f>
        <v>211Qwilfish2NormalBalloon Pokémon2WaterPoison0,53,93Poison PointSwift SwimIntimidate440659585555585457088Medium Fast1Water 250.020</v>
      </c>
      <c r="AF212">
        <v>211</v>
      </c>
      <c r="AG212" t="s">
        <v>217</v>
      </c>
      <c r="AH212">
        <v>2</v>
      </c>
      <c r="AI212" t="s">
        <v>795</v>
      </c>
      <c r="AJ212" t="s">
        <v>889</v>
      </c>
      <c r="AK212">
        <v>2</v>
      </c>
      <c r="AL212" t="s">
        <v>816</v>
      </c>
      <c r="AM212" t="s">
        <v>798</v>
      </c>
      <c r="AN212">
        <v>0.5</v>
      </c>
      <c r="AO212">
        <v>3.9</v>
      </c>
      <c r="AP212">
        <v>3</v>
      </c>
      <c r="AQ212" t="s">
        <v>871</v>
      </c>
      <c r="AR212" t="s">
        <v>918</v>
      </c>
      <c r="AS212" t="s">
        <v>853</v>
      </c>
      <c r="AT212">
        <f t="shared" si="6"/>
        <v>440</v>
      </c>
      <c r="AU212">
        <v>65</v>
      </c>
      <c r="AV212">
        <v>95</v>
      </c>
      <c r="AW212">
        <v>85</v>
      </c>
      <c r="AX212">
        <v>55</v>
      </c>
      <c r="AY212">
        <v>55</v>
      </c>
      <c r="AZ212">
        <v>85</v>
      </c>
      <c r="BA212">
        <v>45</v>
      </c>
      <c r="BB212">
        <v>70</v>
      </c>
      <c r="BC212">
        <v>88</v>
      </c>
      <c r="BD212" t="s">
        <v>827</v>
      </c>
      <c r="BE212">
        <v>1</v>
      </c>
      <c r="BF212" t="s">
        <v>1022</v>
      </c>
      <c r="BH212" t="s">
        <v>828</v>
      </c>
      <c r="BI212">
        <v>20</v>
      </c>
      <c r="BJ212" t="str">
        <f>_xlfn.CONCAT(AF212:BI212)</f>
        <v>211Qwilfish2NormalBalloon Pokémon2WaterPoison0,53,93Poison PointSwift SwimIntimidate440659585555585457088Medium Fast1Water 250.020</v>
      </c>
      <c r="BM212">
        <f>VLOOKUP(B212,evyield!B:H,2,0)</f>
        <v>0</v>
      </c>
      <c r="BN212">
        <f>VLOOKUP(B212,evyield!B:H,3,0)</f>
        <v>1</v>
      </c>
      <c r="BO212">
        <f>VLOOKUP(B212,evyield!B:H,4,0)</f>
        <v>0</v>
      </c>
      <c r="BP212">
        <f>VLOOKUP(B212,evyield!B:H,5,0)</f>
        <v>0</v>
      </c>
      <c r="BQ212">
        <f>VLOOKUP(B212,evyield!B:H,6,0)</f>
        <v>0</v>
      </c>
      <c r="BR212">
        <f>VLOOKUP(B212,evyield!B:H,7,0)</f>
        <v>0</v>
      </c>
      <c r="BS212" t="str">
        <f>IF(OR(AL212=$BW$1,AM212=$BW$1),"Sim","Não")</f>
        <v>Não</v>
      </c>
      <c r="BT212" t="str">
        <f>IF(OR(AL212=$BW$1,AM212=$BX$1),"Sim","Não")</f>
        <v>Não</v>
      </c>
    </row>
    <row r="213" spans="1:72" hidden="1" x14ac:dyDescent="0.25">
      <c r="A213">
        <v>212</v>
      </c>
      <c r="B213" t="s">
        <v>218</v>
      </c>
      <c r="C213">
        <v>2</v>
      </c>
      <c r="D213" t="s">
        <v>795</v>
      </c>
      <c r="E213" t="s">
        <v>992</v>
      </c>
      <c r="F213">
        <v>2</v>
      </c>
      <c r="G213" t="s">
        <v>824</v>
      </c>
      <c r="H213" t="s">
        <v>866</v>
      </c>
      <c r="I213">
        <v>1.8</v>
      </c>
      <c r="J213">
        <v>118</v>
      </c>
      <c r="K213">
        <v>3</v>
      </c>
      <c r="L213" t="s">
        <v>836</v>
      </c>
      <c r="M213" t="s">
        <v>911</v>
      </c>
      <c r="N213" t="s">
        <v>1118</v>
      </c>
      <c r="O213">
        <f t="shared" si="7"/>
        <v>500</v>
      </c>
      <c r="P213">
        <v>70</v>
      </c>
      <c r="Q213">
        <v>130</v>
      </c>
      <c r="R213">
        <v>100</v>
      </c>
      <c r="S213">
        <v>55</v>
      </c>
      <c r="T213">
        <v>80</v>
      </c>
      <c r="U213">
        <v>65</v>
      </c>
      <c r="V213">
        <v>25</v>
      </c>
      <c r="W213">
        <v>70</v>
      </c>
      <c r="X213">
        <v>175</v>
      </c>
      <c r="Y213" t="s">
        <v>827</v>
      </c>
      <c r="Z213">
        <v>1</v>
      </c>
      <c r="AA213" t="s">
        <v>824</v>
      </c>
      <c r="AC213" t="s">
        <v>828</v>
      </c>
      <c r="AD213">
        <v>25</v>
      </c>
      <c r="AE213" t="str">
        <f>_xlfn.CONCAT(A213:AD213)</f>
        <v>212Scizor2NormalPincer Pokémon2BugSteel1,81183SwarmTechnicianLight Metal500701301005580652570175Medium Fast1Bug50.025</v>
      </c>
      <c r="AF213">
        <v>212</v>
      </c>
      <c r="AG213" t="s">
        <v>218</v>
      </c>
      <c r="AH213">
        <v>2</v>
      </c>
      <c r="AI213" t="s">
        <v>795</v>
      </c>
      <c r="AJ213" t="s">
        <v>992</v>
      </c>
      <c r="AK213">
        <v>2</v>
      </c>
      <c r="AL213" t="s">
        <v>824</v>
      </c>
      <c r="AM213" t="s">
        <v>866</v>
      </c>
      <c r="AN213">
        <v>1.8</v>
      </c>
      <c r="AO213">
        <v>118</v>
      </c>
      <c r="AP213">
        <v>3</v>
      </c>
      <c r="AQ213" t="s">
        <v>836</v>
      </c>
      <c r="AR213" t="s">
        <v>911</v>
      </c>
      <c r="AS213" t="s">
        <v>1118</v>
      </c>
      <c r="AT213">
        <f t="shared" si="6"/>
        <v>500</v>
      </c>
      <c r="AU213">
        <v>70</v>
      </c>
      <c r="AV213">
        <v>130</v>
      </c>
      <c r="AW213">
        <v>100</v>
      </c>
      <c r="AX213">
        <v>55</v>
      </c>
      <c r="AY213">
        <v>80</v>
      </c>
      <c r="AZ213">
        <v>65</v>
      </c>
      <c r="BA213">
        <v>25</v>
      </c>
      <c r="BB213">
        <v>70</v>
      </c>
      <c r="BC213">
        <v>175</v>
      </c>
      <c r="BD213" t="s">
        <v>827</v>
      </c>
      <c r="BE213">
        <v>1</v>
      </c>
      <c r="BF213" t="s">
        <v>824</v>
      </c>
      <c r="BH213" t="s">
        <v>828</v>
      </c>
      <c r="BI213">
        <v>25</v>
      </c>
      <c r="BJ213" t="str">
        <f>_xlfn.CONCAT(AF213:BI213)</f>
        <v>212Scizor2NormalPincer Pokémon2BugSteel1,81183SwarmTechnicianLight Metal500701301005580652570175Medium Fast1Bug50.025</v>
      </c>
      <c r="BM213">
        <f>VLOOKUP(B213,evyield!B:H,2,0)</f>
        <v>0</v>
      </c>
      <c r="BN213">
        <f>VLOOKUP(B213,evyield!B:H,3,0)</f>
        <v>2</v>
      </c>
      <c r="BO213">
        <f>VLOOKUP(B213,evyield!B:H,4,0)</f>
        <v>0</v>
      </c>
      <c r="BP213">
        <f>VLOOKUP(B213,evyield!B:H,5,0)</f>
        <v>0</v>
      </c>
      <c r="BQ213">
        <f>VLOOKUP(B213,evyield!B:H,6,0)</f>
        <v>0</v>
      </c>
      <c r="BR213">
        <f>VLOOKUP(B213,evyield!B:H,7,0)</f>
        <v>0</v>
      </c>
      <c r="BS213" t="str">
        <f>IF(OR(AL213=$BW$1,AM213=$BW$1),"Sim","Não")</f>
        <v>Não</v>
      </c>
      <c r="BT213" t="str">
        <f>IF(OR(AL213=$BW$1,AM213=$BX$1),"Sim","Não")</f>
        <v>Não</v>
      </c>
    </row>
    <row r="214" spans="1:72" hidden="1" x14ac:dyDescent="0.25">
      <c r="A214">
        <v>213</v>
      </c>
      <c r="B214" t="s">
        <v>219</v>
      </c>
      <c r="C214">
        <v>2</v>
      </c>
      <c r="D214" t="s">
        <v>795</v>
      </c>
      <c r="E214" t="s">
        <v>1119</v>
      </c>
      <c r="F214">
        <v>2</v>
      </c>
      <c r="G214" t="s">
        <v>824</v>
      </c>
      <c r="H214" t="s">
        <v>942</v>
      </c>
      <c r="I214">
        <v>0.6</v>
      </c>
      <c r="J214">
        <v>20.5</v>
      </c>
      <c r="K214">
        <v>3</v>
      </c>
      <c r="L214" t="s">
        <v>944</v>
      </c>
      <c r="M214" t="s">
        <v>850</v>
      </c>
      <c r="N214" t="s">
        <v>1120</v>
      </c>
      <c r="O214">
        <f t="shared" si="7"/>
        <v>505</v>
      </c>
      <c r="P214">
        <v>20</v>
      </c>
      <c r="Q214">
        <v>10</v>
      </c>
      <c r="R214">
        <v>230</v>
      </c>
      <c r="S214">
        <v>10</v>
      </c>
      <c r="T214">
        <v>230</v>
      </c>
      <c r="U214">
        <v>5</v>
      </c>
      <c r="V214">
        <v>190</v>
      </c>
      <c r="W214">
        <v>70</v>
      </c>
      <c r="X214">
        <v>177</v>
      </c>
      <c r="Y214" t="s">
        <v>801</v>
      </c>
      <c r="Z214">
        <v>1</v>
      </c>
      <c r="AA214" t="s">
        <v>824</v>
      </c>
      <c r="AC214" t="s">
        <v>828</v>
      </c>
      <c r="AD214">
        <v>20</v>
      </c>
      <c r="AE214" t="str">
        <f>_xlfn.CONCAT(A214:AD214)</f>
        <v>213Shuckle2NormalMold Pokémon2BugRock0,620,53SturdyGluttonyContrary505201023010230519070177Medium Slow1Bug50.020</v>
      </c>
      <c r="AF214">
        <v>213</v>
      </c>
      <c r="AG214" t="s">
        <v>219</v>
      </c>
      <c r="AH214">
        <v>2</v>
      </c>
      <c r="AI214" t="s">
        <v>795</v>
      </c>
      <c r="AJ214" t="s">
        <v>1119</v>
      </c>
      <c r="AK214">
        <v>2</v>
      </c>
      <c r="AL214" t="s">
        <v>824</v>
      </c>
      <c r="AM214" t="s">
        <v>942</v>
      </c>
      <c r="AN214">
        <v>0.6</v>
      </c>
      <c r="AO214">
        <v>20.5</v>
      </c>
      <c r="AP214">
        <v>3</v>
      </c>
      <c r="AQ214" t="s">
        <v>944</v>
      </c>
      <c r="AR214" t="s">
        <v>850</v>
      </c>
      <c r="AS214" t="s">
        <v>1120</v>
      </c>
      <c r="AT214">
        <f t="shared" si="6"/>
        <v>505</v>
      </c>
      <c r="AU214">
        <v>20</v>
      </c>
      <c r="AV214">
        <v>10</v>
      </c>
      <c r="AW214">
        <v>230</v>
      </c>
      <c r="AX214">
        <v>10</v>
      </c>
      <c r="AY214">
        <v>230</v>
      </c>
      <c r="AZ214">
        <v>5</v>
      </c>
      <c r="BA214">
        <v>190</v>
      </c>
      <c r="BB214">
        <v>70</v>
      </c>
      <c r="BC214">
        <v>177</v>
      </c>
      <c r="BD214" t="s">
        <v>801</v>
      </c>
      <c r="BE214">
        <v>1</v>
      </c>
      <c r="BF214" t="s">
        <v>824</v>
      </c>
      <c r="BH214" t="s">
        <v>828</v>
      </c>
      <c r="BI214">
        <v>20</v>
      </c>
      <c r="BJ214" t="str">
        <f>_xlfn.CONCAT(AF214:BI214)</f>
        <v>213Shuckle2NormalMold Pokémon2BugRock0,620,53SturdyGluttonyContrary505201023010230519070177Medium Slow1Bug50.020</v>
      </c>
      <c r="BM214">
        <f>VLOOKUP(B214,evyield!B:H,2,0)</f>
        <v>0</v>
      </c>
      <c r="BN214">
        <f>VLOOKUP(B214,evyield!B:H,3,0)</f>
        <v>0</v>
      </c>
      <c r="BO214">
        <f>VLOOKUP(B214,evyield!B:H,4,0)</f>
        <v>1</v>
      </c>
      <c r="BP214">
        <f>VLOOKUP(B214,evyield!B:H,5,0)</f>
        <v>0</v>
      </c>
      <c r="BQ214">
        <f>VLOOKUP(B214,evyield!B:H,6,0)</f>
        <v>1</v>
      </c>
      <c r="BR214">
        <f>VLOOKUP(B214,evyield!B:H,7,0)</f>
        <v>0</v>
      </c>
      <c r="BS214" t="str">
        <f>IF(OR(AL214=$BW$1,AM214=$BW$1),"Sim","Não")</f>
        <v>Não</v>
      </c>
      <c r="BT214" t="str">
        <f>IF(OR(AL214=$BW$1,AM214=$BX$1),"Sim","Não")</f>
        <v>Não</v>
      </c>
    </row>
    <row r="215" spans="1:72" hidden="1" x14ac:dyDescent="0.25">
      <c r="A215">
        <v>214</v>
      </c>
      <c r="B215" t="s">
        <v>220</v>
      </c>
      <c r="C215">
        <v>2</v>
      </c>
      <c r="D215" t="s">
        <v>795</v>
      </c>
      <c r="E215" t="s">
        <v>1121</v>
      </c>
      <c r="F215">
        <v>2</v>
      </c>
      <c r="G215" t="s">
        <v>824</v>
      </c>
      <c r="H215" t="s">
        <v>920</v>
      </c>
      <c r="I215">
        <v>1.5</v>
      </c>
      <c r="J215">
        <v>54</v>
      </c>
      <c r="K215">
        <v>3</v>
      </c>
      <c r="L215" t="s">
        <v>836</v>
      </c>
      <c r="M215" t="s">
        <v>846</v>
      </c>
      <c r="N215" t="s">
        <v>1037</v>
      </c>
      <c r="O215">
        <f t="shared" si="7"/>
        <v>500</v>
      </c>
      <c r="P215">
        <v>80</v>
      </c>
      <c r="Q215">
        <v>125</v>
      </c>
      <c r="R215">
        <v>75</v>
      </c>
      <c r="S215">
        <v>40</v>
      </c>
      <c r="T215">
        <v>95</v>
      </c>
      <c r="U215">
        <v>85</v>
      </c>
      <c r="V215">
        <v>45</v>
      </c>
      <c r="W215">
        <v>70</v>
      </c>
      <c r="X215">
        <v>175</v>
      </c>
      <c r="Y215" t="s">
        <v>925</v>
      </c>
      <c r="Z215">
        <v>1</v>
      </c>
      <c r="AA215" t="s">
        <v>824</v>
      </c>
      <c r="AC215" t="s">
        <v>828</v>
      </c>
      <c r="AD215">
        <v>25</v>
      </c>
      <c r="AE215" t="str">
        <f>_xlfn.CONCAT(A215:AD215)</f>
        <v>214Heracross2NormalSingle Horn Pokémon2BugFighting1,5543SwarmGutsMoxie50080125754095854570175Slow1Bug50.025</v>
      </c>
      <c r="AF215">
        <v>214</v>
      </c>
      <c r="AG215" t="s">
        <v>220</v>
      </c>
      <c r="AH215">
        <v>2</v>
      </c>
      <c r="AI215" t="s">
        <v>795</v>
      </c>
      <c r="AJ215" t="s">
        <v>1121</v>
      </c>
      <c r="AK215">
        <v>2</v>
      </c>
      <c r="AL215" t="s">
        <v>824</v>
      </c>
      <c r="AM215" t="s">
        <v>920</v>
      </c>
      <c r="AN215">
        <v>1.5</v>
      </c>
      <c r="AO215">
        <v>54</v>
      </c>
      <c r="AP215">
        <v>3</v>
      </c>
      <c r="AQ215" t="s">
        <v>836</v>
      </c>
      <c r="AR215" t="s">
        <v>846</v>
      </c>
      <c r="AS215" t="s">
        <v>1037</v>
      </c>
      <c r="AT215">
        <f t="shared" si="6"/>
        <v>500</v>
      </c>
      <c r="AU215">
        <v>80</v>
      </c>
      <c r="AV215">
        <v>125</v>
      </c>
      <c r="AW215">
        <v>75</v>
      </c>
      <c r="AX215">
        <v>40</v>
      </c>
      <c r="AY215">
        <v>95</v>
      </c>
      <c r="AZ215">
        <v>85</v>
      </c>
      <c r="BA215">
        <v>45</v>
      </c>
      <c r="BB215">
        <v>70</v>
      </c>
      <c r="BC215">
        <v>175</v>
      </c>
      <c r="BD215" t="s">
        <v>925</v>
      </c>
      <c r="BE215">
        <v>1</v>
      </c>
      <c r="BF215" t="s">
        <v>824</v>
      </c>
      <c r="BH215" t="s">
        <v>828</v>
      </c>
      <c r="BI215">
        <v>25</v>
      </c>
      <c r="BJ215" t="str">
        <f>_xlfn.CONCAT(AF215:BI215)</f>
        <v>214Heracross2NormalSingle Horn Pokémon2BugFighting1,5543SwarmGutsMoxie50080125754095854570175Slow1Bug50.025</v>
      </c>
      <c r="BM215">
        <f>VLOOKUP(B215,evyield!B:H,2,0)</f>
        <v>0</v>
      </c>
      <c r="BN215">
        <f>VLOOKUP(B215,evyield!B:H,3,0)</f>
        <v>2</v>
      </c>
      <c r="BO215">
        <f>VLOOKUP(B215,evyield!B:H,4,0)</f>
        <v>0</v>
      </c>
      <c r="BP215">
        <f>VLOOKUP(B215,evyield!B:H,5,0)</f>
        <v>0</v>
      </c>
      <c r="BQ215">
        <f>VLOOKUP(B215,evyield!B:H,6,0)</f>
        <v>0</v>
      </c>
      <c r="BR215">
        <f>VLOOKUP(B215,evyield!B:H,7,0)</f>
        <v>0</v>
      </c>
      <c r="BS215" t="str">
        <f>IF(OR(AL215=$BW$1,AM215=$BW$1),"Sim","Não")</f>
        <v>Não</v>
      </c>
      <c r="BT215" t="str">
        <f>IF(OR(AL215=$BW$1,AM215=$BX$1),"Sim","Não")</f>
        <v>Não</v>
      </c>
    </row>
    <row r="216" spans="1:72" hidden="1" x14ac:dyDescent="0.25">
      <c r="A216">
        <v>215</v>
      </c>
      <c r="B216" t="s">
        <v>221</v>
      </c>
      <c r="C216">
        <v>2</v>
      </c>
      <c r="D216" t="s">
        <v>795</v>
      </c>
      <c r="E216" t="s">
        <v>1122</v>
      </c>
      <c r="F216">
        <v>2</v>
      </c>
      <c r="G216" t="s">
        <v>849</v>
      </c>
      <c r="H216" t="s">
        <v>865</v>
      </c>
      <c r="I216">
        <v>0.9</v>
      </c>
      <c r="J216">
        <v>28</v>
      </c>
      <c r="K216">
        <v>3</v>
      </c>
      <c r="L216" t="s">
        <v>893</v>
      </c>
      <c r="M216" t="s">
        <v>840</v>
      </c>
      <c r="N216" t="s">
        <v>1123</v>
      </c>
      <c r="O216">
        <f t="shared" si="7"/>
        <v>430</v>
      </c>
      <c r="P216">
        <v>55</v>
      </c>
      <c r="Q216">
        <v>95</v>
      </c>
      <c r="R216">
        <v>55</v>
      </c>
      <c r="S216">
        <v>35</v>
      </c>
      <c r="T216">
        <v>75</v>
      </c>
      <c r="U216">
        <v>115</v>
      </c>
      <c r="V216">
        <v>60</v>
      </c>
      <c r="W216">
        <v>35</v>
      </c>
      <c r="X216">
        <v>86</v>
      </c>
      <c r="Y216" t="s">
        <v>801</v>
      </c>
      <c r="Z216">
        <v>1</v>
      </c>
      <c r="AA216" t="s">
        <v>848</v>
      </c>
      <c r="AC216" t="s">
        <v>828</v>
      </c>
      <c r="AD216">
        <v>20</v>
      </c>
      <c r="AE216" t="str">
        <f>_xlfn.CONCAT(A216:AD216)</f>
        <v>215Sneasel2NormalSharp Claw Pokémon2DarkIce0,9283Inner FocusKeen EyePickpocket4305595553575115603586Medium Slow1Field50.020</v>
      </c>
      <c r="AF216">
        <v>215</v>
      </c>
      <c r="AG216" t="s">
        <v>221</v>
      </c>
      <c r="AH216">
        <v>2</v>
      </c>
      <c r="AI216" t="s">
        <v>795</v>
      </c>
      <c r="AJ216" t="s">
        <v>1122</v>
      </c>
      <c r="AK216">
        <v>2</v>
      </c>
      <c r="AL216" t="s">
        <v>849</v>
      </c>
      <c r="AM216" t="s">
        <v>865</v>
      </c>
      <c r="AN216">
        <v>0.9</v>
      </c>
      <c r="AO216">
        <v>28</v>
      </c>
      <c r="AP216">
        <v>3</v>
      </c>
      <c r="AQ216" t="s">
        <v>893</v>
      </c>
      <c r="AR216" t="s">
        <v>840</v>
      </c>
      <c r="AS216" t="s">
        <v>1123</v>
      </c>
      <c r="AT216">
        <f t="shared" si="6"/>
        <v>430</v>
      </c>
      <c r="AU216">
        <v>55</v>
      </c>
      <c r="AV216">
        <v>95</v>
      </c>
      <c r="AW216">
        <v>55</v>
      </c>
      <c r="AX216">
        <v>35</v>
      </c>
      <c r="AY216">
        <v>75</v>
      </c>
      <c r="AZ216">
        <v>115</v>
      </c>
      <c r="BA216">
        <v>60</v>
      </c>
      <c r="BB216">
        <v>35</v>
      </c>
      <c r="BC216">
        <v>86</v>
      </c>
      <c r="BD216" t="s">
        <v>801</v>
      </c>
      <c r="BE216">
        <v>1</v>
      </c>
      <c r="BF216" t="s">
        <v>848</v>
      </c>
      <c r="BH216" t="s">
        <v>828</v>
      </c>
      <c r="BI216">
        <v>20</v>
      </c>
      <c r="BJ216" t="str">
        <f>_xlfn.CONCAT(AF216:BI216)</f>
        <v>215Sneasel2NormalSharp Claw Pokémon2DarkIce0,9283Inner FocusKeen EyePickpocket4305595553575115603586Medium Slow1Field50.020</v>
      </c>
      <c r="BM216">
        <f>VLOOKUP(B216,evyield!B:H,2,0)</f>
        <v>0</v>
      </c>
      <c r="BN216">
        <f>VLOOKUP(B216,evyield!B:H,3,0)</f>
        <v>0</v>
      </c>
      <c r="BO216">
        <f>VLOOKUP(B216,evyield!B:H,4,0)</f>
        <v>0</v>
      </c>
      <c r="BP216">
        <f>VLOOKUP(B216,evyield!B:H,5,0)</f>
        <v>0</v>
      </c>
      <c r="BQ216">
        <f>VLOOKUP(B216,evyield!B:H,6,0)</f>
        <v>0</v>
      </c>
      <c r="BR216">
        <f>VLOOKUP(B216,evyield!B:H,7,0)</f>
        <v>1</v>
      </c>
      <c r="BS216" t="str">
        <f>IF(OR(AL216=$BW$1,AM216=$BW$1),"Sim","Não")</f>
        <v>Não</v>
      </c>
      <c r="BT216" t="str">
        <f>IF(OR(AL216=$BW$1,AM216=$BX$1),"Sim","Não")</f>
        <v>Não</v>
      </c>
    </row>
    <row r="217" spans="1:72" hidden="1" x14ac:dyDescent="0.25">
      <c r="A217">
        <v>216</v>
      </c>
      <c r="B217" t="s">
        <v>222</v>
      </c>
      <c r="C217">
        <v>2</v>
      </c>
      <c r="D217" t="s">
        <v>795</v>
      </c>
      <c r="E217" t="s">
        <v>1124</v>
      </c>
      <c r="F217">
        <v>1</v>
      </c>
      <c r="G217" t="s">
        <v>795</v>
      </c>
      <c r="H217" t="s">
        <v>2089</v>
      </c>
      <c r="I217">
        <v>0.6</v>
      </c>
      <c r="J217">
        <v>8.8000000000000007</v>
      </c>
      <c r="K217">
        <v>3</v>
      </c>
      <c r="L217" t="s">
        <v>910</v>
      </c>
      <c r="M217" t="s">
        <v>1049</v>
      </c>
      <c r="N217" t="s">
        <v>1125</v>
      </c>
      <c r="O217">
        <f t="shared" si="7"/>
        <v>330</v>
      </c>
      <c r="P217">
        <v>60</v>
      </c>
      <c r="Q217">
        <v>80</v>
      </c>
      <c r="R217">
        <v>50</v>
      </c>
      <c r="S217">
        <v>50</v>
      </c>
      <c r="T217">
        <v>50</v>
      </c>
      <c r="U217">
        <v>40</v>
      </c>
      <c r="V217">
        <v>120</v>
      </c>
      <c r="W217">
        <v>70</v>
      </c>
      <c r="X217">
        <v>66</v>
      </c>
      <c r="Y217" t="s">
        <v>827</v>
      </c>
      <c r="Z217">
        <v>1</v>
      </c>
      <c r="AA217" t="s">
        <v>848</v>
      </c>
      <c r="AC217" t="s">
        <v>828</v>
      </c>
      <c r="AD217">
        <v>20</v>
      </c>
      <c r="AE217" t="str">
        <f>_xlfn.CONCAT(A217:AD217)</f>
        <v>216Teddiursa2NormalLittle Bear Pokémon1NormalNone0,68,83PickupQuick FeetHoney Gather3306080505050401207066Medium Fast1Field50.020</v>
      </c>
      <c r="AF217">
        <v>216</v>
      </c>
      <c r="AG217" t="s">
        <v>222</v>
      </c>
      <c r="AH217">
        <v>2</v>
      </c>
      <c r="AI217" t="s">
        <v>795</v>
      </c>
      <c r="AJ217" t="s">
        <v>1124</v>
      </c>
      <c r="AK217">
        <v>1</v>
      </c>
      <c r="AL217" t="s">
        <v>795</v>
      </c>
      <c r="AM217" t="s">
        <v>2089</v>
      </c>
      <c r="AN217">
        <v>0.6</v>
      </c>
      <c r="AO217">
        <v>8.8000000000000007</v>
      </c>
      <c r="AP217">
        <v>3</v>
      </c>
      <c r="AQ217" t="s">
        <v>910</v>
      </c>
      <c r="AR217" t="s">
        <v>1049</v>
      </c>
      <c r="AS217" t="s">
        <v>1125</v>
      </c>
      <c r="AT217">
        <f t="shared" si="6"/>
        <v>330</v>
      </c>
      <c r="AU217">
        <v>60</v>
      </c>
      <c r="AV217">
        <v>80</v>
      </c>
      <c r="AW217">
        <v>50</v>
      </c>
      <c r="AX217">
        <v>50</v>
      </c>
      <c r="AY217">
        <v>50</v>
      </c>
      <c r="AZ217">
        <v>40</v>
      </c>
      <c r="BA217">
        <v>120</v>
      </c>
      <c r="BB217">
        <v>70</v>
      </c>
      <c r="BC217">
        <v>66</v>
      </c>
      <c r="BD217" t="s">
        <v>827</v>
      </c>
      <c r="BE217">
        <v>1</v>
      </c>
      <c r="BF217" t="s">
        <v>848</v>
      </c>
      <c r="BH217" t="s">
        <v>828</v>
      </c>
      <c r="BI217">
        <v>20</v>
      </c>
      <c r="BJ217" t="str">
        <f>_xlfn.CONCAT(AF217:BI217)</f>
        <v>216Teddiursa2NormalLittle Bear Pokémon1NormalNone0,68,83PickupQuick FeetHoney Gather3306080505050401207066Medium Fast1Field50.020</v>
      </c>
      <c r="BK217" t="s">
        <v>3609</v>
      </c>
      <c r="BL217" t="s">
        <v>3774</v>
      </c>
      <c r="BM217">
        <f>VLOOKUP(B217,evyield!B:H,2,0)</f>
        <v>0</v>
      </c>
      <c r="BN217">
        <f>VLOOKUP(B217,evyield!B:H,3,0)</f>
        <v>1</v>
      </c>
      <c r="BO217">
        <f>VLOOKUP(B217,evyield!B:H,4,0)</f>
        <v>0</v>
      </c>
      <c r="BP217">
        <f>VLOOKUP(B217,evyield!B:H,5,0)</f>
        <v>0</v>
      </c>
      <c r="BQ217">
        <f>VLOOKUP(B217,evyield!B:H,6,0)</f>
        <v>0</v>
      </c>
      <c r="BR217">
        <f>VLOOKUP(B217,evyield!B:H,7,0)</f>
        <v>0</v>
      </c>
      <c r="BS217" t="str">
        <f>IF(OR(AL217=$BW$1,AM217=$BW$1),"Sim","Não")</f>
        <v>Não</v>
      </c>
      <c r="BT217" t="str">
        <f>IF(OR(AL217=$BW$1,AM217=$BX$1),"Sim","Não")</f>
        <v>Não</v>
      </c>
    </row>
    <row r="218" spans="1:72" hidden="1" x14ac:dyDescent="0.25">
      <c r="A218">
        <v>217</v>
      </c>
      <c r="B218" t="s">
        <v>223</v>
      </c>
      <c r="C218">
        <v>2</v>
      </c>
      <c r="D218" t="s">
        <v>795</v>
      </c>
      <c r="E218" t="s">
        <v>1126</v>
      </c>
      <c r="F218">
        <v>1</v>
      </c>
      <c r="G218" t="s">
        <v>795</v>
      </c>
      <c r="H218" t="s">
        <v>2089</v>
      </c>
      <c r="I218">
        <v>1.8</v>
      </c>
      <c r="J218">
        <v>125.8</v>
      </c>
      <c r="K218">
        <v>3</v>
      </c>
      <c r="L218" t="s">
        <v>846</v>
      </c>
      <c r="M218" t="s">
        <v>1049</v>
      </c>
      <c r="N218" t="s">
        <v>854</v>
      </c>
      <c r="O218">
        <f t="shared" si="7"/>
        <v>500</v>
      </c>
      <c r="P218">
        <v>90</v>
      </c>
      <c r="Q218">
        <v>130</v>
      </c>
      <c r="R218">
        <v>75</v>
      </c>
      <c r="S218">
        <v>75</v>
      </c>
      <c r="T218">
        <v>75</v>
      </c>
      <c r="U218">
        <v>55</v>
      </c>
      <c r="V218">
        <v>60</v>
      </c>
      <c r="W218">
        <v>70</v>
      </c>
      <c r="X218">
        <v>175</v>
      </c>
      <c r="Y218" t="s">
        <v>827</v>
      </c>
      <c r="Z218">
        <v>1</v>
      </c>
      <c r="AA218" t="s">
        <v>848</v>
      </c>
      <c r="AC218" t="s">
        <v>828</v>
      </c>
      <c r="AD218">
        <v>20</v>
      </c>
      <c r="AE218" t="str">
        <f>_xlfn.CONCAT(A218:AD218)</f>
        <v>217Ursaring2NormalHibernator Pokémon1NormalNone1,8125,83GutsQuick FeetUnnerve50090130757575556070175Medium Fast1Field50.020</v>
      </c>
      <c r="AF218">
        <v>217</v>
      </c>
      <c r="AG218" t="s">
        <v>223</v>
      </c>
      <c r="AH218">
        <v>2</v>
      </c>
      <c r="AI218" t="s">
        <v>795</v>
      </c>
      <c r="AJ218" t="s">
        <v>1126</v>
      </c>
      <c r="AK218">
        <v>1</v>
      </c>
      <c r="AL218" t="s">
        <v>795</v>
      </c>
      <c r="AM218" t="s">
        <v>2089</v>
      </c>
      <c r="AN218">
        <v>1.8</v>
      </c>
      <c r="AO218">
        <v>125.8</v>
      </c>
      <c r="AP218">
        <v>3</v>
      </c>
      <c r="AQ218" t="s">
        <v>846</v>
      </c>
      <c r="AR218" t="s">
        <v>1049</v>
      </c>
      <c r="AS218" t="s">
        <v>854</v>
      </c>
      <c r="AT218">
        <f t="shared" si="6"/>
        <v>500</v>
      </c>
      <c r="AU218">
        <v>90</v>
      </c>
      <c r="AV218">
        <v>130</v>
      </c>
      <c r="AW218">
        <v>75</v>
      </c>
      <c r="AX218">
        <v>75</v>
      </c>
      <c r="AY218">
        <v>75</v>
      </c>
      <c r="AZ218">
        <v>55</v>
      </c>
      <c r="BA218">
        <v>60</v>
      </c>
      <c r="BB218">
        <v>70</v>
      </c>
      <c r="BC218">
        <v>175</v>
      </c>
      <c r="BD218" t="s">
        <v>827</v>
      </c>
      <c r="BE218">
        <v>1</v>
      </c>
      <c r="BF218" t="s">
        <v>848</v>
      </c>
      <c r="BH218" t="s">
        <v>828</v>
      </c>
      <c r="BI218">
        <v>20</v>
      </c>
      <c r="BJ218" t="str">
        <f>_xlfn.CONCAT(AF218:BI218)</f>
        <v>217Ursaring2NormalHibernator Pokémon1NormalNone1,8125,83GutsQuick FeetUnnerve50090130757575556070175Medium Fast1Field50.020</v>
      </c>
      <c r="BM218">
        <f>VLOOKUP(B218,evyield!B:H,2,0)</f>
        <v>0</v>
      </c>
      <c r="BN218">
        <f>VLOOKUP(B218,evyield!B:H,3,0)</f>
        <v>2</v>
      </c>
      <c r="BO218">
        <f>VLOOKUP(B218,evyield!B:H,4,0)</f>
        <v>0</v>
      </c>
      <c r="BP218">
        <f>VLOOKUP(B218,evyield!B:H,5,0)</f>
        <v>0</v>
      </c>
      <c r="BQ218">
        <f>VLOOKUP(B218,evyield!B:H,6,0)</f>
        <v>0</v>
      </c>
      <c r="BR218">
        <f>VLOOKUP(B218,evyield!B:H,7,0)</f>
        <v>0</v>
      </c>
      <c r="BS218" t="str">
        <f>IF(OR(AL218=$BW$1,AM218=$BW$1),"Sim","Não")</f>
        <v>Não</v>
      </c>
      <c r="BT218" t="str">
        <f>IF(OR(AL218=$BW$1,AM218=$BX$1),"Sim","Não")</f>
        <v>Não</v>
      </c>
    </row>
    <row r="219" spans="1:72" hidden="1" x14ac:dyDescent="0.25">
      <c r="A219">
        <v>218</v>
      </c>
      <c r="B219" t="s">
        <v>224</v>
      </c>
      <c r="C219">
        <v>2</v>
      </c>
      <c r="D219" t="s">
        <v>795</v>
      </c>
      <c r="E219" t="s">
        <v>1127</v>
      </c>
      <c r="F219">
        <v>1</v>
      </c>
      <c r="G219" t="s">
        <v>807</v>
      </c>
      <c r="H219" t="s">
        <v>2089</v>
      </c>
      <c r="I219">
        <v>0.7</v>
      </c>
      <c r="J219">
        <v>35</v>
      </c>
      <c r="K219">
        <v>3</v>
      </c>
      <c r="L219" t="s">
        <v>1128</v>
      </c>
      <c r="M219" t="s">
        <v>950</v>
      </c>
      <c r="N219" t="s">
        <v>986</v>
      </c>
      <c r="O219">
        <f t="shared" si="7"/>
        <v>250</v>
      </c>
      <c r="P219">
        <v>40</v>
      </c>
      <c r="Q219">
        <v>40</v>
      </c>
      <c r="R219">
        <v>40</v>
      </c>
      <c r="S219">
        <v>70</v>
      </c>
      <c r="T219">
        <v>40</v>
      </c>
      <c r="U219">
        <v>20</v>
      </c>
      <c r="V219">
        <v>190</v>
      </c>
      <c r="W219">
        <v>70</v>
      </c>
      <c r="X219">
        <v>50</v>
      </c>
      <c r="Y219" t="s">
        <v>827</v>
      </c>
      <c r="Z219">
        <v>1</v>
      </c>
      <c r="AA219" t="s">
        <v>974</v>
      </c>
      <c r="AC219" t="s">
        <v>828</v>
      </c>
      <c r="AD219">
        <v>20</v>
      </c>
      <c r="AE219" t="str">
        <f>_xlfn.CONCAT(A219:AD219)</f>
        <v>218Slugma2NormalLava Pokémon1FireNone0,7353Magma ArmorFlame BodyWeak Armor2504040407040201907050Medium Fast1Amorphous50.020</v>
      </c>
      <c r="AF219">
        <v>218</v>
      </c>
      <c r="AG219" t="s">
        <v>224</v>
      </c>
      <c r="AH219">
        <v>2</v>
      </c>
      <c r="AI219" t="s">
        <v>795</v>
      </c>
      <c r="AJ219" t="s">
        <v>1127</v>
      </c>
      <c r="AK219">
        <v>1</v>
      </c>
      <c r="AL219" t="s">
        <v>807</v>
      </c>
      <c r="AM219" t="s">
        <v>2089</v>
      </c>
      <c r="AN219">
        <v>0.7</v>
      </c>
      <c r="AO219">
        <v>35</v>
      </c>
      <c r="AP219">
        <v>3</v>
      </c>
      <c r="AQ219" t="s">
        <v>1128</v>
      </c>
      <c r="AR219" t="s">
        <v>950</v>
      </c>
      <c r="AS219" t="s">
        <v>986</v>
      </c>
      <c r="AT219">
        <f t="shared" si="6"/>
        <v>250</v>
      </c>
      <c r="AU219">
        <v>40</v>
      </c>
      <c r="AV219">
        <v>40</v>
      </c>
      <c r="AW219">
        <v>40</v>
      </c>
      <c r="AX219">
        <v>70</v>
      </c>
      <c r="AY219">
        <v>40</v>
      </c>
      <c r="AZ219">
        <v>20</v>
      </c>
      <c r="BA219">
        <v>190</v>
      </c>
      <c r="BB219">
        <v>70</v>
      </c>
      <c r="BC219">
        <v>50</v>
      </c>
      <c r="BD219" t="s">
        <v>827</v>
      </c>
      <c r="BE219">
        <v>1</v>
      </c>
      <c r="BF219" t="s">
        <v>974</v>
      </c>
      <c r="BH219" t="s">
        <v>828</v>
      </c>
      <c r="BI219">
        <v>20</v>
      </c>
      <c r="BJ219" t="str">
        <f>_xlfn.CONCAT(AF219:BI219)</f>
        <v>218Slugma2NormalLava Pokémon1FireNone0,7353Magma ArmorFlame BodyWeak Armor2504040407040201907050Medium Fast1Amorphous50.020</v>
      </c>
      <c r="BM219">
        <f>VLOOKUP(B219,evyield!B:H,2,0)</f>
        <v>0</v>
      </c>
      <c r="BN219">
        <f>VLOOKUP(B219,evyield!B:H,3,0)</f>
        <v>0</v>
      </c>
      <c r="BO219">
        <f>VLOOKUP(B219,evyield!B:H,4,0)</f>
        <v>0</v>
      </c>
      <c r="BP219">
        <f>VLOOKUP(B219,evyield!B:H,5,0)</f>
        <v>1</v>
      </c>
      <c r="BQ219">
        <f>VLOOKUP(B219,evyield!B:H,6,0)</f>
        <v>0</v>
      </c>
      <c r="BR219">
        <f>VLOOKUP(B219,evyield!B:H,7,0)</f>
        <v>0</v>
      </c>
      <c r="BS219" t="str">
        <f>IF(OR(AL219=$BW$1,AM219=$BW$1),"Sim","Não")</f>
        <v>Não</v>
      </c>
      <c r="BT219" t="str">
        <f>IF(OR(AL219=$BW$1,AM219=$BX$1),"Sim","Não")</f>
        <v>Não</v>
      </c>
    </row>
    <row r="220" spans="1:72" hidden="1" x14ac:dyDescent="0.25">
      <c r="A220">
        <v>219</v>
      </c>
      <c r="B220" t="s">
        <v>225</v>
      </c>
      <c r="C220">
        <v>2</v>
      </c>
      <c r="D220" t="s">
        <v>795</v>
      </c>
      <c r="E220" t="s">
        <v>1127</v>
      </c>
      <c r="F220">
        <v>2</v>
      </c>
      <c r="G220" t="s">
        <v>807</v>
      </c>
      <c r="H220" t="s">
        <v>942</v>
      </c>
      <c r="I220">
        <v>0.8</v>
      </c>
      <c r="J220">
        <v>55</v>
      </c>
      <c r="K220">
        <v>3</v>
      </c>
      <c r="L220" t="s">
        <v>1128</v>
      </c>
      <c r="M220" t="s">
        <v>950</v>
      </c>
      <c r="N220" t="s">
        <v>986</v>
      </c>
      <c r="O220">
        <f t="shared" si="7"/>
        <v>430</v>
      </c>
      <c r="P220">
        <v>60</v>
      </c>
      <c r="Q220">
        <v>50</v>
      </c>
      <c r="R220">
        <v>120</v>
      </c>
      <c r="S220">
        <v>90</v>
      </c>
      <c r="T220">
        <v>80</v>
      </c>
      <c r="U220">
        <v>30</v>
      </c>
      <c r="V220">
        <v>75</v>
      </c>
      <c r="W220">
        <v>70</v>
      </c>
      <c r="X220">
        <v>151</v>
      </c>
      <c r="Y220" t="s">
        <v>827</v>
      </c>
      <c r="Z220">
        <v>1</v>
      </c>
      <c r="AA220" t="s">
        <v>974</v>
      </c>
      <c r="AC220" t="s">
        <v>828</v>
      </c>
      <c r="AD220">
        <v>20</v>
      </c>
      <c r="AE220" t="str">
        <f>_xlfn.CONCAT(A220:AD220)</f>
        <v>219Magcargo2NormalLava Pokémon2FireRock0,8553Magma ArmorFlame BodyWeak Armor43060501209080307570151Medium Fast1Amorphous50.020</v>
      </c>
      <c r="AF220">
        <v>219</v>
      </c>
      <c r="AG220" t="s">
        <v>225</v>
      </c>
      <c r="AH220">
        <v>2</v>
      </c>
      <c r="AI220" t="s">
        <v>795</v>
      </c>
      <c r="AJ220" t="s">
        <v>1127</v>
      </c>
      <c r="AK220">
        <v>2</v>
      </c>
      <c r="AL220" t="s">
        <v>807</v>
      </c>
      <c r="AM220" t="s">
        <v>942</v>
      </c>
      <c r="AN220">
        <v>0.8</v>
      </c>
      <c r="AO220">
        <v>55</v>
      </c>
      <c r="AP220">
        <v>3</v>
      </c>
      <c r="AQ220" t="s">
        <v>1128</v>
      </c>
      <c r="AR220" t="s">
        <v>950</v>
      </c>
      <c r="AS220" t="s">
        <v>986</v>
      </c>
      <c r="AT220">
        <f t="shared" si="6"/>
        <v>430</v>
      </c>
      <c r="AU220">
        <v>60</v>
      </c>
      <c r="AV220">
        <v>50</v>
      </c>
      <c r="AW220">
        <v>120</v>
      </c>
      <c r="AX220">
        <v>90</v>
      </c>
      <c r="AY220">
        <v>80</v>
      </c>
      <c r="AZ220">
        <v>30</v>
      </c>
      <c r="BA220">
        <v>75</v>
      </c>
      <c r="BB220">
        <v>70</v>
      </c>
      <c r="BC220">
        <v>151</v>
      </c>
      <c r="BD220" t="s">
        <v>827</v>
      </c>
      <c r="BE220">
        <v>1</v>
      </c>
      <c r="BF220" t="s">
        <v>974</v>
      </c>
      <c r="BH220" t="s">
        <v>828</v>
      </c>
      <c r="BI220">
        <v>20</v>
      </c>
      <c r="BJ220" t="str">
        <f>_xlfn.CONCAT(AF220:BI220)</f>
        <v>219Magcargo2NormalLava Pokémon2FireRock0,8553Magma ArmorFlame BodyWeak Armor43060501209080307570151Medium Fast1Amorphous50.020</v>
      </c>
      <c r="BM220">
        <f>VLOOKUP(B220,evyield!B:H,2,0)</f>
        <v>0</v>
      </c>
      <c r="BN220">
        <f>VLOOKUP(B220,evyield!B:H,3,0)</f>
        <v>0</v>
      </c>
      <c r="BO220">
        <f>VLOOKUP(B220,evyield!B:H,4,0)</f>
        <v>2</v>
      </c>
      <c r="BP220">
        <f>VLOOKUP(B220,evyield!B:H,5,0)</f>
        <v>0</v>
      </c>
      <c r="BQ220">
        <f>VLOOKUP(B220,evyield!B:H,6,0)</f>
        <v>0</v>
      </c>
      <c r="BR220">
        <f>VLOOKUP(B220,evyield!B:H,7,0)</f>
        <v>0</v>
      </c>
      <c r="BS220" t="str">
        <f>IF(OR(AL220=$BW$1,AM220=$BW$1),"Sim","Não")</f>
        <v>Não</v>
      </c>
      <c r="BT220" t="str">
        <f>IF(OR(AL220=$BW$1,AM220=$BX$1),"Sim","Não")</f>
        <v>Não</v>
      </c>
    </row>
    <row r="221" spans="1:72" hidden="1" x14ac:dyDescent="0.25">
      <c r="A221">
        <v>220</v>
      </c>
      <c r="B221" t="s">
        <v>226</v>
      </c>
      <c r="C221">
        <v>2</v>
      </c>
      <c r="D221" t="s">
        <v>795</v>
      </c>
      <c r="E221" t="s">
        <v>1129</v>
      </c>
      <c r="F221">
        <v>2</v>
      </c>
      <c r="G221" t="s">
        <v>865</v>
      </c>
      <c r="H221" t="s">
        <v>862</v>
      </c>
      <c r="I221">
        <v>0.4</v>
      </c>
      <c r="J221">
        <v>6.5</v>
      </c>
      <c r="K221">
        <v>3</v>
      </c>
      <c r="L221" t="s">
        <v>955</v>
      </c>
      <c r="M221" t="s">
        <v>867</v>
      </c>
      <c r="N221" t="s">
        <v>805</v>
      </c>
      <c r="O221">
        <f t="shared" si="7"/>
        <v>250</v>
      </c>
      <c r="P221">
        <v>50</v>
      </c>
      <c r="Q221">
        <v>50</v>
      </c>
      <c r="R221">
        <v>40</v>
      </c>
      <c r="S221">
        <v>30</v>
      </c>
      <c r="T221">
        <v>30</v>
      </c>
      <c r="U221">
        <v>50</v>
      </c>
      <c r="V221">
        <v>225</v>
      </c>
      <c r="W221">
        <v>70</v>
      </c>
      <c r="X221">
        <v>50</v>
      </c>
      <c r="Y221" t="s">
        <v>925</v>
      </c>
      <c r="Z221">
        <v>1</v>
      </c>
      <c r="AA221" t="s">
        <v>848</v>
      </c>
      <c r="AC221" t="s">
        <v>828</v>
      </c>
      <c r="AD221">
        <v>20</v>
      </c>
      <c r="AE221" t="str">
        <f>_xlfn.CONCAT(A221:AD221)</f>
        <v>220Swinub2NormalPig Pokémon2IceGround0,46,53ObliviousSnow CloakThick Fat2505050403030502257050Slow1Field50.020</v>
      </c>
      <c r="AF221">
        <v>220</v>
      </c>
      <c r="AG221" t="s">
        <v>226</v>
      </c>
      <c r="AH221">
        <v>2</v>
      </c>
      <c r="AI221" t="s">
        <v>795</v>
      </c>
      <c r="AJ221" t="s">
        <v>1129</v>
      </c>
      <c r="AK221">
        <v>2</v>
      </c>
      <c r="AL221" t="s">
        <v>865</v>
      </c>
      <c r="AM221" t="s">
        <v>862</v>
      </c>
      <c r="AN221">
        <v>0.4</v>
      </c>
      <c r="AO221">
        <v>6.5</v>
      </c>
      <c r="AP221">
        <v>3</v>
      </c>
      <c r="AQ221" t="s">
        <v>955</v>
      </c>
      <c r="AR221" t="s">
        <v>867</v>
      </c>
      <c r="AS221" t="s">
        <v>805</v>
      </c>
      <c r="AT221">
        <f t="shared" si="6"/>
        <v>250</v>
      </c>
      <c r="AU221">
        <v>50</v>
      </c>
      <c r="AV221">
        <v>50</v>
      </c>
      <c r="AW221">
        <v>40</v>
      </c>
      <c r="AX221">
        <v>30</v>
      </c>
      <c r="AY221">
        <v>30</v>
      </c>
      <c r="AZ221">
        <v>50</v>
      </c>
      <c r="BA221">
        <v>225</v>
      </c>
      <c r="BB221">
        <v>70</v>
      </c>
      <c r="BC221">
        <v>50</v>
      </c>
      <c r="BD221" t="s">
        <v>925</v>
      </c>
      <c r="BE221">
        <v>1</v>
      </c>
      <c r="BF221" t="s">
        <v>848</v>
      </c>
      <c r="BH221" t="s">
        <v>828</v>
      </c>
      <c r="BI221">
        <v>20</v>
      </c>
      <c r="BJ221" t="str">
        <f>_xlfn.CONCAT(AF221:BI221)</f>
        <v>220Swinub2NormalPig Pokémon2IceGround0,46,53ObliviousSnow CloakThick Fat2505050403030502257050Slow1Field50.020</v>
      </c>
      <c r="BM221">
        <f>VLOOKUP(B221,evyield!B:H,2,0)</f>
        <v>0</v>
      </c>
      <c r="BN221">
        <f>VLOOKUP(B221,evyield!B:H,3,0)</f>
        <v>1</v>
      </c>
      <c r="BO221">
        <f>VLOOKUP(B221,evyield!B:H,4,0)</f>
        <v>0</v>
      </c>
      <c r="BP221">
        <f>VLOOKUP(B221,evyield!B:H,5,0)</f>
        <v>0</v>
      </c>
      <c r="BQ221">
        <f>VLOOKUP(B221,evyield!B:H,6,0)</f>
        <v>0</v>
      </c>
      <c r="BR221">
        <f>VLOOKUP(B221,evyield!B:H,7,0)</f>
        <v>0</v>
      </c>
      <c r="BS221" t="str">
        <f>IF(OR(AL221=$BW$1,AM221=$BW$1),"Sim","Não")</f>
        <v>Sim</v>
      </c>
      <c r="BT221" t="str">
        <f>IF(OR(AL221=$BW$1,AM221=$BX$1),"Sim","Não")</f>
        <v>Não</v>
      </c>
    </row>
    <row r="222" spans="1:72" hidden="1" x14ac:dyDescent="0.25">
      <c r="A222">
        <v>221</v>
      </c>
      <c r="B222" t="s">
        <v>227</v>
      </c>
      <c r="C222">
        <v>2</v>
      </c>
      <c r="D222" t="s">
        <v>795</v>
      </c>
      <c r="E222" t="s">
        <v>1130</v>
      </c>
      <c r="F222">
        <v>2</v>
      </c>
      <c r="G222" t="s">
        <v>865</v>
      </c>
      <c r="H222" t="s">
        <v>862</v>
      </c>
      <c r="I222">
        <v>1.1000000000000001</v>
      </c>
      <c r="J222">
        <v>55.8</v>
      </c>
      <c r="K222">
        <v>3</v>
      </c>
      <c r="L222" t="s">
        <v>955</v>
      </c>
      <c r="M222" t="s">
        <v>867</v>
      </c>
      <c r="N222" t="s">
        <v>805</v>
      </c>
      <c r="O222">
        <f t="shared" si="7"/>
        <v>450</v>
      </c>
      <c r="P222">
        <v>100</v>
      </c>
      <c r="Q222">
        <v>100</v>
      </c>
      <c r="R222">
        <v>80</v>
      </c>
      <c r="S222">
        <v>60</v>
      </c>
      <c r="T222">
        <v>60</v>
      </c>
      <c r="U222">
        <v>50</v>
      </c>
      <c r="V222">
        <v>75</v>
      </c>
      <c r="W222">
        <v>70</v>
      </c>
      <c r="X222">
        <v>158</v>
      </c>
      <c r="Y222" t="s">
        <v>925</v>
      </c>
      <c r="Z222">
        <v>1</v>
      </c>
      <c r="AA222" t="s">
        <v>848</v>
      </c>
      <c r="AC222" t="s">
        <v>828</v>
      </c>
      <c r="AD222">
        <v>20</v>
      </c>
      <c r="AE222" t="str">
        <f>_xlfn.CONCAT(A222:AD222)</f>
        <v>221Piloswine2NormalSwine Pokémon2IceGround1,155,83ObliviousSnow CloakThick Fat450100100806060507570158Slow1Field50.020</v>
      </c>
      <c r="AF222">
        <v>221</v>
      </c>
      <c r="AG222" t="s">
        <v>227</v>
      </c>
      <c r="AH222">
        <v>2</v>
      </c>
      <c r="AI222" t="s">
        <v>795</v>
      </c>
      <c r="AJ222" t="s">
        <v>1130</v>
      </c>
      <c r="AK222">
        <v>2</v>
      </c>
      <c r="AL222" t="s">
        <v>865</v>
      </c>
      <c r="AM222" t="s">
        <v>862</v>
      </c>
      <c r="AN222">
        <v>1.1000000000000001</v>
      </c>
      <c r="AO222">
        <v>55.8</v>
      </c>
      <c r="AP222">
        <v>3</v>
      </c>
      <c r="AQ222" t="s">
        <v>955</v>
      </c>
      <c r="AR222" t="s">
        <v>867</v>
      </c>
      <c r="AS222" t="s">
        <v>805</v>
      </c>
      <c r="AT222">
        <f t="shared" si="6"/>
        <v>450</v>
      </c>
      <c r="AU222">
        <v>100</v>
      </c>
      <c r="AV222">
        <v>100</v>
      </c>
      <c r="AW222">
        <v>80</v>
      </c>
      <c r="AX222">
        <v>60</v>
      </c>
      <c r="AY222">
        <v>60</v>
      </c>
      <c r="AZ222">
        <v>50</v>
      </c>
      <c r="BA222">
        <v>75</v>
      </c>
      <c r="BB222">
        <v>70</v>
      </c>
      <c r="BC222">
        <v>158</v>
      </c>
      <c r="BD222" t="s">
        <v>925</v>
      </c>
      <c r="BE222">
        <v>1</v>
      </c>
      <c r="BF222" t="s">
        <v>848</v>
      </c>
      <c r="BH222" t="s">
        <v>828</v>
      </c>
      <c r="BI222">
        <v>20</v>
      </c>
      <c r="BJ222" t="str">
        <f>_xlfn.CONCAT(AF222:BI222)</f>
        <v>221Piloswine2NormalSwine Pokémon2IceGround1,155,83ObliviousSnow CloakThick Fat450100100806060507570158Slow1Field50.020</v>
      </c>
      <c r="BM222">
        <f>VLOOKUP(B222,evyield!B:H,2,0)</f>
        <v>1</v>
      </c>
      <c r="BN222">
        <f>VLOOKUP(B222,evyield!B:H,3,0)</f>
        <v>1</v>
      </c>
      <c r="BO222">
        <f>VLOOKUP(B222,evyield!B:H,4,0)</f>
        <v>0</v>
      </c>
      <c r="BP222">
        <f>VLOOKUP(B222,evyield!B:H,5,0)</f>
        <v>0</v>
      </c>
      <c r="BQ222">
        <f>VLOOKUP(B222,evyield!B:H,6,0)</f>
        <v>0</v>
      </c>
      <c r="BR222">
        <f>VLOOKUP(B222,evyield!B:H,7,0)</f>
        <v>0</v>
      </c>
      <c r="BS222" t="str">
        <f>IF(OR(AL222=$BW$1,AM222=$BW$1),"Sim","Não")</f>
        <v>Sim</v>
      </c>
      <c r="BT222" t="str">
        <f>IF(OR(AL222=$BW$1,AM222=$BX$1),"Sim","Não")</f>
        <v>Não</v>
      </c>
    </row>
    <row r="223" spans="1:72" hidden="1" x14ac:dyDescent="0.25">
      <c r="A223">
        <v>222</v>
      </c>
      <c r="B223" t="s">
        <v>228</v>
      </c>
      <c r="C223">
        <v>2</v>
      </c>
      <c r="D223" t="s">
        <v>795</v>
      </c>
      <c r="E223" t="s">
        <v>1131</v>
      </c>
      <c r="F223">
        <v>2</v>
      </c>
      <c r="G223" t="s">
        <v>816</v>
      </c>
      <c r="H223" t="s">
        <v>942</v>
      </c>
      <c r="I223">
        <v>0.6</v>
      </c>
      <c r="J223">
        <v>5</v>
      </c>
      <c r="K223">
        <v>3</v>
      </c>
      <c r="L223" t="s">
        <v>847</v>
      </c>
      <c r="M223" t="s">
        <v>1012</v>
      </c>
      <c r="N223" t="s">
        <v>957</v>
      </c>
      <c r="O223">
        <f t="shared" si="7"/>
        <v>410</v>
      </c>
      <c r="P223">
        <v>65</v>
      </c>
      <c r="Q223">
        <v>55</v>
      </c>
      <c r="R223">
        <v>95</v>
      </c>
      <c r="S223">
        <v>65</v>
      </c>
      <c r="T223">
        <v>95</v>
      </c>
      <c r="U223">
        <v>35</v>
      </c>
      <c r="V223">
        <v>60</v>
      </c>
      <c r="W223">
        <v>70</v>
      </c>
      <c r="X223">
        <v>144</v>
      </c>
      <c r="Y223" t="s">
        <v>883</v>
      </c>
      <c r="Z223">
        <v>2</v>
      </c>
      <c r="AA223" t="s">
        <v>819</v>
      </c>
      <c r="AB223" t="s">
        <v>940</v>
      </c>
      <c r="AC223" t="s">
        <v>884</v>
      </c>
      <c r="AD223">
        <v>20</v>
      </c>
      <c r="AE223" t="str">
        <f>_xlfn.CONCAT(A223:AD223)</f>
        <v>222Corsola2NormalCoral Pokémon2WaterRock0,653HustleNatural CureRegenerator4106555956595356070144Fast2Water 1Water 325.020</v>
      </c>
      <c r="AF223">
        <v>222</v>
      </c>
      <c r="AG223" t="s">
        <v>228</v>
      </c>
      <c r="AH223">
        <v>2</v>
      </c>
      <c r="AI223" t="s">
        <v>795</v>
      </c>
      <c r="AJ223" t="s">
        <v>1131</v>
      </c>
      <c r="AK223">
        <v>2</v>
      </c>
      <c r="AL223" t="s">
        <v>816</v>
      </c>
      <c r="AM223" t="s">
        <v>942</v>
      </c>
      <c r="AN223">
        <v>0.6</v>
      </c>
      <c r="AO223">
        <v>5</v>
      </c>
      <c r="AP223">
        <v>3</v>
      </c>
      <c r="AQ223" t="s">
        <v>847</v>
      </c>
      <c r="AR223" t="s">
        <v>1012</v>
      </c>
      <c r="AS223" t="s">
        <v>957</v>
      </c>
      <c r="AT223">
        <f t="shared" si="6"/>
        <v>410</v>
      </c>
      <c r="AU223">
        <v>65</v>
      </c>
      <c r="AV223">
        <v>55</v>
      </c>
      <c r="AW223">
        <v>95</v>
      </c>
      <c r="AX223">
        <v>65</v>
      </c>
      <c r="AY223">
        <v>95</v>
      </c>
      <c r="AZ223">
        <v>35</v>
      </c>
      <c r="BA223">
        <v>60</v>
      </c>
      <c r="BB223">
        <v>70</v>
      </c>
      <c r="BC223">
        <v>144</v>
      </c>
      <c r="BD223" t="s">
        <v>883</v>
      </c>
      <c r="BE223">
        <v>2</v>
      </c>
      <c r="BF223" t="s">
        <v>819</v>
      </c>
      <c r="BG223" t="s">
        <v>940</v>
      </c>
      <c r="BH223" t="s">
        <v>884</v>
      </c>
      <c r="BI223">
        <v>20</v>
      </c>
      <c r="BJ223" t="str">
        <f>_xlfn.CONCAT(AF223:BI223)</f>
        <v>222Corsola2NormalCoral Pokémon2WaterRock0,653HustleNatural CureRegenerator4106555956595356070144Fast2Water 1Water 325.020</v>
      </c>
      <c r="BM223">
        <f>VLOOKUP(B223,evyield!B:H,2,0)</f>
        <v>0</v>
      </c>
      <c r="BN223">
        <f>VLOOKUP(B223,evyield!B:H,3,0)</f>
        <v>0</v>
      </c>
      <c r="BO223">
        <f>VLOOKUP(B223,evyield!B:H,4,0)</f>
        <v>1</v>
      </c>
      <c r="BP223">
        <f>VLOOKUP(B223,evyield!B:H,5,0)</f>
        <v>0</v>
      </c>
      <c r="BQ223">
        <f>VLOOKUP(B223,evyield!B:H,6,0)</f>
        <v>1</v>
      </c>
      <c r="BR223">
        <f>VLOOKUP(B223,evyield!B:H,7,0)</f>
        <v>0</v>
      </c>
      <c r="BS223" t="str">
        <f>IF(OR(AL223=$BW$1,AM223=$BW$1),"Sim","Não")</f>
        <v>Não</v>
      </c>
      <c r="BT223" t="str">
        <f>IF(OR(AL223=$BW$1,AM223=$BX$1),"Sim","Não")</f>
        <v>Não</v>
      </c>
    </row>
    <row r="224" spans="1:72" hidden="1" x14ac:dyDescent="0.25">
      <c r="A224">
        <v>223</v>
      </c>
      <c r="B224" t="s">
        <v>229</v>
      </c>
      <c r="C224">
        <v>2</v>
      </c>
      <c r="D224" t="s">
        <v>795</v>
      </c>
      <c r="E224" t="s">
        <v>1132</v>
      </c>
      <c r="F224">
        <v>1</v>
      </c>
      <c r="G224" t="s">
        <v>816</v>
      </c>
      <c r="H224" t="s">
        <v>2089</v>
      </c>
      <c r="I224">
        <v>0.6</v>
      </c>
      <c r="J224">
        <v>12</v>
      </c>
      <c r="K224">
        <v>3</v>
      </c>
      <c r="L224" t="s">
        <v>847</v>
      </c>
      <c r="M224" t="s">
        <v>837</v>
      </c>
      <c r="N224" t="s">
        <v>1133</v>
      </c>
      <c r="O224">
        <f t="shared" si="7"/>
        <v>300</v>
      </c>
      <c r="P224">
        <v>35</v>
      </c>
      <c r="Q224">
        <v>65</v>
      </c>
      <c r="R224">
        <v>35</v>
      </c>
      <c r="S224">
        <v>65</v>
      </c>
      <c r="T224">
        <v>35</v>
      </c>
      <c r="U224">
        <v>65</v>
      </c>
      <c r="V224">
        <v>190</v>
      </c>
      <c r="W224">
        <v>70</v>
      </c>
      <c r="X224">
        <v>60</v>
      </c>
      <c r="Y224" t="s">
        <v>827</v>
      </c>
      <c r="Z224">
        <v>2</v>
      </c>
      <c r="AA224" t="s">
        <v>819</v>
      </c>
      <c r="AB224" t="s">
        <v>1022</v>
      </c>
      <c r="AC224" t="s">
        <v>828</v>
      </c>
      <c r="AD224">
        <v>20</v>
      </c>
      <c r="AE224" t="str">
        <f>_xlfn.CONCAT(A224:AD224)</f>
        <v>223Remoraid2NormalJet Pokémon1WaterNone0,6123HustleSniperMoody3003565356535651907060Medium Fast2Water 1Water 250.020</v>
      </c>
      <c r="AF224">
        <v>223</v>
      </c>
      <c r="AG224" t="s">
        <v>229</v>
      </c>
      <c r="AH224">
        <v>2</v>
      </c>
      <c r="AI224" t="s">
        <v>795</v>
      </c>
      <c r="AJ224" t="s">
        <v>1132</v>
      </c>
      <c r="AK224">
        <v>1</v>
      </c>
      <c r="AL224" t="s">
        <v>816</v>
      </c>
      <c r="AM224" t="s">
        <v>2089</v>
      </c>
      <c r="AN224">
        <v>0.6</v>
      </c>
      <c r="AO224">
        <v>12</v>
      </c>
      <c r="AP224">
        <v>3</v>
      </c>
      <c r="AQ224" t="s">
        <v>847</v>
      </c>
      <c r="AR224" t="s">
        <v>837</v>
      </c>
      <c r="AS224" t="s">
        <v>1133</v>
      </c>
      <c r="AT224">
        <f t="shared" si="6"/>
        <v>300</v>
      </c>
      <c r="AU224">
        <v>35</v>
      </c>
      <c r="AV224">
        <v>65</v>
      </c>
      <c r="AW224">
        <v>35</v>
      </c>
      <c r="AX224">
        <v>65</v>
      </c>
      <c r="AY224">
        <v>35</v>
      </c>
      <c r="AZ224">
        <v>65</v>
      </c>
      <c r="BA224">
        <v>190</v>
      </c>
      <c r="BB224">
        <v>70</v>
      </c>
      <c r="BC224">
        <v>60</v>
      </c>
      <c r="BD224" t="s">
        <v>827</v>
      </c>
      <c r="BE224">
        <v>2</v>
      </c>
      <c r="BF224" t="s">
        <v>819</v>
      </c>
      <c r="BG224" t="s">
        <v>1022</v>
      </c>
      <c r="BH224" t="s">
        <v>828</v>
      </c>
      <c r="BI224">
        <v>20</v>
      </c>
      <c r="BJ224" t="str">
        <f>_xlfn.CONCAT(AF224:BI224)</f>
        <v>223Remoraid2NormalJet Pokémon1WaterNone0,6123HustleSniperMoody3003565356535651907060Medium Fast2Water 1Water 250.020</v>
      </c>
      <c r="BM224">
        <f>VLOOKUP(B224,evyield!B:H,2,0)</f>
        <v>0</v>
      </c>
      <c r="BN224">
        <f>VLOOKUP(B224,evyield!B:H,3,0)</f>
        <v>0</v>
      </c>
      <c r="BO224">
        <f>VLOOKUP(B224,evyield!B:H,4,0)</f>
        <v>0</v>
      </c>
      <c r="BP224">
        <f>VLOOKUP(B224,evyield!B:H,5,0)</f>
        <v>1</v>
      </c>
      <c r="BQ224">
        <f>VLOOKUP(B224,evyield!B:H,6,0)</f>
        <v>0</v>
      </c>
      <c r="BR224">
        <f>VLOOKUP(B224,evyield!B:H,7,0)</f>
        <v>0</v>
      </c>
      <c r="BS224" t="str">
        <f>IF(OR(AL224=$BW$1,AM224=$BW$1),"Sim","Não")</f>
        <v>Não</v>
      </c>
      <c r="BT224" t="str">
        <f>IF(OR(AL224=$BW$1,AM224=$BX$1),"Sim","Não")</f>
        <v>Não</v>
      </c>
    </row>
    <row r="225" spans="1:72" hidden="1" x14ac:dyDescent="0.25">
      <c r="A225">
        <v>224</v>
      </c>
      <c r="B225" t="s">
        <v>230</v>
      </c>
      <c r="C225">
        <v>2</v>
      </c>
      <c r="D225" t="s">
        <v>795</v>
      </c>
      <c r="E225" t="s">
        <v>1132</v>
      </c>
      <c r="F225">
        <v>1</v>
      </c>
      <c r="G225" t="s">
        <v>816</v>
      </c>
      <c r="H225" t="s">
        <v>2089</v>
      </c>
      <c r="I225">
        <v>0.9</v>
      </c>
      <c r="J225">
        <v>28.5</v>
      </c>
      <c r="K225">
        <v>3</v>
      </c>
      <c r="L225" t="s">
        <v>1134</v>
      </c>
      <c r="M225" t="s">
        <v>837</v>
      </c>
      <c r="N225" t="s">
        <v>1133</v>
      </c>
      <c r="O225">
        <f t="shared" si="7"/>
        <v>480</v>
      </c>
      <c r="P225">
        <v>75</v>
      </c>
      <c r="Q225">
        <v>105</v>
      </c>
      <c r="R225">
        <v>75</v>
      </c>
      <c r="S225">
        <v>105</v>
      </c>
      <c r="T225">
        <v>75</v>
      </c>
      <c r="U225">
        <v>45</v>
      </c>
      <c r="V225">
        <v>75</v>
      </c>
      <c r="W225">
        <v>70</v>
      </c>
      <c r="X225">
        <v>168</v>
      </c>
      <c r="Y225" t="s">
        <v>827</v>
      </c>
      <c r="Z225">
        <v>2</v>
      </c>
      <c r="AA225" t="s">
        <v>819</v>
      </c>
      <c r="AB225" t="s">
        <v>1022</v>
      </c>
      <c r="AC225" t="s">
        <v>828</v>
      </c>
      <c r="AD225">
        <v>20</v>
      </c>
      <c r="AE225" t="str">
        <f>_xlfn.CONCAT(A225:AD225)</f>
        <v>224Octillery2NormalJet Pokémon1WaterNone0,928,53Suction CupsSniperMoody480751057510575457570168Medium Fast2Water 1Water 250.020</v>
      </c>
      <c r="AF225">
        <v>224</v>
      </c>
      <c r="AG225" t="s">
        <v>230</v>
      </c>
      <c r="AH225">
        <v>2</v>
      </c>
      <c r="AI225" t="s">
        <v>795</v>
      </c>
      <c r="AJ225" t="s">
        <v>1132</v>
      </c>
      <c r="AK225">
        <v>1</v>
      </c>
      <c r="AL225" t="s">
        <v>816</v>
      </c>
      <c r="AM225" t="s">
        <v>2089</v>
      </c>
      <c r="AN225">
        <v>0.9</v>
      </c>
      <c r="AO225">
        <v>28.5</v>
      </c>
      <c r="AP225">
        <v>3</v>
      </c>
      <c r="AQ225" t="s">
        <v>1134</v>
      </c>
      <c r="AR225" t="s">
        <v>837</v>
      </c>
      <c r="AS225" t="s">
        <v>1133</v>
      </c>
      <c r="AT225">
        <f t="shared" si="6"/>
        <v>480</v>
      </c>
      <c r="AU225">
        <v>75</v>
      </c>
      <c r="AV225">
        <v>105</v>
      </c>
      <c r="AW225">
        <v>75</v>
      </c>
      <c r="AX225">
        <v>105</v>
      </c>
      <c r="AY225">
        <v>75</v>
      </c>
      <c r="AZ225">
        <v>45</v>
      </c>
      <c r="BA225">
        <v>75</v>
      </c>
      <c r="BB225">
        <v>70</v>
      </c>
      <c r="BC225">
        <v>168</v>
      </c>
      <c r="BD225" t="s">
        <v>827</v>
      </c>
      <c r="BE225">
        <v>2</v>
      </c>
      <c r="BF225" t="s">
        <v>819</v>
      </c>
      <c r="BG225" t="s">
        <v>1022</v>
      </c>
      <c r="BH225" t="s">
        <v>828</v>
      </c>
      <c r="BI225">
        <v>20</v>
      </c>
      <c r="BJ225" t="str">
        <f>_xlfn.CONCAT(AF225:BI225)</f>
        <v>224Octillery2NormalJet Pokémon1WaterNone0,928,53Suction CupsSniperMoody480751057510575457570168Medium Fast2Water 1Water 250.020</v>
      </c>
      <c r="BM225">
        <f>VLOOKUP(B225,evyield!B:H,2,0)</f>
        <v>0</v>
      </c>
      <c r="BN225">
        <f>VLOOKUP(B225,evyield!B:H,3,0)</f>
        <v>1</v>
      </c>
      <c r="BO225">
        <f>VLOOKUP(B225,evyield!B:H,4,0)</f>
        <v>0</v>
      </c>
      <c r="BP225">
        <f>VLOOKUP(B225,evyield!B:H,5,0)</f>
        <v>1</v>
      </c>
      <c r="BQ225">
        <f>VLOOKUP(B225,evyield!B:H,6,0)</f>
        <v>0</v>
      </c>
      <c r="BR225">
        <f>VLOOKUP(B225,evyield!B:H,7,0)</f>
        <v>0</v>
      </c>
      <c r="BS225" t="str">
        <f>IF(OR(AL225=$BW$1,AM225=$BW$1),"Sim","Não")</f>
        <v>Não</v>
      </c>
      <c r="BT225" t="str">
        <f>IF(OR(AL225=$BW$1,AM225=$BX$1),"Sim","Não")</f>
        <v>Não</v>
      </c>
    </row>
    <row r="226" spans="1:72" hidden="1" x14ac:dyDescent="0.25">
      <c r="A226">
        <v>225</v>
      </c>
      <c r="B226" t="s">
        <v>231</v>
      </c>
      <c r="C226">
        <v>2</v>
      </c>
      <c r="D226" t="s">
        <v>795</v>
      </c>
      <c r="E226" t="s">
        <v>1135</v>
      </c>
      <c r="F226">
        <v>2</v>
      </c>
      <c r="G226" t="s">
        <v>865</v>
      </c>
      <c r="H226" t="s">
        <v>812</v>
      </c>
      <c r="I226">
        <v>0.9</v>
      </c>
      <c r="J226">
        <v>16</v>
      </c>
      <c r="K226">
        <v>3</v>
      </c>
      <c r="L226" t="s">
        <v>746</v>
      </c>
      <c r="M226" t="s">
        <v>847</v>
      </c>
      <c r="N226" t="s">
        <v>988</v>
      </c>
      <c r="O226">
        <f t="shared" si="7"/>
        <v>330</v>
      </c>
      <c r="P226">
        <v>45</v>
      </c>
      <c r="Q226">
        <v>55</v>
      </c>
      <c r="R226">
        <v>45</v>
      </c>
      <c r="S226">
        <v>65</v>
      </c>
      <c r="T226">
        <v>45</v>
      </c>
      <c r="U226">
        <v>75</v>
      </c>
      <c r="V226">
        <v>45</v>
      </c>
      <c r="W226">
        <v>70</v>
      </c>
      <c r="X226">
        <v>116</v>
      </c>
      <c r="Y226" t="s">
        <v>883</v>
      </c>
      <c r="Z226">
        <v>2</v>
      </c>
      <c r="AA226" t="s">
        <v>848</v>
      </c>
      <c r="AB226" t="s">
        <v>819</v>
      </c>
      <c r="AC226" t="s">
        <v>828</v>
      </c>
      <c r="AD226">
        <v>20</v>
      </c>
      <c r="AE226" t="str">
        <f>_xlfn.CONCAT(A226:AD226)</f>
        <v>225Delibird2NormalDelivery Pokémon2IceFlying0,9163Vital SpiritHustleInsomnia3304555456545754570116Fast2FieldWater 150.020</v>
      </c>
      <c r="AF226">
        <v>225</v>
      </c>
      <c r="AG226" t="s">
        <v>231</v>
      </c>
      <c r="AH226">
        <v>2</v>
      </c>
      <c r="AI226" t="s">
        <v>795</v>
      </c>
      <c r="AJ226" t="s">
        <v>1135</v>
      </c>
      <c r="AK226">
        <v>2</v>
      </c>
      <c r="AL226" t="s">
        <v>865</v>
      </c>
      <c r="AM226" t="s">
        <v>812</v>
      </c>
      <c r="AN226">
        <v>0.9</v>
      </c>
      <c r="AO226">
        <v>16</v>
      </c>
      <c r="AP226">
        <v>3</v>
      </c>
      <c r="AQ226" t="s">
        <v>746</v>
      </c>
      <c r="AR226" t="s">
        <v>847</v>
      </c>
      <c r="AS226" t="s">
        <v>988</v>
      </c>
      <c r="AT226">
        <f t="shared" si="6"/>
        <v>330</v>
      </c>
      <c r="AU226">
        <v>45</v>
      </c>
      <c r="AV226">
        <v>55</v>
      </c>
      <c r="AW226">
        <v>45</v>
      </c>
      <c r="AX226">
        <v>65</v>
      </c>
      <c r="AY226">
        <v>45</v>
      </c>
      <c r="AZ226">
        <v>75</v>
      </c>
      <c r="BA226">
        <v>45</v>
      </c>
      <c r="BB226">
        <v>70</v>
      </c>
      <c r="BC226">
        <v>116</v>
      </c>
      <c r="BD226" t="s">
        <v>883</v>
      </c>
      <c r="BE226">
        <v>2</v>
      </c>
      <c r="BF226" t="s">
        <v>848</v>
      </c>
      <c r="BG226" t="s">
        <v>819</v>
      </c>
      <c r="BH226" t="s">
        <v>828</v>
      </c>
      <c r="BI226">
        <v>20</v>
      </c>
      <c r="BJ226" t="str">
        <f>_xlfn.CONCAT(AF226:BI226)</f>
        <v>225Delibird2NormalDelivery Pokémon2IceFlying0,9163Vital SpiritHustleInsomnia3304555456545754570116Fast2FieldWater 150.020</v>
      </c>
      <c r="BM226">
        <f>VLOOKUP(B226,evyield!B:H,2,0)</f>
        <v>0</v>
      </c>
      <c r="BN226">
        <f>VLOOKUP(B226,evyield!B:H,3,0)</f>
        <v>0</v>
      </c>
      <c r="BO226">
        <f>VLOOKUP(B226,evyield!B:H,4,0)</f>
        <v>0</v>
      </c>
      <c r="BP226">
        <f>VLOOKUP(B226,evyield!B:H,5,0)</f>
        <v>0</v>
      </c>
      <c r="BQ226">
        <f>VLOOKUP(B226,evyield!B:H,6,0)</f>
        <v>0</v>
      </c>
      <c r="BR226">
        <f>VLOOKUP(B226,evyield!B:H,7,0)</f>
        <v>1</v>
      </c>
      <c r="BS226" t="str">
        <f>IF(OR(AL226=$BW$1,AM226=$BW$1),"Sim","Não")</f>
        <v>Não</v>
      </c>
      <c r="BT226" t="str">
        <f>IF(OR(AL226=$BW$1,AM226=$BX$1),"Sim","Não")</f>
        <v>Não</v>
      </c>
    </row>
    <row r="227" spans="1:72" hidden="1" x14ac:dyDescent="0.25">
      <c r="A227">
        <v>226</v>
      </c>
      <c r="B227" t="s">
        <v>232</v>
      </c>
      <c r="C227">
        <v>2</v>
      </c>
      <c r="D227" t="s">
        <v>795</v>
      </c>
      <c r="E227" t="s">
        <v>1136</v>
      </c>
      <c r="F227">
        <v>2</v>
      </c>
      <c r="G227" t="s">
        <v>816</v>
      </c>
      <c r="H227" t="s">
        <v>812</v>
      </c>
      <c r="I227">
        <v>2.1</v>
      </c>
      <c r="J227">
        <v>220</v>
      </c>
      <c r="K227">
        <v>3</v>
      </c>
      <c r="L227" t="s">
        <v>918</v>
      </c>
      <c r="M227" t="s">
        <v>929</v>
      </c>
      <c r="N227" t="s">
        <v>1021</v>
      </c>
      <c r="O227">
        <f t="shared" si="7"/>
        <v>465</v>
      </c>
      <c r="P227">
        <v>65</v>
      </c>
      <c r="Q227">
        <v>40</v>
      </c>
      <c r="R227">
        <v>70</v>
      </c>
      <c r="S227">
        <v>80</v>
      </c>
      <c r="T227">
        <v>140</v>
      </c>
      <c r="U227">
        <v>70</v>
      </c>
      <c r="V227">
        <v>25</v>
      </c>
      <c r="W227">
        <v>70</v>
      </c>
      <c r="X227">
        <v>170</v>
      </c>
      <c r="Y227" t="s">
        <v>925</v>
      </c>
      <c r="Z227">
        <v>1</v>
      </c>
      <c r="AA227" t="s">
        <v>819</v>
      </c>
      <c r="AC227" t="s">
        <v>828</v>
      </c>
      <c r="AD227">
        <v>25</v>
      </c>
      <c r="AE227" t="str">
        <f>_xlfn.CONCAT(A227:AD227)</f>
        <v>226Mantine2NormalKite Pokémon2WaterFlying2,12203Swift SwimWater AbsorbWater Veil46565407080140702570170Slow1Water 150.025</v>
      </c>
      <c r="AF227">
        <v>226</v>
      </c>
      <c r="AG227" t="s">
        <v>232</v>
      </c>
      <c r="AH227">
        <v>2</v>
      </c>
      <c r="AI227" t="s">
        <v>795</v>
      </c>
      <c r="AJ227" t="s">
        <v>1136</v>
      </c>
      <c r="AK227">
        <v>2</v>
      </c>
      <c r="AL227" t="s">
        <v>816</v>
      </c>
      <c r="AM227" t="s">
        <v>812</v>
      </c>
      <c r="AN227">
        <v>2.1</v>
      </c>
      <c r="AO227">
        <v>220</v>
      </c>
      <c r="AP227">
        <v>3</v>
      </c>
      <c r="AQ227" t="s">
        <v>918</v>
      </c>
      <c r="AR227" t="s">
        <v>929</v>
      </c>
      <c r="AS227" t="s">
        <v>1021</v>
      </c>
      <c r="AT227">
        <f t="shared" si="6"/>
        <v>485</v>
      </c>
      <c r="AU227">
        <v>85</v>
      </c>
      <c r="AV227">
        <v>40</v>
      </c>
      <c r="AW227">
        <v>70</v>
      </c>
      <c r="AX227">
        <v>80</v>
      </c>
      <c r="AY227">
        <v>140</v>
      </c>
      <c r="AZ227">
        <v>70</v>
      </c>
      <c r="BA227">
        <v>25</v>
      </c>
      <c r="BB227">
        <v>70</v>
      </c>
      <c r="BC227">
        <v>170</v>
      </c>
      <c r="BD227" t="s">
        <v>925</v>
      </c>
      <c r="BE227">
        <v>1</v>
      </c>
      <c r="BF227" t="s">
        <v>819</v>
      </c>
      <c r="BH227" t="s">
        <v>828</v>
      </c>
      <c r="BI227">
        <v>25</v>
      </c>
      <c r="BJ227" t="str">
        <f>_xlfn.CONCAT(AF227:BI227)</f>
        <v>226Mantine2NormalKite Pokémon2WaterFlying2,12203Swift SwimWater AbsorbWater Veil48585407080140702570170Slow1Water 150.025</v>
      </c>
      <c r="BM227">
        <f>VLOOKUP(B227,evyield!B:H,2,0)</f>
        <v>0</v>
      </c>
      <c r="BN227">
        <f>VLOOKUP(B227,evyield!B:H,3,0)</f>
        <v>0</v>
      </c>
      <c r="BO227">
        <f>VLOOKUP(B227,evyield!B:H,4,0)</f>
        <v>0</v>
      </c>
      <c r="BP227">
        <f>VLOOKUP(B227,evyield!B:H,5,0)</f>
        <v>0</v>
      </c>
      <c r="BQ227">
        <f>VLOOKUP(B227,evyield!B:H,6,0)</f>
        <v>2</v>
      </c>
      <c r="BR227">
        <f>VLOOKUP(B227,evyield!B:H,7,0)</f>
        <v>0</v>
      </c>
      <c r="BS227" t="str">
        <f>IF(OR(AL227=$BW$1,AM227=$BW$1),"Sim","Não")</f>
        <v>Não</v>
      </c>
      <c r="BT227" t="str">
        <f>IF(OR(AL227=$BW$1,AM227=$BX$1),"Sim","Não")</f>
        <v>Não</v>
      </c>
    </row>
    <row r="228" spans="1:72" hidden="1" x14ac:dyDescent="0.25">
      <c r="A228">
        <v>227</v>
      </c>
      <c r="B228" t="s">
        <v>233</v>
      </c>
      <c r="C228">
        <v>2</v>
      </c>
      <c r="D228" t="s">
        <v>795</v>
      </c>
      <c r="E228" t="s">
        <v>1137</v>
      </c>
      <c r="F228">
        <v>2</v>
      </c>
      <c r="G228" t="s">
        <v>866</v>
      </c>
      <c r="H228" t="s">
        <v>812</v>
      </c>
      <c r="I228">
        <v>1.7</v>
      </c>
      <c r="J228">
        <v>50.5</v>
      </c>
      <c r="K228">
        <v>3</v>
      </c>
      <c r="L228" t="s">
        <v>840</v>
      </c>
      <c r="M228" t="s">
        <v>944</v>
      </c>
      <c r="N228" t="s">
        <v>986</v>
      </c>
      <c r="O228">
        <f t="shared" si="7"/>
        <v>465</v>
      </c>
      <c r="P228">
        <v>65</v>
      </c>
      <c r="Q228">
        <v>80</v>
      </c>
      <c r="R228">
        <v>140</v>
      </c>
      <c r="S228">
        <v>40</v>
      </c>
      <c r="T228">
        <v>70</v>
      </c>
      <c r="U228">
        <v>70</v>
      </c>
      <c r="V228">
        <v>25</v>
      </c>
      <c r="W228">
        <v>70</v>
      </c>
      <c r="X228">
        <v>163</v>
      </c>
      <c r="Y228" t="s">
        <v>925</v>
      </c>
      <c r="Z228">
        <v>1</v>
      </c>
      <c r="AA228" t="s">
        <v>812</v>
      </c>
      <c r="AC228" t="s">
        <v>828</v>
      </c>
      <c r="AD228">
        <v>25</v>
      </c>
      <c r="AE228" t="str">
        <f>_xlfn.CONCAT(A228:AD228)</f>
        <v>227Skarmory2NormalArmor Bird Pokémon2SteelFlying1,750,53Keen EyeSturdyWeak Armor46565801404070702570163Slow1Flying50.025</v>
      </c>
      <c r="AF228">
        <v>227</v>
      </c>
      <c r="AG228" t="s">
        <v>233</v>
      </c>
      <c r="AH228">
        <v>2</v>
      </c>
      <c r="AI228" t="s">
        <v>795</v>
      </c>
      <c r="AJ228" t="s">
        <v>1137</v>
      </c>
      <c r="AK228">
        <v>2</v>
      </c>
      <c r="AL228" t="s">
        <v>866</v>
      </c>
      <c r="AM228" t="s">
        <v>812</v>
      </c>
      <c r="AN228">
        <v>1.7</v>
      </c>
      <c r="AO228">
        <v>50.5</v>
      </c>
      <c r="AP228">
        <v>3</v>
      </c>
      <c r="AQ228" t="s">
        <v>840</v>
      </c>
      <c r="AR228" t="s">
        <v>944</v>
      </c>
      <c r="AS228" t="s">
        <v>986</v>
      </c>
      <c r="AT228">
        <f t="shared" si="6"/>
        <v>465</v>
      </c>
      <c r="AU228">
        <v>65</v>
      </c>
      <c r="AV228">
        <v>80</v>
      </c>
      <c r="AW228">
        <v>140</v>
      </c>
      <c r="AX228">
        <v>40</v>
      </c>
      <c r="AY228">
        <v>70</v>
      </c>
      <c r="AZ228">
        <v>70</v>
      </c>
      <c r="BA228">
        <v>25</v>
      </c>
      <c r="BB228">
        <v>70</v>
      </c>
      <c r="BC228">
        <v>163</v>
      </c>
      <c r="BD228" t="s">
        <v>925</v>
      </c>
      <c r="BE228">
        <v>1</v>
      </c>
      <c r="BF228" t="s">
        <v>812</v>
      </c>
      <c r="BH228" t="s">
        <v>828</v>
      </c>
      <c r="BI228">
        <v>25</v>
      </c>
      <c r="BJ228" t="str">
        <f>_xlfn.CONCAT(AF228:BI228)</f>
        <v>227Skarmory2NormalArmor Bird Pokémon2SteelFlying1,750,53Keen EyeSturdyWeak Armor46565801404070702570163Slow1Flying50.025</v>
      </c>
      <c r="BM228">
        <f>VLOOKUP(B228,evyield!B:H,2,0)</f>
        <v>0</v>
      </c>
      <c r="BN228">
        <f>VLOOKUP(B228,evyield!B:H,3,0)</f>
        <v>0</v>
      </c>
      <c r="BO228">
        <f>VLOOKUP(B228,evyield!B:H,4,0)</f>
        <v>2</v>
      </c>
      <c r="BP228">
        <f>VLOOKUP(B228,evyield!B:H,5,0)</f>
        <v>0</v>
      </c>
      <c r="BQ228">
        <f>VLOOKUP(B228,evyield!B:H,6,0)</f>
        <v>0</v>
      </c>
      <c r="BR228">
        <f>VLOOKUP(B228,evyield!B:H,7,0)</f>
        <v>0</v>
      </c>
      <c r="BS228" t="str">
        <f>IF(OR(AL228=$BW$1,AM228=$BW$1),"Sim","Não")</f>
        <v>Não</v>
      </c>
      <c r="BT228" t="str">
        <f>IF(OR(AL228=$BW$1,AM228=$BX$1),"Sim","Não")</f>
        <v>Não</v>
      </c>
    </row>
    <row r="229" spans="1:72" x14ac:dyDescent="0.25">
      <c r="A229">
        <v>228</v>
      </c>
      <c r="B229" t="s">
        <v>234</v>
      </c>
      <c r="C229">
        <v>2</v>
      </c>
      <c r="D229" t="s">
        <v>795</v>
      </c>
      <c r="E229" t="s">
        <v>1138</v>
      </c>
      <c r="F229">
        <v>2</v>
      </c>
      <c r="G229" t="s">
        <v>849</v>
      </c>
      <c r="H229" t="s">
        <v>807</v>
      </c>
      <c r="I229">
        <v>0.6</v>
      </c>
      <c r="J229">
        <v>10.8</v>
      </c>
      <c r="K229">
        <v>3</v>
      </c>
      <c r="L229" t="s">
        <v>966</v>
      </c>
      <c r="M229" t="s">
        <v>887</v>
      </c>
      <c r="N229" t="s">
        <v>854</v>
      </c>
      <c r="O229">
        <f t="shared" si="7"/>
        <v>330</v>
      </c>
      <c r="P229">
        <v>45</v>
      </c>
      <c r="Q229">
        <v>60</v>
      </c>
      <c r="R229">
        <v>30</v>
      </c>
      <c r="S229">
        <v>80</v>
      </c>
      <c r="T229">
        <v>50</v>
      </c>
      <c r="U229">
        <v>65</v>
      </c>
      <c r="V229">
        <v>120</v>
      </c>
      <c r="W229">
        <v>35</v>
      </c>
      <c r="X229">
        <v>66</v>
      </c>
      <c r="Y229" t="s">
        <v>925</v>
      </c>
      <c r="Z229">
        <v>1</v>
      </c>
      <c r="AA229" t="s">
        <v>848</v>
      </c>
      <c r="AC229" t="s">
        <v>828</v>
      </c>
      <c r="AD229">
        <v>20</v>
      </c>
      <c r="AE229" t="str">
        <f>_xlfn.CONCAT(A229:AD229)</f>
        <v>228Houndour2NormalDark Pokémon2DarkFire0,610,83Early BirdFlash FireUnnerve3304560308050651203566Slow1Field50.020</v>
      </c>
      <c r="AF229">
        <v>228</v>
      </c>
      <c r="AG229" t="s">
        <v>234</v>
      </c>
      <c r="AH229">
        <v>2</v>
      </c>
      <c r="AI229" t="s">
        <v>795</v>
      </c>
      <c r="AJ229" t="s">
        <v>1138</v>
      </c>
      <c r="AK229">
        <v>2</v>
      </c>
      <c r="AL229" t="s">
        <v>849</v>
      </c>
      <c r="AM229" t="s">
        <v>807</v>
      </c>
      <c r="AN229">
        <v>0.6</v>
      </c>
      <c r="AO229">
        <v>10.8</v>
      </c>
      <c r="AP229">
        <v>3</v>
      </c>
      <c r="AQ229" t="s">
        <v>966</v>
      </c>
      <c r="AR229" t="s">
        <v>887</v>
      </c>
      <c r="AS229" t="s">
        <v>854</v>
      </c>
      <c r="AT229">
        <f t="shared" si="6"/>
        <v>330</v>
      </c>
      <c r="AU229">
        <v>45</v>
      </c>
      <c r="AV229">
        <v>60</v>
      </c>
      <c r="AW229">
        <v>30</v>
      </c>
      <c r="AX229">
        <v>80</v>
      </c>
      <c r="AY229">
        <v>50</v>
      </c>
      <c r="AZ229">
        <v>65</v>
      </c>
      <c r="BA229">
        <v>120</v>
      </c>
      <c r="BB229">
        <v>35</v>
      </c>
      <c r="BC229">
        <v>66</v>
      </c>
      <c r="BD229" t="s">
        <v>925</v>
      </c>
      <c r="BE229">
        <v>1</v>
      </c>
      <c r="BF229" t="s">
        <v>848</v>
      </c>
      <c r="BH229" t="s">
        <v>828</v>
      </c>
      <c r="BI229">
        <v>20</v>
      </c>
      <c r="BJ229" t="str">
        <f>_xlfn.CONCAT(AF229:BI229)</f>
        <v>228Houndour2NormalDark Pokémon2DarkFire0,610,83Early BirdFlash FireUnnerve3304560308050651203566Slow1Field50.020</v>
      </c>
      <c r="BM229">
        <f>VLOOKUP(B229,evyield!B:H,2,0)</f>
        <v>0</v>
      </c>
      <c r="BN229">
        <f>VLOOKUP(B229,evyield!B:H,3,0)</f>
        <v>0</v>
      </c>
      <c r="BO229">
        <f>VLOOKUP(B229,evyield!B:H,4,0)</f>
        <v>0</v>
      </c>
      <c r="BP229">
        <f>VLOOKUP(B229,evyield!B:H,5,0)</f>
        <v>1</v>
      </c>
      <c r="BQ229">
        <f>VLOOKUP(B229,evyield!B:H,6,0)</f>
        <v>0</v>
      </c>
      <c r="BR229">
        <f>VLOOKUP(B229,evyield!B:H,7,0)</f>
        <v>0</v>
      </c>
      <c r="BS229" t="str">
        <f>IF(OR(AL229=$BW$1,AM229=$BW$1),"Sim","Não")</f>
        <v>Não</v>
      </c>
      <c r="BT229" t="str">
        <f>IF(OR(AL229=$BW$1,AM229=$BX$1),"Sim","Não")</f>
        <v>Não</v>
      </c>
    </row>
    <row r="230" spans="1:72" x14ac:dyDescent="0.25">
      <c r="A230">
        <v>229</v>
      </c>
      <c r="B230" t="s">
        <v>235</v>
      </c>
      <c r="C230">
        <v>2</v>
      </c>
      <c r="D230" t="s">
        <v>795</v>
      </c>
      <c r="E230" t="s">
        <v>1138</v>
      </c>
      <c r="F230">
        <v>2</v>
      </c>
      <c r="G230" t="s">
        <v>849</v>
      </c>
      <c r="H230" t="s">
        <v>807</v>
      </c>
      <c r="I230">
        <v>1.4</v>
      </c>
      <c r="J230">
        <v>35</v>
      </c>
      <c r="K230">
        <v>3</v>
      </c>
      <c r="L230" t="s">
        <v>966</v>
      </c>
      <c r="M230" t="s">
        <v>887</v>
      </c>
      <c r="N230" t="s">
        <v>854</v>
      </c>
      <c r="O230">
        <f t="shared" si="7"/>
        <v>500</v>
      </c>
      <c r="P230">
        <v>75</v>
      </c>
      <c r="Q230">
        <v>90</v>
      </c>
      <c r="R230">
        <v>50</v>
      </c>
      <c r="S230">
        <v>110</v>
      </c>
      <c r="T230">
        <v>80</v>
      </c>
      <c r="U230">
        <v>95</v>
      </c>
      <c r="V230">
        <v>45</v>
      </c>
      <c r="W230">
        <v>35</v>
      </c>
      <c r="X230">
        <v>175</v>
      </c>
      <c r="Y230" t="s">
        <v>925</v>
      </c>
      <c r="Z230">
        <v>1</v>
      </c>
      <c r="AA230" t="s">
        <v>848</v>
      </c>
      <c r="AC230" t="s">
        <v>828</v>
      </c>
      <c r="AD230">
        <v>20</v>
      </c>
      <c r="AE230" t="str">
        <f>_xlfn.CONCAT(A230:AD230)</f>
        <v>229Houndoom2NormalDark Pokémon2DarkFire1,4353Early BirdFlash FireUnnerve50075905011080954535175Slow1Field50.020</v>
      </c>
      <c r="AF230">
        <v>229</v>
      </c>
      <c r="AG230" t="s">
        <v>235</v>
      </c>
      <c r="AH230">
        <v>2</v>
      </c>
      <c r="AI230" t="s">
        <v>795</v>
      </c>
      <c r="AJ230" t="s">
        <v>1138</v>
      </c>
      <c r="AK230">
        <v>2</v>
      </c>
      <c r="AL230" t="s">
        <v>849</v>
      </c>
      <c r="AM230" t="s">
        <v>807</v>
      </c>
      <c r="AN230">
        <v>1.4</v>
      </c>
      <c r="AO230">
        <v>35</v>
      </c>
      <c r="AP230">
        <v>3</v>
      </c>
      <c r="AQ230" t="s">
        <v>966</v>
      </c>
      <c r="AR230" t="s">
        <v>887</v>
      </c>
      <c r="AS230" t="s">
        <v>854</v>
      </c>
      <c r="AT230">
        <f t="shared" si="6"/>
        <v>510</v>
      </c>
      <c r="AU230">
        <v>75</v>
      </c>
      <c r="AV230">
        <v>100</v>
      </c>
      <c r="AW230">
        <v>50</v>
      </c>
      <c r="AX230">
        <v>110</v>
      </c>
      <c r="AY230">
        <v>80</v>
      </c>
      <c r="AZ230">
        <v>95</v>
      </c>
      <c r="BA230">
        <v>45</v>
      </c>
      <c r="BB230">
        <v>35</v>
      </c>
      <c r="BC230">
        <v>175</v>
      </c>
      <c r="BD230" t="s">
        <v>925</v>
      </c>
      <c r="BE230">
        <v>1</v>
      </c>
      <c r="BF230" t="s">
        <v>848</v>
      </c>
      <c r="BH230" t="s">
        <v>828</v>
      </c>
      <c r="BI230">
        <v>20</v>
      </c>
      <c r="BJ230" t="str">
        <f>_xlfn.CONCAT(AF230:BI230)</f>
        <v>229Houndoom2NormalDark Pokémon2DarkFire1,4353Early BirdFlash FireUnnerve510751005011080954535175Slow1Field50.020</v>
      </c>
      <c r="BM230">
        <f>VLOOKUP(B230,evyield!B:H,2,0)</f>
        <v>0</v>
      </c>
      <c r="BN230">
        <f>VLOOKUP(B230,evyield!B:H,3,0)</f>
        <v>0</v>
      </c>
      <c r="BO230">
        <f>VLOOKUP(B230,evyield!B:H,4,0)</f>
        <v>0</v>
      </c>
      <c r="BP230">
        <f>VLOOKUP(B230,evyield!B:H,5,0)</f>
        <v>2</v>
      </c>
      <c r="BQ230">
        <f>VLOOKUP(B230,evyield!B:H,6,0)</f>
        <v>0</v>
      </c>
      <c r="BR230">
        <f>VLOOKUP(B230,evyield!B:H,7,0)</f>
        <v>0</v>
      </c>
      <c r="BS230" t="str">
        <f>IF(OR(AL230=$BW$1,AM230=$BW$1),"Sim","Não")</f>
        <v>Não</v>
      </c>
      <c r="BT230" t="str">
        <f>IF(OR(AL230=$BW$1,AM230=$BX$1),"Sim","Não")</f>
        <v>Não</v>
      </c>
    </row>
    <row r="231" spans="1:72" hidden="1" x14ac:dyDescent="0.25">
      <c r="A231">
        <v>230</v>
      </c>
      <c r="B231" t="s">
        <v>236</v>
      </c>
      <c r="C231">
        <v>2</v>
      </c>
      <c r="D231" t="s">
        <v>795</v>
      </c>
      <c r="E231" t="s">
        <v>1019</v>
      </c>
      <c r="F231">
        <v>2</v>
      </c>
      <c r="G231" t="s">
        <v>816</v>
      </c>
      <c r="H231" t="s">
        <v>810</v>
      </c>
      <c r="I231">
        <v>1.8</v>
      </c>
      <c r="J231">
        <v>152</v>
      </c>
      <c r="K231">
        <v>3</v>
      </c>
      <c r="L231" t="s">
        <v>918</v>
      </c>
      <c r="M231" t="s">
        <v>837</v>
      </c>
      <c r="N231" t="s">
        <v>901</v>
      </c>
      <c r="O231">
        <f t="shared" si="7"/>
        <v>540</v>
      </c>
      <c r="P231">
        <v>75</v>
      </c>
      <c r="Q231">
        <v>95</v>
      </c>
      <c r="R231">
        <v>95</v>
      </c>
      <c r="S231">
        <v>95</v>
      </c>
      <c r="T231">
        <v>95</v>
      </c>
      <c r="U231">
        <v>85</v>
      </c>
      <c r="V231">
        <v>45</v>
      </c>
      <c r="W231">
        <v>70</v>
      </c>
      <c r="X231">
        <v>243</v>
      </c>
      <c r="Y231" t="s">
        <v>827</v>
      </c>
      <c r="Z231">
        <v>2</v>
      </c>
      <c r="AA231" t="s">
        <v>810</v>
      </c>
      <c r="AB231" t="s">
        <v>819</v>
      </c>
      <c r="AC231" t="s">
        <v>828</v>
      </c>
      <c r="AD231">
        <v>20</v>
      </c>
      <c r="AE231" t="str">
        <f>_xlfn.CONCAT(A231:AD231)</f>
        <v>230Kingdra2NormalDragon Pokémon2WaterDragon1,81523Swift SwimSniperDamp5407595959595854570243Medium Fast2DragonWater 150.020</v>
      </c>
      <c r="AF231">
        <v>230</v>
      </c>
      <c r="AG231" t="s">
        <v>236</v>
      </c>
      <c r="AH231">
        <v>2</v>
      </c>
      <c r="AI231" t="s">
        <v>795</v>
      </c>
      <c r="AJ231" t="s">
        <v>1019</v>
      </c>
      <c r="AK231">
        <v>2</v>
      </c>
      <c r="AL231" t="s">
        <v>816</v>
      </c>
      <c r="AM231" t="s">
        <v>810</v>
      </c>
      <c r="AN231">
        <v>1.8</v>
      </c>
      <c r="AO231">
        <v>152</v>
      </c>
      <c r="AP231">
        <v>3</v>
      </c>
      <c r="AQ231" t="s">
        <v>918</v>
      </c>
      <c r="AR231" t="s">
        <v>837</v>
      </c>
      <c r="AS231" t="s">
        <v>901</v>
      </c>
      <c r="AT231">
        <f t="shared" si="6"/>
        <v>540</v>
      </c>
      <c r="AU231">
        <v>75</v>
      </c>
      <c r="AV231">
        <v>95</v>
      </c>
      <c r="AW231">
        <v>95</v>
      </c>
      <c r="AX231">
        <v>95</v>
      </c>
      <c r="AY231">
        <v>95</v>
      </c>
      <c r="AZ231">
        <v>85</v>
      </c>
      <c r="BA231">
        <v>45</v>
      </c>
      <c r="BB231">
        <v>70</v>
      </c>
      <c r="BC231">
        <v>243</v>
      </c>
      <c r="BD231" t="s">
        <v>827</v>
      </c>
      <c r="BE231">
        <v>2</v>
      </c>
      <c r="BF231" t="s">
        <v>810</v>
      </c>
      <c r="BG231" t="s">
        <v>819</v>
      </c>
      <c r="BH231" t="s">
        <v>828</v>
      </c>
      <c r="BI231">
        <v>20</v>
      </c>
      <c r="BJ231" t="str">
        <f>_xlfn.CONCAT(AF231:BI231)</f>
        <v>230Kingdra2NormalDragon Pokémon2WaterDragon1,81523Swift SwimSniperDamp5407595959595854570243Medium Fast2DragonWater 150.020</v>
      </c>
      <c r="BM231">
        <f>VLOOKUP(B231,evyield!B:H,2,0)</f>
        <v>0</v>
      </c>
      <c r="BN231">
        <f>VLOOKUP(B231,evyield!B:H,3,0)</f>
        <v>1</v>
      </c>
      <c r="BO231">
        <f>VLOOKUP(B231,evyield!B:H,4,0)</f>
        <v>0</v>
      </c>
      <c r="BP231">
        <f>VLOOKUP(B231,evyield!B:H,5,0)</f>
        <v>1</v>
      </c>
      <c r="BQ231">
        <f>VLOOKUP(B231,evyield!B:H,6,0)</f>
        <v>1</v>
      </c>
      <c r="BR231">
        <f>VLOOKUP(B231,evyield!B:H,7,0)</f>
        <v>0</v>
      </c>
      <c r="BS231" t="str">
        <f>IF(OR(AL231=$BW$1,AM231=$BW$1),"Sim","Não")</f>
        <v>Não</v>
      </c>
      <c r="BT231" t="str">
        <f>IF(OR(AL231=$BW$1,AM231=$BX$1),"Sim","Não")</f>
        <v>Não</v>
      </c>
    </row>
    <row r="232" spans="1:72" hidden="1" x14ac:dyDescent="0.25">
      <c r="A232">
        <v>231</v>
      </c>
      <c r="B232" t="s">
        <v>237</v>
      </c>
      <c r="C232">
        <v>2</v>
      </c>
      <c r="D232" t="s">
        <v>795</v>
      </c>
      <c r="E232" t="s">
        <v>1139</v>
      </c>
      <c r="F232">
        <v>1</v>
      </c>
      <c r="G232" t="s">
        <v>862</v>
      </c>
      <c r="H232" t="s">
        <v>2089</v>
      </c>
      <c r="I232">
        <v>0.5</v>
      </c>
      <c r="J232">
        <v>33.5</v>
      </c>
      <c r="K232">
        <v>2</v>
      </c>
      <c r="L232" t="s">
        <v>910</v>
      </c>
      <c r="N232" t="s">
        <v>863</v>
      </c>
      <c r="O232">
        <f t="shared" si="7"/>
        <v>330</v>
      </c>
      <c r="P232">
        <v>90</v>
      </c>
      <c r="Q232">
        <v>60</v>
      </c>
      <c r="R232">
        <v>60</v>
      </c>
      <c r="S232">
        <v>40</v>
      </c>
      <c r="T232">
        <v>40</v>
      </c>
      <c r="U232">
        <v>40</v>
      </c>
      <c r="V232">
        <v>120</v>
      </c>
      <c r="W232">
        <v>70</v>
      </c>
      <c r="X232">
        <v>66</v>
      </c>
      <c r="Y232" t="s">
        <v>827</v>
      </c>
      <c r="Z232">
        <v>1</v>
      </c>
      <c r="AA232" t="s">
        <v>848</v>
      </c>
      <c r="AC232" t="s">
        <v>828</v>
      </c>
      <c r="AD232">
        <v>20</v>
      </c>
      <c r="AE232" t="str">
        <f>_xlfn.CONCAT(A232:AD232)</f>
        <v>231Phanpy2NormalLong Nose Pokémon1GroundNone0,533,52PickupSand Veil3309060604040401207066Medium Fast1Field50.020</v>
      </c>
      <c r="AF232">
        <v>231</v>
      </c>
      <c r="AG232" t="s">
        <v>237</v>
      </c>
      <c r="AH232">
        <v>2</v>
      </c>
      <c r="AI232" t="s">
        <v>795</v>
      </c>
      <c r="AJ232" t="s">
        <v>1139</v>
      </c>
      <c r="AK232">
        <v>1</v>
      </c>
      <c r="AL232" t="s">
        <v>862</v>
      </c>
      <c r="AM232" t="s">
        <v>2089</v>
      </c>
      <c r="AN232">
        <v>0.5</v>
      </c>
      <c r="AO232">
        <v>33.5</v>
      </c>
      <c r="AP232">
        <v>2</v>
      </c>
      <c r="AQ232" t="s">
        <v>910</v>
      </c>
      <c r="AS232" t="s">
        <v>863</v>
      </c>
      <c r="AT232">
        <f t="shared" si="6"/>
        <v>330</v>
      </c>
      <c r="AU232">
        <v>90</v>
      </c>
      <c r="AV232">
        <v>60</v>
      </c>
      <c r="AW232">
        <v>60</v>
      </c>
      <c r="AX232">
        <v>40</v>
      </c>
      <c r="AY232">
        <v>40</v>
      </c>
      <c r="AZ232">
        <v>40</v>
      </c>
      <c r="BA232">
        <v>120</v>
      </c>
      <c r="BB232">
        <v>70</v>
      </c>
      <c r="BC232">
        <v>66</v>
      </c>
      <c r="BD232" t="s">
        <v>827</v>
      </c>
      <c r="BE232">
        <v>1</v>
      </c>
      <c r="BF232" t="s">
        <v>848</v>
      </c>
      <c r="BH232" t="s">
        <v>828</v>
      </c>
      <c r="BI232">
        <v>20</v>
      </c>
      <c r="BJ232" t="str">
        <f>_xlfn.CONCAT(AF232:BI232)</f>
        <v>231Phanpy2NormalLong Nose Pokémon1GroundNone0,533,52PickupSand Veil3309060604040401207066Medium Fast1Field50.020</v>
      </c>
      <c r="BK232" t="s">
        <v>3589</v>
      </c>
      <c r="BL232" t="s">
        <v>3774</v>
      </c>
      <c r="BM232">
        <f>VLOOKUP(B232,evyield!B:H,2,0)</f>
        <v>1</v>
      </c>
      <c r="BN232">
        <f>VLOOKUP(B232,evyield!B:H,3,0)</f>
        <v>0</v>
      </c>
      <c r="BO232">
        <f>VLOOKUP(B232,evyield!B:H,4,0)</f>
        <v>0</v>
      </c>
      <c r="BP232">
        <f>VLOOKUP(B232,evyield!B:H,5,0)</f>
        <v>0</v>
      </c>
      <c r="BQ232">
        <f>VLOOKUP(B232,evyield!B:H,6,0)</f>
        <v>0</v>
      </c>
      <c r="BR232">
        <f>VLOOKUP(B232,evyield!B:H,7,0)</f>
        <v>0</v>
      </c>
      <c r="BS232" t="str">
        <f>IF(OR(AL232=$BW$1,AM232=$BW$1),"Sim","Não")</f>
        <v>Sim</v>
      </c>
      <c r="BT232" t="str">
        <f>IF(OR(AL232=$BW$1,AM232=$BX$1),"Sim","Não")</f>
        <v>Sim</v>
      </c>
    </row>
    <row r="233" spans="1:72" hidden="1" x14ac:dyDescent="0.25">
      <c r="A233">
        <v>232</v>
      </c>
      <c r="B233" t="s">
        <v>238</v>
      </c>
      <c r="C233">
        <v>2</v>
      </c>
      <c r="D233" t="s">
        <v>795</v>
      </c>
      <c r="E233" t="s">
        <v>1140</v>
      </c>
      <c r="F233">
        <v>1</v>
      </c>
      <c r="G233" t="s">
        <v>862</v>
      </c>
      <c r="H233" t="s">
        <v>2089</v>
      </c>
      <c r="I233">
        <v>1.1000000000000001</v>
      </c>
      <c r="J233">
        <v>120</v>
      </c>
      <c r="K233">
        <v>2</v>
      </c>
      <c r="L233" t="s">
        <v>944</v>
      </c>
      <c r="N233" t="s">
        <v>863</v>
      </c>
      <c r="O233">
        <f t="shared" si="7"/>
        <v>500</v>
      </c>
      <c r="P233">
        <v>90</v>
      </c>
      <c r="Q233">
        <v>120</v>
      </c>
      <c r="R233">
        <v>120</v>
      </c>
      <c r="S233">
        <v>60</v>
      </c>
      <c r="T233">
        <v>60</v>
      </c>
      <c r="U233">
        <v>50</v>
      </c>
      <c r="V233">
        <v>60</v>
      </c>
      <c r="W233">
        <v>70</v>
      </c>
      <c r="X233">
        <v>175</v>
      </c>
      <c r="Y233" t="s">
        <v>827</v>
      </c>
      <c r="Z233">
        <v>1</v>
      </c>
      <c r="AA233" t="s">
        <v>848</v>
      </c>
      <c r="AC233" t="s">
        <v>828</v>
      </c>
      <c r="AD233">
        <v>20</v>
      </c>
      <c r="AE233" t="str">
        <f>_xlfn.CONCAT(A233:AD233)</f>
        <v>232Donphan2NormalArmor Pokémon1GroundNone1,11202SturdySand Veil500901201206060506070175Medium Fast1Field50.020</v>
      </c>
      <c r="AF233">
        <v>232</v>
      </c>
      <c r="AG233" t="s">
        <v>238</v>
      </c>
      <c r="AH233">
        <v>2</v>
      </c>
      <c r="AI233" t="s">
        <v>795</v>
      </c>
      <c r="AJ233" t="s">
        <v>1140</v>
      </c>
      <c r="AK233">
        <v>1</v>
      </c>
      <c r="AL233" t="s">
        <v>862</v>
      </c>
      <c r="AM233" t="s">
        <v>2089</v>
      </c>
      <c r="AN233">
        <v>1.1000000000000001</v>
      </c>
      <c r="AO233">
        <v>120</v>
      </c>
      <c r="AP233">
        <v>2</v>
      </c>
      <c r="AQ233" t="s">
        <v>944</v>
      </c>
      <c r="AS233" t="s">
        <v>863</v>
      </c>
      <c r="AT233">
        <f t="shared" si="6"/>
        <v>500</v>
      </c>
      <c r="AU233">
        <v>90</v>
      </c>
      <c r="AV233">
        <v>120</v>
      </c>
      <c r="AW233">
        <v>120</v>
      </c>
      <c r="AX233">
        <v>60</v>
      </c>
      <c r="AY233">
        <v>60</v>
      </c>
      <c r="AZ233">
        <v>50</v>
      </c>
      <c r="BA233">
        <v>60</v>
      </c>
      <c r="BB233">
        <v>70</v>
      </c>
      <c r="BC233">
        <v>175</v>
      </c>
      <c r="BD233" t="s">
        <v>827</v>
      </c>
      <c r="BE233">
        <v>1</v>
      </c>
      <c r="BF233" t="s">
        <v>848</v>
      </c>
      <c r="BH233" t="s">
        <v>828</v>
      </c>
      <c r="BI233">
        <v>20</v>
      </c>
      <c r="BJ233" t="str">
        <f>_xlfn.CONCAT(AF233:BI233)</f>
        <v>232Donphan2NormalArmor Pokémon1GroundNone1,11202SturdySand Veil500901201206060506070175Medium Fast1Field50.020</v>
      </c>
      <c r="BM233">
        <f>VLOOKUP(B233,evyield!B:H,2,0)</f>
        <v>0</v>
      </c>
      <c r="BN233">
        <f>VLOOKUP(B233,evyield!B:H,3,0)</f>
        <v>1</v>
      </c>
      <c r="BO233">
        <f>VLOOKUP(B233,evyield!B:H,4,0)</f>
        <v>1</v>
      </c>
      <c r="BP233">
        <f>VLOOKUP(B233,evyield!B:H,5,0)</f>
        <v>0</v>
      </c>
      <c r="BQ233">
        <f>VLOOKUP(B233,evyield!B:H,6,0)</f>
        <v>0</v>
      </c>
      <c r="BR233">
        <f>VLOOKUP(B233,evyield!B:H,7,0)</f>
        <v>0</v>
      </c>
      <c r="BS233" t="str">
        <f>IF(OR(AL233=$BW$1,AM233=$BW$1),"Sim","Não")</f>
        <v>Sim</v>
      </c>
      <c r="BT233" t="str">
        <f>IF(OR(AL233=$BW$1,AM233=$BX$1),"Sim","Não")</f>
        <v>Sim</v>
      </c>
    </row>
    <row r="234" spans="1:72" hidden="1" x14ac:dyDescent="0.25">
      <c r="A234">
        <v>233</v>
      </c>
      <c r="B234" t="s">
        <v>239</v>
      </c>
      <c r="C234">
        <v>2</v>
      </c>
      <c r="D234" t="s">
        <v>795</v>
      </c>
      <c r="E234" t="s">
        <v>1050</v>
      </c>
      <c r="F234">
        <v>1</v>
      </c>
      <c r="G234" t="s">
        <v>795</v>
      </c>
      <c r="H234" t="s">
        <v>2089</v>
      </c>
      <c r="I234">
        <v>0.6</v>
      </c>
      <c r="J234">
        <v>32.5</v>
      </c>
      <c r="K234">
        <v>3</v>
      </c>
      <c r="L234" t="s">
        <v>933</v>
      </c>
      <c r="M234" t="s">
        <v>1051</v>
      </c>
      <c r="N234" t="s">
        <v>962</v>
      </c>
      <c r="O234">
        <f t="shared" si="7"/>
        <v>515</v>
      </c>
      <c r="P234">
        <v>85</v>
      </c>
      <c r="Q234">
        <v>80</v>
      </c>
      <c r="R234">
        <v>90</v>
      </c>
      <c r="S234">
        <v>105</v>
      </c>
      <c r="T234">
        <v>95</v>
      </c>
      <c r="U234">
        <v>60</v>
      </c>
      <c r="V234">
        <v>45</v>
      </c>
      <c r="W234">
        <v>70</v>
      </c>
      <c r="X234">
        <v>180</v>
      </c>
      <c r="Y234" t="s">
        <v>827</v>
      </c>
      <c r="Z234">
        <v>1</v>
      </c>
      <c r="AA234" t="s">
        <v>945</v>
      </c>
      <c r="AD234">
        <v>20</v>
      </c>
      <c r="AE234" t="str">
        <f>_xlfn.CONCAT(A234:AD234)</f>
        <v>233Porygon22NormalVirtual Pokémon1NormalNone0,632,53TraceDownloadAnalytic51585809010595604570180Medium Fast1Mineral20</v>
      </c>
      <c r="AF234">
        <v>233</v>
      </c>
      <c r="AG234" t="s">
        <v>239</v>
      </c>
      <c r="AH234">
        <v>2</v>
      </c>
      <c r="AI234" t="s">
        <v>795</v>
      </c>
      <c r="AJ234" t="s">
        <v>1050</v>
      </c>
      <c r="AK234">
        <v>1</v>
      </c>
      <c r="AL234" t="s">
        <v>795</v>
      </c>
      <c r="AM234" t="s">
        <v>2089</v>
      </c>
      <c r="AN234">
        <v>0.6</v>
      </c>
      <c r="AO234">
        <v>32.5</v>
      </c>
      <c r="AP234">
        <v>3</v>
      </c>
      <c r="AQ234" t="s">
        <v>933</v>
      </c>
      <c r="AR234" t="s">
        <v>1051</v>
      </c>
      <c r="AS234" t="s">
        <v>962</v>
      </c>
      <c r="AT234">
        <f t="shared" si="6"/>
        <v>515</v>
      </c>
      <c r="AU234">
        <v>85</v>
      </c>
      <c r="AV234">
        <v>80</v>
      </c>
      <c r="AW234">
        <v>90</v>
      </c>
      <c r="AX234">
        <v>105</v>
      </c>
      <c r="AY234">
        <v>95</v>
      </c>
      <c r="AZ234">
        <v>60</v>
      </c>
      <c r="BA234">
        <v>45</v>
      </c>
      <c r="BB234">
        <v>70</v>
      </c>
      <c r="BC234">
        <v>180</v>
      </c>
      <c r="BD234" t="s">
        <v>827</v>
      </c>
      <c r="BE234">
        <v>1</v>
      </c>
      <c r="BF234" t="s">
        <v>945</v>
      </c>
      <c r="BI234">
        <v>20</v>
      </c>
      <c r="BJ234" t="str">
        <f>_xlfn.CONCAT(AF234:BI234)</f>
        <v>233Porygon22NormalVirtual Pokémon1NormalNone0,632,53TraceDownloadAnalytic51585809010595604570180Medium Fast1Mineral20</v>
      </c>
      <c r="BM234">
        <f>VLOOKUP(B234,evyield!B:H,2,0)</f>
        <v>0</v>
      </c>
      <c r="BN234">
        <f>VLOOKUP(B234,evyield!B:H,3,0)</f>
        <v>0</v>
      </c>
      <c r="BO234">
        <f>VLOOKUP(B234,evyield!B:H,4,0)</f>
        <v>0</v>
      </c>
      <c r="BP234">
        <f>VLOOKUP(B234,evyield!B:H,5,0)</f>
        <v>2</v>
      </c>
      <c r="BQ234">
        <f>VLOOKUP(B234,evyield!B:H,6,0)</f>
        <v>0</v>
      </c>
      <c r="BR234">
        <f>VLOOKUP(B234,evyield!B:H,7,0)</f>
        <v>0</v>
      </c>
      <c r="BS234" t="str">
        <f>IF(OR(AL234=$BW$1,AM234=$BW$1),"Sim","Não")</f>
        <v>Não</v>
      </c>
      <c r="BT234" t="str">
        <f>IF(OR(AL234=$BW$1,AM234=$BX$1),"Sim","Não")</f>
        <v>Não</v>
      </c>
    </row>
    <row r="235" spans="1:72" hidden="1" x14ac:dyDescent="0.25">
      <c r="A235">
        <v>234</v>
      </c>
      <c r="B235" t="s">
        <v>240</v>
      </c>
      <c r="C235">
        <v>2</v>
      </c>
      <c r="D235" t="s">
        <v>795</v>
      </c>
      <c r="E235" t="s">
        <v>1141</v>
      </c>
      <c r="F235">
        <v>1</v>
      </c>
      <c r="G235" t="s">
        <v>795</v>
      </c>
      <c r="H235" t="s">
        <v>2089</v>
      </c>
      <c r="I235">
        <v>1.4</v>
      </c>
      <c r="J235">
        <v>71.2</v>
      </c>
      <c r="K235">
        <v>3</v>
      </c>
      <c r="L235" t="s">
        <v>853</v>
      </c>
      <c r="M235" t="s">
        <v>891</v>
      </c>
      <c r="N235" t="s">
        <v>1092</v>
      </c>
      <c r="O235">
        <f t="shared" si="7"/>
        <v>465</v>
      </c>
      <c r="P235">
        <v>73</v>
      </c>
      <c r="Q235">
        <v>95</v>
      </c>
      <c r="R235">
        <v>62</v>
      </c>
      <c r="S235">
        <v>85</v>
      </c>
      <c r="T235">
        <v>65</v>
      </c>
      <c r="U235">
        <v>85</v>
      </c>
      <c r="V235">
        <v>45</v>
      </c>
      <c r="W235">
        <v>70</v>
      </c>
      <c r="X235">
        <v>163</v>
      </c>
      <c r="Y235" t="s">
        <v>925</v>
      </c>
      <c r="Z235">
        <v>1</v>
      </c>
      <c r="AA235" t="s">
        <v>848</v>
      </c>
      <c r="AC235" t="s">
        <v>828</v>
      </c>
      <c r="AD235">
        <v>20</v>
      </c>
      <c r="AE235" t="str">
        <f>_xlfn.CONCAT(A235:AD235)</f>
        <v>234Stantler2NormalBig Horn Pokémon1NormalNone1,471,23IntimidateFriskSap Sipper4657395628565854570163Slow1Field50.020</v>
      </c>
      <c r="AF235">
        <v>234</v>
      </c>
      <c r="AG235" t="s">
        <v>240</v>
      </c>
      <c r="AH235">
        <v>2</v>
      </c>
      <c r="AI235" t="s">
        <v>795</v>
      </c>
      <c r="AJ235" t="s">
        <v>1141</v>
      </c>
      <c r="AK235">
        <v>1</v>
      </c>
      <c r="AL235" t="s">
        <v>795</v>
      </c>
      <c r="AM235" t="s">
        <v>2089</v>
      </c>
      <c r="AN235">
        <v>1.4</v>
      </c>
      <c r="AO235">
        <v>71.2</v>
      </c>
      <c r="AP235">
        <v>3</v>
      </c>
      <c r="AQ235" t="s">
        <v>853</v>
      </c>
      <c r="AR235" t="s">
        <v>891</v>
      </c>
      <c r="AS235" t="s">
        <v>1092</v>
      </c>
      <c r="AT235">
        <f t="shared" si="6"/>
        <v>465</v>
      </c>
      <c r="AU235">
        <v>73</v>
      </c>
      <c r="AV235">
        <v>95</v>
      </c>
      <c r="AW235">
        <v>62</v>
      </c>
      <c r="AX235">
        <v>85</v>
      </c>
      <c r="AY235">
        <v>65</v>
      </c>
      <c r="AZ235">
        <v>85</v>
      </c>
      <c r="BA235">
        <v>45</v>
      </c>
      <c r="BB235">
        <v>70</v>
      </c>
      <c r="BC235">
        <v>163</v>
      </c>
      <c r="BD235" t="s">
        <v>925</v>
      </c>
      <c r="BE235">
        <v>1</v>
      </c>
      <c r="BF235" t="s">
        <v>848</v>
      </c>
      <c r="BH235" t="s">
        <v>828</v>
      </c>
      <c r="BI235">
        <v>20</v>
      </c>
      <c r="BJ235" t="str">
        <f>_xlfn.CONCAT(AF235:BI235)</f>
        <v>234Stantler2NormalBig Horn Pokémon1NormalNone1,471,23IntimidateFriskSap Sipper4657395628565854570163Slow1Field50.020</v>
      </c>
      <c r="BM235">
        <f>VLOOKUP(B235,evyield!B:H,2,0)</f>
        <v>0</v>
      </c>
      <c r="BN235">
        <f>VLOOKUP(B235,evyield!B:H,3,0)</f>
        <v>1</v>
      </c>
      <c r="BO235">
        <f>VLOOKUP(B235,evyield!B:H,4,0)</f>
        <v>0</v>
      </c>
      <c r="BP235">
        <f>VLOOKUP(B235,evyield!B:H,5,0)</f>
        <v>0</v>
      </c>
      <c r="BQ235">
        <f>VLOOKUP(B235,evyield!B:H,6,0)</f>
        <v>0</v>
      </c>
      <c r="BR235">
        <f>VLOOKUP(B235,evyield!B:H,7,0)</f>
        <v>0</v>
      </c>
      <c r="BS235" t="str">
        <f>IF(OR(AL235=$BW$1,AM235=$BW$1),"Sim","Não")</f>
        <v>Não</v>
      </c>
      <c r="BT235" t="str">
        <f>IF(OR(AL235=$BW$1,AM235=$BX$1),"Sim","Não")</f>
        <v>Não</v>
      </c>
    </row>
    <row r="236" spans="1:72" hidden="1" x14ac:dyDescent="0.25">
      <c r="A236">
        <v>235</v>
      </c>
      <c r="B236" t="s">
        <v>241</v>
      </c>
      <c r="C236">
        <v>2</v>
      </c>
      <c r="D236" t="s">
        <v>795</v>
      </c>
      <c r="E236" t="s">
        <v>1142</v>
      </c>
      <c r="F236">
        <v>1</v>
      </c>
      <c r="G236" t="s">
        <v>795</v>
      </c>
      <c r="H236" t="s">
        <v>2089</v>
      </c>
      <c r="I236">
        <v>1.2</v>
      </c>
      <c r="J236">
        <v>58</v>
      </c>
      <c r="K236">
        <v>3</v>
      </c>
      <c r="L236" t="s">
        <v>956</v>
      </c>
      <c r="M236" t="s">
        <v>911</v>
      </c>
      <c r="N236" t="s">
        <v>1133</v>
      </c>
      <c r="O236">
        <f t="shared" si="7"/>
        <v>250</v>
      </c>
      <c r="P236">
        <v>55</v>
      </c>
      <c r="Q236">
        <v>20</v>
      </c>
      <c r="R236">
        <v>35</v>
      </c>
      <c r="S236">
        <v>20</v>
      </c>
      <c r="T236">
        <v>45</v>
      </c>
      <c r="U236">
        <v>75</v>
      </c>
      <c r="V236">
        <v>45</v>
      </c>
      <c r="W236">
        <v>70</v>
      </c>
      <c r="X236">
        <v>88</v>
      </c>
      <c r="Y236" t="s">
        <v>883</v>
      </c>
      <c r="Z236">
        <v>1</v>
      </c>
      <c r="AA236" t="s">
        <v>848</v>
      </c>
      <c r="AC236" t="s">
        <v>828</v>
      </c>
      <c r="AD236">
        <v>20</v>
      </c>
      <c r="AE236" t="str">
        <f>_xlfn.CONCAT(A236:AD236)</f>
        <v>235Smeargle2NormalPainter Pokémon1NormalNone1,2583Own TempoTechnicianMoody250552035204575457088Fast1Field50.020</v>
      </c>
      <c r="AF236">
        <v>235</v>
      </c>
      <c r="AG236" t="s">
        <v>241</v>
      </c>
      <c r="AH236">
        <v>2</v>
      </c>
      <c r="AI236" t="s">
        <v>795</v>
      </c>
      <c r="AJ236" t="s">
        <v>1142</v>
      </c>
      <c r="AK236">
        <v>1</v>
      </c>
      <c r="AL236" t="s">
        <v>795</v>
      </c>
      <c r="AM236" t="s">
        <v>2089</v>
      </c>
      <c r="AN236">
        <v>1.2</v>
      </c>
      <c r="AO236">
        <v>58</v>
      </c>
      <c r="AP236">
        <v>3</v>
      </c>
      <c r="AQ236" t="s">
        <v>956</v>
      </c>
      <c r="AR236" t="s">
        <v>911</v>
      </c>
      <c r="AS236" t="s">
        <v>1133</v>
      </c>
      <c r="AT236">
        <f t="shared" si="6"/>
        <v>250</v>
      </c>
      <c r="AU236">
        <v>55</v>
      </c>
      <c r="AV236">
        <v>20</v>
      </c>
      <c r="AW236">
        <v>35</v>
      </c>
      <c r="AX236">
        <v>20</v>
      </c>
      <c r="AY236">
        <v>45</v>
      </c>
      <c r="AZ236">
        <v>75</v>
      </c>
      <c r="BA236">
        <v>45</v>
      </c>
      <c r="BB236">
        <v>70</v>
      </c>
      <c r="BC236">
        <v>88</v>
      </c>
      <c r="BD236" t="s">
        <v>883</v>
      </c>
      <c r="BE236">
        <v>1</v>
      </c>
      <c r="BF236" t="s">
        <v>848</v>
      </c>
      <c r="BH236" t="s">
        <v>828</v>
      </c>
      <c r="BI236">
        <v>20</v>
      </c>
      <c r="BJ236" t="str">
        <f>_xlfn.CONCAT(AF236:BI236)</f>
        <v>235Smeargle2NormalPainter Pokémon1NormalNone1,2583Own TempoTechnicianMoody250552035204575457088Fast1Field50.020</v>
      </c>
      <c r="BM236">
        <f>VLOOKUP(B236,evyield!B:H,2,0)</f>
        <v>0</v>
      </c>
      <c r="BN236">
        <f>VLOOKUP(B236,evyield!B:H,3,0)</f>
        <v>0</v>
      </c>
      <c r="BO236">
        <f>VLOOKUP(B236,evyield!B:H,4,0)</f>
        <v>0</v>
      </c>
      <c r="BP236">
        <f>VLOOKUP(B236,evyield!B:H,5,0)</f>
        <v>0</v>
      </c>
      <c r="BQ236">
        <f>VLOOKUP(B236,evyield!B:H,6,0)</f>
        <v>0</v>
      </c>
      <c r="BR236">
        <f>VLOOKUP(B236,evyield!B:H,7,0)</f>
        <v>1</v>
      </c>
      <c r="BS236" t="str">
        <f>IF(OR(AL236=$BW$1,AM236=$BW$1),"Sim","Não")</f>
        <v>Não</v>
      </c>
      <c r="BT236" t="str">
        <f>IF(OR(AL236=$BW$1,AM236=$BX$1),"Sim","Não")</f>
        <v>Não</v>
      </c>
    </row>
    <row r="237" spans="1:72" hidden="1" x14ac:dyDescent="0.25">
      <c r="A237">
        <v>236</v>
      </c>
      <c r="B237" t="s">
        <v>242</v>
      </c>
      <c r="C237">
        <v>2</v>
      </c>
      <c r="D237" t="s">
        <v>795</v>
      </c>
      <c r="E237" t="s">
        <v>1143</v>
      </c>
      <c r="F237">
        <v>1</v>
      </c>
      <c r="G237" t="s">
        <v>920</v>
      </c>
      <c r="H237" t="s">
        <v>2089</v>
      </c>
      <c r="I237">
        <v>0.7</v>
      </c>
      <c r="J237">
        <v>21</v>
      </c>
      <c r="K237">
        <v>3</v>
      </c>
      <c r="L237" t="s">
        <v>846</v>
      </c>
      <c r="M237" t="s">
        <v>935</v>
      </c>
      <c r="N237" t="s">
        <v>746</v>
      </c>
      <c r="O237">
        <f t="shared" si="7"/>
        <v>210</v>
      </c>
      <c r="P237">
        <v>35</v>
      </c>
      <c r="Q237">
        <v>35</v>
      </c>
      <c r="R237">
        <v>35</v>
      </c>
      <c r="S237">
        <v>35</v>
      </c>
      <c r="T237">
        <v>35</v>
      </c>
      <c r="U237">
        <v>35</v>
      </c>
      <c r="V237">
        <v>75</v>
      </c>
      <c r="W237">
        <v>70</v>
      </c>
      <c r="X237">
        <v>42</v>
      </c>
      <c r="Y237" t="s">
        <v>827</v>
      </c>
      <c r="Z237">
        <v>1</v>
      </c>
      <c r="AA237" t="s">
        <v>874</v>
      </c>
      <c r="AC237" t="s">
        <v>878</v>
      </c>
      <c r="AD237">
        <v>25</v>
      </c>
      <c r="AE237" t="str">
        <f>_xlfn.CONCAT(A237:AD237)</f>
        <v>236Tyrogue2NormalScuffle Pokémon1FightingNone0,7213GutsSteadfastVital Spirit210353535353535757042Medium Fast1Undiscovered100.025</v>
      </c>
      <c r="AF237">
        <v>236</v>
      </c>
      <c r="AG237" t="s">
        <v>242</v>
      </c>
      <c r="AH237">
        <v>2</v>
      </c>
      <c r="AI237" t="s">
        <v>795</v>
      </c>
      <c r="AJ237" t="s">
        <v>1143</v>
      </c>
      <c r="AK237">
        <v>1</v>
      </c>
      <c r="AL237" t="s">
        <v>920</v>
      </c>
      <c r="AM237" t="s">
        <v>2089</v>
      </c>
      <c r="AN237">
        <v>0.7</v>
      </c>
      <c r="AO237">
        <v>21</v>
      </c>
      <c r="AP237">
        <v>3</v>
      </c>
      <c r="AQ237" t="s">
        <v>846</v>
      </c>
      <c r="AR237" t="s">
        <v>935</v>
      </c>
      <c r="AS237" t="s">
        <v>746</v>
      </c>
      <c r="AT237">
        <f t="shared" si="6"/>
        <v>210</v>
      </c>
      <c r="AU237">
        <v>35</v>
      </c>
      <c r="AV237">
        <v>35</v>
      </c>
      <c r="AW237">
        <v>35</v>
      </c>
      <c r="AX237">
        <v>35</v>
      </c>
      <c r="AY237">
        <v>35</v>
      </c>
      <c r="AZ237">
        <v>35</v>
      </c>
      <c r="BA237">
        <v>75</v>
      </c>
      <c r="BB237">
        <v>70</v>
      </c>
      <c r="BC237">
        <v>42</v>
      </c>
      <c r="BD237" t="s">
        <v>827</v>
      </c>
      <c r="BE237">
        <v>1</v>
      </c>
      <c r="BF237" t="s">
        <v>874</v>
      </c>
      <c r="BH237" t="s">
        <v>878</v>
      </c>
      <c r="BI237">
        <v>25</v>
      </c>
      <c r="BJ237" t="str">
        <f>_xlfn.CONCAT(AF237:BI237)</f>
        <v>236Tyrogue2NormalScuffle Pokémon1FightingNone0,7213GutsSteadfastVital Spirit210353535353535757042Medium Fast1Undiscovered100.025</v>
      </c>
      <c r="BM237">
        <f>VLOOKUP(B237,evyield!B:H,2,0)</f>
        <v>0</v>
      </c>
      <c r="BN237">
        <f>VLOOKUP(B237,evyield!B:H,3,0)</f>
        <v>1</v>
      </c>
      <c r="BO237">
        <f>VLOOKUP(B237,evyield!B:H,4,0)</f>
        <v>0</v>
      </c>
      <c r="BP237">
        <f>VLOOKUP(B237,evyield!B:H,5,0)</f>
        <v>0</v>
      </c>
      <c r="BQ237">
        <f>VLOOKUP(B237,evyield!B:H,6,0)</f>
        <v>0</v>
      </c>
      <c r="BR237">
        <f>VLOOKUP(B237,evyield!B:H,7,0)</f>
        <v>0</v>
      </c>
      <c r="BS237" t="str">
        <f>IF(OR(AL237=$BW$1,AM237=$BW$1),"Sim","Não")</f>
        <v>Não</v>
      </c>
      <c r="BT237" t="str">
        <f>IF(OR(AL237=$BW$1,AM237=$BX$1),"Sim","Não")</f>
        <v>Não</v>
      </c>
    </row>
    <row r="238" spans="1:72" hidden="1" x14ac:dyDescent="0.25">
      <c r="A238">
        <v>237</v>
      </c>
      <c r="B238" t="s">
        <v>243</v>
      </c>
      <c r="C238">
        <v>2</v>
      </c>
      <c r="D238" t="s">
        <v>795</v>
      </c>
      <c r="E238" t="s">
        <v>1144</v>
      </c>
      <c r="F238">
        <v>1</v>
      </c>
      <c r="G238" t="s">
        <v>920</v>
      </c>
      <c r="H238" t="s">
        <v>2089</v>
      </c>
      <c r="I238">
        <v>1.4</v>
      </c>
      <c r="J238">
        <v>48</v>
      </c>
      <c r="K238">
        <v>3</v>
      </c>
      <c r="L238" t="s">
        <v>853</v>
      </c>
      <c r="M238" t="s">
        <v>911</v>
      </c>
      <c r="N238" t="s">
        <v>935</v>
      </c>
      <c r="O238">
        <f t="shared" si="7"/>
        <v>455</v>
      </c>
      <c r="P238">
        <v>50</v>
      </c>
      <c r="Q238">
        <v>95</v>
      </c>
      <c r="R238">
        <v>95</v>
      </c>
      <c r="S238">
        <v>35</v>
      </c>
      <c r="T238">
        <v>110</v>
      </c>
      <c r="U238">
        <v>70</v>
      </c>
      <c r="V238">
        <v>45</v>
      </c>
      <c r="W238">
        <v>70</v>
      </c>
      <c r="X238">
        <v>159</v>
      </c>
      <c r="Y238" t="s">
        <v>827</v>
      </c>
      <c r="Z238">
        <v>1</v>
      </c>
      <c r="AA238" t="s">
        <v>932</v>
      </c>
      <c r="AC238" t="s">
        <v>878</v>
      </c>
      <c r="AD238">
        <v>25</v>
      </c>
      <c r="AE238" t="str">
        <f>_xlfn.CONCAT(A238:AD238)</f>
        <v>237Hitmontop2NormalHandstand Pokémon1FightingNone1,4483IntimidateTechnicianSteadfast45550959535110704570159Medium Fast1Human-Like100.025</v>
      </c>
      <c r="AF238">
        <v>237</v>
      </c>
      <c r="AG238" t="s">
        <v>243</v>
      </c>
      <c r="AH238">
        <v>2</v>
      </c>
      <c r="AI238" t="s">
        <v>795</v>
      </c>
      <c r="AJ238" t="s">
        <v>1144</v>
      </c>
      <c r="AK238">
        <v>1</v>
      </c>
      <c r="AL238" t="s">
        <v>920</v>
      </c>
      <c r="AM238" t="s">
        <v>2089</v>
      </c>
      <c r="AN238">
        <v>1.4</v>
      </c>
      <c r="AO238">
        <v>48</v>
      </c>
      <c r="AP238">
        <v>3</v>
      </c>
      <c r="AQ238" t="s">
        <v>853</v>
      </c>
      <c r="AR238" t="s">
        <v>911</v>
      </c>
      <c r="AS238" t="s">
        <v>935</v>
      </c>
      <c r="AT238">
        <f t="shared" si="6"/>
        <v>455</v>
      </c>
      <c r="AU238">
        <v>50</v>
      </c>
      <c r="AV238">
        <v>95</v>
      </c>
      <c r="AW238">
        <v>95</v>
      </c>
      <c r="AX238">
        <v>35</v>
      </c>
      <c r="AY238">
        <v>110</v>
      </c>
      <c r="AZ238">
        <v>70</v>
      </c>
      <c r="BA238">
        <v>45</v>
      </c>
      <c r="BB238">
        <v>70</v>
      </c>
      <c r="BC238">
        <v>159</v>
      </c>
      <c r="BD238" t="s">
        <v>827</v>
      </c>
      <c r="BE238">
        <v>1</v>
      </c>
      <c r="BF238" t="s">
        <v>932</v>
      </c>
      <c r="BH238" t="s">
        <v>878</v>
      </c>
      <c r="BI238">
        <v>25</v>
      </c>
      <c r="BJ238" t="str">
        <f>_xlfn.CONCAT(AF238:BI238)</f>
        <v>237Hitmontop2NormalHandstand Pokémon1FightingNone1,4483IntimidateTechnicianSteadfast45550959535110704570159Medium Fast1Human-Like100.025</v>
      </c>
      <c r="BM238">
        <f>VLOOKUP(B238,evyield!B:H,2,0)</f>
        <v>0</v>
      </c>
      <c r="BN238">
        <f>VLOOKUP(B238,evyield!B:H,3,0)</f>
        <v>0</v>
      </c>
      <c r="BO238">
        <f>VLOOKUP(B238,evyield!B:H,4,0)</f>
        <v>0</v>
      </c>
      <c r="BP238">
        <f>VLOOKUP(B238,evyield!B:H,5,0)</f>
        <v>0</v>
      </c>
      <c r="BQ238">
        <f>VLOOKUP(B238,evyield!B:H,6,0)</f>
        <v>2</v>
      </c>
      <c r="BR238">
        <f>VLOOKUP(B238,evyield!B:H,7,0)</f>
        <v>0</v>
      </c>
      <c r="BS238" t="str">
        <f>IF(OR(AL238=$BW$1,AM238=$BW$1),"Sim","Não")</f>
        <v>Não</v>
      </c>
      <c r="BT238" t="str">
        <f>IF(OR(AL238=$BW$1,AM238=$BX$1),"Sim","Não")</f>
        <v>Não</v>
      </c>
    </row>
    <row r="239" spans="1:72" hidden="1" x14ac:dyDescent="0.25">
      <c r="A239">
        <v>238</v>
      </c>
      <c r="B239" t="s">
        <v>244</v>
      </c>
      <c r="C239">
        <v>2</v>
      </c>
      <c r="D239" t="s">
        <v>795</v>
      </c>
      <c r="E239" t="s">
        <v>1145</v>
      </c>
      <c r="F239">
        <v>2</v>
      </c>
      <c r="G239" t="s">
        <v>865</v>
      </c>
      <c r="H239" t="s">
        <v>860</v>
      </c>
      <c r="I239">
        <v>0.4</v>
      </c>
      <c r="J239">
        <v>6</v>
      </c>
      <c r="K239">
        <v>3</v>
      </c>
      <c r="L239" t="s">
        <v>955</v>
      </c>
      <c r="M239" t="s">
        <v>989</v>
      </c>
      <c r="N239" t="s">
        <v>969</v>
      </c>
      <c r="O239">
        <f t="shared" si="7"/>
        <v>305</v>
      </c>
      <c r="P239">
        <v>45</v>
      </c>
      <c r="Q239">
        <v>30</v>
      </c>
      <c r="R239">
        <v>15</v>
      </c>
      <c r="S239">
        <v>85</v>
      </c>
      <c r="T239">
        <v>65</v>
      </c>
      <c r="U239">
        <v>65</v>
      </c>
      <c r="V239">
        <v>45</v>
      </c>
      <c r="W239">
        <v>70</v>
      </c>
      <c r="X239">
        <v>61</v>
      </c>
      <c r="Y239" t="s">
        <v>827</v>
      </c>
      <c r="Z239">
        <v>1</v>
      </c>
      <c r="AA239" t="s">
        <v>874</v>
      </c>
      <c r="AC239" t="s">
        <v>873</v>
      </c>
      <c r="AD239">
        <v>25</v>
      </c>
      <c r="AE239" t="str">
        <f>_xlfn.CONCAT(A239:AD239)</f>
        <v>238Smoochum2NormalKiss Pokémon2IcePsychic0,463ObliviousForewarnHydration305453015856565457061Medium Fast1Undiscovered0.025</v>
      </c>
      <c r="AF239">
        <v>238</v>
      </c>
      <c r="AG239" t="s">
        <v>244</v>
      </c>
      <c r="AH239">
        <v>2</v>
      </c>
      <c r="AI239" t="s">
        <v>795</v>
      </c>
      <c r="AJ239" t="s">
        <v>1145</v>
      </c>
      <c r="AK239">
        <v>2</v>
      </c>
      <c r="AL239" t="s">
        <v>865</v>
      </c>
      <c r="AM239" t="s">
        <v>860</v>
      </c>
      <c r="AN239">
        <v>0.4</v>
      </c>
      <c r="AO239">
        <v>6</v>
      </c>
      <c r="AP239">
        <v>3</v>
      </c>
      <c r="AQ239" t="s">
        <v>955</v>
      </c>
      <c r="AR239" t="s">
        <v>989</v>
      </c>
      <c r="AS239" t="s">
        <v>969</v>
      </c>
      <c r="AT239">
        <f t="shared" si="6"/>
        <v>305</v>
      </c>
      <c r="AU239">
        <v>45</v>
      </c>
      <c r="AV239">
        <v>30</v>
      </c>
      <c r="AW239">
        <v>15</v>
      </c>
      <c r="AX239">
        <v>85</v>
      </c>
      <c r="AY239">
        <v>65</v>
      </c>
      <c r="AZ239">
        <v>65</v>
      </c>
      <c r="BA239">
        <v>45</v>
      </c>
      <c r="BB239">
        <v>70</v>
      </c>
      <c r="BC239">
        <v>61</v>
      </c>
      <c r="BD239" t="s">
        <v>827</v>
      </c>
      <c r="BE239">
        <v>1</v>
      </c>
      <c r="BF239" t="s">
        <v>874</v>
      </c>
      <c r="BH239" t="s">
        <v>873</v>
      </c>
      <c r="BI239">
        <v>25</v>
      </c>
      <c r="BJ239" t="str">
        <f>_xlfn.CONCAT(AF239:BI239)</f>
        <v>238Smoochum2NormalKiss Pokémon2IcePsychic0,463ObliviousForewarnHydration305453015856565457061Medium Fast1Undiscovered0.025</v>
      </c>
      <c r="BM239">
        <f>VLOOKUP(B239,evyield!B:H,2,0)</f>
        <v>0</v>
      </c>
      <c r="BN239">
        <f>VLOOKUP(B239,evyield!B:H,3,0)</f>
        <v>0</v>
      </c>
      <c r="BO239">
        <f>VLOOKUP(B239,evyield!B:H,4,0)</f>
        <v>0</v>
      </c>
      <c r="BP239">
        <f>VLOOKUP(B239,evyield!B:H,5,0)</f>
        <v>1</v>
      </c>
      <c r="BQ239">
        <f>VLOOKUP(B239,evyield!B:H,6,0)</f>
        <v>0</v>
      </c>
      <c r="BR239">
        <f>VLOOKUP(B239,evyield!B:H,7,0)</f>
        <v>0</v>
      </c>
      <c r="BS239" t="str">
        <f>IF(OR(AL239=$BW$1,AM239=$BW$1),"Sim","Não")</f>
        <v>Não</v>
      </c>
      <c r="BT239" t="str">
        <f>IF(OR(AL239=$BW$1,AM239=$BX$1),"Sim","Não")</f>
        <v>Não</v>
      </c>
    </row>
    <row r="240" spans="1:72" hidden="1" x14ac:dyDescent="0.25">
      <c r="A240">
        <v>239</v>
      </c>
      <c r="B240" t="s">
        <v>245</v>
      </c>
      <c r="C240">
        <v>2</v>
      </c>
      <c r="D240" t="s">
        <v>795</v>
      </c>
      <c r="E240" t="s">
        <v>1033</v>
      </c>
      <c r="F240">
        <v>1</v>
      </c>
      <c r="G240" t="s">
        <v>856</v>
      </c>
      <c r="H240" t="s">
        <v>2089</v>
      </c>
      <c r="I240">
        <v>0.6</v>
      </c>
      <c r="J240">
        <v>23.5</v>
      </c>
      <c r="K240">
        <v>2</v>
      </c>
      <c r="L240" t="s">
        <v>857</v>
      </c>
      <c r="N240" t="s">
        <v>746</v>
      </c>
      <c r="O240">
        <f t="shared" si="7"/>
        <v>360</v>
      </c>
      <c r="P240">
        <v>45</v>
      </c>
      <c r="Q240">
        <v>63</v>
      </c>
      <c r="R240">
        <v>37</v>
      </c>
      <c r="S240">
        <v>65</v>
      </c>
      <c r="T240">
        <v>55</v>
      </c>
      <c r="U240">
        <v>95</v>
      </c>
      <c r="V240">
        <v>45</v>
      </c>
      <c r="W240">
        <v>70</v>
      </c>
      <c r="X240">
        <v>72</v>
      </c>
      <c r="Y240" t="s">
        <v>827</v>
      </c>
      <c r="Z240">
        <v>1</v>
      </c>
      <c r="AA240" t="s">
        <v>874</v>
      </c>
      <c r="AC240" t="s">
        <v>926</v>
      </c>
      <c r="AD240">
        <v>25</v>
      </c>
      <c r="AE240" t="str">
        <f>_xlfn.CONCAT(A240:AD240)</f>
        <v>239Elekid2NormalElectric Pokémon1ElectricNone0,623,52StaticVital Spirit360456337655595457072Medium Fast1Undiscovered75.025</v>
      </c>
      <c r="AF240">
        <v>239</v>
      </c>
      <c r="AG240" t="s">
        <v>245</v>
      </c>
      <c r="AH240">
        <v>2</v>
      </c>
      <c r="AI240" t="s">
        <v>795</v>
      </c>
      <c r="AJ240" t="s">
        <v>1033</v>
      </c>
      <c r="AK240">
        <v>1</v>
      </c>
      <c r="AL240" t="s">
        <v>856</v>
      </c>
      <c r="AM240" t="s">
        <v>2089</v>
      </c>
      <c r="AN240">
        <v>0.6</v>
      </c>
      <c r="AO240">
        <v>23.5</v>
      </c>
      <c r="AP240">
        <v>2</v>
      </c>
      <c r="AQ240" t="s">
        <v>857</v>
      </c>
      <c r="AS240" t="s">
        <v>746</v>
      </c>
      <c r="AT240">
        <f t="shared" si="6"/>
        <v>360</v>
      </c>
      <c r="AU240">
        <v>45</v>
      </c>
      <c r="AV240">
        <v>63</v>
      </c>
      <c r="AW240">
        <v>37</v>
      </c>
      <c r="AX240">
        <v>65</v>
      </c>
      <c r="AY240">
        <v>55</v>
      </c>
      <c r="AZ240">
        <v>95</v>
      </c>
      <c r="BA240">
        <v>45</v>
      </c>
      <c r="BB240">
        <v>70</v>
      </c>
      <c r="BC240">
        <v>72</v>
      </c>
      <c r="BD240" t="s">
        <v>827</v>
      </c>
      <c r="BE240">
        <v>1</v>
      </c>
      <c r="BF240" t="s">
        <v>874</v>
      </c>
      <c r="BH240" t="s">
        <v>926</v>
      </c>
      <c r="BI240">
        <v>25</v>
      </c>
      <c r="BJ240" t="str">
        <f>_xlfn.CONCAT(AF240:BI240)</f>
        <v>239Elekid2NormalElectric Pokémon1ElectricNone0,623,52StaticVital Spirit360456337655595457072Medium Fast1Undiscovered75.025</v>
      </c>
      <c r="BK240" t="s">
        <v>3585</v>
      </c>
      <c r="BL240" t="s">
        <v>3774</v>
      </c>
      <c r="BM240">
        <f>VLOOKUP(B240,evyield!B:H,2,0)</f>
        <v>0</v>
      </c>
      <c r="BN240">
        <f>VLOOKUP(B240,evyield!B:H,3,0)</f>
        <v>0</v>
      </c>
      <c r="BO240">
        <f>VLOOKUP(B240,evyield!B:H,4,0)</f>
        <v>0</v>
      </c>
      <c r="BP240">
        <f>VLOOKUP(B240,evyield!B:H,5,0)</f>
        <v>0</v>
      </c>
      <c r="BQ240">
        <f>VLOOKUP(B240,evyield!B:H,6,0)</f>
        <v>0</v>
      </c>
      <c r="BR240">
        <f>VLOOKUP(B240,evyield!B:H,7,0)</f>
        <v>1</v>
      </c>
      <c r="BS240" t="str">
        <f>IF(OR(AL240=$BW$1,AM240=$BW$1),"Sim","Não")</f>
        <v>Não</v>
      </c>
      <c r="BT240" t="str">
        <f>IF(OR(AL240=$BW$1,AM240=$BX$1),"Sim","Não")</f>
        <v>Não</v>
      </c>
    </row>
    <row r="241" spans="1:72" hidden="1" x14ac:dyDescent="0.25">
      <c r="A241">
        <v>240</v>
      </c>
      <c r="B241" t="s">
        <v>246</v>
      </c>
      <c r="C241">
        <v>2</v>
      </c>
      <c r="D241" t="s">
        <v>795</v>
      </c>
      <c r="E241" t="s">
        <v>1146</v>
      </c>
      <c r="F241">
        <v>1</v>
      </c>
      <c r="G241" t="s">
        <v>807</v>
      </c>
      <c r="H241" t="s">
        <v>2089</v>
      </c>
      <c r="I241">
        <v>0.7</v>
      </c>
      <c r="J241">
        <v>21.4</v>
      </c>
      <c r="K241">
        <v>2</v>
      </c>
      <c r="L241" t="s">
        <v>950</v>
      </c>
      <c r="N241" t="s">
        <v>746</v>
      </c>
      <c r="O241">
        <f t="shared" si="7"/>
        <v>365</v>
      </c>
      <c r="P241">
        <v>45</v>
      </c>
      <c r="Q241">
        <v>75</v>
      </c>
      <c r="R241">
        <v>37</v>
      </c>
      <c r="S241">
        <v>70</v>
      </c>
      <c r="T241">
        <v>55</v>
      </c>
      <c r="U241">
        <v>83</v>
      </c>
      <c r="V241">
        <v>45</v>
      </c>
      <c r="W241">
        <v>70</v>
      </c>
      <c r="X241">
        <v>73</v>
      </c>
      <c r="Y241" t="s">
        <v>827</v>
      </c>
      <c r="Z241">
        <v>1</v>
      </c>
      <c r="AA241" t="s">
        <v>874</v>
      </c>
      <c r="AC241" t="s">
        <v>926</v>
      </c>
      <c r="AD241">
        <v>25</v>
      </c>
      <c r="AE241" t="str">
        <f>_xlfn.CONCAT(A241:AD241)</f>
        <v>240Magby2NormalLive Coal Pokémon1FireNone0,721,42Flame BodyVital Spirit365457537705583457073Medium Fast1Undiscovered75.025</v>
      </c>
      <c r="AF241">
        <v>240</v>
      </c>
      <c r="AG241" t="s">
        <v>246</v>
      </c>
      <c r="AH241">
        <v>2</v>
      </c>
      <c r="AI241" t="s">
        <v>795</v>
      </c>
      <c r="AJ241" t="s">
        <v>1146</v>
      </c>
      <c r="AK241">
        <v>1</v>
      </c>
      <c r="AL241" t="s">
        <v>807</v>
      </c>
      <c r="AM241" t="s">
        <v>2089</v>
      </c>
      <c r="AN241">
        <v>0.7</v>
      </c>
      <c r="AO241">
        <v>21.4</v>
      </c>
      <c r="AP241">
        <v>2</v>
      </c>
      <c r="AQ241" t="s">
        <v>950</v>
      </c>
      <c r="AS241" t="s">
        <v>746</v>
      </c>
      <c r="AT241">
        <f t="shared" si="6"/>
        <v>365</v>
      </c>
      <c r="AU241">
        <v>45</v>
      </c>
      <c r="AV241">
        <v>75</v>
      </c>
      <c r="AW241">
        <v>37</v>
      </c>
      <c r="AX241">
        <v>70</v>
      </c>
      <c r="AY241">
        <v>55</v>
      </c>
      <c r="AZ241">
        <v>83</v>
      </c>
      <c r="BA241">
        <v>45</v>
      </c>
      <c r="BB241">
        <v>70</v>
      </c>
      <c r="BC241">
        <v>73</v>
      </c>
      <c r="BD241" t="s">
        <v>827</v>
      </c>
      <c r="BE241">
        <v>1</v>
      </c>
      <c r="BF241" t="s">
        <v>874</v>
      </c>
      <c r="BH241" t="s">
        <v>926</v>
      </c>
      <c r="BI241">
        <v>25</v>
      </c>
      <c r="BJ241" t="str">
        <f>_xlfn.CONCAT(AF241:BI241)</f>
        <v>240Magby2NormalLive Coal Pokémon1FireNone0,721,42Flame BodyVital Spirit365457537705583457073Medium Fast1Undiscovered75.025</v>
      </c>
      <c r="BM241">
        <f>VLOOKUP(B241,evyield!B:H,2,0)</f>
        <v>0</v>
      </c>
      <c r="BN241">
        <f>VLOOKUP(B241,evyield!B:H,3,0)</f>
        <v>0</v>
      </c>
      <c r="BO241">
        <f>VLOOKUP(B241,evyield!B:H,4,0)</f>
        <v>0</v>
      </c>
      <c r="BP241">
        <f>VLOOKUP(B241,evyield!B:H,5,0)</f>
        <v>0</v>
      </c>
      <c r="BQ241">
        <f>VLOOKUP(B241,evyield!B:H,6,0)</f>
        <v>0</v>
      </c>
      <c r="BR241">
        <f>VLOOKUP(B241,evyield!B:H,7,0)</f>
        <v>1</v>
      </c>
      <c r="BS241" t="str">
        <f>IF(OR(AL241=$BW$1,AM241=$BW$1),"Sim","Não")</f>
        <v>Não</v>
      </c>
      <c r="BT241" t="str">
        <f>IF(OR(AL241=$BW$1,AM241=$BX$1),"Sim","Não")</f>
        <v>Não</v>
      </c>
    </row>
    <row r="242" spans="1:72" hidden="1" x14ac:dyDescent="0.25">
      <c r="A242">
        <v>241</v>
      </c>
      <c r="B242" t="s">
        <v>247</v>
      </c>
      <c r="C242">
        <v>2</v>
      </c>
      <c r="D242" t="s">
        <v>795</v>
      </c>
      <c r="E242" t="s">
        <v>1147</v>
      </c>
      <c r="F242">
        <v>1</v>
      </c>
      <c r="G242" t="s">
        <v>795</v>
      </c>
      <c r="H242" t="s">
        <v>2089</v>
      </c>
      <c r="I242">
        <v>1.2</v>
      </c>
      <c r="J242">
        <v>75.5</v>
      </c>
      <c r="K242">
        <v>3</v>
      </c>
      <c r="L242" t="s">
        <v>805</v>
      </c>
      <c r="M242" t="s">
        <v>964</v>
      </c>
      <c r="N242" t="s">
        <v>1092</v>
      </c>
      <c r="O242">
        <f t="shared" si="7"/>
        <v>490</v>
      </c>
      <c r="P242">
        <v>95</v>
      </c>
      <c r="Q242">
        <v>80</v>
      </c>
      <c r="R242">
        <v>105</v>
      </c>
      <c r="S242">
        <v>40</v>
      </c>
      <c r="T242">
        <v>70</v>
      </c>
      <c r="U242">
        <v>100</v>
      </c>
      <c r="V242">
        <v>45</v>
      </c>
      <c r="W242">
        <v>70</v>
      </c>
      <c r="X242">
        <v>172</v>
      </c>
      <c r="Y242" t="s">
        <v>925</v>
      </c>
      <c r="Z242">
        <v>1</v>
      </c>
      <c r="AA242" t="s">
        <v>848</v>
      </c>
      <c r="AC242" t="s">
        <v>873</v>
      </c>
      <c r="AD242">
        <v>20</v>
      </c>
      <c r="AE242" t="str">
        <f>_xlfn.CONCAT(A242:AD242)</f>
        <v>241Miltank2NormalMilk Cow Pokémon1NormalNone1,275,53Thick FatScrappySap Sipper490958010540701004570172Slow1Field0.020</v>
      </c>
      <c r="AF242">
        <v>241</v>
      </c>
      <c r="AG242" t="s">
        <v>247</v>
      </c>
      <c r="AH242">
        <v>2</v>
      </c>
      <c r="AI242" t="s">
        <v>795</v>
      </c>
      <c r="AJ242" t="s">
        <v>1147</v>
      </c>
      <c r="AK242">
        <v>1</v>
      </c>
      <c r="AL242" t="s">
        <v>795</v>
      </c>
      <c r="AM242" t="s">
        <v>2089</v>
      </c>
      <c r="AN242">
        <v>1.2</v>
      </c>
      <c r="AO242">
        <v>75.5</v>
      </c>
      <c r="AP242">
        <v>3</v>
      </c>
      <c r="AQ242" t="s">
        <v>805</v>
      </c>
      <c r="AR242" t="s">
        <v>964</v>
      </c>
      <c r="AS242" t="s">
        <v>1092</v>
      </c>
      <c r="AT242">
        <f t="shared" si="6"/>
        <v>490</v>
      </c>
      <c r="AU242">
        <v>95</v>
      </c>
      <c r="AV242">
        <v>80</v>
      </c>
      <c r="AW242">
        <v>105</v>
      </c>
      <c r="AX242">
        <v>40</v>
      </c>
      <c r="AY242">
        <v>70</v>
      </c>
      <c r="AZ242">
        <v>100</v>
      </c>
      <c r="BA242">
        <v>45</v>
      </c>
      <c r="BB242">
        <v>70</v>
      </c>
      <c r="BC242">
        <v>172</v>
      </c>
      <c r="BD242" t="s">
        <v>925</v>
      </c>
      <c r="BE242">
        <v>1</v>
      </c>
      <c r="BF242" t="s">
        <v>848</v>
      </c>
      <c r="BH242" t="s">
        <v>873</v>
      </c>
      <c r="BI242">
        <v>20</v>
      </c>
      <c r="BJ242" t="str">
        <f>_xlfn.CONCAT(AF242:BI242)</f>
        <v>241Miltank2NormalMilk Cow Pokémon1NormalNone1,275,53Thick FatScrappySap Sipper490958010540701004570172Slow1Field0.020</v>
      </c>
      <c r="BM242">
        <f>VLOOKUP(B242,evyield!B:H,2,0)</f>
        <v>0</v>
      </c>
      <c r="BN242">
        <f>VLOOKUP(B242,evyield!B:H,3,0)</f>
        <v>0</v>
      </c>
      <c r="BO242">
        <f>VLOOKUP(B242,evyield!B:H,4,0)</f>
        <v>2</v>
      </c>
      <c r="BP242">
        <f>VLOOKUP(B242,evyield!B:H,5,0)</f>
        <v>0</v>
      </c>
      <c r="BQ242">
        <f>VLOOKUP(B242,evyield!B:H,6,0)</f>
        <v>0</v>
      </c>
      <c r="BR242">
        <f>VLOOKUP(B242,evyield!B:H,7,0)</f>
        <v>0</v>
      </c>
      <c r="BS242" t="str">
        <f>IF(OR(AL242=$BW$1,AM242=$BW$1),"Sim","Não")</f>
        <v>Não</v>
      </c>
      <c r="BT242" t="str">
        <f>IF(OR(AL242=$BW$1,AM242=$BX$1),"Sim","Não")</f>
        <v>Não</v>
      </c>
    </row>
    <row r="243" spans="1:72" hidden="1" x14ac:dyDescent="0.25">
      <c r="A243">
        <v>242</v>
      </c>
      <c r="B243" t="s">
        <v>248</v>
      </c>
      <c r="C243">
        <v>2</v>
      </c>
      <c r="D243" t="s">
        <v>795</v>
      </c>
      <c r="E243" t="s">
        <v>1085</v>
      </c>
      <c r="F243">
        <v>1</v>
      </c>
      <c r="G243" t="s">
        <v>795</v>
      </c>
      <c r="H243" t="s">
        <v>2089</v>
      </c>
      <c r="I243">
        <v>1.5</v>
      </c>
      <c r="J243">
        <v>46.8</v>
      </c>
      <c r="K243">
        <v>3</v>
      </c>
      <c r="L243" t="s">
        <v>1012</v>
      </c>
      <c r="M243" t="s">
        <v>1013</v>
      </c>
      <c r="N243" t="s">
        <v>1014</v>
      </c>
      <c r="O243">
        <f t="shared" si="7"/>
        <v>540</v>
      </c>
      <c r="P243">
        <v>255</v>
      </c>
      <c r="Q243">
        <v>10</v>
      </c>
      <c r="R243">
        <v>10</v>
      </c>
      <c r="S243">
        <v>75</v>
      </c>
      <c r="T243">
        <v>135</v>
      </c>
      <c r="U243">
        <v>55</v>
      </c>
      <c r="V243">
        <v>30</v>
      </c>
      <c r="W243">
        <v>140</v>
      </c>
      <c r="X243">
        <v>608</v>
      </c>
      <c r="Y243" t="s">
        <v>883</v>
      </c>
      <c r="Z243">
        <v>1</v>
      </c>
      <c r="AA243" t="s">
        <v>859</v>
      </c>
      <c r="AC243" t="s">
        <v>873</v>
      </c>
      <c r="AD243">
        <v>40</v>
      </c>
      <c r="AE243" t="str">
        <f>_xlfn.CONCAT(A243:AD243)</f>
        <v>242Blissey2NormalHappiness Pokémon1NormalNone1,546,83Natural CureSerene GraceHealer5402551010751355530140608Fast1Fairy0.040</v>
      </c>
      <c r="AF243">
        <v>242</v>
      </c>
      <c r="AG243" t="s">
        <v>248</v>
      </c>
      <c r="AH243">
        <v>2</v>
      </c>
      <c r="AI243" t="s">
        <v>795</v>
      </c>
      <c r="AJ243" t="s">
        <v>1085</v>
      </c>
      <c r="AK243">
        <v>1</v>
      </c>
      <c r="AL243" t="s">
        <v>795</v>
      </c>
      <c r="AM243" t="s">
        <v>2089</v>
      </c>
      <c r="AN243">
        <v>1.5</v>
      </c>
      <c r="AO243">
        <v>46.8</v>
      </c>
      <c r="AP243">
        <v>3</v>
      </c>
      <c r="AQ243" t="s">
        <v>1012</v>
      </c>
      <c r="AR243" t="s">
        <v>1013</v>
      </c>
      <c r="AS243" t="s">
        <v>1014</v>
      </c>
      <c r="AT243">
        <f t="shared" si="6"/>
        <v>540</v>
      </c>
      <c r="AU243">
        <v>255</v>
      </c>
      <c r="AV243">
        <v>10</v>
      </c>
      <c r="AW243">
        <v>10</v>
      </c>
      <c r="AX243">
        <v>75</v>
      </c>
      <c r="AY243">
        <v>135</v>
      </c>
      <c r="AZ243">
        <v>55</v>
      </c>
      <c r="BA243">
        <v>30</v>
      </c>
      <c r="BB243">
        <v>140</v>
      </c>
      <c r="BC243">
        <v>608</v>
      </c>
      <c r="BD243" t="s">
        <v>883</v>
      </c>
      <c r="BE243">
        <v>1</v>
      </c>
      <c r="BF243" t="s">
        <v>859</v>
      </c>
      <c r="BH243" t="s">
        <v>873</v>
      </c>
      <c r="BI243">
        <v>40</v>
      </c>
      <c r="BJ243" t="str">
        <f>_xlfn.CONCAT(AF243:BI243)</f>
        <v>242Blissey2NormalHappiness Pokémon1NormalNone1,546,83Natural CureSerene GraceHealer5402551010751355530140608Fast1Fairy0.040</v>
      </c>
      <c r="BM243">
        <f>VLOOKUP(B243,evyield!B:H,2,0)</f>
        <v>3</v>
      </c>
      <c r="BN243">
        <f>VLOOKUP(B243,evyield!B:H,3,0)</f>
        <v>0</v>
      </c>
      <c r="BO243">
        <f>VLOOKUP(B243,evyield!B:H,4,0)</f>
        <v>0</v>
      </c>
      <c r="BP243">
        <f>VLOOKUP(B243,evyield!B:H,5,0)</f>
        <v>0</v>
      </c>
      <c r="BQ243">
        <f>VLOOKUP(B243,evyield!B:H,6,0)</f>
        <v>0</v>
      </c>
      <c r="BR243">
        <f>VLOOKUP(B243,evyield!B:H,7,0)</f>
        <v>0</v>
      </c>
      <c r="BS243" t="str">
        <f>IF(OR(AL243=$BW$1,AM243=$BW$1),"Sim","Não")</f>
        <v>Não</v>
      </c>
      <c r="BT243" t="str">
        <f>IF(OR(AL243=$BW$1,AM243=$BX$1),"Sim","Não")</f>
        <v>Não</v>
      </c>
    </row>
    <row r="244" spans="1:72" hidden="1" x14ac:dyDescent="0.25">
      <c r="A244">
        <v>243</v>
      </c>
      <c r="B244" t="s">
        <v>249</v>
      </c>
      <c r="C244">
        <v>2</v>
      </c>
      <c r="D244" t="s">
        <v>1057</v>
      </c>
      <c r="E244" t="s">
        <v>1148</v>
      </c>
      <c r="F244">
        <v>1</v>
      </c>
      <c r="G244" t="s">
        <v>856</v>
      </c>
      <c r="H244" t="s">
        <v>2089</v>
      </c>
      <c r="I244">
        <v>1.9</v>
      </c>
      <c r="J244">
        <v>178</v>
      </c>
      <c r="K244">
        <v>2</v>
      </c>
      <c r="L244" t="s">
        <v>1054</v>
      </c>
      <c r="N244" t="s">
        <v>893</v>
      </c>
      <c r="O244">
        <f t="shared" si="7"/>
        <v>580</v>
      </c>
      <c r="P244">
        <v>90</v>
      </c>
      <c r="Q244">
        <v>85</v>
      </c>
      <c r="R244">
        <v>75</v>
      </c>
      <c r="S244">
        <v>115</v>
      </c>
      <c r="T244">
        <v>100</v>
      </c>
      <c r="U244">
        <v>115</v>
      </c>
      <c r="V244">
        <v>3</v>
      </c>
      <c r="W244">
        <v>35</v>
      </c>
      <c r="X244">
        <v>261</v>
      </c>
      <c r="Y244" t="s">
        <v>925</v>
      </c>
      <c r="Z244">
        <v>1</v>
      </c>
      <c r="AA244" t="s">
        <v>874</v>
      </c>
      <c r="AD244">
        <v>80</v>
      </c>
      <c r="AE244" t="str">
        <f>_xlfn.CONCAT(A244:AD244)</f>
        <v>243Raikou2Sub LegendaryThunder Pokémon1ElectricNone1,91782PressureInner Focus580908575115100115335261Slow1Undiscovered80</v>
      </c>
      <c r="AF244">
        <v>243</v>
      </c>
      <c r="AG244" t="s">
        <v>249</v>
      </c>
      <c r="AH244">
        <v>2</v>
      </c>
      <c r="AI244" t="s">
        <v>1057</v>
      </c>
      <c r="AJ244" t="s">
        <v>1148</v>
      </c>
      <c r="AK244">
        <v>1</v>
      </c>
      <c r="AL244" t="s">
        <v>856</v>
      </c>
      <c r="AM244" t="s">
        <v>2089</v>
      </c>
      <c r="AN244">
        <v>1.9</v>
      </c>
      <c r="AO244">
        <v>178</v>
      </c>
      <c r="AP244">
        <v>2</v>
      </c>
      <c r="AQ244" t="s">
        <v>1054</v>
      </c>
      <c r="AS244" t="s">
        <v>893</v>
      </c>
      <c r="AT244">
        <f t="shared" si="6"/>
        <v>580</v>
      </c>
      <c r="AU244">
        <v>90</v>
      </c>
      <c r="AV244">
        <v>85</v>
      </c>
      <c r="AW244">
        <v>75</v>
      </c>
      <c r="AX244">
        <v>115</v>
      </c>
      <c r="AY244">
        <v>100</v>
      </c>
      <c r="AZ244">
        <v>115</v>
      </c>
      <c r="BA244">
        <v>3</v>
      </c>
      <c r="BB244">
        <v>35</v>
      </c>
      <c r="BC244">
        <v>261</v>
      </c>
      <c r="BD244" t="s">
        <v>925</v>
      </c>
      <c r="BE244">
        <v>1</v>
      </c>
      <c r="BF244" t="s">
        <v>874</v>
      </c>
      <c r="BI244">
        <v>80</v>
      </c>
      <c r="BJ244" t="str">
        <f>_xlfn.CONCAT(AF244:BI244)</f>
        <v>243Raikou2Sub LegendaryThunder Pokémon1ElectricNone1,91782PressureInner Focus580908575115100115335261Slow1Undiscovered80</v>
      </c>
      <c r="BM244">
        <f>VLOOKUP(B244,evyield!B:H,2,0)</f>
        <v>0</v>
      </c>
      <c r="BN244">
        <f>VLOOKUP(B244,evyield!B:H,3,0)</f>
        <v>0</v>
      </c>
      <c r="BO244">
        <f>VLOOKUP(B244,evyield!B:H,4,0)</f>
        <v>0</v>
      </c>
      <c r="BP244">
        <f>VLOOKUP(B244,evyield!B:H,5,0)</f>
        <v>1</v>
      </c>
      <c r="BQ244">
        <f>VLOOKUP(B244,evyield!B:H,6,0)</f>
        <v>0</v>
      </c>
      <c r="BR244">
        <f>VLOOKUP(B244,evyield!B:H,7,0)</f>
        <v>2</v>
      </c>
      <c r="BS244" t="str">
        <f>IF(OR(AL244=$BW$1,AM244=$BW$1),"Sim","Não")</f>
        <v>Não</v>
      </c>
      <c r="BT244" t="str">
        <f>IF(OR(AL244=$BW$1,AM244=$BX$1),"Sim","Não")</f>
        <v>Não</v>
      </c>
    </row>
    <row r="245" spans="1:72" hidden="1" x14ac:dyDescent="0.25">
      <c r="A245">
        <v>244</v>
      </c>
      <c r="B245" t="s">
        <v>250</v>
      </c>
      <c r="C245">
        <v>2</v>
      </c>
      <c r="D245" t="s">
        <v>1057</v>
      </c>
      <c r="E245" t="s">
        <v>1072</v>
      </c>
      <c r="F245">
        <v>1</v>
      </c>
      <c r="G245" t="s">
        <v>807</v>
      </c>
      <c r="H245" t="s">
        <v>2089</v>
      </c>
      <c r="I245">
        <v>2.1</v>
      </c>
      <c r="J245">
        <v>198</v>
      </c>
      <c r="K245">
        <v>2</v>
      </c>
      <c r="L245" t="s">
        <v>1054</v>
      </c>
      <c r="N245" t="s">
        <v>893</v>
      </c>
      <c r="O245">
        <f t="shared" si="7"/>
        <v>580</v>
      </c>
      <c r="P245">
        <v>115</v>
      </c>
      <c r="Q245">
        <v>115</v>
      </c>
      <c r="R245">
        <v>85</v>
      </c>
      <c r="S245">
        <v>90</v>
      </c>
      <c r="T245">
        <v>75</v>
      </c>
      <c r="U245">
        <v>100</v>
      </c>
      <c r="V245">
        <v>3</v>
      </c>
      <c r="W245">
        <v>35</v>
      </c>
      <c r="X245">
        <v>261</v>
      </c>
      <c r="Y245" t="s">
        <v>925</v>
      </c>
      <c r="Z245">
        <v>1</v>
      </c>
      <c r="AA245" t="s">
        <v>874</v>
      </c>
      <c r="AD245">
        <v>80</v>
      </c>
      <c r="AE245" t="str">
        <f>_xlfn.CONCAT(A245:AD245)</f>
        <v>244Entei2Sub LegendaryVolcano Pokémon1FireNone2,11982PressureInner Focus580115115859075100335261Slow1Undiscovered80</v>
      </c>
      <c r="AF245">
        <v>244</v>
      </c>
      <c r="AG245" t="s">
        <v>250</v>
      </c>
      <c r="AH245">
        <v>2</v>
      </c>
      <c r="AI245" t="s">
        <v>1057</v>
      </c>
      <c r="AJ245" t="s">
        <v>1072</v>
      </c>
      <c r="AK245">
        <v>1</v>
      </c>
      <c r="AL245" t="s">
        <v>807</v>
      </c>
      <c r="AM245" t="s">
        <v>2089</v>
      </c>
      <c r="AN245">
        <v>2.1</v>
      </c>
      <c r="AO245">
        <v>198</v>
      </c>
      <c r="AP245">
        <v>2</v>
      </c>
      <c r="AQ245" t="s">
        <v>1054</v>
      </c>
      <c r="AS245" t="s">
        <v>893</v>
      </c>
      <c r="AT245">
        <f t="shared" si="6"/>
        <v>580</v>
      </c>
      <c r="AU245">
        <v>115</v>
      </c>
      <c r="AV245">
        <v>115</v>
      </c>
      <c r="AW245">
        <v>85</v>
      </c>
      <c r="AX245">
        <v>90</v>
      </c>
      <c r="AY245">
        <v>75</v>
      </c>
      <c r="AZ245">
        <v>100</v>
      </c>
      <c r="BA245">
        <v>3</v>
      </c>
      <c r="BB245">
        <v>35</v>
      </c>
      <c r="BC245">
        <v>261</v>
      </c>
      <c r="BD245" t="s">
        <v>925</v>
      </c>
      <c r="BE245">
        <v>1</v>
      </c>
      <c r="BF245" t="s">
        <v>874</v>
      </c>
      <c r="BI245">
        <v>80</v>
      </c>
      <c r="BJ245" t="str">
        <f>_xlfn.CONCAT(AF245:BI245)</f>
        <v>244Entei2Sub LegendaryVolcano Pokémon1FireNone2,11982PressureInner Focus580115115859075100335261Slow1Undiscovered80</v>
      </c>
      <c r="BM245">
        <f>VLOOKUP(B245,evyield!B:H,2,0)</f>
        <v>1</v>
      </c>
      <c r="BN245">
        <f>VLOOKUP(B245,evyield!B:H,3,0)</f>
        <v>2</v>
      </c>
      <c r="BO245">
        <f>VLOOKUP(B245,evyield!B:H,4,0)</f>
        <v>0</v>
      </c>
      <c r="BP245">
        <f>VLOOKUP(B245,evyield!B:H,5,0)</f>
        <v>0</v>
      </c>
      <c r="BQ245">
        <f>VLOOKUP(B245,evyield!B:H,6,0)</f>
        <v>0</v>
      </c>
      <c r="BR245">
        <f>VLOOKUP(B245,evyield!B:H,7,0)</f>
        <v>0</v>
      </c>
      <c r="BS245" t="str">
        <f>IF(OR(AL245=$BW$1,AM245=$BW$1),"Sim","Não")</f>
        <v>Não</v>
      </c>
      <c r="BT245" t="str">
        <f>IF(OR(AL245=$BW$1,AM245=$BX$1),"Sim","Não")</f>
        <v>Não</v>
      </c>
    </row>
    <row r="246" spans="1:72" hidden="1" x14ac:dyDescent="0.25">
      <c r="A246">
        <v>245</v>
      </c>
      <c r="B246" t="s">
        <v>251</v>
      </c>
      <c r="C246">
        <v>2</v>
      </c>
      <c r="D246" t="s">
        <v>1057</v>
      </c>
      <c r="E246" t="s">
        <v>1149</v>
      </c>
      <c r="F246">
        <v>1</v>
      </c>
      <c r="G246" t="s">
        <v>816</v>
      </c>
      <c r="H246" t="s">
        <v>2089</v>
      </c>
      <c r="I246">
        <v>2</v>
      </c>
      <c r="J246">
        <v>187</v>
      </c>
      <c r="K246">
        <v>2</v>
      </c>
      <c r="L246" t="s">
        <v>1054</v>
      </c>
      <c r="N246" t="s">
        <v>893</v>
      </c>
      <c r="O246">
        <f t="shared" si="7"/>
        <v>580</v>
      </c>
      <c r="P246">
        <v>100</v>
      </c>
      <c r="Q246">
        <v>75</v>
      </c>
      <c r="R246">
        <v>115</v>
      </c>
      <c r="S246">
        <v>90</v>
      </c>
      <c r="T246">
        <v>115</v>
      </c>
      <c r="U246">
        <v>85</v>
      </c>
      <c r="V246">
        <v>3</v>
      </c>
      <c r="W246">
        <v>35</v>
      </c>
      <c r="X246">
        <v>261</v>
      </c>
      <c r="Y246" t="s">
        <v>925</v>
      </c>
      <c r="Z246">
        <v>1</v>
      </c>
      <c r="AA246" t="s">
        <v>874</v>
      </c>
      <c r="AD246">
        <v>80</v>
      </c>
      <c r="AE246" t="str">
        <f>_xlfn.CONCAT(A246:AD246)</f>
        <v>245Suicune2Sub LegendaryAurora Pokémon1WaterNone21872PressureInner Focus580100751159011585335261Slow1Undiscovered80</v>
      </c>
      <c r="AF246">
        <v>245</v>
      </c>
      <c r="AG246" t="s">
        <v>251</v>
      </c>
      <c r="AH246">
        <v>2</v>
      </c>
      <c r="AI246" t="s">
        <v>1057</v>
      </c>
      <c r="AJ246" t="s">
        <v>1149</v>
      </c>
      <c r="AK246">
        <v>1</v>
      </c>
      <c r="AL246" t="s">
        <v>816</v>
      </c>
      <c r="AM246" t="s">
        <v>2089</v>
      </c>
      <c r="AN246">
        <v>2</v>
      </c>
      <c r="AO246">
        <v>187</v>
      </c>
      <c r="AP246">
        <v>2</v>
      </c>
      <c r="AQ246" t="s">
        <v>1054</v>
      </c>
      <c r="AS246" t="s">
        <v>893</v>
      </c>
      <c r="AT246">
        <f t="shared" si="6"/>
        <v>580</v>
      </c>
      <c r="AU246">
        <v>100</v>
      </c>
      <c r="AV246">
        <v>75</v>
      </c>
      <c r="AW246">
        <v>115</v>
      </c>
      <c r="AX246">
        <v>90</v>
      </c>
      <c r="AY246">
        <v>115</v>
      </c>
      <c r="AZ246">
        <v>85</v>
      </c>
      <c r="BA246">
        <v>3</v>
      </c>
      <c r="BB246">
        <v>35</v>
      </c>
      <c r="BC246">
        <v>261</v>
      </c>
      <c r="BD246" t="s">
        <v>925</v>
      </c>
      <c r="BE246">
        <v>1</v>
      </c>
      <c r="BF246" t="s">
        <v>874</v>
      </c>
      <c r="BI246">
        <v>80</v>
      </c>
      <c r="BJ246" t="str">
        <f>_xlfn.CONCAT(AF246:BI246)</f>
        <v>245Suicune2Sub LegendaryAurora Pokémon1WaterNone21872PressureInner Focus580100751159011585335261Slow1Undiscovered80</v>
      </c>
      <c r="BM246">
        <f>VLOOKUP(B246,evyield!B:H,2,0)</f>
        <v>0</v>
      </c>
      <c r="BN246">
        <f>VLOOKUP(B246,evyield!B:H,3,0)</f>
        <v>0</v>
      </c>
      <c r="BO246">
        <f>VLOOKUP(B246,evyield!B:H,4,0)</f>
        <v>1</v>
      </c>
      <c r="BP246">
        <f>VLOOKUP(B246,evyield!B:H,5,0)</f>
        <v>0</v>
      </c>
      <c r="BQ246">
        <f>VLOOKUP(B246,evyield!B:H,6,0)</f>
        <v>2</v>
      </c>
      <c r="BR246">
        <f>VLOOKUP(B246,evyield!B:H,7,0)</f>
        <v>0</v>
      </c>
      <c r="BS246" t="str">
        <f>IF(OR(AL246=$BW$1,AM246=$BW$1),"Sim","Não")</f>
        <v>Não</v>
      </c>
      <c r="BT246" t="str">
        <f>IF(OR(AL246=$BW$1,AM246=$BX$1),"Sim","Não")</f>
        <v>Não</v>
      </c>
    </row>
    <row r="247" spans="1:72" hidden="1" x14ac:dyDescent="0.25">
      <c r="A247">
        <v>246</v>
      </c>
      <c r="B247" t="s">
        <v>252</v>
      </c>
      <c r="C247">
        <v>2</v>
      </c>
      <c r="D247" t="s">
        <v>795</v>
      </c>
      <c r="E247" t="s">
        <v>1150</v>
      </c>
      <c r="F247">
        <v>2</v>
      </c>
      <c r="G247" t="s">
        <v>942</v>
      </c>
      <c r="H247" t="s">
        <v>862</v>
      </c>
      <c r="I247">
        <v>0.6</v>
      </c>
      <c r="J247">
        <v>72</v>
      </c>
      <c r="K247">
        <v>2</v>
      </c>
      <c r="L247" t="s">
        <v>846</v>
      </c>
      <c r="N247" t="s">
        <v>863</v>
      </c>
      <c r="O247">
        <f t="shared" si="7"/>
        <v>300</v>
      </c>
      <c r="P247">
        <v>50</v>
      </c>
      <c r="Q247">
        <v>64</v>
      </c>
      <c r="R247">
        <v>50</v>
      </c>
      <c r="S247">
        <v>45</v>
      </c>
      <c r="T247">
        <v>50</v>
      </c>
      <c r="U247">
        <v>41</v>
      </c>
      <c r="V247">
        <v>45</v>
      </c>
      <c r="W247">
        <v>35</v>
      </c>
      <c r="X247">
        <v>60</v>
      </c>
      <c r="Y247" t="s">
        <v>925</v>
      </c>
      <c r="Z247">
        <v>1</v>
      </c>
      <c r="AA247" t="s">
        <v>802</v>
      </c>
      <c r="AC247" t="s">
        <v>828</v>
      </c>
      <c r="AD247">
        <v>40</v>
      </c>
      <c r="AE247" t="str">
        <f>_xlfn.CONCAT(A247:AD247)</f>
        <v>246Larvitar2NormalRock Skin Pokémon2RockGround0,6722GutsSand Veil300506450455041453560Slow1Monster50.040</v>
      </c>
      <c r="AF247">
        <v>246</v>
      </c>
      <c r="AG247" t="s">
        <v>252</v>
      </c>
      <c r="AH247">
        <v>2</v>
      </c>
      <c r="AI247" t="s">
        <v>795</v>
      </c>
      <c r="AJ247" t="s">
        <v>1150</v>
      </c>
      <c r="AK247">
        <v>2</v>
      </c>
      <c r="AL247" t="s">
        <v>942</v>
      </c>
      <c r="AM247" t="s">
        <v>862</v>
      </c>
      <c r="AN247">
        <v>0.6</v>
      </c>
      <c r="AO247">
        <v>72</v>
      </c>
      <c r="AP247">
        <v>2</v>
      </c>
      <c r="AQ247" t="s">
        <v>846</v>
      </c>
      <c r="AS247" t="s">
        <v>863</v>
      </c>
      <c r="AT247">
        <f t="shared" si="6"/>
        <v>300</v>
      </c>
      <c r="AU247">
        <v>50</v>
      </c>
      <c r="AV247">
        <v>64</v>
      </c>
      <c r="AW247">
        <v>50</v>
      </c>
      <c r="AX247">
        <v>45</v>
      </c>
      <c r="AY247">
        <v>50</v>
      </c>
      <c r="AZ247">
        <v>41</v>
      </c>
      <c r="BA247">
        <v>45</v>
      </c>
      <c r="BB247">
        <v>35</v>
      </c>
      <c r="BC247">
        <v>60</v>
      </c>
      <c r="BD247" t="s">
        <v>925</v>
      </c>
      <c r="BE247">
        <v>1</v>
      </c>
      <c r="BF247" t="s">
        <v>802</v>
      </c>
      <c r="BH247" t="s">
        <v>828</v>
      </c>
      <c r="BI247">
        <v>40</v>
      </c>
      <c r="BJ247" t="str">
        <f>_xlfn.CONCAT(AF247:BI247)</f>
        <v>246Larvitar2NormalRock Skin Pokémon2RockGround0,6722GutsSand Veil300506450455041453560Slow1Monster50.040</v>
      </c>
      <c r="BM247">
        <f>VLOOKUP(B247,evyield!B:H,2,0)</f>
        <v>0</v>
      </c>
      <c r="BN247">
        <f>VLOOKUP(B247,evyield!B:H,3,0)</f>
        <v>1</v>
      </c>
      <c r="BO247">
        <f>VLOOKUP(B247,evyield!B:H,4,0)</f>
        <v>0</v>
      </c>
      <c r="BP247">
        <f>VLOOKUP(B247,evyield!B:H,5,0)</f>
        <v>0</v>
      </c>
      <c r="BQ247">
        <f>VLOOKUP(B247,evyield!B:H,6,0)</f>
        <v>0</v>
      </c>
      <c r="BR247">
        <f>VLOOKUP(B247,evyield!B:H,7,0)</f>
        <v>0</v>
      </c>
      <c r="BS247" t="str">
        <f>IF(OR(AL247=$BW$1,AM247=$BW$1),"Sim","Não")</f>
        <v>Sim</v>
      </c>
      <c r="BT247" t="str">
        <f>IF(OR(AL247=$BW$1,AM247=$BX$1),"Sim","Não")</f>
        <v>Não</v>
      </c>
    </row>
    <row r="248" spans="1:72" hidden="1" x14ac:dyDescent="0.25">
      <c r="A248">
        <v>247</v>
      </c>
      <c r="B248" t="s">
        <v>253</v>
      </c>
      <c r="C248">
        <v>2</v>
      </c>
      <c r="D248" t="s">
        <v>795</v>
      </c>
      <c r="E248" t="s">
        <v>1151</v>
      </c>
      <c r="F248">
        <v>2</v>
      </c>
      <c r="G248" t="s">
        <v>942</v>
      </c>
      <c r="H248" t="s">
        <v>862</v>
      </c>
      <c r="I248">
        <v>1.2</v>
      </c>
      <c r="J248">
        <v>152</v>
      </c>
      <c r="K248">
        <v>1</v>
      </c>
      <c r="L248" t="s">
        <v>830</v>
      </c>
      <c r="O248">
        <f t="shared" si="7"/>
        <v>410</v>
      </c>
      <c r="P248">
        <v>70</v>
      </c>
      <c r="Q248">
        <v>84</v>
      </c>
      <c r="R248">
        <v>70</v>
      </c>
      <c r="S248">
        <v>65</v>
      </c>
      <c r="T248">
        <v>70</v>
      </c>
      <c r="U248">
        <v>51</v>
      </c>
      <c r="V248">
        <v>45</v>
      </c>
      <c r="W248">
        <v>35</v>
      </c>
      <c r="X248">
        <v>144</v>
      </c>
      <c r="Y248" t="s">
        <v>925</v>
      </c>
      <c r="Z248">
        <v>1</v>
      </c>
      <c r="AA248" t="s">
        <v>802</v>
      </c>
      <c r="AC248" t="s">
        <v>828</v>
      </c>
      <c r="AD248">
        <v>40</v>
      </c>
      <c r="AE248" t="str">
        <f>_xlfn.CONCAT(A248:AD248)</f>
        <v>247Pupitar2NormalHard Shell Pokémon2RockGround1,21521Shed Skin4107084706570514535144Slow1Monster50.040</v>
      </c>
      <c r="AF248">
        <v>247</v>
      </c>
      <c r="AG248" t="s">
        <v>253</v>
      </c>
      <c r="AH248">
        <v>2</v>
      </c>
      <c r="AI248" t="s">
        <v>795</v>
      </c>
      <c r="AJ248" t="s">
        <v>1151</v>
      </c>
      <c r="AK248">
        <v>2</v>
      </c>
      <c r="AL248" t="s">
        <v>942</v>
      </c>
      <c r="AM248" t="s">
        <v>862</v>
      </c>
      <c r="AN248">
        <v>1.2</v>
      </c>
      <c r="AO248">
        <v>152</v>
      </c>
      <c r="AP248">
        <v>1</v>
      </c>
      <c r="AQ248" t="s">
        <v>830</v>
      </c>
      <c r="AT248">
        <f t="shared" si="6"/>
        <v>410</v>
      </c>
      <c r="AU248">
        <v>70</v>
      </c>
      <c r="AV248">
        <v>84</v>
      </c>
      <c r="AW248">
        <v>70</v>
      </c>
      <c r="AX248">
        <v>65</v>
      </c>
      <c r="AY248">
        <v>70</v>
      </c>
      <c r="AZ248">
        <v>51</v>
      </c>
      <c r="BA248">
        <v>45</v>
      </c>
      <c r="BB248">
        <v>35</v>
      </c>
      <c r="BC248">
        <v>144</v>
      </c>
      <c r="BD248" t="s">
        <v>925</v>
      </c>
      <c r="BE248">
        <v>1</v>
      </c>
      <c r="BF248" t="s">
        <v>802</v>
      </c>
      <c r="BH248" t="s">
        <v>828</v>
      </c>
      <c r="BI248">
        <v>40</v>
      </c>
      <c r="BJ248" t="str">
        <f>_xlfn.CONCAT(AF248:BI248)</f>
        <v>247Pupitar2NormalHard Shell Pokémon2RockGround1,21521Shed Skin4107084706570514535144Slow1Monster50.040</v>
      </c>
      <c r="BM248">
        <f>VLOOKUP(B248,evyield!B:H,2,0)</f>
        <v>0</v>
      </c>
      <c r="BN248">
        <f>VLOOKUP(B248,evyield!B:H,3,0)</f>
        <v>2</v>
      </c>
      <c r="BO248">
        <f>VLOOKUP(B248,evyield!B:H,4,0)</f>
        <v>0</v>
      </c>
      <c r="BP248">
        <f>VLOOKUP(B248,evyield!B:H,5,0)</f>
        <v>0</v>
      </c>
      <c r="BQ248">
        <f>VLOOKUP(B248,evyield!B:H,6,0)</f>
        <v>0</v>
      </c>
      <c r="BR248">
        <f>VLOOKUP(B248,evyield!B:H,7,0)</f>
        <v>0</v>
      </c>
      <c r="BS248" t="str">
        <f>IF(OR(AL248=$BW$1,AM248=$BW$1),"Sim","Não")</f>
        <v>Sim</v>
      </c>
      <c r="BT248" t="str">
        <f>IF(OR(AL248=$BW$1,AM248=$BX$1),"Sim","Não")</f>
        <v>Não</v>
      </c>
    </row>
    <row r="249" spans="1:72" hidden="1" x14ac:dyDescent="0.25">
      <c r="A249">
        <v>248</v>
      </c>
      <c r="B249" t="s">
        <v>254</v>
      </c>
      <c r="C249">
        <v>2</v>
      </c>
      <c r="D249" t="s">
        <v>795</v>
      </c>
      <c r="E249" t="s">
        <v>1140</v>
      </c>
      <c r="F249">
        <v>2</v>
      </c>
      <c r="G249" t="s">
        <v>942</v>
      </c>
      <c r="H249" t="s">
        <v>849</v>
      </c>
      <c r="I249">
        <v>2</v>
      </c>
      <c r="J249">
        <v>202</v>
      </c>
      <c r="K249">
        <v>2</v>
      </c>
      <c r="L249" t="s">
        <v>1152</v>
      </c>
      <c r="N249" t="s">
        <v>854</v>
      </c>
      <c r="O249">
        <f t="shared" si="7"/>
        <v>600</v>
      </c>
      <c r="P249">
        <v>100</v>
      </c>
      <c r="Q249">
        <v>134</v>
      </c>
      <c r="R249">
        <v>110</v>
      </c>
      <c r="S249">
        <v>95</v>
      </c>
      <c r="T249">
        <v>100</v>
      </c>
      <c r="U249">
        <v>61</v>
      </c>
      <c r="V249">
        <v>45</v>
      </c>
      <c r="W249">
        <v>35</v>
      </c>
      <c r="X249">
        <v>270</v>
      </c>
      <c r="Y249" t="s">
        <v>925</v>
      </c>
      <c r="Z249">
        <v>1</v>
      </c>
      <c r="AA249" t="s">
        <v>802</v>
      </c>
      <c r="AC249" t="s">
        <v>828</v>
      </c>
      <c r="AD249">
        <v>40</v>
      </c>
      <c r="AE249" t="str">
        <f>_xlfn.CONCAT(A249:AD249)</f>
        <v>248Tyranitar2NormalArmor Pokémon2RockDark22022Sand StreamUnnerve60010013411095100614535270Slow1Monster50.040</v>
      </c>
      <c r="AF249">
        <v>248</v>
      </c>
      <c r="AG249" t="s">
        <v>254</v>
      </c>
      <c r="AH249">
        <v>2</v>
      </c>
      <c r="AI249" t="s">
        <v>795</v>
      </c>
      <c r="AJ249" t="s">
        <v>1140</v>
      </c>
      <c r="AK249">
        <v>2</v>
      </c>
      <c r="AL249" t="s">
        <v>942</v>
      </c>
      <c r="AM249" t="s">
        <v>849</v>
      </c>
      <c r="AN249">
        <v>2</v>
      </c>
      <c r="AO249">
        <v>202</v>
      </c>
      <c r="AP249">
        <v>2</v>
      </c>
      <c r="AQ249" t="s">
        <v>1152</v>
      </c>
      <c r="AS249" t="s">
        <v>854</v>
      </c>
      <c r="AT249">
        <f t="shared" si="6"/>
        <v>600</v>
      </c>
      <c r="AU249">
        <v>100</v>
      </c>
      <c r="AV249">
        <v>134</v>
      </c>
      <c r="AW249">
        <v>110</v>
      </c>
      <c r="AX249">
        <v>95</v>
      </c>
      <c r="AY249">
        <v>100</v>
      </c>
      <c r="AZ249">
        <v>61</v>
      </c>
      <c r="BA249">
        <v>45</v>
      </c>
      <c r="BB249">
        <v>35</v>
      </c>
      <c r="BC249">
        <v>270</v>
      </c>
      <c r="BD249" t="s">
        <v>925</v>
      </c>
      <c r="BE249">
        <v>1</v>
      </c>
      <c r="BF249" t="s">
        <v>802</v>
      </c>
      <c r="BH249" t="s">
        <v>828</v>
      </c>
      <c r="BI249">
        <v>40</v>
      </c>
      <c r="BJ249" t="str">
        <f>_xlfn.CONCAT(AF249:BI249)</f>
        <v>248Tyranitar2NormalArmor Pokémon2RockDark22022Sand StreamUnnerve60010013411095100614535270Slow1Monster50.040</v>
      </c>
      <c r="BM249">
        <f>VLOOKUP(B249,evyield!B:H,2,0)</f>
        <v>0</v>
      </c>
      <c r="BN249">
        <f>VLOOKUP(B249,evyield!B:H,3,0)</f>
        <v>3</v>
      </c>
      <c r="BO249">
        <f>VLOOKUP(B249,evyield!B:H,4,0)</f>
        <v>0</v>
      </c>
      <c r="BP249">
        <f>VLOOKUP(B249,evyield!B:H,5,0)</f>
        <v>0</v>
      </c>
      <c r="BQ249">
        <f>VLOOKUP(B249,evyield!B:H,6,0)</f>
        <v>0</v>
      </c>
      <c r="BR249">
        <f>VLOOKUP(B249,evyield!B:H,7,0)</f>
        <v>0</v>
      </c>
      <c r="BS249" t="str">
        <f>IF(OR(AL249=$BW$1,AM249=$BW$1),"Sim","Não")</f>
        <v>Não</v>
      </c>
      <c r="BT249" t="str">
        <f>IF(OR(AL249=$BW$1,AM249=$BX$1),"Sim","Não")</f>
        <v>Não</v>
      </c>
    </row>
    <row r="250" spans="1:72" hidden="1" x14ac:dyDescent="0.25">
      <c r="A250">
        <v>249</v>
      </c>
      <c r="B250" t="s">
        <v>255</v>
      </c>
      <c r="C250">
        <v>2</v>
      </c>
      <c r="D250" t="s">
        <v>1065</v>
      </c>
      <c r="E250" t="s">
        <v>1153</v>
      </c>
      <c r="F250">
        <v>2</v>
      </c>
      <c r="G250" t="s">
        <v>860</v>
      </c>
      <c r="H250" t="s">
        <v>812</v>
      </c>
      <c r="I250">
        <v>5.2</v>
      </c>
      <c r="J250">
        <v>216</v>
      </c>
      <c r="K250">
        <v>2</v>
      </c>
      <c r="L250" t="s">
        <v>1054</v>
      </c>
      <c r="N250" t="s">
        <v>1064</v>
      </c>
      <c r="O250">
        <f t="shared" si="7"/>
        <v>680</v>
      </c>
      <c r="P250">
        <v>106</v>
      </c>
      <c r="Q250">
        <v>90</v>
      </c>
      <c r="R250">
        <v>130</v>
      </c>
      <c r="S250">
        <v>90</v>
      </c>
      <c r="T250">
        <v>154</v>
      </c>
      <c r="U250">
        <v>110</v>
      </c>
      <c r="V250">
        <v>3</v>
      </c>
      <c r="W250">
        <v>0</v>
      </c>
      <c r="X250">
        <v>306</v>
      </c>
      <c r="Y250" t="s">
        <v>925</v>
      </c>
      <c r="Z250">
        <v>1</v>
      </c>
      <c r="AA250" t="s">
        <v>874</v>
      </c>
      <c r="AD250">
        <v>120</v>
      </c>
      <c r="AE250" t="str">
        <f>_xlfn.CONCAT(A250:AD250)</f>
        <v>249Lugia2LegendaryDiving Pokémon2PsychicFlying5,22162PressureMultiscale680106901309015411030306Slow1Undiscovered120</v>
      </c>
      <c r="AF250">
        <v>249</v>
      </c>
      <c r="AG250" t="s">
        <v>255</v>
      </c>
      <c r="AH250">
        <v>2</v>
      </c>
      <c r="AI250" t="s">
        <v>1065</v>
      </c>
      <c r="AJ250" t="s">
        <v>1153</v>
      </c>
      <c r="AK250">
        <v>2</v>
      </c>
      <c r="AL250" t="s">
        <v>860</v>
      </c>
      <c r="AM250" t="s">
        <v>812</v>
      </c>
      <c r="AN250">
        <v>5.2</v>
      </c>
      <c r="AO250">
        <v>216</v>
      </c>
      <c r="AP250">
        <v>2</v>
      </c>
      <c r="AQ250" t="s">
        <v>1054</v>
      </c>
      <c r="AS250" t="s">
        <v>1064</v>
      </c>
      <c r="AT250">
        <f t="shared" si="6"/>
        <v>680</v>
      </c>
      <c r="AU250">
        <v>106</v>
      </c>
      <c r="AV250">
        <v>90</v>
      </c>
      <c r="AW250">
        <v>130</v>
      </c>
      <c r="AX250">
        <v>90</v>
      </c>
      <c r="AY250">
        <v>154</v>
      </c>
      <c r="AZ250">
        <v>110</v>
      </c>
      <c r="BA250">
        <v>3</v>
      </c>
      <c r="BB250">
        <v>0</v>
      </c>
      <c r="BC250">
        <v>306</v>
      </c>
      <c r="BD250" t="s">
        <v>925</v>
      </c>
      <c r="BE250">
        <v>1</v>
      </c>
      <c r="BF250" t="s">
        <v>874</v>
      </c>
      <c r="BI250">
        <v>120</v>
      </c>
      <c r="BJ250" t="str">
        <f>_xlfn.CONCAT(AF250:BI250)</f>
        <v>249Lugia2LegendaryDiving Pokémon2PsychicFlying5,22162PressureMultiscale680106901309015411030306Slow1Undiscovered120</v>
      </c>
      <c r="BM250">
        <f>VLOOKUP(B250,evyield!B:H,2,0)</f>
        <v>0</v>
      </c>
      <c r="BN250">
        <f>VLOOKUP(B250,evyield!B:H,3,0)</f>
        <v>0</v>
      </c>
      <c r="BO250">
        <f>VLOOKUP(B250,evyield!B:H,4,0)</f>
        <v>0</v>
      </c>
      <c r="BP250">
        <f>VLOOKUP(B250,evyield!B:H,5,0)</f>
        <v>0</v>
      </c>
      <c r="BQ250">
        <f>VLOOKUP(B250,evyield!B:H,6,0)</f>
        <v>3</v>
      </c>
      <c r="BR250">
        <f>VLOOKUP(B250,evyield!B:H,7,0)</f>
        <v>0</v>
      </c>
      <c r="BS250" t="str">
        <f>IF(OR(AL250=$BW$1,AM250=$BW$1),"Sim","Não")</f>
        <v>Não</v>
      </c>
      <c r="BT250" t="str">
        <f>IF(OR(AL250=$BW$1,AM250=$BX$1),"Sim","Não")</f>
        <v>Não</v>
      </c>
    </row>
    <row r="251" spans="1:72" hidden="1" x14ac:dyDescent="0.25">
      <c r="A251">
        <v>250</v>
      </c>
      <c r="B251" t="s">
        <v>719</v>
      </c>
      <c r="C251">
        <v>2</v>
      </c>
      <c r="D251" t="s">
        <v>1065</v>
      </c>
      <c r="E251" t="s">
        <v>1154</v>
      </c>
      <c r="F251">
        <v>2</v>
      </c>
      <c r="G251" t="s">
        <v>807</v>
      </c>
      <c r="H251" t="s">
        <v>812</v>
      </c>
      <c r="I251">
        <v>3.8</v>
      </c>
      <c r="J251">
        <v>199</v>
      </c>
      <c r="K251">
        <v>2</v>
      </c>
      <c r="L251" t="s">
        <v>1054</v>
      </c>
      <c r="N251" t="s">
        <v>957</v>
      </c>
      <c r="O251">
        <f t="shared" si="7"/>
        <v>680</v>
      </c>
      <c r="P251">
        <v>106</v>
      </c>
      <c r="Q251">
        <v>130</v>
      </c>
      <c r="R251">
        <v>90</v>
      </c>
      <c r="S251">
        <v>110</v>
      </c>
      <c r="T251">
        <v>154</v>
      </c>
      <c r="U251">
        <v>90</v>
      </c>
      <c r="V251">
        <v>3</v>
      </c>
      <c r="W251">
        <v>0</v>
      </c>
      <c r="X251">
        <v>306</v>
      </c>
      <c r="Y251" t="s">
        <v>925</v>
      </c>
      <c r="Z251">
        <v>1</v>
      </c>
      <c r="AA251" t="s">
        <v>874</v>
      </c>
      <c r="AD251">
        <v>120</v>
      </c>
      <c r="AE251" t="str">
        <f>_xlfn.CONCAT(A251:AD251)</f>
        <v>250Ho-oh2LegendaryRainbow Pokémon2FireFlying3,81992PressureRegenerator680106130901101549030306Slow1Undiscovered120</v>
      </c>
      <c r="AF251">
        <v>250</v>
      </c>
      <c r="AG251" t="s">
        <v>719</v>
      </c>
      <c r="AH251">
        <v>2</v>
      </c>
      <c r="AI251" t="s">
        <v>1065</v>
      </c>
      <c r="AJ251" t="s">
        <v>1154</v>
      </c>
      <c r="AK251">
        <v>2</v>
      </c>
      <c r="AL251" t="s">
        <v>807</v>
      </c>
      <c r="AM251" t="s">
        <v>812</v>
      </c>
      <c r="AN251">
        <v>3.8</v>
      </c>
      <c r="AO251">
        <v>199</v>
      </c>
      <c r="AP251">
        <v>2</v>
      </c>
      <c r="AQ251" t="s">
        <v>1054</v>
      </c>
      <c r="AS251" t="s">
        <v>957</v>
      </c>
      <c r="AT251">
        <f t="shared" si="6"/>
        <v>680</v>
      </c>
      <c r="AU251">
        <v>106</v>
      </c>
      <c r="AV251">
        <v>130</v>
      </c>
      <c r="AW251">
        <v>90</v>
      </c>
      <c r="AX251">
        <v>110</v>
      </c>
      <c r="AY251">
        <v>154</v>
      </c>
      <c r="AZ251">
        <v>90</v>
      </c>
      <c r="BA251">
        <v>3</v>
      </c>
      <c r="BB251">
        <v>0</v>
      </c>
      <c r="BC251">
        <v>306</v>
      </c>
      <c r="BD251" t="s">
        <v>925</v>
      </c>
      <c r="BE251">
        <v>1</v>
      </c>
      <c r="BF251" t="s">
        <v>874</v>
      </c>
      <c r="BI251">
        <v>120</v>
      </c>
      <c r="BJ251" t="str">
        <f>_xlfn.CONCAT(AF251:BI251)</f>
        <v>250Ho-oh2LegendaryRainbow Pokémon2FireFlying3,81992PressureRegenerator680106130901101549030306Slow1Undiscovered120</v>
      </c>
      <c r="BM251">
        <f>VLOOKUP(B251,evyield!B:H,2,0)</f>
        <v>0</v>
      </c>
      <c r="BN251">
        <f>VLOOKUP(B251,evyield!B:H,3,0)</f>
        <v>0</v>
      </c>
      <c r="BO251">
        <f>VLOOKUP(B251,evyield!B:H,4,0)</f>
        <v>0</v>
      </c>
      <c r="BP251">
        <f>VLOOKUP(B251,evyield!B:H,5,0)</f>
        <v>0</v>
      </c>
      <c r="BQ251">
        <f>VLOOKUP(B251,evyield!B:H,6,0)</f>
        <v>3</v>
      </c>
      <c r="BR251">
        <f>VLOOKUP(B251,evyield!B:H,7,0)</f>
        <v>0</v>
      </c>
      <c r="BS251" t="str">
        <f>IF(OR(AL251=$BW$1,AM251=$BW$1),"Sim","Não")</f>
        <v>Não</v>
      </c>
      <c r="BT251" t="str">
        <f>IF(OR(AL251=$BW$1,AM251=$BX$1),"Sim","Não")</f>
        <v>Não</v>
      </c>
    </row>
    <row r="252" spans="1:72" hidden="1" x14ac:dyDescent="0.25">
      <c r="A252">
        <v>251</v>
      </c>
      <c r="B252" t="s">
        <v>256</v>
      </c>
      <c r="C252">
        <v>2</v>
      </c>
      <c r="D252" t="s">
        <v>1067</v>
      </c>
      <c r="E252" t="s">
        <v>1155</v>
      </c>
      <c r="F252">
        <v>2</v>
      </c>
      <c r="G252" t="s">
        <v>860</v>
      </c>
      <c r="H252" t="s">
        <v>797</v>
      </c>
      <c r="I252">
        <v>0.6</v>
      </c>
      <c r="J252">
        <v>5</v>
      </c>
      <c r="K252">
        <v>1</v>
      </c>
      <c r="L252" t="s">
        <v>1012</v>
      </c>
      <c r="O252">
        <f t="shared" si="7"/>
        <v>600</v>
      </c>
      <c r="P252">
        <v>100</v>
      </c>
      <c r="Q252">
        <v>100</v>
      </c>
      <c r="R252">
        <v>100</v>
      </c>
      <c r="S252">
        <v>100</v>
      </c>
      <c r="T252">
        <v>100</v>
      </c>
      <c r="U252">
        <v>100</v>
      </c>
      <c r="V252">
        <v>45</v>
      </c>
      <c r="W252">
        <v>100</v>
      </c>
      <c r="X252">
        <v>270</v>
      </c>
      <c r="Y252" t="s">
        <v>801</v>
      </c>
      <c r="Z252">
        <v>1</v>
      </c>
      <c r="AA252" t="s">
        <v>874</v>
      </c>
      <c r="AD252">
        <v>120</v>
      </c>
      <c r="AE252" t="str">
        <f>_xlfn.CONCAT(A252:AD252)</f>
        <v>251Celebi2MythicalTime Travel Pokémon2PsychicGrass0,651Natural Cure60010010010010010010045100270Medium Slow1Undiscovered120</v>
      </c>
      <c r="AF252">
        <v>251</v>
      </c>
      <c r="AG252" t="s">
        <v>256</v>
      </c>
      <c r="AH252">
        <v>2</v>
      </c>
      <c r="AI252" t="s">
        <v>1067</v>
      </c>
      <c r="AJ252" t="s">
        <v>1155</v>
      </c>
      <c r="AK252">
        <v>2</v>
      </c>
      <c r="AL252" t="s">
        <v>860</v>
      </c>
      <c r="AM252" t="s">
        <v>797</v>
      </c>
      <c r="AN252">
        <v>0.6</v>
      </c>
      <c r="AO252">
        <v>5</v>
      </c>
      <c r="AP252">
        <v>1</v>
      </c>
      <c r="AQ252" t="s">
        <v>1012</v>
      </c>
      <c r="AT252">
        <f t="shared" si="6"/>
        <v>600</v>
      </c>
      <c r="AU252">
        <v>100</v>
      </c>
      <c r="AV252">
        <v>100</v>
      </c>
      <c r="AW252">
        <v>100</v>
      </c>
      <c r="AX252">
        <v>100</v>
      </c>
      <c r="AY252">
        <v>100</v>
      </c>
      <c r="AZ252">
        <v>100</v>
      </c>
      <c r="BA252">
        <v>45</v>
      </c>
      <c r="BB252">
        <v>100</v>
      </c>
      <c r="BC252">
        <v>270</v>
      </c>
      <c r="BD252" t="s">
        <v>801</v>
      </c>
      <c r="BE252">
        <v>1</v>
      </c>
      <c r="BF252" t="s">
        <v>874</v>
      </c>
      <c r="BI252">
        <v>120</v>
      </c>
      <c r="BJ252" t="str">
        <f>_xlfn.CONCAT(AF252:BI252)</f>
        <v>251Celebi2MythicalTime Travel Pokémon2PsychicGrass0,651Natural Cure60010010010010010010045100270Medium Slow1Undiscovered120</v>
      </c>
      <c r="BM252">
        <f>VLOOKUP(B252,evyield!B:H,2,0)</f>
        <v>3</v>
      </c>
      <c r="BN252">
        <f>VLOOKUP(B252,evyield!B:H,3,0)</f>
        <v>0</v>
      </c>
      <c r="BO252">
        <f>VLOOKUP(B252,evyield!B:H,4,0)</f>
        <v>0</v>
      </c>
      <c r="BP252">
        <f>VLOOKUP(B252,evyield!B:H,5,0)</f>
        <v>0</v>
      </c>
      <c r="BQ252">
        <f>VLOOKUP(B252,evyield!B:H,6,0)</f>
        <v>0</v>
      </c>
      <c r="BR252">
        <f>VLOOKUP(B252,evyield!B:H,7,0)</f>
        <v>0</v>
      </c>
      <c r="BS252" t="str">
        <f>IF(OR(AL252=$BW$1,AM252=$BW$1),"Sim","Não")</f>
        <v>Não</v>
      </c>
      <c r="BT252" t="str">
        <f>IF(OR(AL252=$BW$1,AM252=$BX$1),"Sim","Não")</f>
        <v>Não</v>
      </c>
    </row>
    <row r="253" spans="1:72" hidden="1" x14ac:dyDescent="0.25">
      <c r="A253">
        <v>252</v>
      </c>
      <c r="B253" t="s">
        <v>257</v>
      </c>
      <c r="C253">
        <v>3</v>
      </c>
      <c r="D253" t="s">
        <v>795</v>
      </c>
      <c r="E253" t="s">
        <v>1156</v>
      </c>
      <c r="F253">
        <v>1</v>
      </c>
      <c r="G253" t="s">
        <v>797</v>
      </c>
      <c r="H253" t="s">
        <v>2089</v>
      </c>
      <c r="I253">
        <v>0.5</v>
      </c>
      <c r="J253">
        <v>5</v>
      </c>
      <c r="K253">
        <v>2</v>
      </c>
      <c r="L253" t="s">
        <v>799</v>
      </c>
      <c r="N253" t="s">
        <v>1004</v>
      </c>
      <c r="O253">
        <f t="shared" si="7"/>
        <v>310</v>
      </c>
      <c r="P253">
        <v>40</v>
      </c>
      <c r="Q253">
        <v>45</v>
      </c>
      <c r="R253">
        <v>35</v>
      </c>
      <c r="S253">
        <v>65</v>
      </c>
      <c r="T253">
        <v>55</v>
      </c>
      <c r="U253">
        <v>70</v>
      </c>
      <c r="V253">
        <v>45</v>
      </c>
      <c r="W253">
        <v>70</v>
      </c>
      <c r="X253">
        <v>62</v>
      </c>
      <c r="Y253" t="s">
        <v>801</v>
      </c>
      <c r="Z253">
        <v>2</v>
      </c>
      <c r="AA253" t="s">
        <v>810</v>
      </c>
      <c r="AB253" t="s">
        <v>802</v>
      </c>
      <c r="AC253" t="s">
        <v>9</v>
      </c>
      <c r="AD253">
        <v>20</v>
      </c>
      <c r="AE253" t="str">
        <f>_xlfn.CONCAT(A253:AD253)</f>
        <v>252Treecko3NormalWood Gecko Pokémon1GrassNone0,552OvergrowUnburden310404535655570457062Medium Slow2DragonMonster87.520</v>
      </c>
      <c r="AF253">
        <v>252</v>
      </c>
      <c r="AG253" t="s">
        <v>257</v>
      </c>
      <c r="AH253">
        <v>3</v>
      </c>
      <c r="AI253" t="s">
        <v>795</v>
      </c>
      <c r="AJ253" t="s">
        <v>1156</v>
      </c>
      <c r="AK253">
        <v>1</v>
      </c>
      <c r="AL253" t="s">
        <v>797</v>
      </c>
      <c r="AM253" t="s">
        <v>2089</v>
      </c>
      <c r="AN253">
        <v>0.5</v>
      </c>
      <c r="AO253">
        <v>5</v>
      </c>
      <c r="AP253">
        <v>2</v>
      </c>
      <c r="AQ253" t="s">
        <v>799</v>
      </c>
      <c r="AS253" t="s">
        <v>1004</v>
      </c>
      <c r="AT253">
        <f t="shared" si="6"/>
        <v>310</v>
      </c>
      <c r="AU253">
        <v>40</v>
      </c>
      <c r="AV253">
        <v>45</v>
      </c>
      <c r="AW253">
        <v>35</v>
      </c>
      <c r="AX253">
        <v>65</v>
      </c>
      <c r="AY253">
        <v>55</v>
      </c>
      <c r="AZ253">
        <v>70</v>
      </c>
      <c r="BA253">
        <v>45</v>
      </c>
      <c r="BB253">
        <v>70</v>
      </c>
      <c r="BC253">
        <v>62</v>
      </c>
      <c r="BD253" t="s">
        <v>801</v>
      </c>
      <c r="BE253">
        <v>2</v>
      </c>
      <c r="BF253" t="s">
        <v>810</v>
      </c>
      <c r="BG253" t="s">
        <v>802</v>
      </c>
      <c r="BH253" t="s">
        <v>9</v>
      </c>
      <c r="BI253">
        <v>20</v>
      </c>
      <c r="BJ253" t="str">
        <f>_xlfn.CONCAT(AF253:BI253)</f>
        <v>252Treecko3NormalWood Gecko Pokémon1GrassNone0,552OvergrowUnburden310404535655570457062Medium Slow2DragonMonster87.520</v>
      </c>
      <c r="BM253">
        <f>VLOOKUP(B253,evyield!B:H,2,0)</f>
        <v>0</v>
      </c>
      <c r="BN253">
        <f>VLOOKUP(B253,evyield!B:H,3,0)</f>
        <v>0</v>
      </c>
      <c r="BO253">
        <f>VLOOKUP(B253,evyield!B:H,4,0)</f>
        <v>0</v>
      </c>
      <c r="BP253">
        <f>VLOOKUP(B253,evyield!B:H,5,0)</f>
        <v>0</v>
      </c>
      <c r="BQ253">
        <f>VLOOKUP(B253,evyield!B:H,6,0)</f>
        <v>0</v>
      </c>
      <c r="BR253">
        <f>VLOOKUP(B253,evyield!B:H,7,0)</f>
        <v>1</v>
      </c>
      <c r="BS253" t="str">
        <f>IF(OR(AL253=$BW$1,AM253=$BW$1),"Sim","Não")</f>
        <v>Não</v>
      </c>
      <c r="BT253" t="str">
        <f>IF(OR(AL253=$BW$1,AM253=$BX$1),"Sim","Não")</f>
        <v>Não</v>
      </c>
    </row>
    <row r="254" spans="1:72" hidden="1" x14ac:dyDescent="0.25">
      <c r="A254">
        <v>253</v>
      </c>
      <c r="B254" t="s">
        <v>258</v>
      </c>
      <c r="C254">
        <v>3</v>
      </c>
      <c r="D254" t="s">
        <v>795</v>
      </c>
      <c r="E254" t="s">
        <v>1156</v>
      </c>
      <c r="F254">
        <v>1</v>
      </c>
      <c r="G254" t="s">
        <v>797</v>
      </c>
      <c r="H254" t="s">
        <v>2089</v>
      </c>
      <c r="I254">
        <v>0.9</v>
      </c>
      <c r="J254">
        <v>21.6</v>
      </c>
      <c r="K254">
        <v>2</v>
      </c>
      <c r="L254" t="s">
        <v>799</v>
      </c>
      <c r="N254" t="s">
        <v>1004</v>
      </c>
      <c r="O254">
        <f t="shared" si="7"/>
        <v>405</v>
      </c>
      <c r="P254">
        <v>50</v>
      </c>
      <c r="Q254">
        <v>65</v>
      </c>
      <c r="R254">
        <v>45</v>
      </c>
      <c r="S254">
        <v>85</v>
      </c>
      <c r="T254">
        <v>65</v>
      </c>
      <c r="U254">
        <v>95</v>
      </c>
      <c r="V254">
        <v>45</v>
      </c>
      <c r="W254">
        <v>70</v>
      </c>
      <c r="X254">
        <v>142</v>
      </c>
      <c r="Y254" t="s">
        <v>801</v>
      </c>
      <c r="Z254">
        <v>2</v>
      </c>
      <c r="AA254" t="s">
        <v>810</v>
      </c>
      <c r="AB254" t="s">
        <v>802</v>
      </c>
      <c r="AC254" t="s">
        <v>9</v>
      </c>
      <c r="AD254">
        <v>20</v>
      </c>
      <c r="AE254" t="str">
        <f>_xlfn.CONCAT(A254:AD254)</f>
        <v>253Grovyle3NormalWood Gecko Pokémon1GrassNone0,921,62OvergrowUnburden4055065458565954570142Medium Slow2DragonMonster87.520</v>
      </c>
      <c r="AF254">
        <v>253</v>
      </c>
      <c r="AG254" t="s">
        <v>258</v>
      </c>
      <c r="AH254">
        <v>3</v>
      </c>
      <c r="AI254" t="s">
        <v>795</v>
      </c>
      <c r="AJ254" t="s">
        <v>1156</v>
      </c>
      <c r="AK254">
        <v>1</v>
      </c>
      <c r="AL254" t="s">
        <v>797</v>
      </c>
      <c r="AM254" t="s">
        <v>2089</v>
      </c>
      <c r="AN254">
        <v>0.9</v>
      </c>
      <c r="AO254">
        <v>21.6</v>
      </c>
      <c r="AP254">
        <v>2</v>
      </c>
      <c r="AQ254" t="s">
        <v>799</v>
      </c>
      <c r="AS254" t="s">
        <v>1004</v>
      </c>
      <c r="AT254">
        <f t="shared" si="6"/>
        <v>405</v>
      </c>
      <c r="AU254">
        <v>50</v>
      </c>
      <c r="AV254">
        <v>65</v>
      </c>
      <c r="AW254">
        <v>45</v>
      </c>
      <c r="AX254">
        <v>85</v>
      </c>
      <c r="AY254">
        <v>65</v>
      </c>
      <c r="AZ254">
        <v>95</v>
      </c>
      <c r="BA254">
        <v>45</v>
      </c>
      <c r="BB254">
        <v>70</v>
      </c>
      <c r="BC254">
        <v>142</v>
      </c>
      <c r="BD254" t="s">
        <v>801</v>
      </c>
      <c r="BE254">
        <v>2</v>
      </c>
      <c r="BF254" t="s">
        <v>810</v>
      </c>
      <c r="BG254" t="s">
        <v>802</v>
      </c>
      <c r="BH254" t="s">
        <v>9</v>
      </c>
      <c r="BI254">
        <v>20</v>
      </c>
      <c r="BJ254" t="str">
        <f>_xlfn.CONCAT(AF254:BI254)</f>
        <v>253Grovyle3NormalWood Gecko Pokémon1GrassNone0,921,62OvergrowUnburden4055065458565954570142Medium Slow2DragonMonster87.520</v>
      </c>
      <c r="BM254">
        <f>VLOOKUP(B254,evyield!B:H,2,0)</f>
        <v>0</v>
      </c>
      <c r="BN254">
        <f>VLOOKUP(B254,evyield!B:H,3,0)</f>
        <v>0</v>
      </c>
      <c r="BO254">
        <f>VLOOKUP(B254,evyield!B:H,4,0)</f>
        <v>0</v>
      </c>
      <c r="BP254">
        <f>VLOOKUP(B254,evyield!B:H,5,0)</f>
        <v>0</v>
      </c>
      <c r="BQ254">
        <f>VLOOKUP(B254,evyield!B:H,6,0)</f>
        <v>0</v>
      </c>
      <c r="BR254">
        <f>VLOOKUP(B254,evyield!B:H,7,0)</f>
        <v>2</v>
      </c>
      <c r="BS254" t="str">
        <f>IF(OR(AL254=$BW$1,AM254=$BW$1),"Sim","Não")</f>
        <v>Não</v>
      </c>
      <c r="BT254" t="str">
        <f>IF(OR(AL254=$BW$1,AM254=$BX$1),"Sim","Não")</f>
        <v>Não</v>
      </c>
    </row>
    <row r="255" spans="1:72" hidden="1" x14ac:dyDescent="0.25">
      <c r="A255">
        <v>254</v>
      </c>
      <c r="B255" t="s">
        <v>259</v>
      </c>
      <c r="C255">
        <v>3</v>
      </c>
      <c r="D255" t="s">
        <v>795</v>
      </c>
      <c r="E255" t="s">
        <v>1157</v>
      </c>
      <c r="F255">
        <v>1</v>
      </c>
      <c r="G255" t="s">
        <v>797</v>
      </c>
      <c r="H255" t="s">
        <v>2089</v>
      </c>
      <c r="I255">
        <v>1.7</v>
      </c>
      <c r="J255">
        <v>52.2</v>
      </c>
      <c r="K255">
        <v>2</v>
      </c>
      <c r="L255" t="s">
        <v>799</v>
      </c>
      <c r="N255" t="s">
        <v>1004</v>
      </c>
      <c r="O255">
        <f t="shared" si="7"/>
        <v>530</v>
      </c>
      <c r="P255">
        <v>70</v>
      </c>
      <c r="Q255">
        <v>85</v>
      </c>
      <c r="R255">
        <v>65</v>
      </c>
      <c r="S255">
        <v>105</v>
      </c>
      <c r="T255">
        <v>85</v>
      </c>
      <c r="U255">
        <v>120</v>
      </c>
      <c r="V255">
        <v>45</v>
      </c>
      <c r="W255">
        <v>70</v>
      </c>
      <c r="X255">
        <v>239</v>
      </c>
      <c r="Y255" t="s">
        <v>801</v>
      </c>
      <c r="Z255">
        <v>2</v>
      </c>
      <c r="AA255" t="s">
        <v>810</v>
      </c>
      <c r="AB255" t="s">
        <v>802</v>
      </c>
      <c r="AC255" t="s">
        <v>9</v>
      </c>
      <c r="AD255">
        <v>20</v>
      </c>
      <c r="AE255" t="str">
        <f>_xlfn.CONCAT(A255:AD255)</f>
        <v>254Sceptile3NormalForest Pokémon1GrassNone1,752,22OvergrowUnburden530708565105851204570239Medium Slow2DragonMonster87.520</v>
      </c>
      <c r="AF255">
        <v>254</v>
      </c>
      <c r="AG255" t="s">
        <v>259</v>
      </c>
      <c r="AH255">
        <v>3</v>
      </c>
      <c r="AI255" t="s">
        <v>795</v>
      </c>
      <c r="AJ255" t="s">
        <v>1157</v>
      </c>
      <c r="AK255">
        <v>1</v>
      </c>
      <c r="AL255" t="s">
        <v>797</v>
      </c>
      <c r="AM255" t="s">
        <v>2089</v>
      </c>
      <c r="AN255">
        <v>1.7</v>
      </c>
      <c r="AO255">
        <v>52.2</v>
      </c>
      <c r="AP255">
        <v>2</v>
      </c>
      <c r="AQ255" t="s">
        <v>799</v>
      </c>
      <c r="AS255" t="s">
        <v>1004</v>
      </c>
      <c r="AT255">
        <f t="shared" si="6"/>
        <v>530</v>
      </c>
      <c r="AU255">
        <v>70</v>
      </c>
      <c r="AV255">
        <v>85</v>
      </c>
      <c r="AW255">
        <v>65</v>
      </c>
      <c r="AX255">
        <v>105</v>
      </c>
      <c r="AY255">
        <v>85</v>
      </c>
      <c r="AZ255">
        <v>120</v>
      </c>
      <c r="BA255">
        <v>45</v>
      </c>
      <c r="BB255">
        <v>70</v>
      </c>
      <c r="BC255">
        <v>239</v>
      </c>
      <c r="BD255" t="s">
        <v>801</v>
      </c>
      <c r="BE255">
        <v>2</v>
      </c>
      <c r="BF255" t="s">
        <v>810</v>
      </c>
      <c r="BG255" t="s">
        <v>802</v>
      </c>
      <c r="BH255" t="s">
        <v>9</v>
      </c>
      <c r="BI255">
        <v>20</v>
      </c>
      <c r="BJ255" t="str">
        <f>_xlfn.CONCAT(AF255:BI255)</f>
        <v>254Sceptile3NormalForest Pokémon1GrassNone1,752,22OvergrowUnburden530708565105851204570239Medium Slow2DragonMonster87.520</v>
      </c>
      <c r="BM255">
        <f>VLOOKUP(B255,evyield!B:H,2,0)</f>
        <v>0</v>
      </c>
      <c r="BN255">
        <f>VLOOKUP(B255,evyield!B:H,3,0)</f>
        <v>0</v>
      </c>
      <c r="BO255">
        <f>VLOOKUP(B255,evyield!B:H,4,0)</f>
        <v>0</v>
      </c>
      <c r="BP255">
        <f>VLOOKUP(B255,evyield!B:H,5,0)</f>
        <v>0</v>
      </c>
      <c r="BQ255">
        <f>VLOOKUP(B255,evyield!B:H,6,0)</f>
        <v>0</v>
      </c>
      <c r="BR255">
        <f>VLOOKUP(B255,evyield!B:H,7,0)</f>
        <v>3</v>
      </c>
      <c r="BS255" t="str">
        <f>IF(OR(AL255=$BW$1,AM255=$BW$1),"Sim","Não")</f>
        <v>Não</v>
      </c>
      <c r="BT255" t="str">
        <f>IF(OR(AL255=$BW$1,AM255=$BX$1),"Sim","Não")</f>
        <v>Não</v>
      </c>
    </row>
    <row r="256" spans="1:72" hidden="1" x14ac:dyDescent="0.25">
      <c r="A256">
        <v>255</v>
      </c>
      <c r="B256" t="s">
        <v>260</v>
      </c>
      <c r="C256">
        <v>3</v>
      </c>
      <c r="D256" t="s">
        <v>795</v>
      </c>
      <c r="E256" t="s">
        <v>1158</v>
      </c>
      <c r="F256">
        <v>1</v>
      </c>
      <c r="G256" t="s">
        <v>807</v>
      </c>
      <c r="H256" t="s">
        <v>2089</v>
      </c>
      <c r="I256">
        <v>0.4</v>
      </c>
      <c r="J256">
        <v>2.5</v>
      </c>
      <c r="K256">
        <v>2</v>
      </c>
      <c r="L256" t="s">
        <v>808</v>
      </c>
      <c r="N256" t="s">
        <v>1101</v>
      </c>
      <c r="O256">
        <f t="shared" si="7"/>
        <v>310</v>
      </c>
      <c r="P256">
        <v>45</v>
      </c>
      <c r="Q256">
        <v>60</v>
      </c>
      <c r="R256">
        <v>40</v>
      </c>
      <c r="S256">
        <v>70</v>
      </c>
      <c r="T256">
        <v>50</v>
      </c>
      <c r="U256">
        <v>45</v>
      </c>
      <c r="V256">
        <v>45</v>
      </c>
      <c r="W256">
        <v>70</v>
      </c>
      <c r="X256">
        <v>62</v>
      </c>
      <c r="Y256" t="s">
        <v>801</v>
      </c>
      <c r="Z256">
        <v>1</v>
      </c>
      <c r="AA256" t="s">
        <v>848</v>
      </c>
      <c r="AC256" t="s">
        <v>9</v>
      </c>
      <c r="AD256">
        <v>20</v>
      </c>
      <c r="AE256" t="str">
        <f>_xlfn.CONCAT(A256:AD256)</f>
        <v>255Torchic3NormalChick Pokémon1FireNone0,42,52BlazeSpeed Boost310456040705045457062Medium Slow1Field87.520</v>
      </c>
      <c r="AF256">
        <v>255</v>
      </c>
      <c r="AG256" t="s">
        <v>260</v>
      </c>
      <c r="AH256">
        <v>3</v>
      </c>
      <c r="AI256" t="s">
        <v>795</v>
      </c>
      <c r="AJ256" t="s">
        <v>1158</v>
      </c>
      <c r="AK256">
        <v>1</v>
      </c>
      <c r="AL256" t="s">
        <v>807</v>
      </c>
      <c r="AM256" t="s">
        <v>2089</v>
      </c>
      <c r="AN256">
        <v>0.4</v>
      </c>
      <c r="AO256">
        <v>2.5</v>
      </c>
      <c r="AP256">
        <v>2</v>
      </c>
      <c r="AQ256" t="s">
        <v>808</v>
      </c>
      <c r="AS256" t="s">
        <v>1101</v>
      </c>
      <c r="AT256">
        <f t="shared" si="6"/>
        <v>310</v>
      </c>
      <c r="AU256">
        <v>45</v>
      </c>
      <c r="AV256">
        <v>60</v>
      </c>
      <c r="AW256">
        <v>40</v>
      </c>
      <c r="AX256">
        <v>70</v>
      </c>
      <c r="AY256">
        <v>50</v>
      </c>
      <c r="AZ256">
        <v>45</v>
      </c>
      <c r="BA256">
        <v>45</v>
      </c>
      <c r="BB256">
        <v>70</v>
      </c>
      <c r="BC256">
        <v>62</v>
      </c>
      <c r="BD256" t="s">
        <v>801</v>
      </c>
      <c r="BE256">
        <v>1</v>
      </c>
      <c r="BF256" t="s">
        <v>848</v>
      </c>
      <c r="BH256" t="s">
        <v>9</v>
      </c>
      <c r="BI256">
        <v>20</v>
      </c>
      <c r="BJ256" t="str">
        <f>_xlfn.CONCAT(AF256:BI256)</f>
        <v>255Torchic3NormalChick Pokémon1FireNone0,42,52BlazeSpeed Boost310456040705045457062Medium Slow1Field87.520</v>
      </c>
      <c r="BM256">
        <f>VLOOKUP(B256,evyield!B:H,2,0)</f>
        <v>0</v>
      </c>
      <c r="BN256">
        <f>VLOOKUP(B256,evyield!B:H,3,0)</f>
        <v>0</v>
      </c>
      <c r="BO256">
        <f>VLOOKUP(B256,evyield!B:H,4,0)</f>
        <v>0</v>
      </c>
      <c r="BP256">
        <f>VLOOKUP(B256,evyield!B:H,5,0)</f>
        <v>1</v>
      </c>
      <c r="BQ256">
        <f>VLOOKUP(B256,evyield!B:H,6,0)</f>
        <v>0</v>
      </c>
      <c r="BR256">
        <f>VLOOKUP(B256,evyield!B:H,7,0)</f>
        <v>0</v>
      </c>
      <c r="BS256" t="str">
        <f>IF(OR(AL256=$BW$1,AM256=$BW$1),"Sim","Não")</f>
        <v>Não</v>
      </c>
      <c r="BT256" t="str">
        <f>IF(OR(AL256=$BW$1,AM256=$BX$1),"Sim","Não")</f>
        <v>Não</v>
      </c>
    </row>
    <row r="257" spans="1:72" hidden="1" x14ac:dyDescent="0.25">
      <c r="A257">
        <v>256</v>
      </c>
      <c r="B257" t="s">
        <v>261</v>
      </c>
      <c r="C257">
        <v>3</v>
      </c>
      <c r="D257" t="s">
        <v>795</v>
      </c>
      <c r="E257" t="s">
        <v>1159</v>
      </c>
      <c r="F257">
        <v>2</v>
      </c>
      <c r="G257" t="s">
        <v>807</v>
      </c>
      <c r="H257" t="s">
        <v>920</v>
      </c>
      <c r="I257">
        <v>0.9</v>
      </c>
      <c r="J257">
        <v>19.5</v>
      </c>
      <c r="K257">
        <v>2</v>
      </c>
      <c r="L257" t="s">
        <v>808</v>
      </c>
      <c r="N257" t="s">
        <v>1101</v>
      </c>
      <c r="O257">
        <f t="shared" si="7"/>
        <v>405</v>
      </c>
      <c r="P257">
        <v>60</v>
      </c>
      <c r="Q257">
        <v>85</v>
      </c>
      <c r="R257">
        <v>60</v>
      </c>
      <c r="S257">
        <v>85</v>
      </c>
      <c r="T257">
        <v>60</v>
      </c>
      <c r="U257">
        <v>55</v>
      </c>
      <c r="V257">
        <v>45</v>
      </c>
      <c r="W257">
        <v>70</v>
      </c>
      <c r="X257">
        <v>142</v>
      </c>
      <c r="Y257" t="s">
        <v>801</v>
      </c>
      <c r="Z257">
        <v>1</v>
      </c>
      <c r="AA257" t="s">
        <v>848</v>
      </c>
      <c r="AC257" t="s">
        <v>9</v>
      </c>
      <c r="AD257">
        <v>20</v>
      </c>
      <c r="AE257" t="str">
        <f>_xlfn.CONCAT(A257:AD257)</f>
        <v>256Combusken3NormalYoung Fowl Pokémon2FireFighting0,919,52BlazeSpeed Boost4056085608560554570142Medium Slow1Field87.520</v>
      </c>
      <c r="AF257">
        <v>256</v>
      </c>
      <c r="AG257" t="s">
        <v>261</v>
      </c>
      <c r="AH257">
        <v>3</v>
      </c>
      <c r="AI257" t="s">
        <v>795</v>
      </c>
      <c r="AJ257" t="s">
        <v>1159</v>
      </c>
      <c r="AK257">
        <v>2</v>
      </c>
      <c r="AL257" t="s">
        <v>807</v>
      </c>
      <c r="AM257" t="s">
        <v>920</v>
      </c>
      <c r="AN257">
        <v>0.9</v>
      </c>
      <c r="AO257">
        <v>19.5</v>
      </c>
      <c r="AP257">
        <v>2</v>
      </c>
      <c r="AQ257" t="s">
        <v>808</v>
      </c>
      <c r="AS257" t="s">
        <v>1101</v>
      </c>
      <c r="AT257">
        <f t="shared" si="6"/>
        <v>405</v>
      </c>
      <c r="AU257">
        <v>60</v>
      </c>
      <c r="AV257">
        <v>85</v>
      </c>
      <c r="AW257">
        <v>60</v>
      </c>
      <c r="AX257">
        <v>85</v>
      </c>
      <c r="AY257">
        <v>60</v>
      </c>
      <c r="AZ257">
        <v>55</v>
      </c>
      <c r="BA257">
        <v>45</v>
      </c>
      <c r="BB257">
        <v>70</v>
      </c>
      <c r="BC257">
        <v>142</v>
      </c>
      <c r="BD257" t="s">
        <v>801</v>
      </c>
      <c r="BE257">
        <v>1</v>
      </c>
      <c r="BF257" t="s">
        <v>848</v>
      </c>
      <c r="BH257" t="s">
        <v>9</v>
      </c>
      <c r="BI257">
        <v>20</v>
      </c>
      <c r="BJ257" t="str">
        <f>_xlfn.CONCAT(AF257:BI257)</f>
        <v>256Combusken3NormalYoung Fowl Pokémon2FireFighting0,919,52BlazeSpeed Boost4056085608560554570142Medium Slow1Field87.520</v>
      </c>
      <c r="BM257">
        <f>VLOOKUP(B257,evyield!B:H,2,0)</f>
        <v>0</v>
      </c>
      <c r="BN257">
        <f>VLOOKUP(B257,evyield!B:H,3,0)</f>
        <v>1</v>
      </c>
      <c r="BO257">
        <f>VLOOKUP(B257,evyield!B:H,4,0)</f>
        <v>0</v>
      </c>
      <c r="BP257">
        <f>VLOOKUP(B257,evyield!B:H,5,0)</f>
        <v>1</v>
      </c>
      <c r="BQ257">
        <f>VLOOKUP(B257,evyield!B:H,6,0)</f>
        <v>0</v>
      </c>
      <c r="BR257">
        <f>VLOOKUP(B257,evyield!B:H,7,0)</f>
        <v>0</v>
      </c>
      <c r="BS257" t="str">
        <f>IF(OR(AL257=$BW$1,AM257=$BW$1),"Sim","Não")</f>
        <v>Não</v>
      </c>
      <c r="BT257" t="str">
        <f>IF(OR(AL257=$BW$1,AM257=$BX$1),"Sim","Não")</f>
        <v>Não</v>
      </c>
    </row>
    <row r="258" spans="1:72" hidden="1" x14ac:dyDescent="0.25">
      <c r="A258">
        <v>257</v>
      </c>
      <c r="B258" t="s">
        <v>262</v>
      </c>
      <c r="C258">
        <v>3</v>
      </c>
      <c r="D258" t="s">
        <v>795</v>
      </c>
      <c r="E258" t="s">
        <v>1160</v>
      </c>
      <c r="F258">
        <v>2</v>
      </c>
      <c r="G258" t="s">
        <v>807</v>
      </c>
      <c r="H258" t="s">
        <v>920</v>
      </c>
      <c r="I258">
        <v>1.9</v>
      </c>
      <c r="J258">
        <v>52</v>
      </c>
      <c r="K258">
        <v>2</v>
      </c>
      <c r="L258" t="s">
        <v>808</v>
      </c>
      <c r="N258" t="s">
        <v>1101</v>
      </c>
      <c r="O258">
        <f t="shared" si="7"/>
        <v>530</v>
      </c>
      <c r="P258">
        <v>80</v>
      </c>
      <c r="Q258">
        <v>120</v>
      </c>
      <c r="R258">
        <v>70</v>
      </c>
      <c r="S258">
        <v>110</v>
      </c>
      <c r="T258">
        <v>70</v>
      </c>
      <c r="U258">
        <v>80</v>
      </c>
      <c r="V258">
        <v>45</v>
      </c>
      <c r="W258">
        <v>70</v>
      </c>
      <c r="X258">
        <v>239</v>
      </c>
      <c r="Y258" t="s">
        <v>801</v>
      </c>
      <c r="Z258">
        <v>1</v>
      </c>
      <c r="AA258" t="s">
        <v>848</v>
      </c>
      <c r="AC258" t="s">
        <v>9</v>
      </c>
      <c r="AD258">
        <v>20</v>
      </c>
      <c r="AE258" t="str">
        <f>_xlfn.CONCAT(A258:AD258)</f>
        <v>257Blaziken3NormalBlaze Pokémon2FireFighting1,9522BlazeSpeed Boost530801207011070804570239Medium Slow1Field87.520</v>
      </c>
      <c r="AF258">
        <v>257</v>
      </c>
      <c r="AG258" t="s">
        <v>262</v>
      </c>
      <c r="AH258">
        <v>3</v>
      </c>
      <c r="AI258" t="s">
        <v>795</v>
      </c>
      <c r="AJ258" t="s">
        <v>1160</v>
      </c>
      <c r="AK258">
        <v>2</v>
      </c>
      <c r="AL258" t="s">
        <v>807</v>
      </c>
      <c r="AM258" t="s">
        <v>920</v>
      </c>
      <c r="AN258">
        <v>1.9</v>
      </c>
      <c r="AO258">
        <v>52</v>
      </c>
      <c r="AP258">
        <v>2</v>
      </c>
      <c r="AQ258" t="s">
        <v>808</v>
      </c>
      <c r="AS258" t="s">
        <v>1101</v>
      </c>
      <c r="AT258">
        <f t="shared" ref="AT258:AT321" si="8">SUM(AU258:AZ258)</f>
        <v>530</v>
      </c>
      <c r="AU258">
        <v>80</v>
      </c>
      <c r="AV258">
        <v>120</v>
      </c>
      <c r="AW258">
        <v>70</v>
      </c>
      <c r="AX258">
        <v>110</v>
      </c>
      <c r="AY258">
        <v>70</v>
      </c>
      <c r="AZ258">
        <v>80</v>
      </c>
      <c r="BA258">
        <v>45</v>
      </c>
      <c r="BB258">
        <v>70</v>
      </c>
      <c r="BC258">
        <v>239</v>
      </c>
      <c r="BD258" t="s">
        <v>801</v>
      </c>
      <c r="BE258">
        <v>1</v>
      </c>
      <c r="BF258" t="s">
        <v>848</v>
      </c>
      <c r="BH258" t="s">
        <v>9</v>
      </c>
      <c r="BI258">
        <v>20</v>
      </c>
      <c r="BJ258" t="str">
        <f>_xlfn.CONCAT(AF258:BI258)</f>
        <v>257Blaziken3NormalBlaze Pokémon2FireFighting1,9522BlazeSpeed Boost530801207011070804570239Medium Slow1Field87.520</v>
      </c>
      <c r="BM258">
        <f>VLOOKUP(B258,evyield!B:H,2,0)</f>
        <v>0</v>
      </c>
      <c r="BN258">
        <f>VLOOKUP(B258,evyield!B:H,3,0)</f>
        <v>3</v>
      </c>
      <c r="BO258">
        <f>VLOOKUP(B258,evyield!B:H,4,0)</f>
        <v>0</v>
      </c>
      <c r="BP258">
        <f>VLOOKUP(B258,evyield!B:H,5,0)</f>
        <v>0</v>
      </c>
      <c r="BQ258">
        <f>VLOOKUP(B258,evyield!B:H,6,0)</f>
        <v>0</v>
      </c>
      <c r="BR258">
        <f>VLOOKUP(B258,evyield!B:H,7,0)</f>
        <v>0</v>
      </c>
      <c r="BS258" t="str">
        <f>IF(OR(AL258=$BW$1,AM258=$BW$1),"Sim","Não")</f>
        <v>Não</v>
      </c>
      <c r="BT258" t="str">
        <f>IF(OR(AL258=$BW$1,AM258=$BX$1),"Sim","Não")</f>
        <v>Não</v>
      </c>
    </row>
    <row r="259" spans="1:72" hidden="1" x14ac:dyDescent="0.25">
      <c r="A259">
        <v>258</v>
      </c>
      <c r="B259" t="s">
        <v>263</v>
      </c>
      <c r="C259">
        <v>3</v>
      </c>
      <c r="D259" t="s">
        <v>795</v>
      </c>
      <c r="E259" t="s">
        <v>1161</v>
      </c>
      <c r="F259">
        <v>1</v>
      </c>
      <c r="G259" t="s">
        <v>816</v>
      </c>
      <c r="H259" t="s">
        <v>2089</v>
      </c>
      <c r="I259">
        <v>0.4</v>
      </c>
      <c r="J259">
        <v>7.6</v>
      </c>
      <c r="K259">
        <v>2</v>
      </c>
      <c r="L259" t="s">
        <v>817</v>
      </c>
      <c r="N259" t="s">
        <v>901</v>
      </c>
      <c r="O259">
        <f t="shared" ref="O259:O322" si="9">SUM(P259:U259)</f>
        <v>310</v>
      </c>
      <c r="P259">
        <v>50</v>
      </c>
      <c r="Q259">
        <v>70</v>
      </c>
      <c r="R259">
        <v>50</v>
      </c>
      <c r="S259">
        <v>50</v>
      </c>
      <c r="T259">
        <v>50</v>
      </c>
      <c r="U259">
        <v>40</v>
      </c>
      <c r="V259">
        <v>45</v>
      </c>
      <c r="W259">
        <v>70</v>
      </c>
      <c r="X259">
        <v>62</v>
      </c>
      <c r="Y259" t="s">
        <v>801</v>
      </c>
      <c r="Z259">
        <v>2</v>
      </c>
      <c r="AA259" t="s">
        <v>802</v>
      </c>
      <c r="AB259" t="s">
        <v>819</v>
      </c>
      <c r="AC259" t="s">
        <v>9</v>
      </c>
      <c r="AD259">
        <v>20</v>
      </c>
      <c r="AE259" t="str">
        <f>_xlfn.CONCAT(A259:AD259)</f>
        <v>258Mudkip3NormalMud Fish Pokémon1WaterNone0,47,62TorrentDamp310507050505040457062Medium Slow2MonsterWater 187.520</v>
      </c>
      <c r="AF259">
        <v>258</v>
      </c>
      <c r="AG259" t="s">
        <v>263</v>
      </c>
      <c r="AH259">
        <v>3</v>
      </c>
      <c r="AI259" t="s">
        <v>795</v>
      </c>
      <c r="AJ259" t="s">
        <v>1161</v>
      </c>
      <c r="AK259">
        <v>1</v>
      </c>
      <c r="AL259" t="s">
        <v>816</v>
      </c>
      <c r="AM259" t="s">
        <v>2089</v>
      </c>
      <c r="AN259">
        <v>0.4</v>
      </c>
      <c r="AO259">
        <v>7.6</v>
      </c>
      <c r="AP259">
        <v>2</v>
      </c>
      <c r="AQ259" t="s">
        <v>817</v>
      </c>
      <c r="AS259" t="s">
        <v>901</v>
      </c>
      <c r="AT259">
        <f t="shared" si="8"/>
        <v>310</v>
      </c>
      <c r="AU259">
        <v>50</v>
      </c>
      <c r="AV259">
        <v>70</v>
      </c>
      <c r="AW259">
        <v>50</v>
      </c>
      <c r="AX259">
        <v>50</v>
      </c>
      <c r="AY259">
        <v>50</v>
      </c>
      <c r="AZ259">
        <v>40</v>
      </c>
      <c r="BA259">
        <v>45</v>
      </c>
      <c r="BB259">
        <v>70</v>
      </c>
      <c r="BC259">
        <v>62</v>
      </c>
      <c r="BD259" t="s">
        <v>801</v>
      </c>
      <c r="BE259">
        <v>2</v>
      </c>
      <c r="BF259" t="s">
        <v>802</v>
      </c>
      <c r="BG259" t="s">
        <v>819</v>
      </c>
      <c r="BH259" t="s">
        <v>9</v>
      </c>
      <c r="BI259">
        <v>20</v>
      </c>
      <c r="BJ259" t="str">
        <f>_xlfn.CONCAT(AF259:BI259)</f>
        <v>258Mudkip3NormalMud Fish Pokémon1WaterNone0,47,62TorrentDamp310507050505040457062Medium Slow2MonsterWater 187.520</v>
      </c>
      <c r="BM259">
        <f>VLOOKUP(B259,evyield!B:H,2,0)</f>
        <v>0</v>
      </c>
      <c r="BN259">
        <f>VLOOKUP(B259,evyield!B:H,3,0)</f>
        <v>1</v>
      </c>
      <c r="BO259">
        <f>VLOOKUP(B259,evyield!B:H,4,0)</f>
        <v>0</v>
      </c>
      <c r="BP259">
        <f>VLOOKUP(B259,evyield!B:H,5,0)</f>
        <v>0</v>
      </c>
      <c r="BQ259">
        <f>VLOOKUP(B259,evyield!B:H,6,0)</f>
        <v>0</v>
      </c>
      <c r="BR259">
        <f>VLOOKUP(B259,evyield!B:H,7,0)</f>
        <v>0</v>
      </c>
      <c r="BS259" t="str">
        <f>IF(OR(AL259=$BW$1,AM259=$BW$1),"Sim","Não")</f>
        <v>Não</v>
      </c>
      <c r="BT259" t="str">
        <f>IF(OR(AL259=$BW$1,AM259=$BX$1),"Sim","Não")</f>
        <v>Não</v>
      </c>
    </row>
    <row r="260" spans="1:72" hidden="1" x14ac:dyDescent="0.25">
      <c r="A260">
        <v>259</v>
      </c>
      <c r="B260" t="s">
        <v>264</v>
      </c>
      <c r="C260">
        <v>3</v>
      </c>
      <c r="D260" t="s">
        <v>795</v>
      </c>
      <c r="E260" t="s">
        <v>1161</v>
      </c>
      <c r="F260">
        <v>2</v>
      </c>
      <c r="G260" t="s">
        <v>816</v>
      </c>
      <c r="H260" t="s">
        <v>862</v>
      </c>
      <c r="I260">
        <v>0.7</v>
      </c>
      <c r="J260">
        <v>28</v>
      </c>
      <c r="K260">
        <v>2</v>
      </c>
      <c r="L260" t="s">
        <v>817</v>
      </c>
      <c r="N260" t="s">
        <v>901</v>
      </c>
      <c r="O260">
        <f t="shared" si="9"/>
        <v>405</v>
      </c>
      <c r="P260">
        <v>70</v>
      </c>
      <c r="Q260">
        <v>85</v>
      </c>
      <c r="R260">
        <v>70</v>
      </c>
      <c r="S260">
        <v>60</v>
      </c>
      <c r="T260">
        <v>70</v>
      </c>
      <c r="U260">
        <v>50</v>
      </c>
      <c r="V260">
        <v>45</v>
      </c>
      <c r="W260">
        <v>70</v>
      </c>
      <c r="X260">
        <v>142</v>
      </c>
      <c r="Y260" t="s">
        <v>801</v>
      </c>
      <c r="Z260">
        <v>2</v>
      </c>
      <c r="AA260" t="s">
        <v>802</v>
      </c>
      <c r="AB260" t="s">
        <v>819</v>
      </c>
      <c r="AC260" t="s">
        <v>9</v>
      </c>
      <c r="AD260">
        <v>20</v>
      </c>
      <c r="AE260" t="str">
        <f>_xlfn.CONCAT(A260:AD260)</f>
        <v>259Marshtomp3NormalMud Fish Pokémon2WaterGround0,7282TorrentDamp4057085706070504570142Medium Slow2MonsterWater 187.520</v>
      </c>
      <c r="AF260">
        <v>259</v>
      </c>
      <c r="AG260" t="s">
        <v>264</v>
      </c>
      <c r="AH260">
        <v>3</v>
      </c>
      <c r="AI260" t="s">
        <v>795</v>
      </c>
      <c r="AJ260" t="s">
        <v>1161</v>
      </c>
      <c r="AK260">
        <v>2</v>
      </c>
      <c r="AL260" t="s">
        <v>816</v>
      </c>
      <c r="AM260" t="s">
        <v>862</v>
      </c>
      <c r="AN260">
        <v>0.7</v>
      </c>
      <c r="AO260">
        <v>28</v>
      </c>
      <c r="AP260">
        <v>2</v>
      </c>
      <c r="AQ260" t="s">
        <v>817</v>
      </c>
      <c r="AS260" t="s">
        <v>901</v>
      </c>
      <c r="AT260">
        <f t="shared" si="8"/>
        <v>405</v>
      </c>
      <c r="AU260">
        <v>70</v>
      </c>
      <c r="AV260">
        <v>85</v>
      </c>
      <c r="AW260">
        <v>70</v>
      </c>
      <c r="AX260">
        <v>60</v>
      </c>
      <c r="AY260">
        <v>70</v>
      </c>
      <c r="AZ260">
        <v>50</v>
      </c>
      <c r="BA260">
        <v>45</v>
      </c>
      <c r="BB260">
        <v>70</v>
      </c>
      <c r="BC260">
        <v>142</v>
      </c>
      <c r="BD260" t="s">
        <v>801</v>
      </c>
      <c r="BE260">
        <v>2</v>
      </c>
      <c r="BF260" t="s">
        <v>802</v>
      </c>
      <c r="BG260" t="s">
        <v>819</v>
      </c>
      <c r="BH260" t="s">
        <v>9</v>
      </c>
      <c r="BI260">
        <v>20</v>
      </c>
      <c r="BJ260" t="str">
        <f>_xlfn.CONCAT(AF260:BI260)</f>
        <v>259Marshtomp3NormalMud Fish Pokémon2WaterGround0,7282TorrentDamp4057085706070504570142Medium Slow2MonsterWater 187.520</v>
      </c>
      <c r="BM260">
        <f>VLOOKUP(B260,evyield!B:H,2,0)</f>
        <v>0</v>
      </c>
      <c r="BN260">
        <f>VLOOKUP(B260,evyield!B:H,3,0)</f>
        <v>2</v>
      </c>
      <c r="BO260">
        <f>VLOOKUP(B260,evyield!B:H,4,0)</f>
        <v>0</v>
      </c>
      <c r="BP260">
        <f>VLOOKUP(B260,evyield!B:H,5,0)</f>
        <v>0</v>
      </c>
      <c r="BQ260">
        <f>VLOOKUP(B260,evyield!B:H,6,0)</f>
        <v>0</v>
      </c>
      <c r="BR260">
        <f>VLOOKUP(B260,evyield!B:H,7,0)</f>
        <v>0</v>
      </c>
      <c r="BS260" t="str">
        <f>IF(OR(AL260=$BW$1,AM260=$BW$1),"Sim","Não")</f>
        <v>Sim</v>
      </c>
      <c r="BT260" t="str">
        <f>IF(OR(AL260=$BW$1,AM260=$BX$1),"Sim","Não")</f>
        <v>Não</v>
      </c>
    </row>
    <row r="261" spans="1:72" hidden="1" x14ac:dyDescent="0.25">
      <c r="A261">
        <v>260</v>
      </c>
      <c r="B261" t="s">
        <v>265</v>
      </c>
      <c r="C261">
        <v>3</v>
      </c>
      <c r="D261" t="s">
        <v>795</v>
      </c>
      <c r="E261" t="s">
        <v>1161</v>
      </c>
      <c r="F261">
        <v>2</v>
      </c>
      <c r="G261" t="s">
        <v>816</v>
      </c>
      <c r="H261" t="s">
        <v>862</v>
      </c>
      <c r="I261">
        <v>1.5</v>
      </c>
      <c r="J261">
        <v>81.900000000000006</v>
      </c>
      <c r="K261">
        <v>2</v>
      </c>
      <c r="L261" t="s">
        <v>817</v>
      </c>
      <c r="N261" t="s">
        <v>901</v>
      </c>
      <c r="O261">
        <f t="shared" si="9"/>
        <v>535</v>
      </c>
      <c r="P261">
        <v>100</v>
      </c>
      <c r="Q261">
        <v>110</v>
      </c>
      <c r="R261">
        <v>90</v>
      </c>
      <c r="S261">
        <v>85</v>
      </c>
      <c r="T261">
        <v>90</v>
      </c>
      <c r="U261">
        <v>60</v>
      </c>
      <c r="V261">
        <v>45</v>
      </c>
      <c r="W261">
        <v>70</v>
      </c>
      <c r="X261">
        <v>241</v>
      </c>
      <c r="Y261" t="s">
        <v>801</v>
      </c>
      <c r="Z261">
        <v>2</v>
      </c>
      <c r="AA261" t="s">
        <v>802</v>
      </c>
      <c r="AB261" t="s">
        <v>819</v>
      </c>
      <c r="AC261" t="s">
        <v>9</v>
      </c>
      <c r="AD261">
        <v>20</v>
      </c>
      <c r="AE261" t="str">
        <f>_xlfn.CONCAT(A261:AD261)</f>
        <v>260Swampert3NormalMud Fish Pokémon2WaterGround1,581,92TorrentDamp535100110908590604570241Medium Slow2MonsterWater 187.520</v>
      </c>
      <c r="AF261">
        <v>260</v>
      </c>
      <c r="AG261" t="s">
        <v>265</v>
      </c>
      <c r="AH261">
        <v>3</v>
      </c>
      <c r="AI261" t="s">
        <v>795</v>
      </c>
      <c r="AJ261" t="s">
        <v>1161</v>
      </c>
      <c r="AK261">
        <v>2</v>
      </c>
      <c r="AL261" t="s">
        <v>816</v>
      </c>
      <c r="AM261" t="s">
        <v>862</v>
      </c>
      <c r="AN261">
        <v>1.5</v>
      </c>
      <c r="AO261">
        <v>81.900000000000006</v>
      </c>
      <c r="AP261">
        <v>2</v>
      </c>
      <c r="AQ261" t="s">
        <v>817</v>
      </c>
      <c r="AS261" t="s">
        <v>901</v>
      </c>
      <c r="AT261">
        <f t="shared" si="8"/>
        <v>535</v>
      </c>
      <c r="AU261">
        <v>100</v>
      </c>
      <c r="AV261">
        <v>110</v>
      </c>
      <c r="AW261">
        <v>90</v>
      </c>
      <c r="AX261">
        <v>85</v>
      </c>
      <c r="AY261">
        <v>90</v>
      </c>
      <c r="AZ261">
        <v>60</v>
      </c>
      <c r="BA261">
        <v>45</v>
      </c>
      <c r="BB261">
        <v>70</v>
      </c>
      <c r="BC261">
        <v>241</v>
      </c>
      <c r="BD261" t="s">
        <v>801</v>
      </c>
      <c r="BE261">
        <v>2</v>
      </c>
      <c r="BF261" t="s">
        <v>802</v>
      </c>
      <c r="BG261" t="s">
        <v>819</v>
      </c>
      <c r="BH261" t="s">
        <v>9</v>
      </c>
      <c r="BI261">
        <v>20</v>
      </c>
      <c r="BJ261" t="str">
        <f>_xlfn.CONCAT(AF261:BI261)</f>
        <v>260Swampert3NormalMud Fish Pokémon2WaterGround1,581,92TorrentDamp535100110908590604570241Medium Slow2MonsterWater 187.520</v>
      </c>
      <c r="BM261">
        <f>VLOOKUP(B261,evyield!B:H,2,0)</f>
        <v>0</v>
      </c>
      <c r="BN261">
        <f>VLOOKUP(B261,evyield!B:H,3,0)</f>
        <v>3</v>
      </c>
      <c r="BO261">
        <f>VLOOKUP(B261,evyield!B:H,4,0)</f>
        <v>0</v>
      </c>
      <c r="BP261">
        <f>VLOOKUP(B261,evyield!B:H,5,0)</f>
        <v>0</v>
      </c>
      <c r="BQ261">
        <f>VLOOKUP(B261,evyield!B:H,6,0)</f>
        <v>0</v>
      </c>
      <c r="BR261">
        <f>VLOOKUP(B261,evyield!B:H,7,0)</f>
        <v>0</v>
      </c>
      <c r="BS261" t="str">
        <f>IF(OR(AL261=$BW$1,AM261=$BW$1),"Sim","Não")</f>
        <v>Sim</v>
      </c>
      <c r="BT261" t="str">
        <f>IF(OR(AL261=$BW$1,AM261=$BX$1),"Sim","Não")</f>
        <v>Não</v>
      </c>
    </row>
    <row r="262" spans="1:72" hidden="1" x14ac:dyDescent="0.25">
      <c r="A262">
        <v>261</v>
      </c>
      <c r="B262" t="s">
        <v>266</v>
      </c>
      <c r="C262">
        <v>3</v>
      </c>
      <c r="D262" t="s">
        <v>795</v>
      </c>
      <c r="E262" t="s">
        <v>1162</v>
      </c>
      <c r="F262">
        <v>1</v>
      </c>
      <c r="G262" t="s">
        <v>849</v>
      </c>
      <c r="H262" t="s">
        <v>2089</v>
      </c>
      <c r="I262">
        <v>0.5</v>
      </c>
      <c r="J262">
        <v>13.6</v>
      </c>
      <c r="K262">
        <v>3</v>
      </c>
      <c r="L262" t="s">
        <v>826</v>
      </c>
      <c r="M262" t="s">
        <v>1049</v>
      </c>
      <c r="N262" t="s">
        <v>912</v>
      </c>
      <c r="O262">
        <f t="shared" si="9"/>
        <v>220</v>
      </c>
      <c r="P262">
        <v>35</v>
      </c>
      <c r="Q262">
        <v>55</v>
      </c>
      <c r="R262">
        <v>35</v>
      </c>
      <c r="S262">
        <v>30</v>
      </c>
      <c r="T262">
        <v>30</v>
      </c>
      <c r="U262">
        <v>35</v>
      </c>
      <c r="V262">
        <v>255</v>
      </c>
      <c r="W262">
        <v>70</v>
      </c>
      <c r="X262">
        <v>56</v>
      </c>
      <c r="Y262" t="s">
        <v>827</v>
      </c>
      <c r="Z262">
        <v>1</v>
      </c>
      <c r="AA262" t="s">
        <v>848</v>
      </c>
      <c r="AC262" t="s">
        <v>828</v>
      </c>
      <c r="AD262">
        <v>15</v>
      </c>
      <c r="AE262" t="str">
        <f>_xlfn.CONCAT(A262:AD262)</f>
        <v>261Poochyena3NormalBite Pokémon1DarkNone0,513,63Run AwayQuick FeetRattled2203555353030352557056Medium Fast1Field50.015</v>
      </c>
      <c r="AF262">
        <v>261</v>
      </c>
      <c r="AG262" t="s">
        <v>266</v>
      </c>
      <c r="AH262">
        <v>3</v>
      </c>
      <c r="AI262" t="s">
        <v>795</v>
      </c>
      <c r="AJ262" t="s">
        <v>1162</v>
      </c>
      <c r="AK262">
        <v>1</v>
      </c>
      <c r="AL262" t="s">
        <v>849</v>
      </c>
      <c r="AM262" t="s">
        <v>2089</v>
      </c>
      <c r="AN262">
        <v>0.5</v>
      </c>
      <c r="AO262">
        <v>13.6</v>
      </c>
      <c r="AP262">
        <v>3</v>
      </c>
      <c r="AQ262" t="s">
        <v>826</v>
      </c>
      <c r="AR262" t="s">
        <v>1049</v>
      </c>
      <c r="AS262" t="s">
        <v>912</v>
      </c>
      <c r="AT262">
        <f t="shared" si="8"/>
        <v>220</v>
      </c>
      <c r="AU262">
        <v>35</v>
      </c>
      <c r="AV262">
        <v>55</v>
      </c>
      <c r="AW262">
        <v>35</v>
      </c>
      <c r="AX262">
        <v>30</v>
      </c>
      <c r="AY262">
        <v>30</v>
      </c>
      <c r="AZ262">
        <v>35</v>
      </c>
      <c r="BA262">
        <v>255</v>
      </c>
      <c r="BB262">
        <v>70</v>
      </c>
      <c r="BC262">
        <v>56</v>
      </c>
      <c r="BD262" t="s">
        <v>827</v>
      </c>
      <c r="BE262">
        <v>1</v>
      </c>
      <c r="BF262" t="s">
        <v>848</v>
      </c>
      <c r="BH262" t="s">
        <v>828</v>
      </c>
      <c r="BI262">
        <v>15</v>
      </c>
      <c r="BJ262" t="str">
        <f>_xlfn.CONCAT(AF262:BI262)</f>
        <v>261Poochyena3NormalBite Pokémon1DarkNone0,513,63Run AwayQuick FeetRattled2203555353030352557056Medium Fast1Field50.015</v>
      </c>
      <c r="BK262" t="s">
        <v>3609</v>
      </c>
      <c r="BL262" t="s">
        <v>3774</v>
      </c>
      <c r="BM262">
        <f>VLOOKUP(B262,evyield!B:H,2,0)</f>
        <v>0</v>
      </c>
      <c r="BN262">
        <f>VLOOKUP(B262,evyield!B:H,3,0)</f>
        <v>1</v>
      </c>
      <c r="BO262">
        <f>VLOOKUP(B262,evyield!B:H,4,0)</f>
        <v>0</v>
      </c>
      <c r="BP262">
        <f>VLOOKUP(B262,evyield!B:H,5,0)</f>
        <v>0</v>
      </c>
      <c r="BQ262">
        <f>VLOOKUP(B262,evyield!B:H,6,0)</f>
        <v>0</v>
      </c>
      <c r="BR262">
        <f>VLOOKUP(B262,evyield!B:H,7,0)</f>
        <v>0</v>
      </c>
      <c r="BS262" t="str">
        <f>IF(OR(AL262=$BW$1,AM262=$BW$1),"Sim","Não")</f>
        <v>Não</v>
      </c>
      <c r="BT262" t="str">
        <f>IF(OR(AL262=$BW$1,AM262=$BX$1),"Sim","Não")</f>
        <v>Não</v>
      </c>
    </row>
    <row r="263" spans="1:72" hidden="1" x14ac:dyDescent="0.25">
      <c r="A263">
        <v>262</v>
      </c>
      <c r="B263" t="s">
        <v>267</v>
      </c>
      <c r="C263">
        <v>3</v>
      </c>
      <c r="D263" t="s">
        <v>795</v>
      </c>
      <c r="E263" t="s">
        <v>1162</v>
      </c>
      <c r="F263">
        <v>1</v>
      </c>
      <c r="G263" t="s">
        <v>849</v>
      </c>
      <c r="H263" t="s">
        <v>2089</v>
      </c>
      <c r="I263">
        <v>1</v>
      </c>
      <c r="J263">
        <v>37</v>
      </c>
      <c r="K263">
        <v>3</v>
      </c>
      <c r="L263" t="s">
        <v>853</v>
      </c>
      <c r="M263" t="s">
        <v>1049</v>
      </c>
      <c r="N263" t="s">
        <v>1037</v>
      </c>
      <c r="O263">
        <f t="shared" si="9"/>
        <v>420</v>
      </c>
      <c r="P263">
        <v>70</v>
      </c>
      <c r="Q263">
        <v>90</v>
      </c>
      <c r="R263">
        <v>70</v>
      </c>
      <c r="S263">
        <v>60</v>
      </c>
      <c r="T263">
        <v>60</v>
      </c>
      <c r="U263">
        <v>70</v>
      </c>
      <c r="V263">
        <v>127</v>
      </c>
      <c r="W263">
        <v>70</v>
      </c>
      <c r="X263">
        <v>147</v>
      </c>
      <c r="Y263" t="s">
        <v>827</v>
      </c>
      <c r="Z263">
        <v>1</v>
      </c>
      <c r="AA263" t="s">
        <v>848</v>
      </c>
      <c r="AC263" t="s">
        <v>828</v>
      </c>
      <c r="AD263">
        <v>15</v>
      </c>
      <c r="AE263" t="str">
        <f>_xlfn.CONCAT(A263:AD263)</f>
        <v>262Mightyena3NormalBite Pokémon1DarkNone1373IntimidateQuick FeetMoxie42070907060607012770147Medium Fast1Field50.015</v>
      </c>
      <c r="AF263">
        <v>262</v>
      </c>
      <c r="AG263" t="s">
        <v>267</v>
      </c>
      <c r="AH263">
        <v>3</v>
      </c>
      <c r="AI263" t="s">
        <v>795</v>
      </c>
      <c r="AJ263" t="s">
        <v>1162</v>
      </c>
      <c r="AK263">
        <v>1</v>
      </c>
      <c r="AL263" t="s">
        <v>849</v>
      </c>
      <c r="AM263" t="s">
        <v>2089</v>
      </c>
      <c r="AN263">
        <v>1</v>
      </c>
      <c r="AO263">
        <v>37</v>
      </c>
      <c r="AP263">
        <v>3</v>
      </c>
      <c r="AQ263" t="s">
        <v>853</v>
      </c>
      <c r="AR263" t="s">
        <v>1049</v>
      </c>
      <c r="AS263" t="s">
        <v>1037</v>
      </c>
      <c r="AT263">
        <f t="shared" si="8"/>
        <v>420</v>
      </c>
      <c r="AU263">
        <v>70</v>
      </c>
      <c r="AV263">
        <v>90</v>
      </c>
      <c r="AW263">
        <v>70</v>
      </c>
      <c r="AX263">
        <v>60</v>
      </c>
      <c r="AY263">
        <v>60</v>
      </c>
      <c r="AZ263">
        <v>70</v>
      </c>
      <c r="BA263">
        <v>127</v>
      </c>
      <c r="BB263">
        <v>70</v>
      </c>
      <c r="BC263">
        <v>147</v>
      </c>
      <c r="BD263" t="s">
        <v>827</v>
      </c>
      <c r="BE263">
        <v>1</v>
      </c>
      <c r="BF263" t="s">
        <v>848</v>
      </c>
      <c r="BH263" t="s">
        <v>828</v>
      </c>
      <c r="BI263">
        <v>15</v>
      </c>
      <c r="BJ263" t="str">
        <f>_xlfn.CONCAT(AF263:BI263)</f>
        <v>262Mightyena3NormalBite Pokémon1DarkNone1373IntimidateQuick FeetMoxie42070907060607012770147Medium Fast1Field50.015</v>
      </c>
      <c r="BM263">
        <f>VLOOKUP(B263,evyield!B:H,2,0)</f>
        <v>0</v>
      </c>
      <c r="BN263">
        <f>VLOOKUP(B263,evyield!B:H,3,0)</f>
        <v>2</v>
      </c>
      <c r="BO263">
        <f>VLOOKUP(B263,evyield!B:H,4,0)</f>
        <v>0</v>
      </c>
      <c r="BP263">
        <f>VLOOKUP(B263,evyield!B:H,5,0)</f>
        <v>0</v>
      </c>
      <c r="BQ263">
        <f>VLOOKUP(B263,evyield!B:H,6,0)</f>
        <v>0</v>
      </c>
      <c r="BR263">
        <f>VLOOKUP(B263,evyield!B:H,7,0)</f>
        <v>0</v>
      </c>
      <c r="BS263" t="str">
        <f>IF(OR(AL263=$BW$1,AM263=$BW$1),"Sim","Não")</f>
        <v>Não</v>
      </c>
      <c r="BT263" t="str">
        <f>IF(OR(AL263=$BW$1,AM263=$BX$1),"Sim","Não")</f>
        <v>Não</v>
      </c>
    </row>
    <row r="264" spans="1:72" hidden="1" x14ac:dyDescent="0.25">
      <c r="A264">
        <v>263</v>
      </c>
      <c r="B264" t="s">
        <v>268</v>
      </c>
      <c r="C264">
        <v>3</v>
      </c>
      <c r="D264" t="s">
        <v>795</v>
      </c>
      <c r="E264" t="s">
        <v>1163</v>
      </c>
      <c r="F264">
        <v>1</v>
      </c>
      <c r="G264" t="s">
        <v>795</v>
      </c>
      <c r="H264" t="s">
        <v>2089</v>
      </c>
      <c r="I264">
        <v>0.4</v>
      </c>
      <c r="J264">
        <v>17.5</v>
      </c>
      <c r="K264">
        <v>3</v>
      </c>
      <c r="L264" t="s">
        <v>910</v>
      </c>
      <c r="M264" t="s">
        <v>850</v>
      </c>
      <c r="N264" t="s">
        <v>1049</v>
      </c>
      <c r="O264">
        <f t="shared" si="9"/>
        <v>240</v>
      </c>
      <c r="P264">
        <v>38</v>
      </c>
      <c r="Q264">
        <v>30</v>
      </c>
      <c r="R264">
        <v>41</v>
      </c>
      <c r="S264">
        <v>30</v>
      </c>
      <c r="T264">
        <v>41</v>
      </c>
      <c r="U264">
        <v>60</v>
      </c>
      <c r="V264">
        <v>255</v>
      </c>
      <c r="W264">
        <v>70</v>
      </c>
      <c r="X264">
        <v>56</v>
      </c>
      <c r="Y264" t="s">
        <v>827</v>
      </c>
      <c r="Z264">
        <v>1</v>
      </c>
      <c r="AA264" t="s">
        <v>848</v>
      </c>
      <c r="AC264" t="s">
        <v>828</v>
      </c>
      <c r="AD264">
        <v>15</v>
      </c>
      <c r="AE264" t="str">
        <f>_xlfn.CONCAT(A264:AD264)</f>
        <v>263Zigzagoon3NormalTinyRaccoon Pokémon1NormalNone0,417,53PickupGluttonyQuick Feet2403830413041602557056Medium Fast1Field50.015</v>
      </c>
      <c r="AF264">
        <v>263</v>
      </c>
      <c r="AG264" t="s">
        <v>268</v>
      </c>
      <c r="AH264">
        <v>3</v>
      </c>
      <c r="AI264" t="s">
        <v>795</v>
      </c>
      <c r="AJ264" t="s">
        <v>1163</v>
      </c>
      <c r="AK264">
        <v>1</v>
      </c>
      <c r="AL264" t="s">
        <v>795</v>
      </c>
      <c r="AM264" t="s">
        <v>2089</v>
      </c>
      <c r="AN264">
        <v>0.4</v>
      </c>
      <c r="AO264">
        <v>17.5</v>
      </c>
      <c r="AP264">
        <v>3</v>
      </c>
      <c r="AQ264" t="s">
        <v>910</v>
      </c>
      <c r="AR264" t="s">
        <v>850</v>
      </c>
      <c r="AS264" t="s">
        <v>1049</v>
      </c>
      <c r="AT264">
        <f t="shared" si="8"/>
        <v>240</v>
      </c>
      <c r="AU264">
        <v>38</v>
      </c>
      <c r="AV264">
        <v>30</v>
      </c>
      <c r="AW264">
        <v>41</v>
      </c>
      <c r="AX264">
        <v>30</v>
      </c>
      <c r="AY264">
        <v>41</v>
      </c>
      <c r="AZ264">
        <v>60</v>
      </c>
      <c r="BA264">
        <v>255</v>
      </c>
      <c r="BB264">
        <v>70</v>
      </c>
      <c r="BC264">
        <v>56</v>
      </c>
      <c r="BD264" t="s">
        <v>827</v>
      </c>
      <c r="BE264">
        <v>1</v>
      </c>
      <c r="BF264" t="s">
        <v>848</v>
      </c>
      <c r="BH264" t="s">
        <v>828</v>
      </c>
      <c r="BI264">
        <v>15</v>
      </c>
      <c r="BJ264" t="str">
        <f>_xlfn.CONCAT(AF264:BI264)</f>
        <v>263Zigzagoon3NormalTinyRaccoon Pokémon1NormalNone0,417,53PickupGluttonyQuick Feet2403830413041602557056Medium Fast1Field50.015</v>
      </c>
      <c r="BK264" t="s">
        <v>3585</v>
      </c>
      <c r="BL264" t="s">
        <v>3774</v>
      </c>
      <c r="BM264">
        <f>VLOOKUP(B264,evyield!B:H,2,0)</f>
        <v>0</v>
      </c>
      <c r="BN264">
        <f>VLOOKUP(B264,evyield!B:H,3,0)</f>
        <v>0</v>
      </c>
      <c r="BO264">
        <f>VLOOKUP(B264,evyield!B:H,4,0)</f>
        <v>0</v>
      </c>
      <c r="BP264">
        <f>VLOOKUP(B264,evyield!B:H,5,0)</f>
        <v>0</v>
      </c>
      <c r="BQ264">
        <f>VLOOKUP(B264,evyield!B:H,6,0)</f>
        <v>0</v>
      </c>
      <c r="BR264">
        <f>VLOOKUP(B264,evyield!B:H,7,0)</f>
        <v>1</v>
      </c>
      <c r="BS264" t="str">
        <f>IF(OR(AL264=$BW$1,AM264=$BW$1),"Sim","Não")</f>
        <v>Não</v>
      </c>
      <c r="BT264" t="str">
        <f>IF(OR(AL264=$BW$1,AM264=$BX$1),"Sim","Não")</f>
        <v>Não</v>
      </c>
    </row>
    <row r="265" spans="1:72" hidden="1" x14ac:dyDescent="0.25">
      <c r="A265">
        <v>264</v>
      </c>
      <c r="B265" t="s">
        <v>269</v>
      </c>
      <c r="C265">
        <v>3</v>
      </c>
      <c r="D265" t="s">
        <v>795</v>
      </c>
      <c r="E265" t="s">
        <v>1165</v>
      </c>
      <c r="F265">
        <v>1</v>
      </c>
      <c r="G265" t="s">
        <v>795</v>
      </c>
      <c r="H265" t="s">
        <v>2089</v>
      </c>
      <c r="I265">
        <v>0.5</v>
      </c>
      <c r="J265">
        <v>32.5</v>
      </c>
      <c r="K265">
        <v>3</v>
      </c>
      <c r="L265" t="s">
        <v>910</v>
      </c>
      <c r="M265" t="s">
        <v>850</v>
      </c>
      <c r="N265" t="s">
        <v>1049</v>
      </c>
      <c r="O265">
        <f t="shared" si="9"/>
        <v>420</v>
      </c>
      <c r="P265">
        <v>78</v>
      </c>
      <c r="Q265">
        <v>70</v>
      </c>
      <c r="R265">
        <v>61</v>
      </c>
      <c r="S265">
        <v>50</v>
      </c>
      <c r="T265">
        <v>61</v>
      </c>
      <c r="U265">
        <v>100</v>
      </c>
      <c r="V265">
        <v>90</v>
      </c>
      <c r="W265">
        <v>70</v>
      </c>
      <c r="X265">
        <v>147</v>
      </c>
      <c r="Y265" t="s">
        <v>827</v>
      </c>
      <c r="Z265">
        <v>1</v>
      </c>
      <c r="AA265" t="s">
        <v>848</v>
      </c>
      <c r="AC265" t="s">
        <v>828</v>
      </c>
      <c r="AD265">
        <v>15</v>
      </c>
      <c r="AE265" t="str">
        <f>_xlfn.CONCAT(A265:AD265)</f>
        <v>264Linoone3NormalRushing Pokémon1NormalNone0,532,53PickupGluttonyQuick Feet42078706150611009070147Medium Fast1Field50.015</v>
      </c>
      <c r="AF265">
        <v>264</v>
      </c>
      <c r="AG265" t="s">
        <v>269</v>
      </c>
      <c r="AH265">
        <v>3</v>
      </c>
      <c r="AI265" t="s">
        <v>795</v>
      </c>
      <c r="AJ265" t="s">
        <v>1165</v>
      </c>
      <c r="AK265">
        <v>1</v>
      </c>
      <c r="AL265" t="s">
        <v>795</v>
      </c>
      <c r="AM265" t="s">
        <v>2089</v>
      </c>
      <c r="AN265">
        <v>0.5</v>
      </c>
      <c r="AO265">
        <v>32.5</v>
      </c>
      <c r="AP265">
        <v>3</v>
      </c>
      <c r="AQ265" t="s">
        <v>910</v>
      </c>
      <c r="AR265" t="s">
        <v>850</v>
      </c>
      <c r="AS265" t="s">
        <v>1049</v>
      </c>
      <c r="AT265">
        <f t="shared" si="8"/>
        <v>420</v>
      </c>
      <c r="AU265">
        <v>78</v>
      </c>
      <c r="AV265">
        <v>70</v>
      </c>
      <c r="AW265">
        <v>61</v>
      </c>
      <c r="AX265">
        <v>50</v>
      </c>
      <c r="AY265">
        <v>61</v>
      </c>
      <c r="AZ265">
        <v>100</v>
      </c>
      <c r="BA265">
        <v>90</v>
      </c>
      <c r="BB265">
        <v>70</v>
      </c>
      <c r="BC265">
        <v>147</v>
      </c>
      <c r="BD265" t="s">
        <v>827</v>
      </c>
      <c r="BE265">
        <v>1</v>
      </c>
      <c r="BF265" t="s">
        <v>848</v>
      </c>
      <c r="BH265" t="s">
        <v>828</v>
      </c>
      <c r="BI265">
        <v>15</v>
      </c>
      <c r="BJ265" t="str">
        <f>_xlfn.CONCAT(AF265:BI265)</f>
        <v>264Linoone3NormalRushing Pokémon1NormalNone0,532,53PickupGluttonyQuick Feet42078706150611009070147Medium Fast1Field50.015</v>
      </c>
      <c r="BM265">
        <f>VLOOKUP(B265,evyield!B:H,2,0)</f>
        <v>0</v>
      </c>
      <c r="BN265">
        <f>VLOOKUP(B265,evyield!B:H,3,0)</f>
        <v>0</v>
      </c>
      <c r="BO265">
        <f>VLOOKUP(B265,evyield!B:H,4,0)</f>
        <v>0</v>
      </c>
      <c r="BP265">
        <f>VLOOKUP(B265,evyield!B:H,5,0)</f>
        <v>0</v>
      </c>
      <c r="BQ265">
        <f>VLOOKUP(B265,evyield!B:H,6,0)</f>
        <v>0</v>
      </c>
      <c r="BR265">
        <f>VLOOKUP(B265,evyield!B:H,7,0)</f>
        <v>2</v>
      </c>
      <c r="BS265" t="str">
        <f>IF(OR(AL265=$BW$1,AM265=$BW$1),"Sim","Não")</f>
        <v>Não</v>
      </c>
      <c r="BT265" t="str">
        <f>IF(OR(AL265=$BW$1,AM265=$BX$1),"Sim","Não")</f>
        <v>Não</v>
      </c>
    </row>
    <row r="266" spans="1:72" hidden="1" x14ac:dyDescent="0.25">
      <c r="A266">
        <v>265</v>
      </c>
      <c r="B266" t="s">
        <v>270</v>
      </c>
      <c r="C266">
        <v>3</v>
      </c>
      <c r="D266" t="s">
        <v>795</v>
      </c>
      <c r="E266" t="s">
        <v>823</v>
      </c>
      <c r="F266">
        <v>1</v>
      </c>
      <c r="G266" t="s">
        <v>824</v>
      </c>
      <c r="H266" t="s">
        <v>2089</v>
      </c>
      <c r="I266">
        <v>0.3</v>
      </c>
      <c r="J266">
        <v>3.6</v>
      </c>
      <c r="K266">
        <v>2</v>
      </c>
      <c r="L266" t="s">
        <v>825</v>
      </c>
      <c r="N266" t="s">
        <v>826</v>
      </c>
      <c r="O266">
        <f t="shared" si="9"/>
        <v>195</v>
      </c>
      <c r="P266">
        <v>45</v>
      </c>
      <c r="Q266">
        <v>45</v>
      </c>
      <c r="R266">
        <v>35</v>
      </c>
      <c r="S266">
        <v>20</v>
      </c>
      <c r="T266">
        <v>30</v>
      </c>
      <c r="U266">
        <v>20</v>
      </c>
      <c r="V266">
        <v>255</v>
      </c>
      <c r="W266">
        <v>70</v>
      </c>
      <c r="X266">
        <v>56</v>
      </c>
      <c r="Y266" t="s">
        <v>827</v>
      </c>
      <c r="Z266">
        <v>1</v>
      </c>
      <c r="AA266" t="s">
        <v>824</v>
      </c>
      <c r="AC266" t="s">
        <v>828</v>
      </c>
      <c r="AD266">
        <v>15</v>
      </c>
      <c r="AE266" t="str">
        <f>_xlfn.CONCAT(A266:AD266)</f>
        <v>265Wurmple3NormalWorm Pokémon1BugNone0,33,62Shield DustRun Away1954545352030202557056Medium Fast1Bug50.015</v>
      </c>
      <c r="AF266">
        <v>265</v>
      </c>
      <c r="AG266" t="s">
        <v>270</v>
      </c>
      <c r="AH266">
        <v>3</v>
      </c>
      <c r="AI266" t="s">
        <v>795</v>
      </c>
      <c r="AJ266" t="s">
        <v>823</v>
      </c>
      <c r="AK266">
        <v>1</v>
      </c>
      <c r="AL266" t="s">
        <v>824</v>
      </c>
      <c r="AM266" t="s">
        <v>2089</v>
      </c>
      <c r="AN266">
        <v>0.3</v>
      </c>
      <c r="AO266">
        <v>3.6</v>
      </c>
      <c r="AP266">
        <v>2</v>
      </c>
      <c r="AQ266" t="s">
        <v>825</v>
      </c>
      <c r="AS266" t="s">
        <v>826</v>
      </c>
      <c r="AT266">
        <f t="shared" si="8"/>
        <v>195</v>
      </c>
      <c r="AU266">
        <v>45</v>
      </c>
      <c r="AV266">
        <v>45</v>
      </c>
      <c r="AW266">
        <v>35</v>
      </c>
      <c r="AX266">
        <v>20</v>
      </c>
      <c r="AY266">
        <v>30</v>
      </c>
      <c r="AZ266">
        <v>20</v>
      </c>
      <c r="BA266">
        <v>255</v>
      </c>
      <c r="BB266">
        <v>70</v>
      </c>
      <c r="BC266">
        <v>56</v>
      </c>
      <c r="BD266" t="s">
        <v>827</v>
      </c>
      <c r="BE266">
        <v>1</v>
      </c>
      <c r="BF266" t="s">
        <v>824</v>
      </c>
      <c r="BH266" t="s">
        <v>828</v>
      </c>
      <c r="BI266">
        <v>15</v>
      </c>
      <c r="BJ266" t="str">
        <f>_xlfn.CONCAT(AF266:BI266)</f>
        <v>265Wurmple3NormalWorm Pokémon1BugNone0,33,62Shield DustRun Away1954545352030202557056Medium Fast1Bug50.015</v>
      </c>
      <c r="BK266" t="s">
        <v>3589</v>
      </c>
      <c r="BL266" t="s">
        <v>3774</v>
      </c>
      <c r="BM266">
        <f>VLOOKUP(B266,evyield!B:H,2,0)</f>
        <v>1</v>
      </c>
      <c r="BN266">
        <f>VLOOKUP(B266,evyield!B:H,3,0)</f>
        <v>0</v>
      </c>
      <c r="BO266">
        <f>VLOOKUP(B266,evyield!B:H,4,0)</f>
        <v>0</v>
      </c>
      <c r="BP266">
        <f>VLOOKUP(B266,evyield!B:H,5,0)</f>
        <v>0</v>
      </c>
      <c r="BQ266">
        <f>VLOOKUP(B266,evyield!B:H,6,0)</f>
        <v>0</v>
      </c>
      <c r="BR266">
        <f>VLOOKUP(B266,evyield!B:H,7,0)</f>
        <v>0</v>
      </c>
      <c r="BS266" t="str">
        <f>IF(OR(AL266=$BW$1,AM266=$BW$1),"Sim","Não")</f>
        <v>Não</v>
      </c>
      <c r="BT266" t="str">
        <f>IF(OR(AL266=$BW$1,AM266=$BX$1),"Sim","Não")</f>
        <v>Não</v>
      </c>
    </row>
    <row r="267" spans="1:72" hidden="1" x14ac:dyDescent="0.25">
      <c r="A267">
        <v>266</v>
      </c>
      <c r="B267" t="s">
        <v>271</v>
      </c>
      <c r="C267">
        <v>3</v>
      </c>
      <c r="D267" t="s">
        <v>795</v>
      </c>
      <c r="E267" t="s">
        <v>829</v>
      </c>
      <c r="F267">
        <v>1</v>
      </c>
      <c r="G267" t="s">
        <v>824</v>
      </c>
      <c r="H267" t="s">
        <v>2089</v>
      </c>
      <c r="I267">
        <v>0.6</v>
      </c>
      <c r="J267">
        <v>10</v>
      </c>
      <c r="K267">
        <v>1</v>
      </c>
      <c r="L267" t="s">
        <v>830</v>
      </c>
      <c r="O267">
        <f t="shared" si="9"/>
        <v>205</v>
      </c>
      <c r="P267">
        <v>50</v>
      </c>
      <c r="Q267">
        <v>35</v>
      </c>
      <c r="R267">
        <v>55</v>
      </c>
      <c r="S267">
        <v>25</v>
      </c>
      <c r="T267">
        <v>25</v>
      </c>
      <c r="U267">
        <v>15</v>
      </c>
      <c r="V267">
        <v>120</v>
      </c>
      <c r="W267">
        <v>70</v>
      </c>
      <c r="X267">
        <v>72</v>
      </c>
      <c r="Y267" t="s">
        <v>827</v>
      </c>
      <c r="Z267">
        <v>1</v>
      </c>
      <c r="AA267" t="s">
        <v>824</v>
      </c>
      <c r="AC267" t="s">
        <v>828</v>
      </c>
      <c r="AD267">
        <v>15</v>
      </c>
      <c r="AE267" t="str">
        <f>_xlfn.CONCAT(A267:AD267)</f>
        <v>266Silcoon3NormalCocoon Pokémon1BugNone0,6101Shed Skin2055035552525151207072Medium Fast1Bug50.015</v>
      </c>
      <c r="AF267">
        <v>266</v>
      </c>
      <c r="AG267" t="s">
        <v>271</v>
      </c>
      <c r="AH267">
        <v>3</v>
      </c>
      <c r="AI267" t="s">
        <v>795</v>
      </c>
      <c r="AJ267" t="s">
        <v>829</v>
      </c>
      <c r="AK267">
        <v>1</v>
      </c>
      <c r="AL267" t="s">
        <v>824</v>
      </c>
      <c r="AM267" t="s">
        <v>2089</v>
      </c>
      <c r="AN267">
        <v>0.6</v>
      </c>
      <c r="AO267">
        <v>10</v>
      </c>
      <c r="AP267">
        <v>1</v>
      </c>
      <c r="AQ267" t="s">
        <v>830</v>
      </c>
      <c r="AT267">
        <f t="shared" si="8"/>
        <v>205</v>
      </c>
      <c r="AU267">
        <v>50</v>
      </c>
      <c r="AV267">
        <v>35</v>
      </c>
      <c r="AW267">
        <v>55</v>
      </c>
      <c r="AX267">
        <v>25</v>
      </c>
      <c r="AY267">
        <v>25</v>
      </c>
      <c r="AZ267">
        <v>15</v>
      </c>
      <c r="BA267">
        <v>120</v>
      </c>
      <c r="BB267">
        <v>70</v>
      </c>
      <c r="BC267">
        <v>72</v>
      </c>
      <c r="BD267" t="s">
        <v>827</v>
      </c>
      <c r="BE267">
        <v>1</v>
      </c>
      <c r="BF267" t="s">
        <v>824</v>
      </c>
      <c r="BH267" t="s">
        <v>828</v>
      </c>
      <c r="BI267">
        <v>15</v>
      </c>
      <c r="BJ267" t="str">
        <f>_xlfn.CONCAT(AF267:BI267)</f>
        <v>266Silcoon3NormalCocoon Pokémon1BugNone0,6101Shed Skin2055035552525151207072Medium Fast1Bug50.015</v>
      </c>
      <c r="BM267">
        <f>VLOOKUP(B267,evyield!B:H,2,0)</f>
        <v>0</v>
      </c>
      <c r="BN267">
        <f>VLOOKUP(B267,evyield!B:H,3,0)</f>
        <v>0</v>
      </c>
      <c r="BO267">
        <f>VLOOKUP(B267,evyield!B:H,4,0)</f>
        <v>2</v>
      </c>
      <c r="BP267">
        <f>VLOOKUP(B267,evyield!B:H,5,0)</f>
        <v>0</v>
      </c>
      <c r="BQ267">
        <f>VLOOKUP(B267,evyield!B:H,6,0)</f>
        <v>0</v>
      </c>
      <c r="BR267">
        <f>VLOOKUP(B267,evyield!B:H,7,0)</f>
        <v>0</v>
      </c>
      <c r="BS267" t="str">
        <f>IF(OR(AL267=$BW$1,AM267=$BW$1),"Sim","Não")</f>
        <v>Não</v>
      </c>
      <c r="BT267" t="str">
        <f>IF(OR(AL267=$BW$1,AM267=$BX$1),"Sim","Não")</f>
        <v>Não</v>
      </c>
    </row>
    <row r="268" spans="1:72" hidden="1" x14ac:dyDescent="0.25">
      <c r="A268">
        <v>267</v>
      </c>
      <c r="B268" t="s">
        <v>272</v>
      </c>
      <c r="C268">
        <v>3</v>
      </c>
      <c r="D268" t="s">
        <v>795</v>
      </c>
      <c r="E268" t="s">
        <v>831</v>
      </c>
      <c r="F268">
        <v>2</v>
      </c>
      <c r="G268" t="s">
        <v>824</v>
      </c>
      <c r="H268" t="s">
        <v>812</v>
      </c>
      <c r="I268">
        <v>1</v>
      </c>
      <c r="J268">
        <v>28.4</v>
      </c>
      <c r="K268">
        <v>2</v>
      </c>
      <c r="L268" t="s">
        <v>836</v>
      </c>
      <c r="N268" t="s">
        <v>872</v>
      </c>
      <c r="O268">
        <f t="shared" si="9"/>
        <v>385</v>
      </c>
      <c r="P268">
        <v>60</v>
      </c>
      <c r="Q268">
        <v>70</v>
      </c>
      <c r="R268">
        <v>50</v>
      </c>
      <c r="S268">
        <v>90</v>
      </c>
      <c r="T268">
        <v>50</v>
      </c>
      <c r="U268">
        <v>65</v>
      </c>
      <c r="V268">
        <v>45</v>
      </c>
      <c r="W268">
        <v>70</v>
      </c>
      <c r="X268">
        <v>178</v>
      </c>
      <c r="Y268" t="s">
        <v>827</v>
      </c>
      <c r="Z268">
        <v>1</v>
      </c>
      <c r="AA268" t="s">
        <v>824</v>
      </c>
      <c r="AC268" t="s">
        <v>828</v>
      </c>
      <c r="AD268">
        <v>15</v>
      </c>
      <c r="AE268" t="str">
        <f>_xlfn.CONCAT(A268:AD268)</f>
        <v>267Beautifly3NormalButterfly Pokémon2BugFlying128,42SwarmRivalry3856070509050654570178Medium Fast1Bug50.015</v>
      </c>
      <c r="AF268">
        <v>267</v>
      </c>
      <c r="AG268" t="s">
        <v>272</v>
      </c>
      <c r="AH268">
        <v>3</v>
      </c>
      <c r="AI268" t="s">
        <v>795</v>
      </c>
      <c r="AJ268" t="s">
        <v>831</v>
      </c>
      <c r="AK268">
        <v>2</v>
      </c>
      <c r="AL268" t="s">
        <v>824</v>
      </c>
      <c r="AM268" t="s">
        <v>812</v>
      </c>
      <c r="AN268">
        <v>1</v>
      </c>
      <c r="AO268">
        <v>28.4</v>
      </c>
      <c r="AP268">
        <v>2</v>
      </c>
      <c r="AQ268" t="s">
        <v>836</v>
      </c>
      <c r="AS268" t="s">
        <v>872</v>
      </c>
      <c r="AT268">
        <f t="shared" si="8"/>
        <v>395</v>
      </c>
      <c r="AU268">
        <v>60</v>
      </c>
      <c r="AV268">
        <v>70</v>
      </c>
      <c r="AW268">
        <v>50</v>
      </c>
      <c r="AX268">
        <v>100</v>
      </c>
      <c r="AY268">
        <v>50</v>
      </c>
      <c r="AZ268">
        <v>65</v>
      </c>
      <c r="BA268">
        <v>45</v>
      </c>
      <c r="BB268">
        <v>70</v>
      </c>
      <c r="BC268">
        <v>178</v>
      </c>
      <c r="BD268" t="s">
        <v>827</v>
      </c>
      <c r="BE268">
        <v>1</v>
      </c>
      <c r="BF268" t="s">
        <v>824</v>
      </c>
      <c r="BH268" t="s">
        <v>828</v>
      </c>
      <c r="BI268">
        <v>15</v>
      </c>
      <c r="BJ268" t="str">
        <f>_xlfn.CONCAT(AF268:BI268)</f>
        <v>267Beautifly3NormalButterfly Pokémon2BugFlying128,42SwarmRivalry39560705010050654570178Medium Fast1Bug50.015</v>
      </c>
      <c r="BM268">
        <f>VLOOKUP(B268,evyield!B:H,2,0)</f>
        <v>0</v>
      </c>
      <c r="BN268">
        <f>VLOOKUP(B268,evyield!B:H,3,0)</f>
        <v>0</v>
      </c>
      <c r="BO268">
        <f>VLOOKUP(B268,evyield!B:H,4,0)</f>
        <v>0</v>
      </c>
      <c r="BP268">
        <f>VLOOKUP(B268,evyield!B:H,5,0)</f>
        <v>3</v>
      </c>
      <c r="BQ268">
        <f>VLOOKUP(B268,evyield!B:H,6,0)</f>
        <v>0</v>
      </c>
      <c r="BR268">
        <f>VLOOKUP(B268,evyield!B:H,7,0)</f>
        <v>0</v>
      </c>
      <c r="BS268" t="str">
        <f>IF(OR(AL268=$BW$1,AM268=$BW$1),"Sim","Não")</f>
        <v>Não</v>
      </c>
      <c r="BT268" t="str">
        <f>IF(OR(AL268=$BW$1,AM268=$BX$1),"Sim","Não")</f>
        <v>Não</v>
      </c>
    </row>
    <row r="269" spans="1:72" hidden="1" x14ac:dyDescent="0.25">
      <c r="A269">
        <v>268</v>
      </c>
      <c r="B269" t="s">
        <v>273</v>
      </c>
      <c r="C269">
        <v>3</v>
      </c>
      <c r="D269" t="s">
        <v>795</v>
      </c>
      <c r="E269" t="s">
        <v>829</v>
      </c>
      <c r="F269">
        <v>1</v>
      </c>
      <c r="G269" t="s">
        <v>824</v>
      </c>
      <c r="H269" t="s">
        <v>2089</v>
      </c>
      <c r="I269">
        <v>0.7</v>
      </c>
      <c r="J269">
        <v>11.5</v>
      </c>
      <c r="K269">
        <v>1</v>
      </c>
      <c r="L269" t="s">
        <v>830</v>
      </c>
      <c r="O269">
        <f t="shared" si="9"/>
        <v>205</v>
      </c>
      <c r="P269">
        <v>50</v>
      </c>
      <c r="Q269">
        <v>35</v>
      </c>
      <c r="R269">
        <v>55</v>
      </c>
      <c r="S269">
        <v>25</v>
      </c>
      <c r="T269">
        <v>25</v>
      </c>
      <c r="U269">
        <v>15</v>
      </c>
      <c r="V269">
        <v>120</v>
      </c>
      <c r="W269">
        <v>70</v>
      </c>
      <c r="X269">
        <v>72</v>
      </c>
      <c r="Y269" t="s">
        <v>827</v>
      </c>
      <c r="Z269">
        <v>1</v>
      </c>
      <c r="AA269" t="s">
        <v>824</v>
      </c>
      <c r="AC269" t="s">
        <v>828</v>
      </c>
      <c r="AD269">
        <v>15</v>
      </c>
      <c r="AE269" t="str">
        <f>_xlfn.CONCAT(A269:AD269)</f>
        <v>268Cascoon3NormalCocoon Pokémon1BugNone0,711,51Shed Skin2055035552525151207072Medium Fast1Bug50.015</v>
      </c>
      <c r="AF269">
        <v>268</v>
      </c>
      <c r="AG269" t="s">
        <v>273</v>
      </c>
      <c r="AH269">
        <v>3</v>
      </c>
      <c r="AI269" t="s">
        <v>795</v>
      </c>
      <c r="AJ269" t="s">
        <v>829</v>
      </c>
      <c r="AK269">
        <v>1</v>
      </c>
      <c r="AL269" t="s">
        <v>824</v>
      </c>
      <c r="AM269" t="s">
        <v>2089</v>
      </c>
      <c r="AN269">
        <v>0.7</v>
      </c>
      <c r="AO269">
        <v>11.5</v>
      </c>
      <c r="AP269">
        <v>1</v>
      </c>
      <c r="AQ269" t="s">
        <v>830</v>
      </c>
      <c r="AT269">
        <f t="shared" si="8"/>
        <v>205</v>
      </c>
      <c r="AU269">
        <v>50</v>
      </c>
      <c r="AV269">
        <v>35</v>
      </c>
      <c r="AW269">
        <v>55</v>
      </c>
      <c r="AX269">
        <v>25</v>
      </c>
      <c r="AY269">
        <v>25</v>
      </c>
      <c r="AZ269">
        <v>15</v>
      </c>
      <c r="BA269">
        <v>120</v>
      </c>
      <c r="BB269">
        <v>70</v>
      </c>
      <c r="BC269">
        <v>72</v>
      </c>
      <c r="BD269" t="s">
        <v>827</v>
      </c>
      <c r="BE269">
        <v>1</v>
      </c>
      <c r="BF269" t="s">
        <v>824</v>
      </c>
      <c r="BH269" t="s">
        <v>828</v>
      </c>
      <c r="BI269">
        <v>15</v>
      </c>
      <c r="BJ269" t="str">
        <f>_xlfn.CONCAT(AF269:BI269)</f>
        <v>268Cascoon3NormalCocoon Pokémon1BugNone0,711,51Shed Skin2055035552525151207072Medium Fast1Bug50.015</v>
      </c>
      <c r="BM269">
        <f>VLOOKUP(B269,evyield!B:H,2,0)</f>
        <v>0</v>
      </c>
      <c r="BN269">
        <f>VLOOKUP(B269,evyield!B:H,3,0)</f>
        <v>0</v>
      </c>
      <c r="BO269">
        <f>VLOOKUP(B269,evyield!B:H,4,0)</f>
        <v>2</v>
      </c>
      <c r="BP269">
        <f>VLOOKUP(B269,evyield!B:H,5,0)</f>
        <v>0</v>
      </c>
      <c r="BQ269">
        <f>VLOOKUP(B269,evyield!B:H,6,0)</f>
        <v>0</v>
      </c>
      <c r="BR269">
        <f>VLOOKUP(B269,evyield!B:H,7,0)</f>
        <v>0</v>
      </c>
      <c r="BS269" t="str">
        <f>IF(OR(AL269=$BW$1,AM269=$BW$1),"Sim","Não")</f>
        <v>Não</v>
      </c>
      <c r="BT269" t="str">
        <f>IF(OR(AL269=$BW$1,AM269=$BX$1),"Sim","Não")</f>
        <v>Não</v>
      </c>
    </row>
    <row r="270" spans="1:72" hidden="1" x14ac:dyDescent="0.25">
      <c r="A270">
        <v>269</v>
      </c>
      <c r="B270" t="s">
        <v>274</v>
      </c>
      <c r="C270">
        <v>3</v>
      </c>
      <c r="D270" t="s">
        <v>795</v>
      </c>
      <c r="E270" t="s">
        <v>903</v>
      </c>
      <c r="F270">
        <v>2</v>
      </c>
      <c r="G270" t="s">
        <v>824</v>
      </c>
      <c r="H270" t="s">
        <v>798</v>
      </c>
      <c r="I270">
        <v>1.2</v>
      </c>
      <c r="J270">
        <v>31.6</v>
      </c>
      <c r="K270">
        <v>2</v>
      </c>
      <c r="L270" t="s">
        <v>825</v>
      </c>
      <c r="N270" t="s">
        <v>832</v>
      </c>
      <c r="O270">
        <f t="shared" si="9"/>
        <v>385</v>
      </c>
      <c r="P270">
        <v>60</v>
      </c>
      <c r="Q270">
        <v>50</v>
      </c>
      <c r="R270">
        <v>70</v>
      </c>
      <c r="S270">
        <v>50</v>
      </c>
      <c r="T270">
        <v>90</v>
      </c>
      <c r="U270">
        <v>65</v>
      </c>
      <c r="V270">
        <v>45</v>
      </c>
      <c r="W270">
        <v>70</v>
      </c>
      <c r="X270">
        <v>173</v>
      </c>
      <c r="Y270" t="s">
        <v>827</v>
      </c>
      <c r="Z270">
        <v>1</v>
      </c>
      <c r="AA270" t="s">
        <v>824</v>
      </c>
      <c r="AC270" t="s">
        <v>828</v>
      </c>
      <c r="AD270">
        <v>15</v>
      </c>
      <c r="AE270" t="str">
        <f>_xlfn.CONCAT(A270:AD270)</f>
        <v>269Dustox3NormalPoison Moth Pokémon2BugPoison1,231,62Shield DustCompound Eyes3856050705090654570173Medium Fast1Bug50.015</v>
      </c>
      <c r="AF270">
        <v>269</v>
      </c>
      <c r="AG270" t="s">
        <v>274</v>
      </c>
      <c r="AH270">
        <v>3</v>
      </c>
      <c r="AI270" t="s">
        <v>795</v>
      </c>
      <c r="AJ270" t="s">
        <v>903</v>
      </c>
      <c r="AK270">
        <v>2</v>
      </c>
      <c r="AL270" t="s">
        <v>824</v>
      </c>
      <c r="AM270" t="s">
        <v>798</v>
      </c>
      <c r="AN270">
        <v>1.2</v>
      </c>
      <c r="AO270">
        <v>31.6</v>
      </c>
      <c r="AP270">
        <v>2</v>
      </c>
      <c r="AQ270" t="s">
        <v>825</v>
      </c>
      <c r="AS270" t="s">
        <v>832</v>
      </c>
      <c r="AT270">
        <f t="shared" si="8"/>
        <v>385</v>
      </c>
      <c r="AU270">
        <v>60</v>
      </c>
      <c r="AV270">
        <v>50</v>
      </c>
      <c r="AW270">
        <v>70</v>
      </c>
      <c r="AX270">
        <v>50</v>
      </c>
      <c r="AY270">
        <v>90</v>
      </c>
      <c r="AZ270">
        <v>65</v>
      </c>
      <c r="BA270">
        <v>45</v>
      </c>
      <c r="BB270">
        <v>70</v>
      </c>
      <c r="BC270">
        <v>173</v>
      </c>
      <c r="BD270" t="s">
        <v>827</v>
      </c>
      <c r="BE270">
        <v>1</v>
      </c>
      <c r="BF270" t="s">
        <v>824</v>
      </c>
      <c r="BH270" t="s">
        <v>828</v>
      </c>
      <c r="BI270">
        <v>15</v>
      </c>
      <c r="BJ270" t="str">
        <f>_xlfn.CONCAT(AF270:BI270)</f>
        <v>269Dustox3NormalPoison Moth Pokémon2BugPoison1,231,62Shield DustCompound Eyes3856050705090654570173Medium Fast1Bug50.015</v>
      </c>
      <c r="BM270">
        <f>VLOOKUP(B270,evyield!B:H,2,0)</f>
        <v>0</v>
      </c>
      <c r="BN270">
        <f>VLOOKUP(B270,evyield!B:H,3,0)</f>
        <v>0</v>
      </c>
      <c r="BO270">
        <f>VLOOKUP(B270,evyield!B:H,4,0)</f>
        <v>0</v>
      </c>
      <c r="BP270">
        <f>VLOOKUP(B270,evyield!B:H,5,0)</f>
        <v>0</v>
      </c>
      <c r="BQ270">
        <f>VLOOKUP(B270,evyield!B:H,6,0)</f>
        <v>3</v>
      </c>
      <c r="BR270">
        <f>VLOOKUP(B270,evyield!B:H,7,0)</f>
        <v>0</v>
      </c>
      <c r="BS270" t="str">
        <f>IF(OR(AL270=$BW$1,AM270=$BW$1),"Sim","Não")</f>
        <v>Não</v>
      </c>
      <c r="BT270" t="str">
        <f>IF(OR(AL270=$BW$1,AM270=$BX$1),"Sim","Não")</f>
        <v>Não</v>
      </c>
    </row>
    <row r="271" spans="1:72" hidden="1" x14ac:dyDescent="0.25">
      <c r="A271">
        <v>270</v>
      </c>
      <c r="B271" t="s">
        <v>275</v>
      </c>
      <c r="C271">
        <v>3</v>
      </c>
      <c r="D271" t="s">
        <v>795</v>
      </c>
      <c r="E271" t="s">
        <v>1166</v>
      </c>
      <c r="F271">
        <v>2</v>
      </c>
      <c r="G271" t="s">
        <v>816</v>
      </c>
      <c r="H271" t="s">
        <v>797</v>
      </c>
      <c r="I271">
        <v>0.5</v>
      </c>
      <c r="J271">
        <v>2.6</v>
      </c>
      <c r="K271">
        <v>3</v>
      </c>
      <c r="L271" t="s">
        <v>918</v>
      </c>
      <c r="M271" t="s">
        <v>818</v>
      </c>
      <c r="N271" t="s">
        <v>956</v>
      </c>
      <c r="O271">
        <f t="shared" si="9"/>
        <v>220</v>
      </c>
      <c r="P271">
        <v>40</v>
      </c>
      <c r="Q271">
        <v>30</v>
      </c>
      <c r="R271">
        <v>30</v>
      </c>
      <c r="S271">
        <v>40</v>
      </c>
      <c r="T271">
        <v>50</v>
      </c>
      <c r="U271">
        <v>30</v>
      </c>
      <c r="V271">
        <v>255</v>
      </c>
      <c r="W271">
        <v>70</v>
      </c>
      <c r="X271">
        <v>44</v>
      </c>
      <c r="Y271" t="s">
        <v>801</v>
      </c>
      <c r="Z271">
        <v>2</v>
      </c>
      <c r="AA271" t="s">
        <v>797</v>
      </c>
      <c r="AB271" t="s">
        <v>819</v>
      </c>
      <c r="AC271" t="s">
        <v>828</v>
      </c>
      <c r="AD271">
        <v>15</v>
      </c>
      <c r="AE271" t="str">
        <f>_xlfn.CONCAT(A271:AD271)</f>
        <v>270Lotad3NormalWater Weed Pokémon2WaterGrass0,52,63Swift SwimRain DishOwn Tempo2204030304050302557044Medium Slow2GrassWater 150.015</v>
      </c>
      <c r="AF271">
        <v>270</v>
      </c>
      <c r="AG271" t="s">
        <v>275</v>
      </c>
      <c r="AH271">
        <v>3</v>
      </c>
      <c r="AI271" t="s">
        <v>795</v>
      </c>
      <c r="AJ271" t="s">
        <v>1166</v>
      </c>
      <c r="AK271">
        <v>2</v>
      </c>
      <c r="AL271" t="s">
        <v>816</v>
      </c>
      <c r="AM271" t="s">
        <v>797</v>
      </c>
      <c r="AN271">
        <v>0.5</v>
      </c>
      <c r="AO271">
        <v>2.6</v>
      </c>
      <c r="AP271">
        <v>3</v>
      </c>
      <c r="AQ271" t="s">
        <v>918</v>
      </c>
      <c r="AR271" t="s">
        <v>818</v>
      </c>
      <c r="AS271" t="s">
        <v>956</v>
      </c>
      <c r="AT271">
        <f t="shared" si="8"/>
        <v>220</v>
      </c>
      <c r="AU271">
        <v>40</v>
      </c>
      <c r="AV271">
        <v>30</v>
      </c>
      <c r="AW271">
        <v>30</v>
      </c>
      <c r="AX271">
        <v>40</v>
      </c>
      <c r="AY271">
        <v>50</v>
      </c>
      <c r="AZ271">
        <v>30</v>
      </c>
      <c r="BA271">
        <v>255</v>
      </c>
      <c r="BB271">
        <v>70</v>
      </c>
      <c r="BC271">
        <v>44</v>
      </c>
      <c r="BD271" t="s">
        <v>801</v>
      </c>
      <c r="BE271">
        <v>2</v>
      </c>
      <c r="BF271" t="s">
        <v>797</v>
      </c>
      <c r="BG271" t="s">
        <v>819</v>
      </c>
      <c r="BH271" t="s">
        <v>828</v>
      </c>
      <c r="BI271">
        <v>15</v>
      </c>
      <c r="BJ271" t="str">
        <f>_xlfn.CONCAT(AF271:BI271)</f>
        <v>270Lotad3NormalWater Weed Pokémon2WaterGrass0,52,63Swift SwimRain DishOwn Tempo2204030304050302557044Medium Slow2GrassWater 150.015</v>
      </c>
      <c r="BM271">
        <f>VLOOKUP(B271,evyield!B:H,2,0)</f>
        <v>0</v>
      </c>
      <c r="BN271">
        <f>VLOOKUP(B271,evyield!B:H,3,0)</f>
        <v>0</v>
      </c>
      <c r="BO271">
        <f>VLOOKUP(B271,evyield!B:H,4,0)</f>
        <v>0</v>
      </c>
      <c r="BP271">
        <f>VLOOKUP(B271,evyield!B:H,5,0)</f>
        <v>0</v>
      </c>
      <c r="BQ271">
        <f>VLOOKUP(B271,evyield!B:H,6,0)</f>
        <v>1</v>
      </c>
      <c r="BR271">
        <f>VLOOKUP(B271,evyield!B:H,7,0)</f>
        <v>0</v>
      </c>
      <c r="BS271" t="str">
        <f>IF(OR(AL271=$BW$1,AM271=$BW$1),"Sim","Não")</f>
        <v>Não</v>
      </c>
      <c r="BT271" t="str">
        <f>IF(OR(AL271=$BW$1,AM271=$BX$1),"Sim","Não")</f>
        <v>Não</v>
      </c>
    </row>
    <row r="272" spans="1:72" hidden="1" x14ac:dyDescent="0.25">
      <c r="A272">
        <v>271</v>
      </c>
      <c r="B272" t="s">
        <v>276</v>
      </c>
      <c r="C272">
        <v>3</v>
      </c>
      <c r="D272" t="s">
        <v>795</v>
      </c>
      <c r="E272" t="s">
        <v>1167</v>
      </c>
      <c r="F272">
        <v>2</v>
      </c>
      <c r="G272" t="s">
        <v>816</v>
      </c>
      <c r="H272" t="s">
        <v>797</v>
      </c>
      <c r="I272">
        <v>1.2</v>
      </c>
      <c r="J272">
        <v>32.5</v>
      </c>
      <c r="K272">
        <v>3</v>
      </c>
      <c r="L272" t="s">
        <v>918</v>
      </c>
      <c r="M272" t="s">
        <v>818</v>
      </c>
      <c r="N272" t="s">
        <v>956</v>
      </c>
      <c r="O272">
        <f t="shared" si="9"/>
        <v>340</v>
      </c>
      <c r="P272">
        <v>60</v>
      </c>
      <c r="Q272">
        <v>50</v>
      </c>
      <c r="R272">
        <v>50</v>
      </c>
      <c r="S272">
        <v>60</v>
      </c>
      <c r="T272">
        <v>70</v>
      </c>
      <c r="U272">
        <v>50</v>
      </c>
      <c r="V272">
        <v>120</v>
      </c>
      <c r="W272">
        <v>70</v>
      </c>
      <c r="X272">
        <v>119</v>
      </c>
      <c r="Y272" t="s">
        <v>801</v>
      </c>
      <c r="Z272">
        <v>2</v>
      </c>
      <c r="AA272" t="s">
        <v>797</v>
      </c>
      <c r="AB272" t="s">
        <v>819</v>
      </c>
      <c r="AC272" t="s">
        <v>828</v>
      </c>
      <c r="AD272">
        <v>15</v>
      </c>
      <c r="AE272" t="str">
        <f>_xlfn.CONCAT(A272:AD272)</f>
        <v>271Lombre3NormalJolly Pokémon2WaterGrass1,232,53Swift SwimRain DishOwn Tempo34060505060705012070119Medium Slow2GrassWater 150.015</v>
      </c>
      <c r="AF272">
        <v>271</v>
      </c>
      <c r="AG272" t="s">
        <v>276</v>
      </c>
      <c r="AH272">
        <v>3</v>
      </c>
      <c r="AI272" t="s">
        <v>795</v>
      </c>
      <c r="AJ272" t="s">
        <v>1167</v>
      </c>
      <c r="AK272">
        <v>2</v>
      </c>
      <c r="AL272" t="s">
        <v>816</v>
      </c>
      <c r="AM272" t="s">
        <v>797</v>
      </c>
      <c r="AN272">
        <v>1.2</v>
      </c>
      <c r="AO272">
        <v>32.5</v>
      </c>
      <c r="AP272">
        <v>3</v>
      </c>
      <c r="AQ272" t="s">
        <v>918</v>
      </c>
      <c r="AR272" t="s">
        <v>818</v>
      </c>
      <c r="AS272" t="s">
        <v>956</v>
      </c>
      <c r="AT272">
        <f t="shared" si="8"/>
        <v>340</v>
      </c>
      <c r="AU272">
        <v>60</v>
      </c>
      <c r="AV272">
        <v>50</v>
      </c>
      <c r="AW272">
        <v>50</v>
      </c>
      <c r="AX272">
        <v>60</v>
      </c>
      <c r="AY272">
        <v>70</v>
      </c>
      <c r="AZ272">
        <v>50</v>
      </c>
      <c r="BA272">
        <v>120</v>
      </c>
      <c r="BB272">
        <v>70</v>
      </c>
      <c r="BC272">
        <v>119</v>
      </c>
      <c r="BD272" t="s">
        <v>801</v>
      </c>
      <c r="BE272">
        <v>2</v>
      </c>
      <c r="BF272" t="s">
        <v>797</v>
      </c>
      <c r="BG272" t="s">
        <v>819</v>
      </c>
      <c r="BH272" t="s">
        <v>828</v>
      </c>
      <c r="BI272">
        <v>15</v>
      </c>
      <c r="BJ272" t="str">
        <f>_xlfn.CONCAT(AF272:BI272)</f>
        <v>271Lombre3NormalJolly Pokémon2WaterGrass1,232,53Swift SwimRain DishOwn Tempo34060505060705012070119Medium Slow2GrassWater 150.015</v>
      </c>
      <c r="BM272">
        <f>VLOOKUP(B272,evyield!B:H,2,0)</f>
        <v>0</v>
      </c>
      <c r="BN272">
        <f>VLOOKUP(B272,evyield!B:H,3,0)</f>
        <v>0</v>
      </c>
      <c r="BO272">
        <f>VLOOKUP(B272,evyield!B:H,4,0)</f>
        <v>0</v>
      </c>
      <c r="BP272">
        <f>VLOOKUP(B272,evyield!B:H,5,0)</f>
        <v>0</v>
      </c>
      <c r="BQ272">
        <f>VLOOKUP(B272,evyield!B:H,6,0)</f>
        <v>2</v>
      </c>
      <c r="BR272">
        <f>VLOOKUP(B272,evyield!B:H,7,0)</f>
        <v>0</v>
      </c>
      <c r="BS272" t="str">
        <f>IF(OR(AL272=$BW$1,AM272=$BW$1),"Sim","Não")</f>
        <v>Não</v>
      </c>
      <c r="BT272" t="str">
        <f>IF(OR(AL272=$BW$1,AM272=$BX$1),"Sim","Não")</f>
        <v>Não</v>
      </c>
    </row>
    <row r="273" spans="1:72" hidden="1" x14ac:dyDescent="0.25">
      <c r="A273">
        <v>272</v>
      </c>
      <c r="B273" t="s">
        <v>277</v>
      </c>
      <c r="C273">
        <v>3</v>
      </c>
      <c r="D273" t="s">
        <v>795</v>
      </c>
      <c r="E273" t="s">
        <v>1168</v>
      </c>
      <c r="F273">
        <v>2</v>
      </c>
      <c r="G273" t="s">
        <v>816</v>
      </c>
      <c r="H273" t="s">
        <v>797</v>
      </c>
      <c r="I273">
        <v>1.5</v>
      </c>
      <c r="J273">
        <v>55</v>
      </c>
      <c r="K273">
        <v>3</v>
      </c>
      <c r="L273" t="s">
        <v>918</v>
      </c>
      <c r="M273" t="s">
        <v>818</v>
      </c>
      <c r="N273" t="s">
        <v>956</v>
      </c>
      <c r="O273">
        <f t="shared" si="9"/>
        <v>480</v>
      </c>
      <c r="P273">
        <v>80</v>
      </c>
      <c r="Q273">
        <v>70</v>
      </c>
      <c r="R273">
        <v>70</v>
      </c>
      <c r="S273">
        <v>90</v>
      </c>
      <c r="T273">
        <v>100</v>
      </c>
      <c r="U273">
        <v>70</v>
      </c>
      <c r="V273">
        <v>45</v>
      </c>
      <c r="W273">
        <v>70</v>
      </c>
      <c r="X273">
        <v>216</v>
      </c>
      <c r="Y273" t="s">
        <v>801</v>
      </c>
      <c r="Z273">
        <v>2</v>
      </c>
      <c r="AA273" t="s">
        <v>797</v>
      </c>
      <c r="AB273" t="s">
        <v>819</v>
      </c>
      <c r="AC273" t="s">
        <v>828</v>
      </c>
      <c r="AD273">
        <v>15</v>
      </c>
      <c r="AE273" t="str">
        <f>_xlfn.CONCAT(A273:AD273)</f>
        <v>272Ludicolo3NormalCarefree Pokémon2WaterGrass1,5553Swift SwimRain DishOwn Tempo48080707090100704570216Medium Slow2GrassWater 150.015</v>
      </c>
      <c r="AF273">
        <v>272</v>
      </c>
      <c r="AG273" t="s">
        <v>277</v>
      </c>
      <c r="AH273">
        <v>3</v>
      </c>
      <c r="AI273" t="s">
        <v>795</v>
      </c>
      <c r="AJ273" t="s">
        <v>1168</v>
      </c>
      <c r="AK273">
        <v>2</v>
      </c>
      <c r="AL273" t="s">
        <v>816</v>
      </c>
      <c r="AM273" t="s">
        <v>797</v>
      </c>
      <c r="AN273">
        <v>1.5</v>
      </c>
      <c r="AO273">
        <v>55</v>
      </c>
      <c r="AP273">
        <v>3</v>
      </c>
      <c r="AQ273" t="s">
        <v>918</v>
      </c>
      <c r="AR273" t="s">
        <v>818</v>
      </c>
      <c r="AS273" t="s">
        <v>956</v>
      </c>
      <c r="AT273">
        <f t="shared" si="8"/>
        <v>480</v>
      </c>
      <c r="AU273">
        <v>80</v>
      </c>
      <c r="AV273">
        <v>70</v>
      </c>
      <c r="AW273">
        <v>70</v>
      </c>
      <c r="AX273">
        <v>90</v>
      </c>
      <c r="AY273">
        <v>100</v>
      </c>
      <c r="AZ273">
        <v>70</v>
      </c>
      <c r="BA273">
        <v>45</v>
      </c>
      <c r="BB273">
        <v>70</v>
      </c>
      <c r="BC273">
        <v>216</v>
      </c>
      <c r="BD273" t="s">
        <v>801</v>
      </c>
      <c r="BE273">
        <v>2</v>
      </c>
      <c r="BF273" t="s">
        <v>797</v>
      </c>
      <c r="BG273" t="s">
        <v>819</v>
      </c>
      <c r="BH273" t="s">
        <v>828</v>
      </c>
      <c r="BI273">
        <v>15</v>
      </c>
      <c r="BJ273" t="str">
        <f>_xlfn.CONCAT(AF273:BI273)</f>
        <v>272Ludicolo3NormalCarefree Pokémon2WaterGrass1,5553Swift SwimRain DishOwn Tempo48080707090100704570216Medium Slow2GrassWater 150.015</v>
      </c>
      <c r="BM273">
        <f>VLOOKUP(B273,evyield!B:H,2,0)</f>
        <v>0</v>
      </c>
      <c r="BN273">
        <f>VLOOKUP(B273,evyield!B:H,3,0)</f>
        <v>0</v>
      </c>
      <c r="BO273">
        <f>VLOOKUP(B273,evyield!B:H,4,0)</f>
        <v>0</v>
      </c>
      <c r="BP273">
        <f>VLOOKUP(B273,evyield!B:H,5,0)</f>
        <v>0</v>
      </c>
      <c r="BQ273">
        <f>VLOOKUP(B273,evyield!B:H,6,0)</f>
        <v>3</v>
      </c>
      <c r="BR273">
        <f>VLOOKUP(B273,evyield!B:H,7,0)</f>
        <v>0</v>
      </c>
      <c r="BS273" t="str">
        <f>IF(OR(AL273=$BW$1,AM273=$BW$1),"Sim","Não")</f>
        <v>Não</v>
      </c>
      <c r="BT273" t="str">
        <f>IF(OR(AL273=$BW$1,AM273=$BX$1),"Sim","Não")</f>
        <v>Não</v>
      </c>
    </row>
    <row r="274" spans="1:72" hidden="1" x14ac:dyDescent="0.25">
      <c r="A274">
        <v>273</v>
      </c>
      <c r="B274" t="s">
        <v>278</v>
      </c>
      <c r="C274">
        <v>3</v>
      </c>
      <c r="D274" t="s">
        <v>795</v>
      </c>
      <c r="E274" t="s">
        <v>1169</v>
      </c>
      <c r="F274">
        <v>1</v>
      </c>
      <c r="G274" t="s">
        <v>797</v>
      </c>
      <c r="H274" t="s">
        <v>2089</v>
      </c>
      <c r="I274">
        <v>0.5</v>
      </c>
      <c r="J274">
        <v>4</v>
      </c>
      <c r="K274">
        <v>3</v>
      </c>
      <c r="L274" t="s">
        <v>800</v>
      </c>
      <c r="M274" t="s">
        <v>966</v>
      </c>
      <c r="N274" t="s">
        <v>1123</v>
      </c>
      <c r="O274">
        <f t="shared" si="9"/>
        <v>220</v>
      </c>
      <c r="P274">
        <v>40</v>
      </c>
      <c r="Q274">
        <v>40</v>
      </c>
      <c r="R274">
        <v>50</v>
      </c>
      <c r="S274">
        <v>30</v>
      </c>
      <c r="T274">
        <v>30</v>
      </c>
      <c r="U274">
        <v>30</v>
      </c>
      <c r="V274">
        <v>255</v>
      </c>
      <c r="W274">
        <v>70</v>
      </c>
      <c r="X274">
        <v>44</v>
      </c>
      <c r="Y274" t="s">
        <v>801</v>
      </c>
      <c r="Z274">
        <v>2</v>
      </c>
      <c r="AA274" t="s">
        <v>848</v>
      </c>
      <c r="AB274" t="s">
        <v>797</v>
      </c>
      <c r="AC274" t="s">
        <v>828</v>
      </c>
      <c r="AD274">
        <v>15</v>
      </c>
      <c r="AE274" t="str">
        <f>_xlfn.CONCAT(A274:AD274)</f>
        <v>273Seedot3NormalAcorn Pokémon1GrassNone0,543ChlorophyllEarly BirdPickpocket2204040503030302557044Medium Slow2FieldGrass50.015</v>
      </c>
      <c r="AF274">
        <v>273</v>
      </c>
      <c r="AG274" t="s">
        <v>278</v>
      </c>
      <c r="AH274">
        <v>3</v>
      </c>
      <c r="AI274" t="s">
        <v>795</v>
      </c>
      <c r="AJ274" t="s">
        <v>1169</v>
      </c>
      <c r="AK274">
        <v>1</v>
      </c>
      <c r="AL274" t="s">
        <v>797</v>
      </c>
      <c r="AM274" t="s">
        <v>2089</v>
      </c>
      <c r="AN274">
        <v>0.5</v>
      </c>
      <c r="AO274">
        <v>4</v>
      </c>
      <c r="AP274">
        <v>3</v>
      </c>
      <c r="AQ274" t="s">
        <v>800</v>
      </c>
      <c r="AR274" t="s">
        <v>966</v>
      </c>
      <c r="AS274" t="s">
        <v>1123</v>
      </c>
      <c r="AT274">
        <f t="shared" si="8"/>
        <v>220</v>
      </c>
      <c r="AU274">
        <v>40</v>
      </c>
      <c r="AV274">
        <v>40</v>
      </c>
      <c r="AW274">
        <v>50</v>
      </c>
      <c r="AX274">
        <v>30</v>
      </c>
      <c r="AY274">
        <v>30</v>
      </c>
      <c r="AZ274">
        <v>30</v>
      </c>
      <c r="BA274">
        <v>255</v>
      </c>
      <c r="BB274">
        <v>70</v>
      </c>
      <c r="BC274">
        <v>44</v>
      </c>
      <c r="BD274" t="s">
        <v>801</v>
      </c>
      <c r="BE274">
        <v>2</v>
      </c>
      <c r="BF274" t="s">
        <v>848</v>
      </c>
      <c r="BG274" t="s">
        <v>797</v>
      </c>
      <c r="BH274" t="s">
        <v>828</v>
      </c>
      <c r="BI274">
        <v>15</v>
      </c>
      <c r="BJ274" t="str">
        <f>_xlfn.CONCAT(AF274:BI274)</f>
        <v>273Seedot3NormalAcorn Pokémon1GrassNone0,543ChlorophyllEarly BirdPickpocket2204040503030302557044Medium Slow2FieldGrass50.015</v>
      </c>
      <c r="BM274">
        <f>VLOOKUP(B274,evyield!B:H,2,0)</f>
        <v>0</v>
      </c>
      <c r="BN274">
        <f>VLOOKUP(B274,evyield!B:H,3,0)</f>
        <v>0</v>
      </c>
      <c r="BO274">
        <f>VLOOKUP(B274,evyield!B:H,4,0)</f>
        <v>1</v>
      </c>
      <c r="BP274">
        <f>VLOOKUP(B274,evyield!B:H,5,0)</f>
        <v>0</v>
      </c>
      <c r="BQ274">
        <f>VLOOKUP(B274,evyield!B:H,6,0)</f>
        <v>0</v>
      </c>
      <c r="BR274">
        <f>VLOOKUP(B274,evyield!B:H,7,0)</f>
        <v>0</v>
      </c>
      <c r="BS274" t="str">
        <f>IF(OR(AL274=$BW$1,AM274=$BW$1),"Sim","Não")</f>
        <v>Não</v>
      </c>
      <c r="BT274" t="str">
        <f>IF(OR(AL274=$BW$1,AM274=$BX$1),"Sim","Não")</f>
        <v>Não</v>
      </c>
    </row>
    <row r="275" spans="1:72" hidden="1" x14ac:dyDescent="0.25">
      <c r="A275">
        <v>274</v>
      </c>
      <c r="B275" t="s">
        <v>279</v>
      </c>
      <c r="C275">
        <v>3</v>
      </c>
      <c r="D275" t="s">
        <v>795</v>
      </c>
      <c r="E275" t="s">
        <v>1170</v>
      </c>
      <c r="F275">
        <v>2</v>
      </c>
      <c r="G275" t="s">
        <v>797</v>
      </c>
      <c r="H275" t="s">
        <v>849</v>
      </c>
      <c r="I275">
        <v>1</v>
      </c>
      <c r="J275">
        <v>28</v>
      </c>
      <c r="K275">
        <v>3</v>
      </c>
      <c r="L275" t="s">
        <v>800</v>
      </c>
      <c r="M275" t="s">
        <v>966</v>
      </c>
      <c r="N275" t="s">
        <v>1123</v>
      </c>
      <c r="O275">
        <f t="shared" si="9"/>
        <v>340</v>
      </c>
      <c r="P275">
        <v>70</v>
      </c>
      <c r="Q275">
        <v>70</v>
      </c>
      <c r="R275">
        <v>40</v>
      </c>
      <c r="S275">
        <v>60</v>
      </c>
      <c r="T275">
        <v>40</v>
      </c>
      <c r="U275">
        <v>60</v>
      </c>
      <c r="V275">
        <v>120</v>
      </c>
      <c r="W275">
        <v>70</v>
      </c>
      <c r="X275">
        <v>119</v>
      </c>
      <c r="Y275" t="s">
        <v>801</v>
      </c>
      <c r="Z275">
        <v>2</v>
      </c>
      <c r="AA275" t="s">
        <v>848</v>
      </c>
      <c r="AB275" t="s">
        <v>797</v>
      </c>
      <c r="AC275" t="s">
        <v>828</v>
      </c>
      <c r="AD275">
        <v>15</v>
      </c>
      <c r="AE275" t="str">
        <f>_xlfn.CONCAT(A275:AD275)</f>
        <v>274Nuzleaf3NormalWily Pokémon2GrassDark1283ChlorophyllEarly BirdPickpocket34070704060406012070119Medium Slow2FieldGrass50.015</v>
      </c>
      <c r="AF275">
        <v>274</v>
      </c>
      <c r="AG275" t="s">
        <v>279</v>
      </c>
      <c r="AH275">
        <v>3</v>
      </c>
      <c r="AI275" t="s">
        <v>795</v>
      </c>
      <c r="AJ275" t="s">
        <v>1170</v>
      </c>
      <c r="AK275">
        <v>2</v>
      </c>
      <c r="AL275" t="s">
        <v>797</v>
      </c>
      <c r="AM275" t="s">
        <v>849</v>
      </c>
      <c r="AN275">
        <v>1</v>
      </c>
      <c r="AO275">
        <v>28</v>
      </c>
      <c r="AP275">
        <v>3</v>
      </c>
      <c r="AQ275" t="s">
        <v>800</v>
      </c>
      <c r="AR275" t="s">
        <v>966</v>
      </c>
      <c r="AS275" t="s">
        <v>1123</v>
      </c>
      <c r="AT275">
        <f t="shared" si="8"/>
        <v>340</v>
      </c>
      <c r="AU275">
        <v>70</v>
      </c>
      <c r="AV275">
        <v>70</v>
      </c>
      <c r="AW275">
        <v>40</v>
      </c>
      <c r="AX275">
        <v>60</v>
      </c>
      <c r="AY275">
        <v>40</v>
      </c>
      <c r="AZ275">
        <v>60</v>
      </c>
      <c r="BA275">
        <v>120</v>
      </c>
      <c r="BB275">
        <v>70</v>
      </c>
      <c r="BC275">
        <v>119</v>
      </c>
      <c r="BD275" t="s">
        <v>801</v>
      </c>
      <c r="BE275">
        <v>2</v>
      </c>
      <c r="BF275" t="s">
        <v>848</v>
      </c>
      <c r="BG275" t="s">
        <v>797</v>
      </c>
      <c r="BH275" t="s">
        <v>828</v>
      </c>
      <c r="BI275">
        <v>15</v>
      </c>
      <c r="BJ275" t="str">
        <f>_xlfn.CONCAT(AF275:BI275)</f>
        <v>274Nuzleaf3NormalWily Pokémon2GrassDark1283ChlorophyllEarly BirdPickpocket34070704060406012070119Medium Slow2FieldGrass50.015</v>
      </c>
      <c r="BM275">
        <f>VLOOKUP(B275,evyield!B:H,2,0)</f>
        <v>0</v>
      </c>
      <c r="BN275">
        <f>VLOOKUP(B275,evyield!B:H,3,0)</f>
        <v>2</v>
      </c>
      <c r="BO275">
        <f>VLOOKUP(B275,evyield!B:H,4,0)</f>
        <v>0</v>
      </c>
      <c r="BP275">
        <f>VLOOKUP(B275,evyield!B:H,5,0)</f>
        <v>0</v>
      </c>
      <c r="BQ275">
        <f>VLOOKUP(B275,evyield!B:H,6,0)</f>
        <v>0</v>
      </c>
      <c r="BR275">
        <f>VLOOKUP(B275,evyield!B:H,7,0)</f>
        <v>0</v>
      </c>
      <c r="BS275" t="str">
        <f>IF(OR(AL275=$BW$1,AM275=$BW$1),"Sim","Não")</f>
        <v>Não</v>
      </c>
      <c r="BT275" t="str">
        <f>IF(OR(AL275=$BW$1,AM275=$BX$1),"Sim","Não")</f>
        <v>Não</v>
      </c>
    </row>
    <row r="276" spans="1:72" hidden="1" x14ac:dyDescent="0.25">
      <c r="A276">
        <v>275</v>
      </c>
      <c r="B276" t="s">
        <v>280</v>
      </c>
      <c r="C276">
        <v>3</v>
      </c>
      <c r="D276" t="s">
        <v>795</v>
      </c>
      <c r="E276" t="s">
        <v>1171</v>
      </c>
      <c r="F276">
        <v>2</v>
      </c>
      <c r="G276" t="s">
        <v>797</v>
      </c>
      <c r="H276" t="s">
        <v>849</v>
      </c>
      <c r="I276">
        <v>1.3</v>
      </c>
      <c r="J276">
        <v>59.6</v>
      </c>
      <c r="K276">
        <v>3</v>
      </c>
      <c r="L276" t="s">
        <v>800</v>
      </c>
      <c r="M276" t="s">
        <v>966</v>
      </c>
      <c r="N276" t="s">
        <v>1123</v>
      </c>
      <c r="O276">
        <f t="shared" si="9"/>
        <v>480</v>
      </c>
      <c r="P276">
        <v>90</v>
      </c>
      <c r="Q276">
        <v>100</v>
      </c>
      <c r="R276">
        <v>60</v>
      </c>
      <c r="S276">
        <v>90</v>
      </c>
      <c r="T276">
        <v>60</v>
      </c>
      <c r="U276">
        <v>80</v>
      </c>
      <c r="V276">
        <v>45</v>
      </c>
      <c r="W276">
        <v>70</v>
      </c>
      <c r="X276">
        <v>216</v>
      </c>
      <c r="Y276" t="s">
        <v>801</v>
      </c>
      <c r="Z276">
        <v>2</v>
      </c>
      <c r="AA276" t="s">
        <v>848</v>
      </c>
      <c r="AB276" t="s">
        <v>797</v>
      </c>
      <c r="AC276" t="s">
        <v>828</v>
      </c>
      <c r="AD276">
        <v>15</v>
      </c>
      <c r="AE276" t="str">
        <f>_xlfn.CONCAT(A276:AD276)</f>
        <v>275Shiftry3NormalWicked Pokémon2GrassDark1,359,63ChlorophyllEarly BirdPickpocket48090100609060804570216Medium Slow2FieldGrass50.015</v>
      </c>
      <c r="AF276">
        <v>275</v>
      </c>
      <c r="AG276" t="s">
        <v>280</v>
      </c>
      <c r="AH276">
        <v>3</v>
      </c>
      <c r="AI276" t="s">
        <v>795</v>
      </c>
      <c r="AJ276" t="s">
        <v>1171</v>
      </c>
      <c r="AK276">
        <v>2</v>
      </c>
      <c r="AL276" t="s">
        <v>797</v>
      </c>
      <c r="AM276" t="s">
        <v>849</v>
      </c>
      <c r="AN276">
        <v>1.3</v>
      </c>
      <c r="AO276">
        <v>59.6</v>
      </c>
      <c r="AP276">
        <v>3</v>
      </c>
      <c r="AQ276" t="s">
        <v>800</v>
      </c>
      <c r="AR276" t="s">
        <v>966</v>
      </c>
      <c r="AS276" t="s">
        <v>1123</v>
      </c>
      <c r="AT276">
        <f t="shared" si="8"/>
        <v>480</v>
      </c>
      <c r="AU276">
        <v>90</v>
      </c>
      <c r="AV276">
        <v>100</v>
      </c>
      <c r="AW276">
        <v>60</v>
      </c>
      <c r="AX276">
        <v>90</v>
      </c>
      <c r="AY276">
        <v>60</v>
      </c>
      <c r="AZ276">
        <v>80</v>
      </c>
      <c r="BA276">
        <v>45</v>
      </c>
      <c r="BB276">
        <v>70</v>
      </c>
      <c r="BC276">
        <v>216</v>
      </c>
      <c r="BD276" t="s">
        <v>801</v>
      </c>
      <c r="BE276">
        <v>2</v>
      </c>
      <c r="BF276" t="s">
        <v>848</v>
      </c>
      <c r="BG276" t="s">
        <v>797</v>
      </c>
      <c r="BH276" t="s">
        <v>828</v>
      </c>
      <c r="BI276">
        <v>15</v>
      </c>
      <c r="BJ276" t="str">
        <f>_xlfn.CONCAT(AF276:BI276)</f>
        <v>275Shiftry3NormalWicked Pokémon2GrassDark1,359,63ChlorophyllEarly BirdPickpocket48090100609060804570216Medium Slow2FieldGrass50.015</v>
      </c>
      <c r="BM276">
        <f>VLOOKUP(B276,evyield!B:H,2,0)</f>
        <v>0</v>
      </c>
      <c r="BN276">
        <f>VLOOKUP(B276,evyield!B:H,3,0)</f>
        <v>3</v>
      </c>
      <c r="BO276">
        <f>VLOOKUP(B276,evyield!B:H,4,0)</f>
        <v>0</v>
      </c>
      <c r="BP276">
        <f>VLOOKUP(B276,evyield!B:H,5,0)</f>
        <v>0</v>
      </c>
      <c r="BQ276">
        <f>VLOOKUP(B276,evyield!B:H,6,0)</f>
        <v>0</v>
      </c>
      <c r="BR276">
        <f>VLOOKUP(B276,evyield!B:H,7,0)</f>
        <v>0</v>
      </c>
      <c r="BS276" t="str">
        <f>IF(OR(AL276=$BW$1,AM276=$BW$1),"Sim","Não")</f>
        <v>Não</v>
      </c>
      <c r="BT276" t="str">
        <f>IF(OR(AL276=$BW$1,AM276=$BX$1),"Sim","Não")</f>
        <v>Não</v>
      </c>
    </row>
    <row r="277" spans="1:72" hidden="1" x14ac:dyDescent="0.25">
      <c r="A277">
        <v>276</v>
      </c>
      <c r="B277" t="s">
        <v>281</v>
      </c>
      <c r="C277">
        <v>3</v>
      </c>
      <c r="D277" t="s">
        <v>795</v>
      </c>
      <c r="E277" t="s">
        <v>1172</v>
      </c>
      <c r="F277">
        <v>2</v>
      </c>
      <c r="G277" t="s">
        <v>795</v>
      </c>
      <c r="H277" t="s">
        <v>812</v>
      </c>
      <c r="I277">
        <v>0.3</v>
      </c>
      <c r="J277">
        <v>2.2999999999999998</v>
      </c>
      <c r="K277">
        <v>2</v>
      </c>
      <c r="L277" t="s">
        <v>846</v>
      </c>
      <c r="N277" t="s">
        <v>964</v>
      </c>
      <c r="O277">
        <f t="shared" si="9"/>
        <v>270</v>
      </c>
      <c r="P277">
        <v>40</v>
      </c>
      <c r="Q277">
        <v>55</v>
      </c>
      <c r="R277">
        <v>30</v>
      </c>
      <c r="S277">
        <v>30</v>
      </c>
      <c r="T277">
        <v>30</v>
      </c>
      <c r="U277">
        <v>85</v>
      </c>
      <c r="V277">
        <v>200</v>
      </c>
      <c r="W277">
        <v>70</v>
      </c>
      <c r="X277">
        <v>54</v>
      </c>
      <c r="Y277" t="s">
        <v>801</v>
      </c>
      <c r="Z277">
        <v>1</v>
      </c>
      <c r="AA277" t="s">
        <v>812</v>
      </c>
      <c r="AC277" t="s">
        <v>828</v>
      </c>
      <c r="AD277">
        <v>15</v>
      </c>
      <c r="AE277" t="str">
        <f>_xlfn.CONCAT(A277:AD277)</f>
        <v>276Taillow3NormalTinySwallow Pokémon2NormalFlying0,32,32GutsScrappy2704055303030852007054Medium Slow1Flying50.015</v>
      </c>
      <c r="AF277">
        <v>276</v>
      </c>
      <c r="AG277" t="s">
        <v>281</v>
      </c>
      <c r="AH277">
        <v>3</v>
      </c>
      <c r="AI277" t="s">
        <v>795</v>
      </c>
      <c r="AJ277" t="s">
        <v>1172</v>
      </c>
      <c r="AK277">
        <v>2</v>
      </c>
      <c r="AL277" t="s">
        <v>795</v>
      </c>
      <c r="AM277" t="s">
        <v>812</v>
      </c>
      <c r="AN277">
        <v>0.3</v>
      </c>
      <c r="AO277">
        <v>2.2999999999999998</v>
      </c>
      <c r="AP277">
        <v>2</v>
      </c>
      <c r="AQ277" t="s">
        <v>846</v>
      </c>
      <c r="AS277" t="s">
        <v>964</v>
      </c>
      <c r="AT277">
        <f t="shared" si="8"/>
        <v>270</v>
      </c>
      <c r="AU277">
        <v>40</v>
      </c>
      <c r="AV277">
        <v>55</v>
      </c>
      <c r="AW277">
        <v>30</v>
      </c>
      <c r="AX277">
        <v>30</v>
      </c>
      <c r="AY277">
        <v>30</v>
      </c>
      <c r="AZ277">
        <v>85</v>
      </c>
      <c r="BA277">
        <v>200</v>
      </c>
      <c r="BB277">
        <v>70</v>
      </c>
      <c r="BC277">
        <v>54</v>
      </c>
      <c r="BD277" t="s">
        <v>801</v>
      </c>
      <c r="BE277">
        <v>1</v>
      </c>
      <c r="BF277" t="s">
        <v>812</v>
      </c>
      <c r="BH277" t="s">
        <v>828</v>
      </c>
      <c r="BI277">
        <v>15</v>
      </c>
      <c r="BJ277" t="str">
        <f>_xlfn.CONCAT(AF277:BI277)</f>
        <v>276Taillow3NormalTinySwallow Pokémon2NormalFlying0,32,32GutsScrappy2704055303030852007054Medium Slow1Flying50.015</v>
      </c>
      <c r="BM277">
        <f>VLOOKUP(B277,evyield!B:H,2,0)</f>
        <v>0</v>
      </c>
      <c r="BN277">
        <f>VLOOKUP(B277,evyield!B:H,3,0)</f>
        <v>0</v>
      </c>
      <c r="BO277">
        <f>VLOOKUP(B277,evyield!B:H,4,0)</f>
        <v>0</v>
      </c>
      <c r="BP277">
        <f>VLOOKUP(B277,evyield!B:H,5,0)</f>
        <v>0</v>
      </c>
      <c r="BQ277">
        <f>VLOOKUP(B277,evyield!B:H,6,0)</f>
        <v>0</v>
      </c>
      <c r="BR277">
        <f>VLOOKUP(B277,evyield!B:H,7,0)</f>
        <v>1</v>
      </c>
      <c r="BS277" t="str">
        <f>IF(OR(AL277=$BW$1,AM277=$BW$1),"Sim","Não")</f>
        <v>Não</v>
      </c>
      <c r="BT277" t="str">
        <f>IF(OR(AL277=$BW$1,AM277=$BX$1),"Sim","Não")</f>
        <v>Não</v>
      </c>
    </row>
    <row r="278" spans="1:72" hidden="1" x14ac:dyDescent="0.25">
      <c r="A278">
        <v>277</v>
      </c>
      <c r="B278" t="s">
        <v>282</v>
      </c>
      <c r="C278">
        <v>3</v>
      </c>
      <c r="D278" t="s">
        <v>795</v>
      </c>
      <c r="E278" t="s">
        <v>1173</v>
      </c>
      <c r="F278">
        <v>2</v>
      </c>
      <c r="G278" t="s">
        <v>795</v>
      </c>
      <c r="H278" t="s">
        <v>812</v>
      </c>
      <c r="I278">
        <v>0.7</v>
      </c>
      <c r="J278">
        <v>19.8</v>
      </c>
      <c r="K278">
        <v>2</v>
      </c>
      <c r="L278" t="s">
        <v>846</v>
      </c>
      <c r="N278" t="s">
        <v>964</v>
      </c>
      <c r="O278">
        <f t="shared" si="9"/>
        <v>435</v>
      </c>
      <c r="P278">
        <v>60</v>
      </c>
      <c r="Q278">
        <v>85</v>
      </c>
      <c r="R278">
        <v>60</v>
      </c>
      <c r="S278">
        <v>55</v>
      </c>
      <c r="T278">
        <v>50</v>
      </c>
      <c r="U278">
        <v>125</v>
      </c>
      <c r="V278">
        <v>45</v>
      </c>
      <c r="W278">
        <v>70</v>
      </c>
      <c r="X278">
        <v>159</v>
      </c>
      <c r="Y278" t="s">
        <v>801</v>
      </c>
      <c r="Z278">
        <v>1</v>
      </c>
      <c r="AA278" t="s">
        <v>812</v>
      </c>
      <c r="AC278" t="s">
        <v>828</v>
      </c>
      <c r="AD278">
        <v>15</v>
      </c>
      <c r="AE278" t="str">
        <f>_xlfn.CONCAT(A278:AD278)</f>
        <v>277Swellow3NormalSwallow Pokémon2NormalFlying0,719,82GutsScrappy43560856055501254570159Medium Slow1Flying50.015</v>
      </c>
      <c r="AF278">
        <v>277</v>
      </c>
      <c r="AG278" t="s">
        <v>282</v>
      </c>
      <c r="AH278">
        <v>3</v>
      </c>
      <c r="AI278" t="s">
        <v>795</v>
      </c>
      <c r="AJ278" t="s">
        <v>1173</v>
      </c>
      <c r="AK278">
        <v>2</v>
      </c>
      <c r="AL278" t="s">
        <v>795</v>
      </c>
      <c r="AM278" t="s">
        <v>812</v>
      </c>
      <c r="AN278">
        <v>0.7</v>
      </c>
      <c r="AO278">
        <v>19.8</v>
      </c>
      <c r="AP278">
        <v>2</v>
      </c>
      <c r="AQ278" t="s">
        <v>846</v>
      </c>
      <c r="AS278" t="s">
        <v>964</v>
      </c>
      <c r="AT278">
        <f t="shared" si="8"/>
        <v>435</v>
      </c>
      <c r="AU278">
        <v>60</v>
      </c>
      <c r="AV278">
        <v>85</v>
      </c>
      <c r="AW278">
        <v>60</v>
      </c>
      <c r="AX278">
        <v>55</v>
      </c>
      <c r="AY278">
        <v>50</v>
      </c>
      <c r="AZ278">
        <v>125</v>
      </c>
      <c r="BA278">
        <v>45</v>
      </c>
      <c r="BB278">
        <v>70</v>
      </c>
      <c r="BC278">
        <v>159</v>
      </c>
      <c r="BD278" t="s">
        <v>801</v>
      </c>
      <c r="BE278">
        <v>1</v>
      </c>
      <c r="BF278" t="s">
        <v>812</v>
      </c>
      <c r="BH278" t="s">
        <v>828</v>
      </c>
      <c r="BI278">
        <v>15</v>
      </c>
      <c r="BJ278" t="str">
        <f>_xlfn.CONCAT(AF278:BI278)</f>
        <v>277Swellow3NormalSwallow Pokémon2NormalFlying0,719,82GutsScrappy43560856055501254570159Medium Slow1Flying50.015</v>
      </c>
      <c r="BM278">
        <f>VLOOKUP(B278,evyield!B:H,2,0)</f>
        <v>0</v>
      </c>
      <c r="BN278">
        <f>VLOOKUP(B278,evyield!B:H,3,0)</f>
        <v>0</v>
      </c>
      <c r="BO278">
        <f>VLOOKUP(B278,evyield!B:H,4,0)</f>
        <v>0</v>
      </c>
      <c r="BP278">
        <f>VLOOKUP(B278,evyield!B:H,5,0)</f>
        <v>0</v>
      </c>
      <c r="BQ278">
        <f>VLOOKUP(B278,evyield!B:H,6,0)</f>
        <v>0</v>
      </c>
      <c r="BR278">
        <f>VLOOKUP(B278,evyield!B:H,7,0)</f>
        <v>2</v>
      </c>
      <c r="BS278" t="str">
        <f>IF(OR(AL278=$BW$1,AM278=$BW$1),"Sim","Não")</f>
        <v>Não</v>
      </c>
      <c r="BT278" t="str">
        <f>IF(OR(AL278=$BW$1,AM278=$BX$1),"Sim","Não")</f>
        <v>Não</v>
      </c>
    </row>
    <row r="279" spans="1:72" hidden="1" x14ac:dyDescent="0.25">
      <c r="A279">
        <v>278</v>
      </c>
      <c r="B279" t="s">
        <v>283</v>
      </c>
      <c r="C279">
        <v>3</v>
      </c>
      <c r="D279" t="s">
        <v>795</v>
      </c>
      <c r="E279" t="s">
        <v>1174</v>
      </c>
      <c r="F279">
        <v>2</v>
      </c>
      <c r="G279" t="s">
        <v>816</v>
      </c>
      <c r="H279" t="s">
        <v>812</v>
      </c>
      <c r="I279">
        <v>0.6</v>
      </c>
      <c r="J279">
        <v>9.5</v>
      </c>
      <c r="K279">
        <v>3</v>
      </c>
      <c r="L279" t="s">
        <v>840</v>
      </c>
      <c r="M279" t="s">
        <v>969</v>
      </c>
      <c r="N279" t="s">
        <v>818</v>
      </c>
      <c r="O279">
        <f t="shared" si="9"/>
        <v>270</v>
      </c>
      <c r="P279">
        <v>40</v>
      </c>
      <c r="Q279">
        <v>30</v>
      </c>
      <c r="R279">
        <v>30</v>
      </c>
      <c r="S279">
        <v>55</v>
      </c>
      <c r="T279">
        <v>30</v>
      </c>
      <c r="U279">
        <v>85</v>
      </c>
      <c r="V279">
        <v>190</v>
      </c>
      <c r="W279">
        <v>70</v>
      </c>
      <c r="X279">
        <v>54</v>
      </c>
      <c r="Y279" t="s">
        <v>827</v>
      </c>
      <c r="Z279">
        <v>2</v>
      </c>
      <c r="AA279" t="s">
        <v>812</v>
      </c>
      <c r="AB279" t="s">
        <v>819</v>
      </c>
      <c r="AC279" t="s">
        <v>828</v>
      </c>
      <c r="AD279">
        <v>20</v>
      </c>
      <c r="AE279" t="str">
        <f>_xlfn.CONCAT(A279:AD279)</f>
        <v>278Wingull3NormalSeagull Pokémon2WaterFlying0,69,53Keen EyeHydrationRain Dish2704030305530851907054Medium Fast2FlyingWater 150.020</v>
      </c>
      <c r="AF279">
        <v>278</v>
      </c>
      <c r="AG279" t="s">
        <v>283</v>
      </c>
      <c r="AH279">
        <v>3</v>
      </c>
      <c r="AI279" t="s">
        <v>795</v>
      </c>
      <c r="AJ279" t="s">
        <v>1174</v>
      </c>
      <c r="AK279">
        <v>2</v>
      </c>
      <c r="AL279" t="s">
        <v>816</v>
      </c>
      <c r="AM279" t="s">
        <v>812</v>
      </c>
      <c r="AN279">
        <v>0.6</v>
      </c>
      <c r="AO279">
        <v>9.5</v>
      </c>
      <c r="AP279">
        <v>3</v>
      </c>
      <c r="AQ279" t="s">
        <v>840</v>
      </c>
      <c r="AR279" t="s">
        <v>969</v>
      </c>
      <c r="AS279" t="s">
        <v>818</v>
      </c>
      <c r="AT279">
        <f t="shared" si="8"/>
        <v>270</v>
      </c>
      <c r="AU279">
        <v>40</v>
      </c>
      <c r="AV279">
        <v>30</v>
      </c>
      <c r="AW279">
        <v>30</v>
      </c>
      <c r="AX279">
        <v>55</v>
      </c>
      <c r="AY279">
        <v>30</v>
      </c>
      <c r="AZ279">
        <v>85</v>
      </c>
      <c r="BA279">
        <v>190</v>
      </c>
      <c r="BB279">
        <v>70</v>
      </c>
      <c r="BC279">
        <v>54</v>
      </c>
      <c r="BD279" t="s">
        <v>827</v>
      </c>
      <c r="BE279">
        <v>2</v>
      </c>
      <c r="BF279" t="s">
        <v>812</v>
      </c>
      <c r="BG279" t="s">
        <v>819</v>
      </c>
      <c r="BH279" t="s">
        <v>828</v>
      </c>
      <c r="BI279">
        <v>20</v>
      </c>
      <c r="BJ279" t="str">
        <f>_xlfn.CONCAT(AF279:BI279)</f>
        <v>278Wingull3NormalSeagull Pokémon2WaterFlying0,69,53Keen EyeHydrationRain Dish2704030305530851907054Medium Fast2FlyingWater 150.020</v>
      </c>
      <c r="BK279" t="s">
        <v>3585</v>
      </c>
      <c r="BL279" t="s">
        <v>3774</v>
      </c>
      <c r="BM279">
        <f>VLOOKUP(B279,evyield!B:H,2,0)</f>
        <v>0</v>
      </c>
      <c r="BN279">
        <f>VLOOKUP(B279,evyield!B:H,3,0)</f>
        <v>0</v>
      </c>
      <c r="BO279">
        <f>VLOOKUP(B279,evyield!B:H,4,0)</f>
        <v>0</v>
      </c>
      <c r="BP279">
        <f>VLOOKUP(B279,evyield!B:H,5,0)</f>
        <v>0</v>
      </c>
      <c r="BQ279">
        <f>VLOOKUP(B279,evyield!B:H,6,0)</f>
        <v>0</v>
      </c>
      <c r="BR279">
        <f>VLOOKUP(B279,evyield!B:H,7,0)</f>
        <v>1</v>
      </c>
      <c r="BS279" t="str">
        <f>IF(OR(AL279=$BW$1,AM279=$BW$1),"Sim","Não")</f>
        <v>Não</v>
      </c>
      <c r="BT279" t="str">
        <f>IF(OR(AL279=$BW$1,AM279=$BX$1),"Sim","Não")</f>
        <v>Não</v>
      </c>
    </row>
    <row r="280" spans="1:72" hidden="1" x14ac:dyDescent="0.25">
      <c r="A280">
        <v>279</v>
      </c>
      <c r="B280" t="s">
        <v>284</v>
      </c>
      <c r="C280">
        <v>3</v>
      </c>
      <c r="D280" t="s">
        <v>795</v>
      </c>
      <c r="E280" t="s">
        <v>1175</v>
      </c>
      <c r="F280">
        <v>2</v>
      </c>
      <c r="G280" t="s">
        <v>816</v>
      </c>
      <c r="H280" t="s">
        <v>812</v>
      </c>
      <c r="I280">
        <v>1.2</v>
      </c>
      <c r="J280">
        <v>28</v>
      </c>
      <c r="K280">
        <v>3</v>
      </c>
      <c r="L280" t="s">
        <v>840</v>
      </c>
      <c r="M280" t="s">
        <v>1096</v>
      </c>
      <c r="N280" t="s">
        <v>818</v>
      </c>
      <c r="O280">
        <f t="shared" si="9"/>
        <v>430</v>
      </c>
      <c r="P280">
        <v>60</v>
      </c>
      <c r="Q280">
        <v>50</v>
      </c>
      <c r="R280">
        <v>100</v>
      </c>
      <c r="S280">
        <v>85</v>
      </c>
      <c r="T280">
        <v>70</v>
      </c>
      <c r="U280">
        <v>65</v>
      </c>
      <c r="V280">
        <v>45</v>
      </c>
      <c r="W280">
        <v>70</v>
      </c>
      <c r="X280">
        <v>154</v>
      </c>
      <c r="Y280" t="s">
        <v>827</v>
      </c>
      <c r="Z280">
        <v>2</v>
      </c>
      <c r="AA280" t="s">
        <v>812</v>
      </c>
      <c r="AB280" t="s">
        <v>819</v>
      </c>
      <c r="AC280" t="s">
        <v>828</v>
      </c>
      <c r="AD280">
        <v>20</v>
      </c>
      <c r="AE280" t="str">
        <f>_xlfn.CONCAT(A280:AD280)</f>
        <v>279Pelipper3NormalWater Bird Pokémon2WaterFlying1,2283Keen EyeDrizzleRain Dish43060501008570654570154Medium Fast2FlyingWater 150.020</v>
      </c>
      <c r="AF280">
        <v>279</v>
      </c>
      <c r="AG280" t="s">
        <v>284</v>
      </c>
      <c r="AH280">
        <v>3</v>
      </c>
      <c r="AI280" t="s">
        <v>795</v>
      </c>
      <c r="AJ280" t="s">
        <v>1175</v>
      </c>
      <c r="AK280">
        <v>2</v>
      </c>
      <c r="AL280" t="s">
        <v>816</v>
      </c>
      <c r="AM280" t="s">
        <v>812</v>
      </c>
      <c r="AN280">
        <v>1.2</v>
      </c>
      <c r="AO280">
        <v>28</v>
      </c>
      <c r="AP280">
        <v>3</v>
      </c>
      <c r="AQ280" t="s">
        <v>840</v>
      </c>
      <c r="AR280" t="s">
        <v>1096</v>
      </c>
      <c r="AS280" t="s">
        <v>818</v>
      </c>
      <c r="AT280">
        <f t="shared" si="8"/>
        <v>430</v>
      </c>
      <c r="AU280">
        <v>60</v>
      </c>
      <c r="AV280">
        <v>50</v>
      </c>
      <c r="AW280">
        <v>100</v>
      </c>
      <c r="AX280">
        <v>85</v>
      </c>
      <c r="AY280">
        <v>70</v>
      </c>
      <c r="AZ280">
        <v>65</v>
      </c>
      <c r="BA280">
        <v>45</v>
      </c>
      <c r="BB280">
        <v>70</v>
      </c>
      <c r="BC280">
        <v>154</v>
      </c>
      <c r="BD280" t="s">
        <v>827</v>
      </c>
      <c r="BE280">
        <v>2</v>
      </c>
      <c r="BF280" t="s">
        <v>812</v>
      </c>
      <c r="BG280" t="s">
        <v>819</v>
      </c>
      <c r="BH280" t="s">
        <v>828</v>
      </c>
      <c r="BI280">
        <v>20</v>
      </c>
      <c r="BJ280" t="str">
        <f>_xlfn.CONCAT(AF280:BI280)</f>
        <v>279Pelipper3NormalWater Bird Pokémon2WaterFlying1,2283Keen EyeDrizzleRain Dish43060501008570654570154Medium Fast2FlyingWater 150.020</v>
      </c>
      <c r="BM280">
        <f>VLOOKUP(B280,evyield!B:H,2,0)</f>
        <v>0</v>
      </c>
      <c r="BN280">
        <f>VLOOKUP(B280,evyield!B:H,3,0)</f>
        <v>0</v>
      </c>
      <c r="BO280">
        <f>VLOOKUP(B280,evyield!B:H,4,0)</f>
        <v>2</v>
      </c>
      <c r="BP280">
        <f>VLOOKUP(B280,evyield!B:H,5,0)</f>
        <v>0</v>
      </c>
      <c r="BQ280">
        <f>VLOOKUP(B280,evyield!B:H,6,0)</f>
        <v>0</v>
      </c>
      <c r="BR280">
        <f>VLOOKUP(B280,evyield!B:H,7,0)</f>
        <v>0</v>
      </c>
      <c r="BS280" t="str">
        <f>IF(OR(AL280=$BW$1,AM280=$BW$1),"Sim","Não")</f>
        <v>Não</v>
      </c>
      <c r="BT280" t="str">
        <f>IF(OR(AL280=$BW$1,AM280=$BX$1),"Sim","Não")</f>
        <v>Não</v>
      </c>
    </row>
    <row r="281" spans="1:72" hidden="1" x14ac:dyDescent="0.25">
      <c r="A281">
        <v>280</v>
      </c>
      <c r="B281" t="s">
        <v>285</v>
      </c>
      <c r="C281">
        <v>3</v>
      </c>
      <c r="D281" t="s">
        <v>795</v>
      </c>
      <c r="E281" t="s">
        <v>1176</v>
      </c>
      <c r="F281">
        <v>2</v>
      </c>
      <c r="G281" t="s">
        <v>860</v>
      </c>
      <c r="H281" t="s">
        <v>859</v>
      </c>
      <c r="I281">
        <v>0.4</v>
      </c>
      <c r="J281">
        <v>6.6</v>
      </c>
      <c r="K281">
        <v>3</v>
      </c>
      <c r="L281" t="s">
        <v>931</v>
      </c>
      <c r="M281" t="s">
        <v>933</v>
      </c>
      <c r="N281" t="s">
        <v>1112</v>
      </c>
      <c r="O281">
        <f t="shared" si="9"/>
        <v>198</v>
      </c>
      <c r="P281">
        <v>28</v>
      </c>
      <c r="Q281">
        <v>25</v>
      </c>
      <c r="R281">
        <v>25</v>
      </c>
      <c r="S281">
        <v>45</v>
      </c>
      <c r="T281">
        <v>35</v>
      </c>
      <c r="U281">
        <v>40</v>
      </c>
      <c r="V281">
        <v>235</v>
      </c>
      <c r="W281">
        <v>35</v>
      </c>
      <c r="X281">
        <v>40</v>
      </c>
      <c r="Y281" t="s">
        <v>925</v>
      </c>
      <c r="Z281">
        <v>2</v>
      </c>
      <c r="AA281" t="s">
        <v>974</v>
      </c>
      <c r="AB281" t="s">
        <v>932</v>
      </c>
      <c r="AC281" t="s">
        <v>828</v>
      </c>
      <c r="AD281">
        <v>20</v>
      </c>
      <c r="AE281" t="str">
        <f>_xlfn.CONCAT(A281:AD281)</f>
        <v>280Ralts3NormalFeeling Pokémon2PsychicFairy0,46,63SynchronizeTraceTelepathy1982825254535402353540Slow2AmorphousHuman-Like50.020</v>
      </c>
      <c r="AF281">
        <v>280</v>
      </c>
      <c r="AG281" t="s">
        <v>285</v>
      </c>
      <c r="AH281">
        <v>3</v>
      </c>
      <c r="AI281" t="s">
        <v>795</v>
      </c>
      <c r="AJ281" t="s">
        <v>1176</v>
      </c>
      <c r="AK281">
        <v>2</v>
      </c>
      <c r="AL281" t="s">
        <v>860</v>
      </c>
      <c r="AM281" t="s">
        <v>859</v>
      </c>
      <c r="AN281">
        <v>0.4</v>
      </c>
      <c r="AO281">
        <v>6.6</v>
      </c>
      <c r="AP281">
        <v>3</v>
      </c>
      <c r="AQ281" t="s">
        <v>931</v>
      </c>
      <c r="AR281" t="s">
        <v>933</v>
      </c>
      <c r="AS281" t="s">
        <v>1112</v>
      </c>
      <c r="AT281">
        <f t="shared" si="8"/>
        <v>198</v>
      </c>
      <c r="AU281">
        <v>28</v>
      </c>
      <c r="AV281">
        <v>25</v>
      </c>
      <c r="AW281">
        <v>25</v>
      </c>
      <c r="AX281">
        <v>45</v>
      </c>
      <c r="AY281">
        <v>35</v>
      </c>
      <c r="AZ281">
        <v>40</v>
      </c>
      <c r="BA281">
        <v>235</v>
      </c>
      <c r="BB281">
        <v>35</v>
      </c>
      <c r="BC281">
        <v>40</v>
      </c>
      <c r="BD281" t="s">
        <v>925</v>
      </c>
      <c r="BE281">
        <v>2</v>
      </c>
      <c r="BF281" t="s">
        <v>974</v>
      </c>
      <c r="BG281" t="s">
        <v>932</v>
      </c>
      <c r="BH281" t="s">
        <v>828</v>
      </c>
      <c r="BI281">
        <v>20</v>
      </c>
      <c r="BJ281" t="str">
        <f>_xlfn.CONCAT(AF281:BI281)</f>
        <v>280Ralts3NormalFeeling Pokémon2PsychicFairy0,46,63SynchronizeTraceTelepathy1982825254535402353540Slow2AmorphousHuman-Like50.020</v>
      </c>
      <c r="BK281" t="s">
        <v>3772</v>
      </c>
      <c r="BL281" t="s">
        <v>3774</v>
      </c>
      <c r="BM281">
        <f>VLOOKUP(B281,evyield!B:H,2,0)</f>
        <v>0</v>
      </c>
      <c r="BN281">
        <f>VLOOKUP(B281,evyield!B:H,3,0)</f>
        <v>0</v>
      </c>
      <c r="BO281">
        <f>VLOOKUP(B281,evyield!B:H,4,0)</f>
        <v>0</v>
      </c>
      <c r="BP281">
        <f>VLOOKUP(B281,evyield!B:H,5,0)</f>
        <v>1</v>
      </c>
      <c r="BQ281">
        <f>VLOOKUP(B281,evyield!B:H,6,0)</f>
        <v>0</v>
      </c>
      <c r="BR281">
        <f>VLOOKUP(B281,evyield!B:H,7,0)</f>
        <v>0</v>
      </c>
      <c r="BS281" t="str">
        <f>IF(OR(AL281=$BW$1,AM281=$BW$1),"Sim","Não")</f>
        <v>Não</v>
      </c>
      <c r="BT281" t="str">
        <f>IF(OR(AL281=$BW$1,AM281=$BX$1),"Sim","Não")</f>
        <v>Não</v>
      </c>
    </row>
    <row r="282" spans="1:72" hidden="1" x14ac:dyDescent="0.25">
      <c r="A282">
        <v>281</v>
      </c>
      <c r="B282" t="s">
        <v>286</v>
      </c>
      <c r="C282">
        <v>3</v>
      </c>
      <c r="D282" t="s">
        <v>795</v>
      </c>
      <c r="E282" t="s">
        <v>1177</v>
      </c>
      <c r="F282">
        <v>2</v>
      </c>
      <c r="G282" t="s">
        <v>860</v>
      </c>
      <c r="H282" t="s">
        <v>859</v>
      </c>
      <c r="I282">
        <v>0.8</v>
      </c>
      <c r="J282">
        <v>20.2</v>
      </c>
      <c r="K282">
        <v>3</v>
      </c>
      <c r="L282" t="s">
        <v>931</v>
      </c>
      <c r="M282" t="s">
        <v>933</v>
      </c>
      <c r="N282" t="s">
        <v>1112</v>
      </c>
      <c r="O282">
        <f t="shared" si="9"/>
        <v>278</v>
      </c>
      <c r="P282">
        <v>38</v>
      </c>
      <c r="Q282">
        <v>35</v>
      </c>
      <c r="R282">
        <v>35</v>
      </c>
      <c r="S282">
        <v>65</v>
      </c>
      <c r="T282">
        <v>55</v>
      </c>
      <c r="U282">
        <v>50</v>
      </c>
      <c r="V282">
        <v>120</v>
      </c>
      <c r="W282">
        <v>35</v>
      </c>
      <c r="X282">
        <v>97</v>
      </c>
      <c r="Y282" t="s">
        <v>925</v>
      </c>
      <c r="Z282">
        <v>2</v>
      </c>
      <c r="AA282" t="s">
        <v>974</v>
      </c>
      <c r="AB282" t="s">
        <v>932</v>
      </c>
      <c r="AC282" t="s">
        <v>828</v>
      </c>
      <c r="AD282">
        <v>20</v>
      </c>
      <c r="AE282" t="str">
        <f>_xlfn.CONCAT(A282:AD282)</f>
        <v>281Kirlia3NormalEmotion Pokémon2PsychicFairy0,820,23SynchronizeTraceTelepathy2783835356555501203597Slow2AmorphousHuman-Like50.020</v>
      </c>
      <c r="AF282">
        <v>281</v>
      </c>
      <c r="AG282" t="s">
        <v>286</v>
      </c>
      <c r="AH282">
        <v>3</v>
      </c>
      <c r="AI282" t="s">
        <v>795</v>
      </c>
      <c r="AJ282" t="s">
        <v>1177</v>
      </c>
      <c r="AK282">
        <v>2</v>
      </c>
      <c r="AL282" t="s">
        <v>860</v>
      </c>
      <c r="AM282" t="s">
        <v>859</v>
      </c>
      <c r="AN282">
        <v>0.8</v>
      </c>
      <c r="AO282">
        <v>20.2</v>
      </c>
      <c r="AP282">
        <v>3</v>
      </c>
      <c r="AQ282" t="s">
        <v>931</v>
      </c>
      <c r="AR282" t="s">
        <v>933</v>
      </c>
      <c r="AS282" t="s">
        <v>1112</v>
      </c>
      <c r="AT282">
        <f t="shared" si="8"/>
        <v>278</v>
      </c>
      <c r="AU282">
        <v>38</v>
      </c>
      <c r="AV282">
        <v>35</v>
      </c>
      <c r="AW282">
        <v>35</v>
      </c>
      <c r="AX282">
        <v>65</v>
      </c>
      <c r="AY282">
        <v>55</v>
      </c>
      <c r="AZ282">
        <v>50</v>
      </c>
      <c r="BA282">
        <v>120</v>
      </c>
      <c r="BB282">
        <v>35</v>
      </c>
      <c r="BC282">
        <v>97</v>
      </c>
      <c r="BD282" t="s">
        <v>925</v>
      </c>
      <c r="BE282">
        <v>2</v>
      </c>
      <c r="BF282" t="s">
        <v>974</v>
      </c>
      <c r="BG282" t="s">
        <v>932</v>
      </c>
      <c r="BH282" t="s">
        <v>828</v>
      </c>
      <c r="BI282">
        <v>20</v>
      </c>
      <c r="BJ282" t="str">
        <f>_xlfn.CONCAT(AF282:BI282)</f>
        <v>281Kirlia3NormalEmotion Pokémon2PsychicFairy0,820,23SynchronizeTraceTelepathy2783835356555501203597Slow2AmorphousHuman-Like50.020</v>
      </c>
      <c r="BM282">
        <f>VLOOKUP(B282,evyield!B:H,2,0)</f>
        <v>0</v>
      </c>
      <c r="BN282">
        <f>VLOOKUP(B282,evyield!B:H,3,0)</f>
        <v>0</v>
      </c>
      <c r="BO282">
        <f>VLOOKUP(B282,evyield!B:H,4,0)</f>
        <v>0</v>
      </c>
      <c r="BP282">
        <f>VLOOKUP(B282,evyield!B:H,5,0)</f>
        <v>2</v>
      </c>
      <c r="BQ282">
        <f>VLOOKUP(B282,evyield!B:H,6,0)</f>
        <v>0</v>
      </c>
      <c r="BR282">
        <f>VLOOKUP(B282,evyield!B:H,7,0)</f>
        <v>0</v>
      </c>
      <c r="BS282" t="str">
        <f>IF(OR(AL282=$BW$1,AM282=$BW$1),"Sim","Não")</f>
        <v>Não</v>
      </c>
      <c r="BT282" t="str">
        <f>IF(OR(AL282=$BW$1,AM282=$BX$1),"Sim","Não")</f>
        <v>Não</v>
      </c>
    </row>
    <row r="283" spans="1:72" hidden="1" x14ac:dyDescent="0.25">
      <c r="A283">
        <v>282</v>
      </c>
      <c r="B283" t="s">
        <v>287</v>
      </c>
      <c r="C283">
        <v>3</v>
      </c>
      <c r="D283" t="s">
        <v>795</v>
      </c>
      <c r="E283" t="s">
        <v>1178</v>
      </c>
      <c r="F283">
        <v>2</v>
      </c>
      <c r="G283" t="s">
        <v>860</v>
      </c>
      <c r="H283" t="s">
        <v>859</v>
      </c>
      <c r="I283">
        <v>1.6</v>
      </c>
      <c r="J283">
        <v>48.4</v>
      </c>
      <c r="K283">
        <v>3</v>
      </c>
      <c r="L283" t="s">
        <v>931</v>
      </c>
      <c r="M283" t="s">
        <v>933</v>
      </c>
      <c r="N283" t="s">
        <v>1112</v>
      </c>
      <c r="O283">
        <f t="shared" si="9"/>
        <v>518</v>
      </c>
      <c r="P283">
        <v>68</v>
      </c>
      <c r="Q283">
        <v>65</v>
      </c>
      <c r="R283">
        <v>65</v>
      </c>
      <c r="S283">
        <v>125</v>
      </c>
      <c r="T283">
        <v>115</v>
      </c>
      <c r="U283">
        <v>80</v>
      </c>
      <c r="V283">
        <v>45</v>
      </c>
      <c r="W283">
        <v>35</v>
      </c>
      <c r="X283">
        <v>233</v>
      </c>
      <c r="Y283" t="s">
        <v>925</v>
      </c>
      <c r="Z283">
        <v>2</v>
      </c>
      <c r="AA283" t="s">
        <v>974</v>
      </c>
      <c r="AB283" t="s">
        <v>932</v>
      </c>
      <c r="AC283" t="s">
        <v>828</v>
      </c>
      <c r="AD283">
        <v>20</v>
      </c>
      <c r="AE283" t="str">
        <f>_xlfn.CONCAT(A283:AD283)</f>
        <v>282Gardevoir3NormalEmbrace Pokémon2PsychicFairy1,648,43SynchronizeTraceTelepathy518686565125115804535233Slow2AmorphousHuman-Like50.020</v>
      </c>
      <c r="AF283">
        <v>282</v>
      </c>
      <c r="AG283" t="s">
        <v>287</v>
      </c>
      <c r="AH283">
        <v>3</v>
      </c>
      <c r="AI283" t="s">
        <v>795</v>
      </c>
      <c r="AJ283" t="s">
        <v>1178</v>
      </c>
      <c r="AK283">
        <v>2</v>
      </c>
      <c r="AL283" t="s">
        <v>860</v>
      </c>
      <c r="AM283" t="s">
        <v>859</v>
      </c>
      <c r="AN283">
        <v>1.6</v>
      </c>
      <c r="AO283">
        <v>48.4</v>
      </c>
      <c r="AP283">
        <v>3</v>
      </c>
      <c r="AQ283" t="s">
        <v>931</v>
      </c>
      <c r="AR283" t="s">
        <v>933</v>
      </c>
      <c r="AS283" t="s">
        <v>1112</v>
      </c>
      <c r="AT283">
        <f t="shared" si="8"/>
        <v>518</v>
      </c>
      <c r="AU283">
        <v>68</v>
      </c>
      <c r="AV283">
        <v>65</v>
      </c>
      <c r="AW283">
        <v>65</v>
      </c>
      <c r="AX283">
        <v>125</v>
      </c>
      <c r="AY283">
        <v>115</v>
      </c>
      <c r="AZ283">
        <v>80</v>
      </c>
      <c r="BA283">
        <v>45</v>
      </c>
      <c r="BB283">
        <v>35</v>
      </c>
      <c r="BC283">
        <v>233</v>
      </c>
      <c r="BD283" t="s">
        <v>925</v>
      </c>
      <c r="BE283">
        <v>2</v>
      </c>
      <c r="BF283" t="s">
        <v>974</v>
      </c>
      <c r="BG283" t="s">
        <v>932</v>
      </c>
      <c r="BH283" t="s">
        <v>828</v>
      </c>
      <c r="BI283">
        <v>20</v>
      </c>
      <c r="BJ283" t="str">
        <f>_xlfn.CONCAT(AF283:BI283)</f>
        <v>282Gardevoir3NormalEmbrace Pokémon2PsychicFairy1,648,43SynchronizeTraceTelepathy518686565125115804535233Slow2AmorphousHuman-Like50.020</v>
      </c>
      <c r="BM283">
        <f>VLOOKUP(B283,evyield!B:H,2,0)</f>
        <v>0</v>
      </c>
      <c r="BN283">
        <f>VLOOKUP(B283,evyield!B:H,3,0)</f>
        <v>0</v>
      </c>
      <c r="BO283">
        <f>VLOOKUP(B283,evyield!B:H,4,0)</f>
        <v>0</v>
      </c>
      <c r="BP283">
        <f>VLOOKUP(B283,evyield!B:H,5,0)</f>
        <v>3</v>
      </c>
      <c r="BQ283">
        <f>VLOOKUP(B283,evyield!B:H,6,0)</f>
        <v>0</v>
      </c>
      <c r="BR283">
        <f>VLOOKUP(B283,evyield!B:H,7,0)</f>
        <v>0</v>
      </c>
      <c r="BS283" t="str">
        <f>IF(OR(AL283=$BW$1,AM283=$BW$1),"Sim","Não")</f>
        <v>Não</v>
      </c>
      <c r="BT283" t="str">
        <f>IF(OR(AL283=$BW$1,AM283=$BX$1),"Sim","Não")</f>
        <v>Não</v>
      </c>
    </row>
    <row r="284" spans="1:72" hidden="1" x14ac:dyDescent="0.25">
      <c r="A284">
        <v>283</v>
      </c>
      <c r="B284" t="s">
        <v>288</v>
      </c>
      <c r="C284">
        <v>3</v>
      </c>
      <c r="D284" t="s">
        <v>795</v>
      </c>
      <c r="E284" t="s">
        <v>1180</v>
      </c>
      <c r="F284">
        <v>2</v>
      </c>
      <c r="G284" t="s">
        <v>824</v>
      </c>
      <c r="H284" t="s">
        <v>816</v>
      </c>
      <c r="I284">
        <v>0.5</v>
      </c>
      <c r="J284">
        <v>1.7</v>
      </c>
      <c r="K284">
        <v>2</v>
      </c>
      <c r="L284" t="s">
        <v>918</v>
      </c>
      <c r="N284" t="s">
        <v>818</v>
      </c>
      <c r="O284">
        <f t="shared" si="9"/>
        <v>269</v>
      </c>
      <c r="P284">
        <v>40</v>
      </c>
      <c r="Q284">
        <v>30</v>
      </c>
      <c r="R284">
        <v>32</v>
      </c>
      <c r="S284">
        <v>50</v>
      </c>
      <c r="T284">
        <v>52</v>
      </c>
      <c r="U284">
        <v>65</v>
      </c>
      <c r="V284">
        <v>200</v>
      </c>
      <c r="W284">
        <v>70</v>
      </c>
      <c r="X284">
        <v>54</v>
      </c>
      <c r="Y284" t="s">
        <v>827</v>
      </c>
      <c r="Z284">
        <v>2</v>
      </c>
      <c r="AA284" t="s">
        <v>824</v>
      </c>
      <c r="AB284" t="s">
        <v>819</v>
      </c>
      <c r="AC284" t="s">
        <v>828</v>
      </c>
      <c r="AD284">
        <v>15</v>
      </c>
      <c r="AE284" t="str">
        <f>_xlfn.CONCAT(A284:AD284)</f>
        <v>283Surskit3NormalPond Skater Pokémon2BugWater0,51,72Swift SwimRain Dish2694030325052652007054Medium Fast2BugWater 150.015</v>
      </c>
      <c r="AF284">
        <v>283</v>
      </c>
      <c r="AG284" t="s">
        <v>288</v>
      </c>
      <c r="AH284">
        <v>3</v>
      </c>
      <c r="AI284" t="s">
        <v>795</v>
      </c>
      <c r="AJ284" t="s">
        <v>1180</v>
      </c>
      <c r="AK284">
        <v>2</v>
      </c>
      <c r="AL284" t="s">
        <v>824</v>
      </c>
      <c r="AM284" t="s">
        <v>816</v>
      </c>
      <c r="AN284">
        <v>0.5</v>
      </c>
      <c r="AO284">
        <v>1.7</v>
      </c>
      <c r="AP284">
        <v>2</v>
      </c>
      <c r="AQ284" t="s">
        <v>918</v>
      </c>
      <c r="AS284" t="s">
        <v>818</v>
      </c>
      <c r="AT284">
        <f t="shared" si="8"/>
        <v>269</v>
      </c>
      <c r="AU284">
        <v>40</v>
      </c>
      <c r="AV284">
        <v>30</v>
      </c>
      <c r="AW284">
        <v>32</v>
      </c>
      <c r="AX284">
        <v>50</v>
      </c>
      <c r="AY284">
        <v>52</v>
      </c>
      <c r="AZ284">
        <v>65</v>
      </c>
      <c r="BA284">
        <v>200</v>
      </c>
      <c r="BB284">
        <v>70</v>
      </c>
      <c r="BC284">
        <v>54</v>
      </c>
      <c r="BD284" t="s">
        <v>827</v>
      </c>
      <c r="BE284">
        <v>2</v>
      </c>
      <c r="BF284" t="s">
        <v>824</v>
      </c>
      <c r="BG284" t="s">
        <v>819</v>
      </c>
      <c r="BH284" t="s">
        <v>828</v>
      </c>
      <c r="BI284">
        <v>15</v>
      </c>
      <c r="BJ284" t="str">
        <f>_xlfn.CONCAT(AF284:BI284)</f>
        <v>283Surskit3NormalPond Skater Pokémon2BugWater0,51,72Swift SwimRain Dish2694030325052652007054Medium Fast2BugWater 150.015</v>
      </c>
      <c r="BM284">
        <f>VLOOKUP(B284,evyield!B:H,2,0)</f>
        <v>0</v>
      </c>
      <c r="BN284">
        <f>VLOOKUP(B284,evyield!B:H,3,0)</f>
        <v>0</v>
      </c>
      <c r="BO284">
        <f>VLOOKUP(B284,evyield!B:H,4,0)</f>
        <v>0</v>
      </c>
      <c r="BP284">
        <f>VLOOKUP(B284,evyield!B:H,5,0)</f>
        <v>0</v>
      </c>
      <c r="BQ284">
        <f>VLOOKUP(B284,evyield!B:H,6,0)</f>
        <v>0</v>
      </c>
      <c r="BR284">
        <f>VLOOKUP(B284,evyield!B:H,7,0)</f>
        <v>1</v>
      </c>
      <c r="BS284" t="str">
        <f>IF(OR(AL284=$BW$1,AM284=$BW$1),"Sim","Não")</f>
        <v>Não</v>
      </c>
      <c r="BT284" t="str">
        <f>IF(OR(AL284=$BW$1,AM284=$BX$1),"Sim","Não")</f>
        <v>Não</v>
      </c>
    </row>
    <row r="285" spans="1:72" hidden="1" x14ac:dyDescent="0.25">
      <c r="A285">
        <v>284</v>
      </c>
      <c r="B285" t="s">
        <v>289</v>
      </c>
      <c r="C285">
        <v>3</v>
      </c>
      <c r="D285" t="s">
        <v>795</v>
      </c>
      <c r="E285" t="s">
        <v>1181</v>
      </c>
      <c r="F285">
        <v>2</v>
      </c>
      <c r="G285" t="s">
        <v>824</v>
      </c>
      <c r="H285" t="s">
        <v>812</v>
      </c>
      <c r="I285">
        <v>0.8</v>
      </c>
      <c r="J285">
        <v>3.6</v>
      </c>
      <c r="K285">
        <v>2</v>
      </c>
      <c r="L285" t="s">
        <v>853</v>
      </c>
      <c r="N285" t="s">
        <v>854</v>
      </c>
      <c r="O285">
        <f t="shared" si="9"/>
        <v>454</v>
      </c>
      <c r="P285">
        <v>70</v>
      </c>
      <c r="Q285">
        <v>60</v>
      </c>
      <c r="R285">
        <v>62</v>
      </c>
      <c r="S285">
        <v>100</v>
      </c>
      <c r="T285">
        <v>82</v>
      </c>
      <c r="U285">
        <v>80</v>
      </c>
      <c r="V285">
        <v>75</v>
      </c>
      <c r="W285">
        <v>70</v>
      </c>
      <c r="X285">
        <v>159</v>
      </c>
      <c r="Y285" t="s">
        <v>827</v>
      </c>
      <c r="Z285">
        <v>2</v>
      </c>
      <c r="AA285" t="s">
        <v>824</v>
      </c>
      <c r="AB285" t="s">
        <v>819</v>
      </c>
      <c r="AC285" t="s">
        <v>828</v>
      </c>
      <c r="AD285">
        <v>15</v>
      </c>
      <c r="AE285" t="str">
        <f>_xlfn.CONCAT(A285:AD285)</f>
        <v>284Masquerain3NormalEyeball Pokémon2BugFlying0,83,62IntimidateUnnerve45470606210082807570159Medium Fast2BugWater 150.015</v>
      </c>
      <c r="AF285">
        <v>284</v>
      </c>
      <c r="AG285" t="s">
        <v>289</v>
      </c>
      <c r="AH285">
        <v>3</v>
      </c>
      <c r="AI285" t="s">
        <v>795</v>
      </c>
      <c r="AJ285" t="s">
        <v>1181</v>
      </c>
      <c r="AK285">
        <v>2</v>
      </c>
      <c r="AL285" t="s">
        <v>824</v>
      </c>
      <c r="AM285" t="s">
        <v>812</v>
      </c>
      <c r="AN285">
        <v>0.8</v>
      </c>
      <c r="AO285">
        <v>3.6</v>
      </c>
      <c r="AP285">
        <v>2</v>
      </c>
      <c r="AQ285" t="s">
        <v>853</v>
      </c>
      <c r="AS285" t="s">
        <v>854</v>
      </c>
      <c r="AT285">
        <f t="shared" si="8"/>
        <v>454</v>
      </c>
      <c r="AU285">
        <v>70</v>
      </c>
      <c r="AV285">
        <v>60</v>
      </c>
      <c r="AW285">
        <v>62</v>
      </c>
      <c r="AX285">
        <v>100</v>
      </c>
      <c r="AY285">
        <v>82</v>
      </c>
      <c r="AZ285">
        <v>80</v>
      </c>
      <c r="BA285">
        <v>75</v>
      </c>
      <c r="BB285">
        <v>70</v>
      </c>
      <c r="BC285">
        <v>159</v>
      </c>
      <c r="BD285" t="s">
        <v>827</v>
      </c>
      <c r="BE285">
        <v>2</v>
      </c>
      <c r="BF285" t="s">
        <v>824</v>
      </c>
      <c r="BG285" t="s">
        <v>819</v>
      </c>
      <c r="BH285" t="s">
        <v>828</v>
      </c>
      <c r="BI285">
        <v>15</v>
      </c>
      <c r="BJ285" t="str">
        <f>_xlfn.CONCAT(AF285:BI285)</f>
        <v>284Masquerain3NormalEyeball Pokémon2BugFlying0,83,62IntimidateUnnerve45470606210082807570159Medium Fast2BugWater 150.015</v>
      </c>
      <c r="BM285">
        <f>VLOOKUP(B285,evyield!B:H,2,0)</f>
        <v>0</v>
      </c>
      <c r="BN285">
        <f>VLOOKUP(B285,evyield!B:H,3,0)</f>
        <v>0</v>
      </c>
      <c r="BO285">
        <f>VLOOKUP(B285,evyield!B:H,4,0)</f>
        <v>0</v>
      </c>
      <c r="BP285">
        <f>VLOOKUP(B285,evyield!B:H,5,0)</f>
        <v>1</v>
      </c>
      <c r="BQ285">
        <f>VLOOKUP(B285,evyield!B:H,6,0)</f>
        <v>1</v>
      </c>
      <c r="BR285">
        <f>VLOOKUP(B285,evyield!B:H,7,0)</f>
        <v>0</v>
      </c>
      <c r="BS285" t="str">
        <f>IF(OR(AL285=$BW$1,AM285=$BW$1),"Sim","Não")</f>
        <v>Não</v>
      </c>
      <c r="BT285" t="str">
        <f>IF(OR(AL285=$BW$1,AM285=$BX$1),"Sim","Não")</f>
        <v>Não</v>
      </c>
    </row>
    <row r="286" spans="1:72" hidden="1" x14ac:dyDescent="0.25">
      <c r="A286">
        <v>285</v>
      </c>
      <c r="B286" t="s">
        <v>290</v>
      </c>
      <c r="C286">
        <v>3</v>
      </c>
      <c r="D286" t="s">
        <v>795</v>
      </c>
      <c r="E286" t="s">
        <v>899</v>
      </c>
      <c r="F286">
        <v>1</v>
      </c>
      <c r="G286" t="s">
        <v>797</v>
      </c>
      <c r="H286" t="s">
        <v>2089</v>
      </c>
      <c r="I286">
        <v>0.4</v>
      </c>
      <c r="J286">
        <v>4.5</v>
      </c>
      <c r="K286">
        <v>3</v>
      </c>
      <c r="L286" t="s">
        <v>898</v>
      </c>
      <c r="M286" t="s">
        <v>1182</v>
      </c>
      <c r="N286" t="s">
        <v>1049</v>
      </c>
      <c r="O286">
        <f t="shared" si="9"/>
        <v>295</v>
      </c>
      <c r="P286">
        <v>60</v>
      </c>
      <c r="Q286">
        <v>40</v>
      </c>
      <c r="R286">
        <v>60</v>
      </c>
      <c r="S286">
        <v>40</v>
      </c>
      <c r="T286">
        <v>60</v>
      </c>
      <c r="U286">
        <v>35</v>
      </c>
      <c r="V286">
        <v>255</v>
      </c>
      <c r="W286">
        <v>70</v>
      </c>
      <c r="X286">
        <v>59</v>
      </c>
      <c r="Y286" t="s">
        <v>1183</v>
      </c>
      <c r="Z286">
        <v>2</v>
      </c>
      <c r="AA286" t="s">
        <v>859</v>
      </c>
      <c r="AB286" t="s">
        <v>797</v>
      </c>
      <c r="AC286" t="s">
        <v>828</v>
      </c>
      <c r="AD286">
        <v>15</v>
      </c>
      <c r="AE286" t="str">
        <f>_xlfn.CONCAT(A286:AD286)</f>
        <v>285Shroomish3NormalMushroom Pokémon1GrassNone0,44,53Effect SporePoison HealQuick Feet2956040604060352557059Fluctuating2FairyGrass50.015</v>
      </c>
      <c r="AF286">
        <v>285</v>
      </c>
      <c r="AG286" t="s">
        <v>290</v>
      </c>
      <c r="AH286">
        <v>3</v>
      </c>
      <c r="AI286" t="s">
        <v>795</v>
      </c>
      <c r="AJ286" t="s">
        <v>899</v>
      </c>
      <c r="AK286">
        <v>1</v>
      </c>
      <c r="AL286" t="s">
        <v>797</v>
      </c>
      <c r="AM286" t="s">
        <v>2089</v>
      </c>
      <c r="AN286">
        <v>0.4</v>
      </c>
      <c r="AO286">
        <v>4.5</v>
      </c>
      <c r="AP286">
        <v>3</v>
      </c>
      <c r="AQ286" t="s">
        <v>898</v>
      </c>
      <c r="AR286" t="s">
        <v>1182</v>
      </c>
      <c r="AS286" t="s">
        <v>1049</v>
      </c>
      <c r="AT286">
        <f t="shared" si="8"/>
        <v>295</v>
      </c>
      <c r="AU286">
        <v>60</v>
      </c>
      <c r="AV286">
        <v>40</v>
      </c>
      <c r="AW286">
        <v>60</v>
      </c>
      <c r="AX286">
        <v>40</v>
      </c>
      <c r="AY286">
        <v>60</v>
      </c>
      <c r="AZ286">
        <v>35</v>
      </c>
      <c r="BA286">
        <v>255</v>
      </c>
      <c r="BB286">
        <v>70</v>
      </c>
      <c r="BC286">
        <v>59</v>
      </c>
      <c r="BD286" t="s">
        <v>1183</v>
      </c>
      <c r="BE286">
        <v>2</v>
      </c>
      <c r="BF286" t="s">
        <v>859</v>
      </c>
      <c r="BG286" t="s">
        <v>797</v>
      </c>
      <c r="BH286" t="s">
        <v>828</v>
      </c>
      <c r="BI286">
        <v>15</v>
      </c>
      <c r="BJ286" t="str">
        <f>_xlfn.CONCAT(AF286:BI286)</f>
        <v>285Shroomish3NormalMushroom Pokémon1GrassNone0,44,53Effect SporePoison HealQuick Feet2956040604060352557059Fluctuating2FairyGrass50.015</v>
      </c>
      <c r="BM286">
        <f>VLOOKUP(B286,evyield!B:H,2,0)</f>
        <v>1</v>
      </c>
      <c r="BN286">
        <f>VLOOKUP(B286,evyield!B:H,3,0)</f>
        <v>0</v>
      </c>
      <c r="BO286">
        <f>VLOOKUP(B286,evyield!B:H,4,0)</f>
        <v>0</v>
      </c>
      <c r="BP286">
        <f>VLOOKUP(B286,evyield!B:H,5,0)</f>
        <v>0</v>
      </c>
      <c r="BQ286">
        <f>VLOOKUP(B286,evyield!B:H,6,0)</f>
        <v>0</v>
      </c>
      <c r="BR286">
        <f>VLOOKUP(B286,evyield!B:H,7,0)</f>
        <v>0</v>
      </c>
      <c r="BS286" t="str">
        <f>IF(OR(AL286=$BW$1,AM286=$BW$1),"Sim","Não")</f>
        <v>Não</v>
      </c>
      <c r="BT286" t="str">
        <f>IF(OR(AL286=$BW$1,AM286=$BX$1),"Sim","Não")</f>
        <v>Não</v>
      </c>
    </row>
    <row r="287" spans="1:72" hidden="1" x14ac:dyDescent="0.25">
      <c r="A287">
        <v>286</v>
      </c>
      <c r="B287" t="s">
        <v>291</v>
      </c>
      <c r="C287">
        <v>3</v>
      </c>
      <c r="D287" t="s">
        <v>795</v>
      </c>
      <c r="E287" t="s">
        <v>899</v>
      </c>
      <c r="F287">
        <v>2</v>
      </c>
      <c r="G287" t="s">
        <v>797</v>
      </c>
      <c r="H287" t="s">
        <v>920</v>
      </c>
      <c r="I287">
        <v>1.2</v>
      </c>
      <c r="J287">
        <v>39.200000000000003</v>
      </c>
      <c r="K287">
        <v>3</v>
      </c>
      <c r="L287" t="s">
        <v>898</v>
      </c>
      <c r="M287" t="s">
        <v>1182</v>
      </c>
      <c r="N287" t="s">
        <v>911</v>
      </c>
      <c r="O287">
        <f t="shared" si="9"/>
        <v>460</v>
      </c>
      <c r="P287">
        <v>60</v>
      </c>
      <c r="Q287">
        <v>130</v>
      </c>
      <c r="R287">
        <v>80</v>
      </c>
      <c r="S287">
        <v>60</v>
      </c>
      <c r="T287">
        <v>60</v>
      </c>
      <c r="U287">
        <v>70</v>
      </c>
      <c r="V287">
        <v>90</v>
      </c>
      <c r="W287">
        <v>70</v>
      </c>
      <c r="X287">
        <v>161</v>
      </c>
      <c r="Y287" t="s">
        <v>1183</v>
      </c>
      <c r="Z287">
        <v>2</v>
      </c>
      <c r="AA287" t="s">
        <v>859</v>
      </c>
      <c r="AB287" t="s">
        <v>797</v>
      </c>
      <c r="AC287" t="s">
        <v>828</v>
      </c>
      <c r="AD287">
        <v>15</v>
      </c>
      <c r="AE287" t="str">
        <f>_xlfn.CONCAT(A287:AD287)</f>
        <v>286Breloom3NormalMushroom Pokémon2GrassFighting1,239,23Effect SporePoison HealTechnician46060130806060709070161Fluctuating2FairyGrass50.015</v>
      </c>
      <c r="AF287">
        <v>286</v>
      </c>
      <c r="AG287" t="s">
        <v>291</v>
      </c>
      <c r="AH287">
        <v>3</v>
      </c>
      <c r="AI287" t="s">
        <v>795</v>
      </c>
      <c r="AJ287" t="s">
        <v>899</v>
      </c>
      <c r="AK287">
        <v>2</v>
      </c>
      <c r="AL287" t="s">
        <v>797</v>
      </c>
      <c r="AM287" t="s">
        <v>920</v>
      </c>
      <c r="AN287">
        <v>1.2</v>
      </c>
      <c r="AO287">
        <v>39.200000000000003</v>
      </c>
      <c r="AP287">
        <v>3</v>
      </c>
      <c r="AQ287" t="s">
        <v>898</v>
      </c>
      <c r="AR287" t="s">
        <v>1182</v>
      </c>
      <c r="AS287" t="s">
        <v>911</v>
      </c>
      <c r="AT287">
        <f t="shared" si="8"/>
        <v>460</v>
      </c>
      <c r="AU287">
        <v>60</v>
      </c>
      <c r="AV287">
        <v>130</v>
      </c>
      <c r="AW287">
        <v>80</v>
      </c>
      <c r="AX287">
        <v>60</v>
      </c>
      <c r="AY287">
        <v>60</v>
      </c>
      <c r="AZ287">
        <v>70</v>
      </c>
      <c r="BA287">
        <v>90</v>
      </c>
      <c r="BB287">
        <v>70</v>
      </c>
      <c r="BC287">
        <v>161</v>
      </c>
      <c r="BD287" t="s">
        <v>1183</v>
      </c>
      <c r="BE287">
        <v>2</v>
      </c>
      <c r="BF287" t="s">
        <v>859</v>
      </c>
      <c r="BG287" t="s">
        <v>797</v>
      </c>
      <c r="BH287" t="s">
        <v>828</v>
      </c>
      <c r="BI287">
        <v>15</v>
      </c>
      <c r="BJ287" t="str">
        <f>_xlfn.CONCAT(AF287:BI287)</f>
        <v>286Breloom3NormalMushroom Pokémon2GrassFighting1,239,23Effect SporePoison HealTechnician46060130806060709070161Fluctuating2FairyGrass50.015</v>
      </c>
      <c r="BM287">
        <f>VLOOKUP(B287,evyield!B:H,2,0)</f>
        <v>0</v>
      </c>
      <c r="BN287">
        <f>VLOOKUP(B287,evyield!B:H,3,0)</f>
        <v>2</v>
      </c>
      <c r="BO287">
        <f>VLOOKUP(B287,evyield!B:H,4,0)</f>
        <v>0</v>
      </c>
      <c r="BP287">
        <f>VLOOKUP(B287,evyield!B:H,5,0)</f>
        <v>0</v>
      </c>
      <c r="BQ287">
        <f>VLOOKUP(B287,evyield!B:H,6,0)</f>
        <v>0</v>
      </c>
      <c r="BR287">
        <f>VLOOKUP(B287,evyield!B:H,7,0)</f>
        <v>0</v>
      </c>
      <c r="BS287" t="str">
        <f>IF(OR(AL287=$BW$1,AM287=$BW$1),"Sim","Não")</f>
        <v>Não</v>
      </c>
      <c r="BT287" t="str">
        <f>IF(OR(AL287=$BW$1,AM287=$BX$1),"Sim","Não")</f>
        <v>Não</v>
      </c>
    </row>
    <row r="288" spans="1:72" hidden="1" x14ac:dyDescent="0.25">
      <c r="A288">
        <v>287</v>
      </c>
      <c r="B288" t="s">
        <v>292</v>
      </c>
      <c r="C288">
        <v>3</v>
      </c>
      <c r="D288" t="s">
        <v>795</v>
      </c>
      <c r="E288" t="s">
        <v>1184</v>
      </c>
      <c r="F288">
        <v>1</v>
      </c>
      <c r="G288" t="s">
        <v>795</v>
      </c>
      <c r="H288" t="s">
        <v>2089</v>
      </c>
      <c r="I288">
        <v>0.8</v>
      </c>
      <c r="J288">
        <v>24</v>
      </c>
      <c r="K288">
        <v>1</v>
      </c>
      <c r="L288" t="s">
        <v>1185</v>
      </c>
      <c r="O288">
        <f t="shared" si="9"/>
        <v>280</v>
      </c>
      <c r="P288">
        <v>60</v>
      </c>
      <c r="Q288">
        <v>60</v>
      </c>
      <c r="R288">
        <v>60</v>
      </c>
      <c r="S288">
        <v>35</v>
      </c>
      <c r="T288">
        <v>35</v>
      </c>
      <c r="U288">
        <v>30</v>
      </c>
      <c r="V288">
        <v>255</v>
      </c>
      <c r="W288">
        <v>70</v>
      </c>
      <c r="X288">
        <v>56</v>
      </c>
      <c r="Y288" t="s">
        <v>925</v>
      </c>
      <c r="Z288">
        <v>1</v>
      </c>
      <c r="AA288" t="s">
        <v>848</v>
      </c>
      <c r="AC288" t="s">
        <v>828</v>
      </c>
      <c r="AD288">
        <v>15</v>
      </c>
      <c r="AE288" t="str">
        <f>_xlfn.CONCAT(A288:AD288)</f>
        <v>287Slakoth3NormalSlacker Pokémon1NormalNone0,8241Truant2806060603535302557056Slow1Field50.015</v>
      </c>
      <c r="AF288">
        <v>287</v>
      </c>
      <c r="AG288" t="s">
        <v>292</v>
      </c>
      <c r="AH288">
        <v>3</v>
      </c>
      <c r="AI288" t="s">
        <v>795</v>
      </c>
      <c r="AJ288" t="s">
        <v>1184</v>
      </c>
      <c r="AK288">
        <v>1</v>
      </c>
      <c r="AL288" t="s">
        <v>795</v>
      </c>
      <c r="AM288" t="s">
        <v>2089</v>
      </c>
      <c r="AN288">
        <v>0.8</v>
      </c>
      <c r="AO288">
        <v>24</v>
      </c>
      <c r="AP288">
        <v>1</v>
      </c>
      <c r="AQ288" t="s">
        <v>1185</v>
      </c>
      <c r="AT288">
        <f t="shared" si="8"/>
        <v>280</v>
      </c>
      <c r="AU288">
        <v>60</v>
      </c>
      <c r="AV288">
        <v>60</v>
      </c>
      <c r="AW288">
        <v>60</v>
      </c>
      <c r="AX288">
        <v>35</v>
      </c>
      <c r="AY288">
        <v>35</v>
      </c>
      <c r="AZ288">
        <v>30</v>
      </c>
      <c r="BA288">
        <v>255</v>
      </c>
      <c r="BB288">
        <v>70</v>
      </c>
      <c r="BC288">
        <v>56</v>
      </c>
      <c r="BD288" t="s">
        <v>925</v>
      </c>
      <c r="BE288">
        <v>1</v>
      </c>
      <c r="BF288" t="s">
        <v>848</v>
      </c>
      <c r="BH288" t="s">
        <v>828</v>
      </c>
      <c r="BI288">
        <v>15</v>
      </c>
      <c r="BJ288" t="str">
        <f>_xlfn.CONCAT(AF288:BI288)</f>
        <v>287Slakoth3NormalSlacker Pokémon1NormalNone0,8241Truant2806060603535302557056Slow1Field50.015</v>
      </c>
      <c r="BM288">
        <f>VLOOKUP(B288,evyield!B:H,2,0)</f>
        <v>1</v>
      </c>
      <c r="BN288">
        <f>VLOOKUP(B288,evyield!B:H,3,0)</f>
        <v>0</v>
      </c>
      <c r="BO288">
        <f>VLOOKUP(B288,evyield!B:H,4,0)</f>
        <v>0</v>
      </c>
      <c r="BP288">
        <f>VLOOKUP(B288,evyield!B:H,5,0)</f>
        <v>0</v>
      </c>
      <c r="BQ288">
        <f>VLOOKUP(B288,evyield!B:H,6,0)</f>
        <v>0</v>
      </c>
      <c r="BR288">
        <f>VLOOKUP(B288,evyield!B:H,7,0)</f>
        <v>0</v>
      </c>
      <c r="BS288" t="str">
        <f>IF(OR(AL288=$BW$1,AM288=$BW$1),"Sim","Não")</f>
        <v>Não</v>
      </c>
      <c r="BT288" t="str">
        <f>IF(OR(AL288=$BW$1,AM288=$BX$1),"Sim","Não")</f>
        <v>Não</v>
      </c>
    </row>
    <row r="289" spans="1:72" hidden="1" x14ac:dyDescent="0.25">
      <c r="A289">
        <v>288</v>
      </c>
      <c r="B289" t="s">
        <v>293</v>
      </c>
      <c r="C289">
        <v>3</v>
      </c>
      <c r="D289" t="s">
        <v>795</v>
      </c>
      <c r="E289" t="s">
        <v>1186</v>
      </c>
      <c r="F289">
        <v>1</v>
      </c>
      <c r="G289" t="s">
        <v>795</v>
      </c>
      <c r="H289" t="s">
        <v>2089</v>
      </c>
      <c r="I289">
        <v>1.4</v>
      </c>
      <c r="J289">
        <v>46.5</v>
      </c>
      <c r="K289">
        <v>1</v>
      </c>
      <c r="L289" t="s">
        <v>746</v>
      </c>
      <c r="O289">
        <f t="shared" si="9"/>
        <v>440</v>
      </c>
      <c r="P289">
        <v>80</v>
      </c>
      <c r="Q289">
        <v>80</v>
      </c>
      <c r="R289">
        <v>80</v>
      </c>
      <c r="S289">
        <v>55</v>
      </c>
      <c r="T289">
        <v>55</v>
      </c>
      <c r="U289">
        <v>90</v>
      </c>
      <c r="V289">
        <v>120</v>
      </c>
      <c r="W289">
        <v>70</v>
      </c>
      <c r="X289">
        <v>154</v>
      </c>
      <c r="Y289" t="s">
        <v>925</v>
      </c>
      <c r="Z289">
        <v>1</v>
      </c>
      <c r="AA289" t="s">
        <v>848</v>
      </c>
      <c r="AC289" t="s">
        <v>828</v>
      </c>
      <c r="AD289">
        <v>15</v>
      </c>
      <c r="AE289" t="str">
        <f>_xlfn.CONCAT(A289:AD289)</f>
        <v>288Vigoroth3NormalWild Monkey Pokémon1NormalNone1,446,51Vital Spirit44080808055559012070154Slow1Field50.015</v>
      </c>
      <c r="AF289">
        <v>288</v>
      </c>
      <c r="AG289" t="s">
        <v>293</v>
      </c>
      <c r="AH289">
        <v>3</v>
      </c>
      <c r="AI289" t="s">
        <v>795</v>
      </c>
      <c r="AJ289" t="s">
        <v>1186</v>
      </c>
      <c r="AK289">
        <v>1</v>
      </c>
      <c r="AL289" t="s">
        <v>795</v>
      </c>
      <c r="AM289" t="s">
        <v>2089</v>
      </c>
      <c r="AN289">
        <v>1.4</v>
      </c>
      <c r="AO289">
        <v>46.5</v>
      </c>
      <c r="AP289">
        <v>1</v>
      </c>
      <c r="AQ289" t="s">
        <v>746</v>
      </c>
      <c r="AT289">
        <f t="shared" si="8"/>
        <v>440</v>
      </c>
      <c r="AU289">
        <v>80</v>
      </c>
      <c r="AV289">
        <v>80</v>
      </c>
      <c r="AW289">
        <v>80</v>
      </c>
      <c r="AX289">
        <v>55</v>
      </c>
      <c r="AY289">
        <v>55</v>
      </c>
      <c r="AZ289">
        <v>90</v>
      </c>
      <c r="BA289">
        <v>120</v>
      </c>
      <c r="BB289">
        <v>70</v>
      </c>
      <c r="BC289">
        <v>154</v>
      </c>
      <c r="BD289" t="s">
        <v>925</v>
      </c>
      <c r="BE289">
        <v>1</v>
      </c>
      <c r="BF289" t="s">
        <v>848</v>
      </c>
      <c r="BH289" t="s">
        <v>828</v>
      </c>
      <c r="BI289">
        <v>15</v>
      </c>
      <c r="BJ289" t="str">
        <f>_xlfn.CONCAT(AF289:BI289)</f>
        <v>288Vigoroth3NormalWild Monkey Pokémon1NormalNone1,446,51Vital Spirit44080808055559012070154Slow1Field50.015</v>
      </c>
      <c r="BM289">
        <f>VLOOKUP(B289,evyield!B:H,2,0)</f>
        <v>0</v>
      </c>
      <c r="BN289">
        <f>VLOOKUP(B289,evyield!B:H,3,0)</f>
        <v>0</v>
      </c>
      <c r="BO289">
        <f>VLOOKUP(B289,evyield!B:H,4,0)</f>
        <v>0</v>
      </c>
      <c r="BP289">
        <f>VLOOKUP(B289,evyield!B:H,5,0)</f>
        <v>0</v>
      </c>
      <c r="BQ289">
        <f>VLOOKUP(B289,evyield!B:H,6,0)</f>
        <v>0</v>
      </c>
      <c r="BR289">
        <f>VLOOKUP(B289,evyield!B:H,7,0)</f>
        <v>2</v>
      </c>
      <c r="BS289" t="str">
        <f>IF(OR(AL289=$BW$1,AM289=$BW$1),"Sim","Não")</f>
        <v>Não</v>
      </c>
      <c r="BT289" t="str">
        <f>IF(OR(AL289=$BW$1,AM289=$BX$1),"Sim","Não")</f>
        <v>Não</v>
      </c>
    </row>
    <row r="290" spans="1:72" hidden="1" x14ac:dyDescent="0.25">
      <c r="A290">
        <v>289</v>
      </c>
      <c r="B290" t="s">
        <v>294</v>
      </c>
      <c r="C290">
        <v>3</v>
      </c>
      <c r="D290" t="s">
        <v>795</v>
      </c>
      <c r="E290" t="s">
        <v>1187</v>
      </c>
      <c r="F290">
        <v>1</v>
      </c>
      <c r="G290" t="s">
        <v>795</v>
      </c>
      <c r="H290" t="s">
        <v>2089</v>
      </c>
      <c r="I290">
        <v>2</v>
      </c>
      <c r="J290">
        <v>130.5</v>
      </c>
      <c r="K290">
        <v>1</v>
      </c>
      <c r="L290" t="s">
        <v>1185</v>
      </c>
      <c r="O290">
        <f t="shared" si="9"/>
        <v>670</v>
      </c>
      <c r="P290">
        <v>150</v>
      </c>
      <c r="Q290">
        <v>160</v>
      </c>
      <c r="R290">
        <v>100</v>
      </c>
      <c r="S290">
        <v>95</v>
      </c>
      <c r="T290">
        <v>65</v>
      </c>
      <c r="U290">
        <v>100</v>
      </c>
      <c r="V290">
        <v>45</v>
      </c>
      <c r="W290">
        <v>70</v>
      </c>
      <c r="X290">
        <v>252</v>
      </c>
      <c r="Y290" t="s">
        <v>925</v>
      </c>
      <c r="Z290">
        <v>1</v>
      </c>
      <c r="AA290" t="s">
        <v>848</v>
      </c>
      <c r="AC290" t="s">
        <v>828</v>
      </c>
      <c r="AD290">
        <v>15</v>
      </c>
      <c r="AE290" t="str">
        <f>_xlfn.CONCAT(A290:AD290)</f>
        <v>289Slaking3NormalLazy Pokémon1NormalNone2130,51Truant67015016010095651004570252Slow1Field50.015</v>
      </c>
      <c r="AF290">
        <v>289</v>
      </c>
      <c r="AG290" t="s">
        <v>294</v>
      </c>
      <c r="AH290">
        <v>3</v>
      </c>
      <c r="AI290" t="s">
        <v>795</v>
      </c>
      <c r="AJ290" t="s">
        <v>1187</v>
      </c>
      <c r="AK290">
        <v>1</v>
      </c>
      <c r="AL290" t="s">
        <v>795</v>
      </c>
      <c r="AM290" t="s">
        <v>2089</v>
      </c>
      <c r="AN290">
        <v>2</v>
      </c>
      <c r="AO290">
        <v>130.5</v>
      </c>
      <c r="AP290">
        <v>1</v>
      </c>
      <c r="AQ290" t="s">
        <v>1185</v>
      </c>
      <c r="AT290">
        <f t="shared" si="8"/>
        <v>670</v>
      </c>
      <c r="AU290">
        <v>150</v>
      </c>
      <c r="AV290">
        <v>160</v>
      </c>
      <c r="AW290">
        <v>100</v>
      </c>
      <c r="AX290">
        <v>95</v>
      </c>
      <c r="AY290">
        <v>65</v>
      </c>
      <c r="AZ290">
        <v>100</v>
      </c>
      <c r="BA290">
        <v>45</v>
      </c>
      <c r="BB290">
        <v>70</v>
      </c>
      <c r="BC290">
        <v>252</v>
      </c>
      <c r="BD290" t="s">
        <v>925</v>
      </c>
      <c r="BE290">
        <v>1</v>
      </c>
      <c r="BF290" t="s">
        <v>848</v>
      </c>
      <c r="BH290" t="s">
        <v>828</v>
      </c>
      <c r="BI290">
        <v>15</v>
      </c>
      <c r="BJ290" t="str">
        <f>_xlfn.CONCAT(AF290:BI290)</f>
        <v>289Slaking3NormalLazy Pokémon1NormalNone2130,51Truant67015016010095651004570252Slow1Field50.015</v>
      </c>
      <c r="BM290">
        <f>VLOOKUP(B290,evyield!B:H,2,0)</f>
        <v>3</v>
      </c>
      <c r="BN290">
        <f>VLOOKUP(B290,evyield!B:H,3,0)</f>
        <v>0</v>
      </c>
      <c r="BO290">
        <f>VLOOKUP(B290,evyield!B:H,4,0)</f>
        <v>0</v>
      </c>
      <c r="BP290">
        <f>VLOOKUP(B290,evyield!B:H,5,0)</f>
        <v>0</v>
      </c>
      <c r="BQ290">
        <f>VLOOKUP(B290,evyield!B:H,6,0)</f>
        <v>0</v>
      </c>
      <c r="BR290">
        <f>VLOOKUP(B290,evyield!B:H,7,0)</f>
        <v>0</v>
      </c>
      <c r="BS290" t="str">
        <f>IF(OR(AL290=$BW$1,AM290=$BW$1),"Sim","Não")</f>
        <v>Não</v>
      </c>
      <c r="BT290" t="str">
        <f>IF(OR(AL290=$BW$1,AM290=$BX$1),"Sim","Não")</f>
        <v>Não</v>
      </c>
    </row>
    <row r="291" spans="1:72" hidden="1" x14ac:dyDescent="0.25">
      <c r="A291">
        <v>290</v>
      </c>
      <c r="B291" t="s">
        <v>295</v>
      </c>
      <c r="C291">
        <v>3</v>
      </c>
      <c r="D291" t="s">
        <v>795</v>
      </c>
      <c r="E291" t="s">
        <v>1188</v>
      </c>
      <c r="F291">
        <v>2</v>
      </c>
      <c r="G291" t="s">
        <v>824</v>
      </c>
      <c r="H291" t="s">
        <v>862</v>
      </c>
      <c r="I291">
        <v>0.5</v>
      </c>
      <c r="J291">
        <v>5.5</v>
      </c>
      <c r="K291">
        <v>2</v>
      </c>
      <c r="L291" t="s">
        <v>832</v>
      </c>
      <c r="N291" t="s">
        <v>826</v>
      </c>
      <c r="O291">
        <f t="shared" si="9"/>
        <v>266</v>
      </c>
      <c r="P291">
        <v>31</v>
      </c>
      <c r="Q291">
        <v>45</v>
      </c>
      <c r="R291">
        <v>90</v>
      </c>
      <c r="S291">
        <v>30</v>
      </c>
      <c r="T291">
        <v>30</v>
      </c>
      <c r="U291">
        <v>40</v>
      </c>
      <c r="V291">
        <v>255</v>
      </c>
      <c r="W291">
        <v>70</v>
      </c>
      <c r="X291">
        <v>53</v>
      </c>
      <c r="Y291" t="s">
        <v>1189</v>
      </c>
      <c r="Z291">
        <v>1</v>
      </c>
      <c r="AA291" t="s">
        <v>824</v>
      </c>
      <c r="AC291" t="s">
        <v>828</v>
      </c>
      <c r="AD291">
        <v>15</v>
      </c>
      <c r="AE291" t="str">
        <f>_xlfn.CONCAT(A291:AD291)</f>
        <v>290Nincada3NormalTrainee Pokémon2BugGround0,55,52Compound EyesRun Away2663145903030402557053Erratic1Bug50.015</v>
      </c>
      <c r="AF291">
        <v>290</v>
      </c>
      <c r="AG291" t="s">
        <v>295</v>
      </c>
      <c r="AH291">
        <v>3</v>
      </c>
      <c r="AI291" t="s">
        <v>795</v>
      </c>
      <c r="AJ291" t="s">
        <v>1188</v>
      </c>
      <c r="AK291">
        <v>2</v>
      </c>
      <c r="AL291" t="s">
        <v>824</v>
      </c>
      <c r="AM291" t="s">
        <v>862</v>
      </c>
      <c r="AN291">
        <v>0.5</v>
      </c>
      <c r="AO291">
        <v>5.5</v>
      </c>
      <c r="AP291">
        <v>2</v>
      </c>
      <c r="AQ291" t="s">
        <v>832</v>
      </c>
      <c r="AS291" t="s">
        <v>826</v>
      </c>
      <c r="AT291">
        <f t="shared" si="8"/>
        <v>266</v>
      </c>
      <c r="AU291">
        <v>31</v>
      </c>
      <c r="AV291">
        <v>45</v>
      </c>
      <c r="AW291">
        <v>90</v>
      </c>
      <c r="AX291">
        <v>30</v>
      </c>
      <c r="AY291">
        <v>30</v>
      </c>
      <c r="AZ291">
        <v>40</v>
      </c>
      <c r="BA291">
        <v>255</v>
      </c>
      <c r="BB291">
        <v>70</v>
      </c>
      <c r="BC291">
        <v>53</v>
      </c>
      <c r="BD291" t="s">
        <v>1189</v>
      </c>
      <c r="BE291">
        <v>1</v>
      </c>
      <c r="BF291" t="s">
        <v>824</v>
      </c>
      <c r="BH291" t="s">
        <v>828</v>
      </c>
      <c r="BI291">
        <v>15</v>
      </c>
      <c r="BJ291" t="str">
        <f>_xlfn.CONCAT(AF291:BI291)</f>
        <v>290Nincada3NormalTrainee Pokémon2BugGround0,55,52Compound EyesRun Away2663145903030402557053Erratic1Bug50.015</v>
      </c>
      <c r="BM291">
        <f>VLOOKUP(B291,evyield!B:H,2,0)</f>
        <v>0</v>
      </c>
      <c r="BN291">
        <f>VLOOKUP(B291,evyield!B:H,3,0)</f>
        <v>0</v>
      </c>
      <c r="BO291">
        <f>VLOOKUP(B291,evyield!B:H,4,0)</f>
        <v>1</v>
      </c>
      <c r="BP291">
        <f>VLOOKUP(B291,evyield!B:H,5,0)</f>
        <v>0</v>
      </c>
      <c r="BQ291">
        <f>VLOOKUP(B291,evyield!B:H,6,0)</f>
        <v>0</v>
      </c>
      <c r="BR291">
        <f>VLOOKUP(B291,evyield!B:H,7,0)</f>
        <v>0</v>
      </c>
      <c r="BS291" t="str">
        <f>IF(OR(AL291=$BW$1,AM291=$BW$1),"Sim","Não")</f>
        <v>Sim</v>
      </c>
      <c r="BT291" t="str">
        <f>IF(OR(AL291=$BW$1,AM291=$BX$1),"Sim","Não")</f>
        <v>Não</v>
      </c>
    </row>
    <row r="292" spans="1:72" hidden="1" x14ac:dyDescent="0.25">
      <c r="A292">
        <v>291</v>
      </c>
      <c r="B292" t="s">
        <v>296</v>
      </c>
      <c r="C292">
        <v>3</v>
      </c>
      <c r="D292" t="s">
        <v>795</v>
      </c>
      <c r="E292" t="s">
        <v>1190</v>
      </c>
      <c r="F292">
        <v>2</v>
      </c>
      <c r="G292" t="s">
        <v>824</v>
      </c>
      <c r="H292" t="s">
        <v>812</v>
      </c>
      <c r="I292">
        <v>0.8</v>
      </c>
      <c r="J292">
        <v>12</v>
      </c>
      <c r="K292">
        <v>2</v>
      </c>
      <c r="L292" t="s">
        <v>1101</v>
      </c>
      <c r="N292" t="s">
        <v>894</v>
      </c>
      <c r="O292">
        <f t="shared" si="9"/>
        <v>456</v>
      </c>
      <c r="P292">
        <v>61</v>
      </c>
      <c r="Q292">
        <v>90</v>
      </c>
      <c r="R292">
        <v>45</v>
      </c>
      <c r="S292">
        <v>50</v>
      </c>
      <c r="T292">
        <v>50</v>
      </c>
      <c r="U292">
        <v>160</v>
      </c>
      <c r="V292">
        <v>120</v>
      </c>
      <c r="W292">
        <v>70</v>
      </c>
      <c r="X292">
        <v>160</v>
      </c>
      <c r="Y292" t="s">
        <v>1189</v>
      </c>
      <c r="Z292">
        <v>1</v>
      </c>
      <c r="AA292" t="s">
        <v>824</v>
      </c>
      <c r="AC292" t="s">
        <v>828</v>
      </c>
      <c r="AD292">
        <v>15</v>
      </c>
      <c r="AE292" t="str">
        <f>_xlfn.CONCAT(A292:AD292)</f>
        <v>291Ninjask3NormalNinja Pokémon2BugFlying0,8122Speed BoostInfiltrator456619045505016012070160Erratic1Bug50.015</v>
      </c>
      <c r="AF292">
        <v>291</v>
      </c>
      <c r="AG292" t="s">
        <v>296</v>
      </c>
      <c r="AH292">
        <v>3</v>
      </c>
      <c r="AI292" t="s">
        <v>795</v>
      </c>
      <c r="AJ292" t="s">
        <v>1190</v>
      </c>
      <c r="AK292">
        <v>2</v>
      </c>
      <c r="AL292" t="s">
        <v>824</v>
      </c>
      <c r="AM292" t="s">
        <v>812</v>
      </c>
      <c r="AN292">
        <v>0.8</v>
      </c>
      <c r="AO292">
        <v>12</v>
      </c>
      <c r="AP292">
        <v>2</v>
      </c>
      <c r="AQ292" t="s">
        <v>1101</v>
      </c>
      <c r="AS292" t="s">
        <v>894</v>
      </c>
      <c r="AT292">
        <f t="shared" si="8"/>
        <v>456</v>
      </c>
      <c r="AU292">
        <v>61</v>
      </c>
      <c r="AV292">
        <v>90</v>
      </c>
      <c r="AW292">
        <v>45</v>
      </c>
      <c r="AX292">
        <v>50</v>
      </c>
      <c r="AY292">
        <v>50</v>
      </c>
      <c r="AZ292">
        <v>160</v>
      </c>
      <c r="BA292">
        <v>120</v>
      </c>
      <c r="BB292">
        <v>70</v>
      </c>
      <c r="BC292">
        <v>160</v>
      </c>
      <c r="BD292" t="s">
        <v>1189</v>
      </c>
      <c r="BE292">
        <v>1</v>
      </c>
      <c r="BF292" t="s">
        <v>824</v>
      </c>
      <c r="BH292" t="s">
        <v>828</v>
      </c>
      <c r="BI292">
        <v>15</v>
      </c>
      <c r="BJ292" t="str">
        <f>_xlfn.CONCAT(AF292:BI292)</f>
        <v>291Ninjask3NormalNinja Pokémon2BugFlying0,8122Speed BoostInfiltrator456619045505016012070160Erratic1Bug50.015</v>
      </c>
      <c r="BM292">
        <f>VLOOKUP(B292,evyield!B:H,2,0)</f>
        <v>0</v>
      </c>
      <c r="BN292">
        <f>VLOOKUP(B292,evyield!B:H,3,0)</f>
        <v>0</v>
      </c>
      <c r="BO292">
        <f>VLOOKUP(B292,evyield!B:H,4,0)</f>
        <v>0</v>
      </c>
      <c r="BP292">
        <f>VLOOKUP(B292,evyield!B:H,5,0)</f>
        <v>0</v>
      </c>
      <c r="BQ292">
        <f>VLOOKUP(B292,evyield!B:H,6,0)</f>
        <v>0</v>
      </c>
      <c r="BR292">
        <f>VLOOKUP(B292,evyield!B:H,7,0)</f>
        <v>2</v>
      </c>
      <c r="BS292" t="str">
        <f>IF(OR(AL292=$BW$1,AM292=$BW$1),"Sim","Não")</f>
        <v>Não</v>
      </c>
      <c r="BT292" t="str">
        <f>IF(OR(AL292=$BW$1,AM292=$BX$1),"Sim","Não")</f>
        <v>Não</v>
      </c>
    </row>
    <row r="293" spans="1:72" hidden="1" x14ac:dyDescent="0.25">
      <c r="A293">
        <v>292</v>
      </c>
      <c r="B293" t="s">
        <v>297</v>
      </c>
      <c r="C293">
        <v>3</v>
      </c>
      <c r="D293" t="s">
        <v>795</v>
      </c>
      <c r="E293" t="s">
        <v>1191</v>
      </c>
      <c r="F293">
        <v>2</v>
      </c>
      <c r="G293" t="s">
        <v>824</v>
      </c>
      <c r="H293" t="s">
        <v>980</v>
      </c>
      <c r="I293">
        <v>0.8</v>
      </c>
      <c r="J293">
        <v>1.2</v>
      </c>
      <c r="K293">
        <v>1</v>
      </c>
      <c r="L293" t="s">
        <v>1192</v>
      </c>
      <c r="O293">
        <f t="shared" si="9"/>
        <v>236</v>
      </c>
      <c r="P293">
        <v>1</v>
      </c>
      <c r="Q293">
        <v>90</v>
      </c>
      <c r="R293">
        <v>45</v>
      </c>
      <c r="S293">
        <v>30</v>
      </c>
      <c r="T293">
        <v>30</v>
      </c>
      <c r="U293">
        <v>40</v>
      </c>
      <c r="V293">
        <v>45</v>
      </c>
      <c r="W293">
        <v>70</v>
      </c>
      <c r="X293">
        <v>83</v>
      </c>
      <c r="Y293" t="s">
        <v>1189</v>
      </c>
      <c r="Z293">
        <v>1</v>
      </c>
      <c r="AA293" t="s">
        <v>945</v>
      </c>
      <c r="AD293">
        <v>15</v>
      </c>
      <c r="AE293" t="str">
        <f>_xlfn.CONCAT(A293:AD293)</f>
        <v>292Shedinja3NormalShed Pokémon2BugGhost0,81,21Wonder Guard23619045303040457083Erratic1Mineral15</v>
      </c>
      <c r="AF293">
        <v>292</v>
      </c>
      <c r="AG293" t="s">
        <v>297</v>
      </c>
      <c r="AH293">
        <v>3</v>
      </c>
      <c r="AI293" t="s">
        <v>795</v>
      </c>
      <c r="AJ293" t="s">
        <v>1191</v>
      </c>
      <c r="AK293">
        <v>2</v>
      </c>
      <c r="AL293" t="s">
        <v>824</v>
      </c>
      <c r="AM293" t="s">
        <v>980</v>
      </c>
      <c r="AN293">
        <v>0.8</v>
      </c>
      <c r="AO293">
        <v>1.2</v>
      </c>
      <c r="AP293">
        <v>1</v>
      </c>
      <c r="AQ293" t="s">
        <v>1192</v>
      </c>
      <c r="AT293">
        <f t="shared" si="8"/>
        <v>236</v>
      </c>
      <c r="AU293">
        <v>1</v>
      </c>
      <c r="AV293">
        <v>90</v>
      </c>
      <c r="AW293">
        <v>45</v>
      </c>
      <c r="AX293">
        <v>30</v>
      </c>
      <c r="AY293">
        <v>30</v>
      </c>
      <c r="AZ293">
        <v>40</v>
      </c>
      <c r="BA293">
        <v>45</v>
      </c>
      <c r="BB293">
        <v>70</v>
      </c>
      <c r="BC293">
        <v>83</v>
      </c>
      <c r="BD293" t="s">
        <v>1189</v>
      </c>
      <c r="BE293">
        <v>1</v>
      </c>
      <c r="BF293" t="s">
        <v>945</v>
      </c>
      <c r="BI293">
        <v>15</v>
      </c>
      <c r="BJ293" t="str">
        <f>_xlfn.CONCAT(AF293:BI293)</f>
        <v>292Shedinja3NormalShed Pokémon2BugGhost0,81,21Wonder Guard23619045303040457083Erratic1Mineral15</v>
      </c>
      <c r="BM293">
        <f>VLOOKUP(B293,evyield!B:H,2,0)</f>
        <v>2</v>
      </c>
      <c r="BN293">
        <f>VLOOKUP(B293,evyield!B:H,3,0)</f>
        <v>0</v>
      </c>
      <c r="BO293">
        <f>VLOOKUP(B293,evyield!B:H,4,0)</f>
        <v>0</v>
      </c>
      <c r="BP293">
        <f>VLOOKUP(B293,evyield!B:H,5,0)</f>
        <v>0</v>
      </c>
      <c r="BQ293">
        <f>VLOOKUP(B293,evyield!B:H,6,0)</f>
        <v>0</v>
      </c>
      <c r="BR293">
        <f>VLOOKUP(B293,evyield!B:H,7,0)</f>
        <v>0</v>
      </c>
      <c r="BS293" t="str">
        <f>IF(OR(AL293=$BW$1,AM293=$BW$1),"Sim","Não")</f>
        <v>Não</v>
      </c>
      <c r="BT293" t="str">
        <f>IF(OR(AL293=$BW$1,AM293=$BX$1),"Sim","Não")</f>
        <v>Não</v>
      </c>
    </row>
    <row r="294" spans="1:72" hidden="1" x14ac:dyDescent="0.25">
      <c r="A294">
        <v>293</v>
      </c>
      <c r="B294" t="s">
        <v>298</v>
      </c>
      <c r="C294">
        <v>3</v>
      </c>
      <c r="D294" t="s">
        <v>795</v>
      </c>
      <c r="E294" t="s">
        <v>1193</v>
      </c>
      <c r="F294">
        <v>1</v>
      </c>
      <c r="G294" t="s">
        <v>795</v>
      </c>
      <c r="H294" t="s">
        <v>2089</v>
      </c>
      <c r="I294">
        <v>0.6</v>
      </c>
      <c r="J294">
        <v>16.3</v>
      </c>
      <c r="K294">
        <v>2</v>
      </c>
      <c r="L294" t="s">
        <v>994</v>
      </c>
      <c r="N294" t="s">
        <v>912</v>
      </c>
      <c r="O294">
        <f t="shared" si="9"/>
        <v>240</v>
      </c>
      <c r="P294">
        <v>64</v>
      </c>
      <c r="Q294">
        <v>51</v>
      </c>
      <c r="R294">
        <v>23</v>
      </c>
      <c r="S294">
        <v>51</v>
      </c>
      <c r="T294">
        <v>23</v>
      </c>
      <c r="U294">
        <v>28</v>
      </c>
      <c r="V294">
        <v>190</v>
      </c>
      <c r="W294">
        <v>70</v>
      </c>
      <c r="X294">
        <v>48</v>
      </c>
      <c r="Y294" t="s">
        <v>801</v>
      </c>
      <c r="Z294">
        <v>2</v>
      </c>
      <c r="AA294" t="s">
        <v>848</v>
      </c>
      <c r="AB294" t="s">
        <v>802</v>
      </c>
      <c r="AC294" t="s">
        <v>828</v>
      </c>
      <c r="AD294">
        <v>20</v>
      </c>
      <c r="AE294" t="str">
        <f>_xlfn.CONCAT(A294:AD294)</f>
        <v>293Whismur3NormalWhisper Pokémon1NormalNone0,616,32SoundproofRattled2406451235123281907048Medium Slow2FieldMonster50.020</v>
      </c>
      <c r="AF294">
        <v>293</v>
      </c>
      <c r="AG294" t="s">
        <v>298</v>
      </c>
      <c r="AH294">
        <v>3</v>
      </c>
      <c r="AI294" t="s">
        <v>795</v>
      </c>
      <c r="AJ294" t="s">
        <v>1193</v>
      </c>
      <c r="AK294">
        <v>1</v>
      </c>
      <c r="AL294" t="s">
        <v>795</v>
      </c>
      <c r="AM294" t="s">
        <v>2089</v>
      </c>
      <c r="AN294">
        <v>0.6</v>
      </c>
      <c r="AO294">
        <v>16.3</v>
      </c>
      <c r="AP294">
        <v>2</v>
      </c>
      <c r="AQ294" t="s">
        <v>994</v>
      </c>
      <c r="AS294" t="s">
        <v>912</v>
      </c>
      <c r="AT294">
        <f t="shared" si="8"/>
        <v>240</v>
      </c>
      <c r="AU294">
        <v>64</v>
      </c>
      <c r="AV294">
        <v>51</v>
      </c>
      <c r="AW294">
        <v>23</v>
      </c>
      <c r="AX294">
        <v>51</v>
      </c>
      <c r="AY294">
        <v>23</v>
      </c>
      <c r="AZ294">
        <v>28</v>
      </c>
      <c r="BA294">
        <v>190</v>
      </c>
      <c r="BB294">
        <v>70</v>
      </c>
      <c r="BC294">
        <v>48</v>
      </c>
      <c r="BD294" t="s">
        <v>801</v>
      </c>
      <c r="BE294">
        <v>2</v>
      </c>
      <c r="BF294" t="s">
        <v>848</v>
      </c>
      <c r="BG294" t="s">
        <v>802</v>
      </c>
      <c r="BH294" t="s">
        <v>828</v>
      </c>
      <c r="BI294">
        <v>20</v>
      </c>
      <c r="BJ294" t="str">
        <f>_xlfn.CONCAT(AF294:BI294)</f>
        <v>293Whismur3NormalWhisper Pokémon1NormalNone0,616,32SoundproofRattled2406451235123281907048Medium Slow2FieldMonster50.020</v>
      </c>
      <c r="BK294" t="s">
        <v>3589</v>
      </c>
      <c r="BL294" t="s">
        <v>3774</v>
      </c>
      <c r="BM294">
        <f>VLOOKUP(B294,evyield!B:H,2,0)</f>
        <v>1</v>
      </c>
      <c r="BN294">
        <f>VLOOKUP(B294,evyield!B:H,3,0)</f>
        <v>0</v>
      </c>
      <c r="BO294">
        <f>VLOOKUP(B294,evyield!B:H,4,0)</f>
        <v>0</v>
      </c>
      <c r="BP294">
        <f>VLOOKUP(B294,evyield!B:H,5,0)</f>
        <v>0</v>
      </c>
      <c r="BQ294">
        <f>VLOOKUP(B294,evyield!B:H,6,0)</f>
        <v>0</v>
      </c>
      <c r="BR294">
        <f>VLOOKUP(B294,evyield!B:H,7,0)</f>
        <v>0</v>
      </c>
      <c r="BS294" t="str">
        <f>IF(OR(AL294=$BW$1,AM294=$BW$1),"Sim","Não")</f>
        <v>Não</v>
      </c>
      <c r="BT294" t="str">
        <f>IF(OR(AL294=$BW$1,AM294=$BX$1),"Sim","Não")</f>
        <v>Não</v>
      </c>
    </row>
    <row r="295" spans="1:72" hidden="1" x14ac:dyDescent="0.25">
      <c r="A295">
        <v>294</v>
      </c>
      <c r="B295" t="s">
        <v>299</v>
      </c>
      <c r="C295">
        <v>3</v>
      </c>
      <c r="D295" t="s">
        <v>795</v>
      </c>
      <c r="E295" t="s">
        <v>1194</v>
      </c>
      <c r="F295">
        <v>1</v>
      </c>
      <c r="G295" t="s">
        <v>795</v>
      </c>
      <c r="H295" t="s">
        <v>2089</v>
      </c>
      <c r="I295">
        <v>1</v>
      </c>
      <c r="J295">
        <v>40.5</v>
      </c>
      <c r="K295">
        <v>2</v>
      </c>
      <c r="L295" t="s">
        <v>994</v>
      </c>
      <c r="N295" t="s">
        <v>964</v>
      </c>
      <c r="O295">
        <f t="shared" si="9"/>
        <v>360</v>
      </c>
      <c r="P295">
        <v>84</v>
      </c>
      <c r="Q295">
        <v>71</v>
      </c>
      <c r="R295">
        <v>43</v>
      </c>
      <c r="S295">
        <v>71</v>
      </c>
      <c r="T295">
        <v>43</v>
      </c>
      <c r="U295">
        <v>48</v>
      </c>
      <c r="V295">
        <v>120</v>
      </c>
      <c r="W295">
        <v>70</v>
      </c>
      <c r="X295">
        <v>126</v>
      </c>
      <c r="Y295" t="s">
        <v>801</v>
      </c>
      <c r="Z295">
        <v>2</v>
      </c>
      <c r="AA295" t="s">
        <v>848</v>
      </c>
      <c r="AB295" t="s">
        <v>802</v>
      </c>
      <c r="AC295" t="s">
        <v>828</v>
      </c>
      <c r="AD295">
        <v>20</v>
      </c>
      <c r="AE295" t="str">
        <f>_xlfn.CONCAT(A295:AD295)</f>
        <v>294Loudred3NormalBig Voice Pokémon1NormalNone140,52SoundproofScrappy36084714371434812070126Medium Slow2FieldMonster50.020</v>
      </c>
      <c r="AF295">
        <v>294</v>
      </c>
      <c r="AG295" t="s">
        <v>299</v>
      </c>
      <c r="AH295">
        <v>3</v>
      </c>
      <c r="AI295" t="s">
        <v>795</v>
      </c>
      <c r="AJ295" t="s">
        <v>1194</v>
      </c>
      <c r="AK295">
        <v>1</v>
      </c>
      <c r="AL295" t="s">
        <v>795</v>
      </c>
      <c r="AM295" t="s">
        <v>2089</v>
      </c>
      <c r="AN295">
        <v>1</v>
      </c>
      <c r="AO295">
        <v>40.5</v>
      </c>
      <c r="AP295">
        <v>2</v>
      </c>
      <c r="AQ295" t="s">
        <v>994</v>
      </c>
      <c r="AS295" t="s">
        <v>964</v>
      </c>
      <c r="AT295">
        <f t="shared" si="8"/>
        <v>360</v>
      </c>
      <c r="AU295">
        <v>84</v>
      </c>
      <c r="AV295">
        <v>71</v>
      </c>
      <c r="AW295">
        <v>43</v>
      </c>
      <c r="AX295">
        <v>71</v>
      </c>
      <c r="AY295">
        <v>43</v>
      </c>
      <c r="AZ295">
        <v>48</v>
      </c>
      <c r="BA295">
        <v>120</v>
      </c>
      <c r="BB295">
        <v>70</v>
      </c>
      <c r="BC295">
        <v>126</v>
      </c>
      <c r="BD295" t="s">
        <v>801</v>
      </c>
      <c r="BE295">
        <v>2</v>
      </c>
      <c r="BF295" t="s">
        <v>848</v>
      </c>
      <c r="BG295" t="s">
        <v>802</v>
      </c>
      <c r="BH295" t="s">
        <v>828</v>
      </c>
      <c r="BI295">
        <v>20</v>
      </c>
      <c r="BJ295" t="str">
        <f>_xlfn.CONCAT(AF295:BI295)</f>
        <v>294Loudred3NormalBig Voice Pokémon1NormalNone140,52SoundproofScrappy36084714371434812070126Medium Slow2FieldMonster50.020</v>
      </c>
      <c r="BM295">
        <f>VLOOKUP(B295,evyield!B:H,2,0)</f>
        <v>2</v>
      </c>
      <c r="BN295">
        <f>VLOOKUP(B295,evyield!B:H,3,0)</f>
        <v>0</v>
      </c>
      <c r="BO295">
        <f>VLOOKUP(B295,evyield!B:H,4,0)</f>
        <v>0</v>
      </c>
      <c r="BP295">
        <f>VLOOKUP(B295,evyield!B:H,5,0)</f>
        <v>0</v>
      </c>
      <c r="BQ295">
        <f>VLOOKUP(B295,evyield!B:H,6,0)</f>
        <v>0</v>
      </c>
      <c r="BR295">
        <f>VLOOKUP(B295,evyield!B:H,7,0)</f>
        <v>0</v>
      </c>
      <c r="BS295" t="str">
        <f>IF(OR(AL295=$BW$1,AM295=$BW$1),"Sim","Não")</f>
        <v>Não</v>
      </c>
      <c r="BT295" t="str">
        <f>IF(OR(AL295=$BW$1,AM295=$BX$1),"Sim","Não")</f>
        <v>Não</v>
      </c>
    </row>
    <row r="296" spans="1:72" hidden="1" x14ac:dyDescent="0.25">
      <c r="A296">
        <v>295</v>
      </c>
      <c r="B296" t="s">
        <v>300</v>
      </c>
      <c r="C296">
        <v>3</v>
      </c>
      <c r="D296" t="s">
        <v>795</v>
      </c>
      <c r="E296" t="s">
        <v>1195</v>
      </c>
      <c r="F296">
        <v>1</v>
      </c>
      <c r="G296" t="s">
        <v>795</v>
      </c>
      <c r="H296" t="s">
        <v>2089</v>
      </c>
      <c r="I296">
        <v>1.5</v>
      </c>
      <c r="J296">
        <v>84</v>
      </c>
      <c r="K296">
        <v>2</v>
      </c>
      <c r="L296" t="s">
        <v>994</v>
      </c>
      <c r="N296" t="s">
        <v>964</v>
      </c>
      <c r="O296">
        <f t="shared" si="9"/>
        <v>490</v>
      </c>
      <c r="P296">
        <v>104</v>
      </c>
      <c r="Q296">
        <v>91</v>
      </c>
      <c r="R296">
        <v>63</v>
      </c>
      <c r="S296">
        <v>91</v>
      </c>
      <c r="T296">
        <v>73</v>
      </c>
      <c r="U296">
        <v>68</v>
      </c>
      <c r="V296">
        <v>45</v>
      </c>
      <c r="W296">
        <v>70</v>
      </c>
      <c r="X296">
        <v>221</v>
      </c>
      <c r="Y296" t="s">
        <v>801</v>
      </c>
      <c r="Z296">
        <v>2</v>
      </c>
      <c r="AA296" t="s">
        <v>848</v>
      </c>
      <c r="AB296" t="s">
        <v>802</v>
      </c>
      <c r="AC296" t="s">
        <v>828</v>
      </c>
      <c r="AD296">
        <v>20</v>
      </c>
      <c r="AE296" t="str">
        <f>_xlfn.CONCAT(A296:AD296)</f>
        <v>295Exploud3NormalLoud Noise Pokémon1NormalNone1,5842SoundproofScrappy49010491639173684570221Medium Slow2FieldMonster50.020</v>
      </c>
      <c r="AF296">
        <v>295</v>
      </c>
      <c r="AG296" t="s">
        <v>300</v>
      </c>
      <c r="AH296">
        <v>3</v>
      </c>
      <c r="AI296" t="s">
        <v>795</v>
      </c>
      <c r="AJ296" t="s">
        <v>1195</v>
      </c>
      <c r="AK296">
        <v>1</v>
      </c>
      <c r="AL296" t="s">
        <v>795</v>
      </c>
      <c r="AM296" t="s">
        <v>2089</v>
      </c>
      <c r="AN296">
        <v>1.5</v>
      </c>
      <c r="AO296">
        <v>84</v>
      </c>
      <c r="AP296">
        <v>2</v>
      </c>
      <c r="AQ296" t="s">
        <v>994</v>
      </c>
      <c r="AS296" t="s">
        <v>964</v>
      </c>
      <c r="AT296">
        <f t="shared" si="8"/>
        <v>490</v>
      </c>
      <c r="AU296">
        <v>104</v>
      </c>
      <c r="AV296">
        <v>91</v>
      </c>
      <c r="AW296">
        <v>63</v>
      </c>
      <c r="AX296">
        <v>91</v>
      </c>
      <c r="AY296">
        <v>73</v>
      </c>
      <c r="AZ296">
        <v>68</v>
      </c>
      <c r="BA296">
        <v>45</v>
      </c>
      <c r="BB296">
        <v>70</v>
      </c>
      <c r="BC296">
        <v>221</v>
      </c>
      <c r="BD296" t="s">
        <v>801</v>
      </c>
      <c r="BE296">
        <v>2</v>
      </c>
      <c r="BF296" t="s">
        <v>848</v>
      </c>
      <c r="BG296" t="s">
        <v>802</v>
      </c>
      <c r="BH296" t="s">
        <v>828</v>
      </c>
      <c r="BI296">
        <v>20</v>
      </c>
      <c r="BJ296" t="str">
        <f>_xlfn.CONCAT(AF296:BI296)</f>
        <v>295Exploud3NormalLoud Noise Pokémon1NormalNone1,5842SoundproofScrappy49010491639173684570221Medium Slow2FieldMonster50.020</v>
      </c>
      <c r="BM296">
        <f>VLOOKUP(B296,evyield!B:H,2,0)</f>
        <v>3</v>
      </c>
      <c r="BN296">
        <f>VLOOKUP(B296,evyield!B:H,3,0)</f>
        <v>0</v>
      </c>
      <c r="BO296">
        <f>VLOOKUP(B296,evyield!B:H,4,0)</f>
        <v>0</v>
      </c>
      <c r="BP296">
        <f>VLOOKUP(B296,evyield!B:H,5,0)</f>
        <v>0</v>
      </c>
      <c r="BQ296">
        <f>VLOOKUP(B296,evyield!B:H,6,0)</f>
        <v>0</v>
      </c>
      <c r="BR296">
        <f>VLOOKUP(B296,evyield!B:H,7,0)</f>
        <v>0</v>
      </c>
      <c r="BS296" t="str">
        <f>IF(OR(AL296=$BW$1,AM296=$BW$1),"Sim","Não")</f>
        <v>Não</v>
      </c>
      <c r="BT296" t="str">
        <f>IF(OR(AL296=$BW$1,AM296=$BX$1),"Sim","Não")</f>
        <v>Não</v>
      </c>
    </row>
    <row r="297" spans="1:72" hidden="1" x14ac:dyDescent="0.25">
      <c r="A297">
        <v>296</v>
      </c>
      <c r="B297" t="s">
        <v>301</v>
      </c>
      <c r="C297">
        <v>3</v>
      </c>
      <c r="D297" t="s">
        <v>795</v>
      </c>
      <c r="E297" t="s">
        <v>1196</v>
      </c>
      <c r="F297">
        <v>1</v>
      </c>
      <c r="G297" t="s">
        <v>920</v>
      </c>
      <c r="H297" t="s">
        <v>2089</v>
      </c>
      <c r="I297">
        <v>1</v>
      </c>
      <c r="J297">
        <v>86.4</v>
      </c>
      <c r="K297">
        <v>3</v>
      </c>
      <c r="L297" t="s">
        <v>805</v>
      </c>
      <c r="M297" t="s">
        <v>846</v>
      </c>
      <c r="N297" t="s">
        <v>876</v>
      </c>
      <c r="O297">
        <f t="shared" si="9"/>
        <v>237</v>
      </c>
      <c r="P297">
        <v>72</v>
      </c>
      <c r="Q297">
        <v>60</v>
      </c>
      <c r="R297">
        <v>30</v>
      </c>
      <c r="S297">
        <v>20</v>
      </c>
      <c r="T297">
        <v>30</v>
      </c>
      <c r="U297">
        <v>25</v>
      </c>
      <c r="V297">
        <v>180</v>
      </c>
      <c r="W297">
        <v>70</v>
      </c>
      <c r="X297">
        <v>47</v>
      </c>
      <c r="Y297" t="s">
        <v>1183</v>
      </c>
      <c r="Z297">
        <v>1</v>
      </c>
      <c r="AA297" t="s">
        <v>932</v>
      </c>
      <c r="AC297" t="s">
        <v>926</v>
      </c>
      <c r="AD297">
        <v>20</v>
      </c>
      <c r="AE297" t="str">
        <f>_xlfn.CONCAT(A297:AD297)</f>
        <v>296Makuhita3NormalGuts Pokémon1FightingNone186,43Thick FatGutsSheer Force2377260302030251807047Fluctuating1Human-Like75.020</v>
      </c>
      <c r="AF297">
        <v>296</v>
      </c>
      <c r="AG297" t="s">
        <v>301</v>
      </c>
      <c r="AH297">
        <v>3</v>
      </c>
      <c r="AI297" t="s">
        <v>795</v>
      </c>
      <c r="AJ297" t="s">
        <v>1196</v>
      </c>
      <c r="AK297">
        <v>1</v>
      </c>
      <c r="AL297" t="s">
        <v>920</v>
      </c>
      <c r="AM297" t="s">
        <v>2089</v>
      </c>
      <c r="AN297">
        <v>1</v>
      </c>
      <c r="AO297">
        <v>86.4</v>
      </c>
      <c r="AP297">
        <v>3</v>
      </c>
      <c r="AQ297" t="s">
        <v>805</v>
      </c>
      <c r="AR297" t="s">
        <v>846</v>
      </c>
      <c r="AS297" t="s">
        <v>876</v>
      </c>
      <c r="AT297">
        <f t="shared" si="8"/>
        <v>241</v>
      </c>
      <c r="AU297">
        <v>72</v>
      </c>
      <c r="AV297">
        <v>61</v>
      </c>
      <c r="AW297">
        <v>31</v>
      </c>
      <c r="AX297">
        <v>20</v>
      </c>
      <c r="AY297">
        <v>32</v>
      </c>
      <c r="AZ297">
        <v>25</v>
      </c>
      <c r="BA297">
        <v>180</v>
      </c>
      <c r="BB297">
        <v>70</v>
      </c>
      <c r="BC297">
        <v>47</v>
      </c>
      <c r="BD297" t="s">
        <v>1183</v>
      </c>
      <c r="BE297">
        <v>1</v>
      </c>
      <c r="BF297" t="s">
        <v>932</v>
      </c>
      <c r="BH297" t="s">
        <v>926</v>
      </c>
      <c r="BI297">
        <v>20</v>
      </c>
      <c r="BJ297" t="str">
        <f>_xlfn.CONCAT(AF297:BI297)</f>
        <v>296Makuhita3NormalGuts Pokémon1FightingNone186,43Thick FatGutsSheer Force2417261312032251807047Fluctuating1Human-Like75.020</v>
      </c>
      <c r="BM297">
        <f>VLOOKUP(B297,evyield!B:H,2,0)</f>
        <v>1</v>
      </c>
      <c r="BN297">
        <f>VLOOKUP(B297,evyield!B:H,3,0)</f>
        <v>0</v>
      </c>
      <c r="BO297">
        <f>VLOOKUP(B297,evyield!B:H,4,0)</f>
        <v>0</v>
      </c>
      <c r="BP297">
        <f>VLOOKUP(B297,evyield!B:H,5,0)</f>
        <v>0</v>
      </c>
      <c r="BQ297">
        <f>VLOOKUP(B297,evyield!B:H,6,0)</f>
        <v>0</v>
      </c>
      <c r="BR297">
        <f>VLOOKUP(B297,evyield!B:H,7,0)</f>
        <v>0</v>
      </c>
      <c r="BS297" t="str">
        <f>IF(OR(AL297=$BW$1,AM297=$BW$1),"Sim","Não")</f>
        <v>Não</v>
      </c>
      <c r="BT297" t="str">
        <f>IF(OR(AL297=$BW$1,AM297=$BX$1),"Sim","Não")</f>
        <v>Não</v>
      </c>
    </row>
    <row r="298" spans="1:72" hidden="1" x14ac:dyDescent="0.25">
      <c r="A298">
        <v>297</v>
      </c>
      <c r="B298" t="s">
        <v>302</v>
      </c>
      <c r="C298">
        <v>3</v>
      </c>
      <c r="D298" t="s">
        <v>795</v>
      </c>
      <c r="E298" t="s">
        <v>1197</v>
      </c>
      <c r="F298">
        <v>1</v>
      </c>
      <c r="G298" t="s">
        <v>920</v>
      </c>
      <c r="H298" t="s">
        <v>2089</v>
      </c>
      <c r="I298">
        <v>2.2999999999999998</v>
      </c>
      <c r="J298">
        <v>253.8</v>
      </c>
      <c r="K298">
        <v>3</v>
      </c>
      <c r="L298" t="s">
        <v>805</v>
      </c>
      <c r="M298" t="s">
        <v>846</v>
      </c>
      <c r="N298" t="s">
        <v>876</v>
      </c>
      <c r="O298">
        <f t="shared" si="9"/>
        <v>474</v>
      </c>
      <c r="P298">
        <v>144</v>
      </c>
      <c r="Q298">
        <v>120</v>
      </c>
      <c r="R298">
        <v>60</v>
      </c>
      <c r="S298">
        <v>40</v>
      </c>
      <c r="T298">
        <v>60</v>
      </c>
      <c r="U298">
        <v>50</v>
      </c>
      <c r="V298">
        <v>200</v>
      </c>
      <c r="W298">
        <v>70</v>
      </c>
      <c r="X298">
        <v>166</v>
      </c>
      <c r="Y298" t="s">
        <v>1183</v>
      </c>
      <c r="Z298">
        <v>1</v>
      </c>
      <c r="AA298" t="s">
        <v>932</v>
      </c>
      <c r="AC298" t="s">
        <v>926</v>
      </c>
      <c r="AD298">
        <v>20</v>
      </c>
      <c r="AE298" t="str">
        <f>_xlfn.CONCAT(A298:AD298)</f>
        <v>297Hariyama3NormalArm Thrust Pokémon1FightingNone2,3253,83Thick FatGutsSheer Force4741441206040605020070166Fluctuating1Human-Like75.020</v>
      </c>
      <c r="AF298">
        <v>297</v>
      </c>
      <c r="AG298" t="s">
        <v>302</v>
      </c>
      <c r="AH298">
        <v>3</v>
      </c>
      <c r="AI298" t="s">
        <v>795</v>
      </c>
      <c r="AJ298" t="s">
        <v>1197</v>
      </c>
      <c r="AK298">
        <v>1</v>
      </c>
      <c r="AL298" t="s">
        <v>920</v>
      </c>
      <c r="AM298" t="s">
        <v>2089</v>
      </c>
      <c r="AN298">
        <v>2.2999999999999998</v>
      </c>
      <c r="AO298">
        <v>253.8</v>
      </c>
      <c r="AP298">
        <v>3</v>
      </c>
      <c r="AQ298" t="s">
        <v>805</v>
      </c>
      <c r="AR298" t="s">
        <v>846</v>
      </c>
      <c r="AS298" t="s">
        <v>876</v>
      </c>
      <c r="AT298">
        <f t="shared" si="8"/>
        <v>482</v>
      </c>
      <c r="AU298">
        <v>144</v>
      </c>
      <c r="AV298">
        <v>122</v>
      </c>
      <c r="AW298">
        <v>62</v>
      </c>
      <c r="AX298">
        <v>40</v>
      </c>
      <c r="AY298">
        <v>64</v>
      </c>
      <c r="AZ298">
        <v>50</v>
      </c>
      <c r="BA298">
        <v>200</v>
      </c>
      <c r="BB298">
        <v>70</v>
      </c>
      <c r="BC298">
        <v>166</v>
      </c>
      <c r="BD298" t="s">
        <v>1183</v>
      </c>
      <c r="BE298">
        <v>1</v>
      </c>
      <c r="BF298" t="s">
        <v>932</v>
      </c>
      <c r="BH298" t="s">
        <v>926</v>
      </c>
      <c r="BI298">
        <v>20</v>
      </c>
      <c r="BJ298" t="str">
        <f>_xlfn.CONCAT(AF298:BI298)</f>
        <v>297Hariyama3NormalArm Thrust Pokémon1FightingNone2,3253,83Thick FatGutsSheer Force4821441226240645020070166Fluctuating1Human-Like75.020</v>
      </c>
      <c r="BM298">
        <f>VLOOKUP(B298,evyield!B:H,2,0)</f>
        <v>2</v>
      </c>
      <c r="BN298">
        <f>VLOOKUP(B298,evyield!B:H,3,0)</f>
        <v>0</v>
      </c>
      <c r="BO298">
        <f>VLOOKUP(B298,evyield!B:H,4,0)</f>
        <v>0</v>
      </c>
      <c r="BP298">
        <f>VLOOKUP(B298,evyield!B:H,5,0)</f>
        <v>0</v>
      </c>
      <c r="BQ298">
        <f>VLOOKUP(B298,evyield!B:H,6,0)</f>
        <v>0</v>
      </c>
      <c r="BR298">
        <f>VLOOKUP(B298,evyield!B:H,7,0)</f>
        <v>0</v>
      </c>
      <c r="BS298" t="str">
        <f>IF(OR(AL298=$BW$1,AM298=$BW$1),"Sim","Não")</f>
        <v>Não</v>
      </c>
      <c r="BT298" t="str">
        <f>IF(OR(AL298=$BW$1,AM298=$BX$1),"Sim","Não")</f>
        <v>Não</v>
      </c>
    </row>
    <row r="299" spans="1:72" hidden="1" x14ac:dyDescent="0.25">
      <c r="A299">
        <v>298</v>
      </c>
      <c r="B299" t="s">
        <v>303</v>
      </c>
      <c r="C299">
        <v>3</v>
      </c>
      <c r="D299" t="s">
        <v>795</v>
      </c>
      <c r="E299" t="s">
        <v>1198</v>
      </c>
      <c r="F299">
        <v>2</v>
      </c>
      <c r="G299" t="s">
        <v>795</v>
      </c>
      <c r="H299" t="s">
        <v>859</v>
      </c>
      <c r="I299">
        <v>0.2</v>
      </c>
      <c r="J299">
        <v>2</v>
      </c>
      <c r="K299">
        <v>3</v>
      </c>
      <c r="L299" t="s">
        <v>805</v>
      </c>
      <c r="M299" t="s">
        <v>1091</v>
      </c>
      <c r="N299" t="s">
        <v>1092</v>
      </c>
      <c r="O299">
        <f t="shared" si="9"/>
        <v>190</v>
      </c>
      <c r="P299">
        <v>50</v>
      </c>
      <c r="Q299">
        <v>20</v>
      </c>
      <c r="R299">
        <v>40</v>
      </c>
      <c r="S299">
        <v>20</v>
      </c>
      <c r="T299">
        <v>40</v>
      </c>
      <c r="U299">
        <v>20</v>
      </c>
      <c r="V299">
        <v>150</v>
      </c>
      <c r="W299">
        <v>70</v>
      </c>
      <c r="X299">
        <v>38</v>
      </c>
      <c r="Y299" t="s">
        <v>883</v>
      </c>
      <c r="Z299">
        <v>1</v>
      </c>
      <c r="AA299" t="s">
        <v>874</v>
      </c>
      <c r="AC299" t="s">
        <v>884</v>
      </c>
      <c r="AD299">
        <v>10</v>
      </c>
      <c r="AE299" t="str">
        <f>_xlfn.CONCAT(A299:AD299)</f>
        <v>298Azurill3NormalPolka Dot Pokémon2NormalFairy0,223Thick FatHuge PowerSap Sipper1905020402040201507038Fast1Undiscovered25.010</v>
      </c>
      <c r="AF299">
        <v>298</v>
      </c>
      <c r="AG299" t="s">
        <v>303</v>
      </c>
      <c r="AH299">
        <v>3</v>
      </c>
      <c r="AI299" t="s">
        <v>795</v>
      </c>
      <c r="AJ299" t="s">
        <v>1198</v>
      </c>
      <c r="AK299">
        <v>2</v>
      </c>
      <c r="AL299" t="s">
        <v>795</v>
      </c>
      <c r="AM299" t="s">
        <v>859</v>
      </c>
      <c r="AN299">
        <v>0.2</v>
      </c>
      <c r="AO299">
        <v>2</v>
      </c>
      <c r="AP299">
        <v>3</v>
      </c>
      <c r="AQ299" t="s">
        <v>805</v>
      </c>
      <c r="AR299" t="s">
        <v>1091</v>
      </c>
      <c r="AS299" t="s">
        <v>1092</v>
      </c>
      <c r="AT299">
        <f t="shared" si="8"/>
        <v>190</v>
      </c>
      <c r="AU299">
        <v>50</v>
      </c>
      <c r="AV299">
        <v>20</v>
      </c>
      <c r="AW299">
        <v>40</v>
      </c>
      <c r="AX299">
        <v>20</v>
      </c>
      <c r="AY299">
        <v>40</v>
      </c>
      <c r="AZ299">
        <v>20</v>
      </c>
      <c r="BA299">
        <v>150</v>
      </c>
      <c r="BB299">
        <v>70</v>
      </c>
      <c r="BC299">
        <v>38</v>
      </c>
      <c r="BD299" t="s">
        <v>883</v>
      </c>
      <c r="BE299">
        <v>1</v>
      </c>
      <c r="BF299" t="s">
        <v>874</v>
      </c>
      <c r="BH299" t="s">
        <v>884</v>
      </c>
      <c r="BI299">
        <v>10</v>
      </c>
      <c r="BJ299" t="str">
        <f>_xlfn.CONCAT(AF299:BI299)</f>
        <v>298Azurill3NormalPolka Dot Pokémon2NormalFairy0,223Thick FatHuge PowerSap Sipper1905020402040201507038Fast1Undiscovered25.010</v>
      </c>
      <c r="BK299" t="s">
        <v>3589</v>
      </c>
      <c r="BL299" t="s">
        <v>3774</v>
      </c>
      <c r="BM299">
        <f>VLOOKUP(B299,evyield!B:H,2,0)</f>
        <v>1</v>
      </c>
      <c r="BN299">
        <f>VLOOKUP(B299,evyield!B:H,3,0)</f>
        <v>0</v>
      </c>
      <c r="BO299">
        <f>VLOOKUP(B299,evyield!B:H,4,0)</f>
        <v>0</v>
      </c>
      <c r="BP299">
        <f>VLOOKUP(B299,evyield!B:H,5,0)</f>
        <v>0</v>
      </c>
      <c r="BQ299">
        <f>VLOOKUP(B299,evyield!B:H,6,0)</f>
        <v>0</v>
      </c>
      <c r="BR299">
        <f>VLOOKUP(B299,evyield!B:H,7,0)</f>
        <v>0</v>
      </c>
      <c r="BS299" t="str">
        <f>IF(OR(AL299=$BW$1,AM299=$BW$1),"Sim","Não")</f>
        <v>Não</v>
      </c>
      <c r="BT299" t="str">
        <f>IF(OR(AL299=$BW$1,AM299=$BX$1),"Sim","Não")</f>
        <v>Não</v>
      </c>
    </row>
    <row r="300" spans="1:72" hidden="1" x14ac:dyDescent="0.25">
      <c r="A300">
        <v>299</v>
      </c>
      <c r="B300" t="s">
        <v>304</v>
      </c>
      <c r="C300">
        <v>3</v>
      </c>
      <c r="D300" t="s">
        <v>795</v>
      </c>
      <c r="E300" t="s">
        <v>1199</v>
      </c>
      <c r="F300">
        <v>1</v>
      </c>
      <c r="G300" t="s">
        <v>942</v>
      </c>
      <c r="H300" t="s">
        <v>2089</v>
      </c>
      <c r="I300">
        <v>1</v>
      </c>
      <c r="J300">
        <v>97</v>
      </c>
      <c r="K300">
        <v>3</v>
      </c>
      <c r="L300" t="s">
        <v>944</v>
      </c>
      <c r="M300" t="s">
        <v>946</v>
      </c>
      <c r="N300" t="s">
        <v>907</v>
      </c>
      <c r="O300">
        <f t="shared" si="9"/>
        <v>375</v>
      </c>
      <c r="P300">
        <v>30</v>
      </c>
      <c r="Q300">
        <v>45</v>
      </c>
      <c r="R300">
        <v>135</v>
      </c>
      <c r="S300">
        <v>45</v>
      </c>
      <c r="T300">
        <v>90</v>
      </c>
      <c r="U300">
        <v>30</v>
      </c>
      <c r="V300">
        <v>255</v>
      </c>
      <c r="W300">
        <v>70</v>
      </c>
      <c r="X300">
        <v>75</v>
      </c>
      <c r="Y300" t="s">
        <v>827</v>
      </c>
      <c r="Z300">
        <v>1</v>
      </c>
      <c r="AA300" t="s">
        <v>945</v>
      </c>
      <c r="AC300" t="s">
        <v>828</v>
      </c>
      <c r="AD300">
        <v>20</v>
      </c>
      <c r="AE300" t="str">
        <f>_xlfn.CONCAT(A300:AD300)</f>
        <v>299Nosepass3NormalCompass Pokémon1RockNone1973SturdyMagnet PullSand Force37530451354590302557075Medium Fast1Mineral50.020</v>
      </c>
      <c r="AF300">
        <v>299</v>
      </c>
      <c r="AG300" t="s">
        <v>304</v>
      </c>
      <c r="AH300">
        <v>3</v>
      </c>
      <c r="AI300" t="s">
        <v>795</v>
      </c>
      <c r="AJ300" t="s">
        <v>1199</v>
      </c>
      <c r="AK300">
        <v>1</v>
      </c>
      <c r="AL300" t="s">
        <v>942</v>
      </c>
      <c r="AM300" t="s">
        <v>2089</v>
      </c>
      <c r="AN300">
        <v>1</v>
      </c>
      <c r="AO300">
        <v>97</v>
      </c>
      <c r="AP300">
        <v>3</v>
      </c>
      <c r="AQ300" t="s">
        <v>944</v>
      </c>
      <c r="AR300" t="s">
        <v>946</v>
      </c>
      <c r="AS300" t="s">
        <v>907</v>
      </c>
      <c r="AT300">
        <f t="shared" si="8"/>
        <v>375</v>
      </c>
      <c r="AU300">
        <v>30</v>
      </c>
      <c r="AV300">
        <v>45</v>
      </c>
      <c r="AW300">
        <v>135</v>
      </c>
      <c r="AX300">
        <v>45</v>
      </c>
      <c r="AY300">
        <v>90</v>
      </c>
      <c r="AZ300">
        <v>30</v>
      </c>
      <c r="BA300">
        <v>255</v>
      </c>
      <c r="BB300">
        <v>70</v>
      </c>
      <c r="BC300">
        <v>75</v>
      </c>
      <c r="BD300" t="s">
        <v>827</v>
      </c>
      <c r="BE300">
        <v>1</v>
      </c>
      <c r="BF300" t="s">
        <v>945</v>
      </c>
      <c r="BH300" t="s">
        <v>828</v>
      </c>
      <c r="BI300">
        <v>20</v>
      </c>
      <c r="BJ300" t="str">
        <f>_xlfn.CONCAT(AF300:BI300)</f>
        <v>299Nosepass3NormalCompass Pokémon1RockNone1973SturdyMagnet PullSand Force37530451354590302557075Medium Fast1Mineral50.020</v>
      </c>
      <c r="BK300" t="s">
        <v>3775</v>
      </c>
      <c r="BL300" t="s">
        <v>3774</v>
      </c>
      <c r="BM300">
        <f>VLOOKUP(B300,evyield!B:H,2,0)</f>
        <v>0</v>
      </c>
      <c r="BN300">
        <f>VLOOKUP(B300,evyield!B:H,3,0)</f>
        <v>0</v>
      </c>
      <c r="BO300">
        <f>VLOOKUP(B300,evyield!B:H,4,0)</f>
        <v>1</v>
      </c>
      <c r="BP300">
        <f>VLOOKUP(B300,evyield!B:H,5,0)</f>
        <v>0</v>
      </c>
      <c r="BQ300">
        <f>VLOOKUP(B300,evyield!B:H,6,0)</f>
        <v>0</v>
      </c>
      <c r="BR300">
        <f>VLOOKUP(B300,evyield!B:H,7,0)</f>
        <v>0</v>
      </c>
      <c r="BS300" t="str">
        <f>IF(OR(AL300=$BW$1,AM300=$BW$1),"Sim","Não")</f>
        <v>Não</v>
      </c>
      <c r="BT300" t="str">
        <f>IF(OR(AL300=$BW$1,AM300=$BX$1),"Sim","Não")</f>
        <v>Não</v>
      </c>
    </row>
    <row r="301" spans="1:72" hidden="1" x14ac:dyDescent="0.25">
      <c r="A301">
        <v>300</v>
      </c>
      <c r="B301" t="s">
        <v>305</v>
      </c>
      <c r="C301">
        <v>3</v>
      </c>
      <c r="D301" t="s">
        <v>795</v>
      </c>
      <c r="E301" t="s">
        <v>1200</v>
      </c>
      <c r="F301">
        <v>1</v>
      </c>
      <c r="G301" t="s">
        <v>795</v>
      </c>
      <c r="H301" t="s">
        <v>2089</v>
      </c>
      <c r="I301">
        <v>0.6</v>
      </c>
      <c r="J301">
        <v>11</v>
      </c>
      <c r="K301">
        <v>3</v>
      </c>
      <c r="L301" t="s">
        <v>880</v>
      </c>
      <c r="M301" t="s">
        <v>1201</v>
      </c>
      <c r="N301" t="s">
        <v>904</v>
      </c>
      <c r="O301">
        <f t="shared" si="9"/>
        <v>260</v>
      </c>
      <c r="P301">
        <v>50</v>
      </c>
      <c r="Q301">
        <v>45</v>
      </c>
      <c r="R301">
        <v>45</v>
      </c>
      <c r="S301">
        <v>35</v>
      </c>
      <c r="T301">
        <v>35</v>
      </c>
      <c r="U301">
        <v>50</v>
      </c>
      <c r="V301">
        <v>255</v>
      </c>
      <c r="W301">
        <v>70</v>
      </c>
      <c r="X301">
        <v>52</v>
      </c>
      <c r="Y301" t="s">
        <v>883</v>
      </c>
      <c r="Z301">
        <v>2</v>
      </c>
      <c r="AA301" t="s">
        <v>859</v>
      </c>
      <c r="AB301" t="s">
        <v>848</v>
      </c>
      <c r="AC301" t="s">
        <v>884</v>
      </c>
      <c r="AD301">
        <v>15</v>
      </c>
      <c r="AE301" t="str">
        <f>_xlfn.CONCAT(A301:AD301)</f>
        <v>300Skitty3NormalKitten Pokémon1NormalNone0,6113Cute CharmNormalizeWonder Skin2605045453535502557052Fast2FairyField25.015</v>
      </c>
      <c r="AF301">
        <v>300</v>
      </c>
      <c r="AG301" t="s">
        <v>305</v>
      </c>
      <c r="AH301">
        <v>3</v>
      </c>
      <c r="AI301" t="s">
        <v>795</v>
      </c>
      <c r="AJ301" t="s">
        <v>1200</v>
      </c>
      <c r="AK301">
        <v>1</v>
      </c>
      <c r="AL301" t="s">
        <v>795</v>
      </c>
      <c r="AM301" t="s">
        <v>2089</v>
      </c>
      <c r="AN301">
        <v>0.6</v>
      </c>
      <c r="AO301">
        <v>11</v>
      </c>
      <c r="AP301">
        <v>3</v>
      </c>
      <c r="AQ301" t="s">
        <v>880</v>
      </c>
      <c r="AR301" t="s">
        <v>1201</v>
      </c>
      <c r="AS301" t="s">
        <v>904</v>
      </c>
      <c r="AT301">
        <f t="shared" si="8"/>
        <v>260</v>
      </c>
      <c r="AU301">
        <v>50</v>
      </c>
      <c r="AV301">
        <v>45</v>
      </c>
      <c r="AW301">
        <v>45</v>
      </c>
      <c r="AX301">
        <v>35</v>
      </c>
      <c r="AY301">
        <v>35</v>
      </c>
      <c r="AZ301">
        <v>50</v>
      </c>
      <c r="BA301">
        <v>255</v>
      </c>
      <c r="BB301">
        <v>70</v>
      </c>
      <c r="BC301">
        <v>52</v>
      </c>
      <c r="BD301" t="s">
        <v>883</v>
      </c>
      <c r="BE301">
        <v>2</v>
      </c>
      <c r="BF301" t="s">
        <v>859</v>
      </c>
      <c r="BG301" t="s">
        <v>848</v>
      </c>
      <c r="BH301" t="s">
        <v>884</v>
      </c>
      <c r="BI301">
        <v>15</v>
      </c>
      <c r="BJ301" t="str">
        <f>_xlfn.CONCAT(AF301:BI301)</f>
        <v>300Skitty3NormalKitten Pokémon1NormalNone0,6113Cute CharmNormalizeWonder Skin2605045453535502557052Fast2FairyField25.015</v>
      </c>
      <c r="BK301" t="s">
        <v>3585</v>
      </c>
      <c r="BL301" t="s">
        <v>3774</v>
      </c>
      <c r="BM301">
        <f>VLOOKUP(B301,evyield!B:H,2,0)</f>
        <v>0</v>
      </c>
      <c r="BN301">
        <f>VLOOKUP(B301,evyield!B:H,3,0)</f>
        <v>0</v>
      </c>
      <c r="BO301">
        <f>VLOOKUP(B301,evyield!B:H,4,0)</f>
        <v>0</v>
      </c>
      <c r="BP301">
        <f>VLOOKUP(B301,evyield!B:H,5,0)</f>
        <v>0</v>
      </c>
      <c r="BQ301">
        <f>VLOOKUP(B301,evyield!B:H,6,0)</f>
        <v>0</v>
      </c>
      <c r="BR301">
        <f>VLOOKUP(B301,evyield!B:H,7,0)</f>
        <v>1</v>
      </c>
      <c r="BS301" t="str">
        <f>IF(OR(AL301=$BW$1,AM301=$BW$1),"Sim","Não")</f>
        <v>Não</v>
      </c>
      <c r="BT301" t="str">
        <f>IF(OR(AL301=$BW$1,AM301=$BX$1),"Sim","Não")</f>
        <v>Não</v>
      </c>
    </row>
    <row r="302" spans="1:72" hidden="1" x14ac:dyDescent="0.25">
      <c r="A302">
        <v>301</v>
      </c>
      <c r="B302" t="s">
        <v>306</v>
      </c>
      <c r="C302">
        <v>3</v>
      </c>
      <c r="D302" t="s">
        <v>795</v>
      </c>
      <c r="E302" t="s">
        <v>1202</v>
      </c>
      <c r="F302">
        <v>1</v>
      </c>
      <c r="G302" t="s">
        <v>795</v>
      </c>
      <c r="H302" t="s">
        <v>2089</v>
      </c>
      <c r="I302">
        <v>1.1000000000000001</v>
      </c>
      <c r="J302">
        <v>32.6</v>
      </c>
      <c r="K302">
        <v>3</v>
      </c>
      <c r="L302" t="s">
        <v>880</v>
      </c>
      <c r="M302" t="s">
        <v>1201</v>
      </c>
      <c r="N302" t="s">
        <v>904</v>
      </c>
      <c r="O302">
        <f t="shared" si="9"/>
        <v>400</v>
      </c>
      <c r="P302">
        <v>70</v>
      </c>
      <c r="Q302">
        <v>65</v>
      </c>
      <c r="R302">
        <v>65</v>
      </c>
      <c r="S302">
        <v>55</v>
      </c>
      <c r="T302">
        <v>55</v>
      </c>
      <c r="U302">
        <v>90</v>
      </c>
      <c r="V302">
        <v>60</v>
      </c>
      <c r="W302">
        <v>70</v>
      </c>
      <c r="X302">
        <v>140</v>
      </c>
      <c r="Y302" t="s">
        <v>883</v>
      </c>
      <c r="Z302">
        <v>2</v>
      </c>
      <c r="AA302" t="s">
        <v>859</v>
      </c>
      <c r="AB302" t="s">
        <v>848</v>
      </c>
      <c r="AC302" t="s">
        <v>884</v>
      </c>
      <c r="AD302">
        <v>15</v>
      </c>
      <c r="AE302" t="str">
        <f>_xlfn.CONCAT(A302:AD302)</f>
        <v>301Delcatty3NormalPrim Pokémon1NormalNone1,132,63Cute CharmNormalizeWonder Skin4007065655555906070140Fast2FairyField25.015</v>
      </c>
      <c r="AF302">
        <v>301</v>
      </c>
      <c r="AG302" t="s">
        <v>306</v>
      </c>
      <c r="AH302">
        <v>3</v>
      </c>
      <c r="AI302" t="s">
        <v>795</v>
      </c>
      <c r="AJ302" t="s">
        <v>1202</v>
      </c>
      <c r="AK302">
        <v>1</v>
      </c>
      <c r="AL302" t="s">
        <v>795</v>
      </c>
      <c r="AM302" t="s">
        <v>2089</v>
      </c>
      <c r="AN302">
        <v>1.1000000000000001</v>
      </c>
      <c r="AO302">
        <v>32.6</v>
      </c>
      <c r="AP302">
        <v>3</v>
      </c>
      <c r="AQ302" t="s">
        <v>880</v>
      </c>
      <c r="AR302" t="s">
        <v>1201</v>
      </c>
      <c r="AS302" t="s">
        <v>904</v>
      </c>
      <c r="AT302">
        <f t="shared" si="8"/>
        <v>400</v>
      </c>
      <c r="AU302">
        <v>70</v>
      </c>
      <c r="AV302">
        <v>65</v>
      </c>
      <c r="AW302">
        <v>65</v>
      </c>
      <c r="AX302">
        <v>55</v>
      </c>
      <c r="AY302">
        <v>55</v>
      </c>
      <c r="AZ302">
        <v>90</v>
      </c>
      <c r="BA302">
        <v>60</v>
      </c>
      <c r="BB302">
        <v>70</v>
      </c>
      <c r="BC302">
        <v>140</v>
      </c>
      <c r="BD302" t="s">
        <v>883</v>
      </c>
      <c r="BE302">
        <v>2</v>
      </c>
      <c r="BF302" t="s">
        <v>859</v>
      </c>
      <c r="BG302" t="s">
        <v>848</v>
      </c>
      <c r="BH302" t="s">
        <v>884</v>
      </c>
      <c r="BI302">
        <v>15</v>
      </c>
      <c r="BJ302" t="str">
        <f>_xlfn.CONCAT(AF302:BI302)</f>
        <v>301Delcatty3NormalPrim Pokémon1NormalNone1,132,63Cute CharmNormalizeWonder Skin4007065655555906070140Fast2FairyField25.015</v>
      </c>
      <c r="BM302">
        <f>VLOOKUP(B302,evyield!B:H,2,0)</f>
        <v>1</v>
      </c>
      <c r="BN302">
        <f>VLOOKUP(B302,evyield!B:H,3,0)</f>
        <v>0</v>
      </c>
      <c r="BO302">
        <f>VLOOKUP(B302,evyield!B:H,4,0)</f>
        <v>0</v>
      </c>
      <c r="BP302">
        <f>VLOOKUP(B302,evyield!B:H,5,0)</f>
        <v>0</v>
      </c>
      <c r="BQ302">
        <f>VLOOKUP(B302,evyield!B:H,6,0)</f>
        <v>0</v>
      </c>
      <c r="BR302">
        <f>VLOOKUP(B302,evyield!B:H,7,0)</f>
        <v>1</v>
      </c>
      <c r="BS302" t="str">
        <f>IF(OR(AL302=$BW$1,AM302=$BW$1),"Sim","Não")</f>
        <v>Não</v>
      </c>
      <c r="BT302" t="str">
        <f>IF(OR(AL302=$BW$1,AM302=$BX$1),"Sim","Não")</f>
        <v>Não</v>
      </c>
    </row>
    <row r="303" spans="1:72" hidden="1" x14ac:dyDescent="0.25">
      <c r="A303">
        <v>302</v>
      </c>
      <c r="B303" t="s">
        <v>307</v>
      </c>
      <c r="C303">
        <v>3</v>
      </c>
      <c r="D303" t="s">
        <v>795</v>
      </c>
      <c r="E303" t="s">
        <v>1104</v>
      </c>
      <c r="F303">
        <v>2</v>
      </c>
      <c r="G303" t="s">
        <v>849</v>
      </c>
      <c r="H303" t="s">
        <v>980</v>
      </c>
      <c r="I303">
        <v>0.5</v>
      </c>
      <c r="J303">
        <v>11</v>
      </c>
      <c r="K303">
        <v>3</v>
      </c>
      <c r="L303" t="s">
        <v>840</v>
      </c>
      <c r="M303" t="s">
        <v>1203</v>
      </c>
      <c r="N303" t="s">
        <v>1105</v>
      </c>
      <c r="O303">
        <f t="shared" si="9"/>
        <v>380</v>
      </c>
      <c r="P303">
        <v>50</v>
      </c>
      <c r="Q303">
        <v>75</v>
      </c>
      <c r="R303">
        <v>75</v>
      </c>
      <c r="S303">
        <v>65</v>
      </c>
      <c r="T303">
        <v>65</v>
      </c>
      <c r="U303">
        <v>50</v>
      </c>
      <c r="V303">
        <v>45</v>
      </c>
      <c r="W303">
        <v>35</v>
      </c>
      <c r="X303">
        <v>133</v>
      </c>
      <c r="Y303" t="s">
        <v>801</v>
      </c>
      <c r="Z303">
        <v>1</v>
      </c>
      <c r="AA303" t="s">
        <v>932</v>
      </c>
      <c r="AC303" t="s">
        <v>828</v>
      </c>
      <c r="AD303">
        <v>25</v>
      </c>
      <c r="AE303" t="str">
        <f>_xlfn.CONCAT(A303:AD303)</f>
        <v>302Sableye3NormalDarkness Pokémon2DarkGhost0,5113Keen EyeStallPrankster3805075756565504535133Medium Slow1Human-Like50.025</v>
      </c>
      <c r="AF303">
        <v>302</v>
      </c>
      <c r="AG303" t="s">
        <v>307</v>
      </c>
      <c r="AH303">
        <v>3</v>
      </c>
      <c r="AI303" t="s">
        <v>795</v>
      </c>
      <c r="AJ303" t="s">
        <v>1104</v>
      </c>
      <c r="AK303">
        <v>2</v>
      </c>
      <c r="AL303" t="s">
        <v>849</v>
      </c>
      <c r="AM303" t="s">
        <v>980</v>
      </c>
      <c r="AN303">
        <v>0.5</v>
      </c>
      <c r="AO303">
        <v>11</v>
      </c>
      <c r="AP303">
        <v>3</v>
      </c>
      <c r="AQ303" t="s">
        <v>840</v>
      </c>
      <c r="AR303" t="s">
        <v>1203</v>
      </c>
      <c r="AS303" t="s">
        <v>1105</v>
      </c>
      <c r="AT303">
        <f t="shared" si="8"/>
        <v>380</v>
      </c>
      <c r="AU303">
        <v>50</v>
      </c>
      <c r="AV303">
        <v>75</v>
      </c>
      <c r="AW303">
        <v>75</v>
      </c>
      <c r="AX303">
        <v>65</v>
      </c>
      <c r="AY303">
        <v>65</v>
      </c>
      <c r="AZ303">
        <v>50</v>
      </c>
      <c r="BA303">
        <v>45</v>
      </c>
      <c r="BB303">
        <v>35</v>
      </c>
      <c r="BC303">
        <v>133</v>
      </c>
      <c r="BD303" t="s">
        <v>801</v>
      </c>
      <c r="BE303">
        <v>1</v>
      </c>
      <c r="BF303" t="s">
        <v>932</v>
      </c>
      <c r="BH303" t="s">
        <v>828</v>
      </c>
      <c r="BI303">
        <v>25</v>
      </c>
      <c r="BJ303" t="str">
        <f>_xlfn.CONCAT(AF303:BI303)</f>
        <v>302Sableye3NormalDarkness Pokémon2DarkGhost0,5113Keen EyeStallPrankster3805075756565504535133Medium Slow1Human-Like50.025</v>
      </c>
      <c r="BM303">
        <f>VLOOKUP(B303,evyield!B:H,2,0)</f>
        <v>0</v>
      </c>
      <c r="BN303">
        <f>VLOOKUP(B303,evyield!B:H,3,0)</f>
        <v>1</v>
      </c>
      <c r="BO303">
        <f>VLOOKUP(B303,evyield!B:H,4,0)</f>
        <v>1</v>
      </c>
      <c r="BP303">
        <f>VLOOKUP(B303,evyield!B:H,5,0)</f>
        <v>0</v>
      </c>
      <c r="BQ303">
        <f>VLOOKUP(B303,evyield!B:H,6,0)</f>
        <v>0</v>
      </c>
      <c r="BR303">
        <f>VLOOKUP(B303,evyield!B:H,7,0)</f>
        <v>0</v>
      </c>
      <c r="BS303" t="str">
        <f>IF(OR(AL303=$BW$1,AM303=$BW$1),"Sim","Não")</f>
        <v>Não</v>
      </c>
      <c r="BT303" t="str">
        <f>IF(OR(AL303=$BW$1,AM303=$BX$1),"Sim","Não")</f>
        <v>Não</v>
      </c>
    </row>
    <row r="304" spans="1:72" hidden="1" x14ac:dyDescent="0.25">
      <c r="A304">
        <v>303</v>
      </c>
      <c r="B304" t="s">
        <v>308</v>
      </c>
      <c r="C304">
        <v>3</v>
      </c>
      <c r="D304" t="s">
        <v>795</v>
      </c>
      <c r="E304" t="s">
        <v>1204</v>
      </c>
      <c r="F304">
        <v>2</v>
      </c>
      <c r="G304" t="s">
        <v>866</v>
      </c>
      <c r="H304" t="s">
        <v>859</v>
      </c>
      <c r="I304">
        <v>0.6</v>
      </c>
      <c r="J304">
        <v>11.5</v>
      </c>
      <c r="K304">
        <v>3</v>
      </c>
      <c r="L304" t="s">
        <v>991</v>
      </c>
      <c r="M304" t="s">
        <v>853</v>
      </c>
      <c r="N304" t="s">
        <v>876</v>
      </c>
      <c r="O304">
        <f t="shared" si="9"/>
        <v>380</v>
      </c>
      <c r="P304">
        <v>50</v>
      </c>
      <c r="Q304">
        <v>85</v>
      </c>
      <c r="R304">
        <v>85</v>
      </c>
      <c r="S304">
        <v>55</v>
      </c>
      <c r="T304">
        <v>55</v>
      </c>
      <c r="U304">
        <v>50</v>
      </c>
      <c r="V304">
        <v>45</v>
      </c>
      <c r="W304">
        <v>70</v>
      </c>
      <c r="X304">
        <v>133</v>
      </c>
      <c r="Y304" t="s">
        <v>883</v>
      </c>
      <c r="Z304">
        <v>2</v>
      </c>
      <c r="AA304" t="s">
        <v>859</v>
      </c>
      <c r="AB304" t="s">
        <v>848</v>
      </c>
      <c r="AC304" t="s">
        <v>828</v>
      </c>
      <c r="AD304">
        <v>20</v>
      </c>
      <c r="AE304" t="str">
        <f>_xlfn.CONCAT(A304:AD304)</f>
        <v>303Mawile3NormalDeceiver Pokémon2SteelFairy0,611,53Hyper CutterIntimidateSheer Force3805085855555504570133Fast2FairyField50.020</v>
      </c>
      <c r="AF304">
        <v>303</v>
      </c>
      <c r="AG304" t="s">
        <v>308</v>
      </c>
      <c r="AH304">
        <v>3</v>
      </c>
      <c r="AI304" t="s">
        <v>795</v>
      </c>
      <c r="AJ304" t="s">
        <v>1204</v>
      </c>
      <c r="AK304">
        <v>2</v>
      </c>
      <c r="AL304" t="s">
        <v>866</v>
      </c>
      <c r="AM304" t="s">
        <v>859</v>
      </c>
      <c r="AN304">
        <v>0.6</v>
      </c>
      <c r="AO304">
        <v>11.5</v>
      </c>
      <c r="AP304">
        <v>3</v>
      </c>
      <c r="AQ304" t="s">
        <v>991</v>
      </c>
      <c r="AR304" t="s">
        <v>853</v>
      </c>
      <c r="AS304" t="s">
        <v>876</v>
      </c>
      <c r="AT304">
        <f t="shared" si="8"/>
        <v>380</v>
      </c>
      <c r="AU304">
        <v>50</v>
      </c>
      <c r="AV304">
        <v>85</v>
      </c>
      <c r="AW304">
        <v>85</v>
      </c>
      <c r="AX304">
        <v>55</v>
      </c>
      <c r="AY304">
        <v>55</v>
      </c>
      <c r="AZ304">
        <v>50</v>
      </c>
      <c r="BA304">
        <v>45</v>
      </c>
      <c r="BB304">
        <v>70</v>
      </c>
      <c r="BC304">
        <v>133</v>
      </c>
      <c r="BD304" t="s">
        <v>883</v>
      </c>
      <c r="BE304">
        <v>2</v>
      </c>
      <c r="BF304" t="s">
        <v>859</v>
      </c>
      <c r="BG304" t="s">
        <v>848</v>
      </c>
      <c r="BH304" t="s">
        <v>828</v>
      </c>
      <c r="BI304">
        <v>20</v>
      </c>
      <c r="BJ304" t="str">
        <f>_xlfn.CONCAT(AF304:BI304)</f>
        <v>303Mawile3NormalDeceiver Pokémon2SteelFairy0,611,53Hyper CutterIntimidateSheer Force3805085855555504570133Fast2FairyField50.020</v>
      </c>
      <c r="BM304">
        <f>VLOOKUP(B304,evyield!B:H,2,0)</f>
        <v>0</v>
      </c>
      <c r="BN304">
        <f>VLOOKUP(B304,evyield!B:H,3,0)</f>
        <v>1</v>
      </c>
      <c r="BO304">
        <f>VLOOKUP(B304,evyield!B:H,4,0)</f>
        <v>1</v>
      </c>
      <c r="BP304">
        <f>VLOOKUP(B304,evyield!B:H,5,0)</f>
        <v>0</v>
      </c>
      <c r="BQ304">
        <f>VLOOKUP(B304,evyield!B:H,6,0)</f>
        <v>0</v>
      </c>
      <c r="BR304">
        <f>VLOOKUP(B304,evyield!B:H,7,0)</f>
        <v>0</v>
      </c>
      <c r="BS304" t="str">
        <f>IF(OR(AL304=$BW$1,AM304=$BW$1),"Sim","Não")</f>
        <v>Não</v>
      </c>
      <c r="BT304" t="str">
        <f>IF(OR(AL304=$BW$1,AM304=$BX$1),"Sim","Não")</f>
        <v>Não</v>
      </c>
    </row>
    <row r="305" spans="1:72" hidden="1" x14ac:dyDescent="0.25">
      <c r="A305">
        <v>304</v>
      </c>
      <c r="B305" t="s">
        <v>309</v>
      </c>
      <c r="C305">
        <v>3</v>
      </c>
      <c r="D305" t="s">
        <v>795</v>
      </c>
      <c r="E305" t="s">
        <v>1205</v>
      </c>
      <c r="F305">
        <v>2</v>
      </c>
      <c r="G305" t="s">
        <v>866</v>
      </c>
      <c r="H305" t="s">
        <v>942</v>
      </c>
      <c r="I305">
        <v>0.4</v>
      </c>
      <c r="J305">
        <v>60</v>
      </c>
      <c r="K305">
        <v>3</v>
      </c>
      <c r="L305" t="s">
        <v>944</v>
      </c>
      <c r="M305" t="s">
        <v>943</v>
      </c>
      <c r="N305" t="s">
        <v>1206</v>
      </c>
      <c r="O305">
        <f t="shared" si="9"/>
        <v>330</v>
      </c>
      <c r="P305">
        <v>50</v>
      </c>
      <c r="Q305">
        <v>70</v>
      </c>
      <c r="R305">
        <v>100</v>
      </c>
      <c r="S305">
        <v>40</v>
      </c>
      <c r="T305">
        <v>40</v>
      </c>
      <c r="U305">
        <v>30</v>
      </c>
      <c r="V305">
        <v>180</v>
      </c>
      <c r="W305">
        <v>35</v>
      </c>
      <c r="X305">
        <v>66</v>
      </c>
      <c r="Y305" t="s">
        <v>925</v>
      </c>
      <c r="Z305">
        <v>1</v>
      </c>
      <c r="AA305" t="s">
        <v>802</v>
      </c>
      <c r="AC305" t="s">
        <v>828</v>
      </c>
      <c r="AD305">
        <v>35</v>
      </c>
      <c r="AE305" t="str">
        <f>_xlfn.CONCAT(A305:AD305)</f>
        <v>304Aron3NormalIron Armor Pokémon2SteelRock0,4603SturdyRock HeadHeavy Metal33050701004040301803566Slow1Monster50.035</v>
      </c>
      <c r="AF305">
        <v>304</v>
      </c>
      <c r="AG305" t="s">
        <v>309</v>
      </c>
      <c r="AH305">
        <v>3</v>
      </c>
      <c r="AI305" t="s">
        <v>795</v>
      </c>
      <c r="AJ305" t="s">
        <v>1205</v>
      </c>
      <c r="AK305">
        <v>2</v>
      </c>
      <c r="AL305" t="s">
        <v>866</v>
      </c>
      <c r="AM305" t="s">
        <v>942</v>
      </c>
      <c r="AN305">
        <v>0.4</v>
      </c>
      <c r="AO305">
        <v>60</v>
      </c>
      <c r="AP305">
        <v>3</v>
      </c>
      <c r="AQ305" t="s">
        <v>944</v>
      </c>
      <c r="AR305" t="s">
        <v>943</v>
      </c>
      <c r="AS305" t="s">
        <v>1206</v>
      </c>
      <c r="AT305">
        <f t="shared" si="8"/>
        <v>350</v>
      </c>
      <c r="AU305">
        <v>50</v>
      </c>
      <c r="AV305">
        <v>74</v>
      </c>
      <c r="AW305">
        <v>100</v>
      </c>
      <c r="AX305">
        <v>45</v>
      </c>
      <c r="AY305">
        <v>45</v>
      </c>
      <c r="AZ305">
        <v>36</v>
      </c>
      <c r="BA305">
        <v>180</v>
      </c>
      <c r="BB305">
        <v>35</v>
      </c>
      <c r="BC305">
        <v>66</v>
      </c>
      <c r="BD305" t="s">
        <v>925</v>
      </c>
      <c r="BE305">
        <v>1</v>
      </c>
      <c r="BF305" t="s">
        <v>802</v>
      </c>
      <c r="BG305" t="s">
        <v>810</v>
      </c>
      <c r="BH305" t="s">
        <v>828</v>
      </c>
      <c r="BI305">
        <v>35</v>
      </c>
      <c r="BJ305" t="str">
        <f>_xlfn.CONCAT(AF305:BI305)</f>
        <v>304Aron3NormalIron Armor Pokémon2SteelRock0,4603SturdyRock HeadHeavy Metal35050741004545361803566Slow1MonsterDragon50.035</v>
      </c>
      <c r="BK305" t="s">
        <v>3775</v>
      </c>
      <c r="BL305" t="s">
        <v>3774</v>
      </c>
      <c r="BM305">
        <f>VLOOKUP(B305,evyield!B:H,2,0)</f>
        <v>0</v>
      </c>
      <c r="BN305">
        <f>VLOOKUP(B305,evyield!B:H,3,0)</f>
        <v>0</v>
      </c>
      <c r="BO305">
        <f>VLOOKUP(B305,evyield!B:H,4,0)</f>
        <v>1</v>
      </c>
      <c r="BP305">
        <f>VLOOKUP(B305,evyield!B:H,5,0)</f>
        <v>0</v>
      </c>
      <c r="BQ305">
        <f>VLOOKUP(B305,evyield!B:H,6,0)</f>
        <v>0</v>
      </c>
      <c r="BR305">
        <f>VLOOKUP(B305,evyield!B:H,7,0)</f>
        <v>0</v>
      </c>
      <c r="BS305" t="str">
        <f>IF(OR(AL305=$BW$1,AM305=$BW$1),"Sim","Não")</f>
        <v>Não</v>
      </c>
      <c r="BT305" t="str">
        <f>IF(OR(AL305=$BW$1,AM305=$BX$1),"Sim","Não")</f>
        <v>Não</v>
      </c>
    </row>
    <row r="306" spans="1:72" hidden="1" x14ac:dyDescent="0.25">
      <c r="A306">
        <v>305</v>
      </c>
      <c r="B306" t="s">
        <v>310</v>
      </c>
      <c r="C306">
        <v>3</v>
      </c>
      <c r="D306" t="s">
        <v>795</v>
      </c>
      <c r="E306" t="s">
        <v>1205</v>
      </c>
      <c r="F306">
        <v>2</v>
      </c>
      <c r="G306" t="s">
        <v>866</v>
      </c>
      <c r="H306" t="s">
        <v>942</v>
      </c>
      <c r="I306">
        <v>0.9</v>
      </c>
      <c r="J306">
        <v>120</v>
      </c>
      <c r="K306">
        <v>3</v>
      </c>
      <c r="L306" t="s">
        <v>944</v>
      </c>
      <c r="M306" t="s">
        <v>943</v>
      </c>
      <c r="N306" t="s">
        <v>1206</v>
      </c>
      <c r="O306">
        <f t="shared" si="9"/>
        <v>430</v>
      </c>
      <c r="P306">
        <v>60</v>
      </c>
      <c r="Q306">
        <v>90</v>
      </c>
      <c r="R306">
        <v>140</v>
      </c>
      <c r="S306">
        <v>50</v>
      </c>
      <c r="T306">
        <v>50</v>
      </c>
      <c r="U306">
        <v>40</v>
      </c>
      <c r="V306">
        <v>90</v>
      </c>
      <c r="W306">
        <v>35</v>
      </c>
      <c r="X306">
        <v>151</v>
      </c>
      <c r="Y306" t="s">
        <v>925</v>
      </c>
      <c r="Z306">
        <v>1</v>
      </c>
      <c r="AA306" t="s">
        <v>802</v>
      </c>
      <c r="AC306" t="s">
        <v>828</v>
      </c>
      <c r="AD306">
        <v>35</v>
      </c>
      <c r="AE306" t="str">
        <f>_xlfn.CONCAT(A306:AD306)</f>
        <v>305Lairon3NormalIron Armor Pokémon2SteelRock0,91203SturdyRock HeadHeavy Metal43060901405050409035151Slow1Monster50.035</v>
      </c>
      <c r="AF306">
        <v>305</v>
      </c>
      <c r="AG306" t="s">
        <v>310</v>
      </c>
      <c r="AH306">
        <v>3</v>
      </c>
      <c r="AI306" t="s">
        <v>795</v>
      </c>
      <c r="AJ306" t="s">
        <v>1205</v>
      </c>
      <c r="AK306">
        <v>2</v>
      </c>
      <c r="AL306" t="s">
        <v>866</v>
      </c>
      <c r="AM306" t="s">
        <v>942</v>
      </c>
      <c r="AN306">
        <v>0.9</v>
      </c>
      <c r="AO306">
        <v>120</v>
      </c>
      <c r="AP306">
        <v>3</v>
      </c>
      <c r="AQ306" t="s">
        <v>944</v>
      </c>
      <c r="AR306" t="s">
        <v>943</v>
      </c>
      <c r="AS306" t="s">
        <v>1206</v>
      </c>
      <c r="AT306">
        <f t="shared" si="8"/>
        <v>450</v>
      </c>
      <c r="AU306">
        <v>60</v>
      </c>
      <c r="AV306">
        <v>94</v>
      </c>
      <c r="AW306">
        <v>140</v>
      </c>
      <c r="AX306">
        <v>55</v>
      </c>
      <c r="AY306">
        <v>55</v>
      </c>
      <c r="AZ306">
        <v>46</v>
      </c>
      <c r="BA306">
        <v>90</v>
      </c>
      <c r="BB306">
        <v>35</v>
      </c>
      <c r="BC306">
        <v>151</v>
      </c>
      <c r="BD306" t="s">
        <v>925</v>
      </c>
      <c r="BE306">
        <v>1</v>
      </c>
      <c r="BF306" t="s">
        <v>802</v>
      </c>
      <c r="BG306" t="s">
        <v>810</v>
      </c>
      <c r="BH306" t="s">
        <v>828</v>
      </c>
      <c r="BI306">
        <v>35</v>
      </c>
      <c r="BJ306" t="str">
        <f>_xlfn.CONCAT(AF306:BI306)</f>
        <v>305Lairon3NormalIron Armor Pokémon2SteelRock0,91203SturdyRock HeadHeavy Metal45060941405555469035151Slow1MonsterDragon50.035</v>
      </c>
      <c r="BM306">
        <f>VLOOKUP(B306,evyield!B:H,2,0)</f>
        <v>0</v>
      </c>
      <c r="BN306">
        <f>VLOOKUP(B306,evyield!B:H,3,0)</f>
        <v>0</v>
      </c>
      <c r="BO306">
        <f>VLOOKUP(B306,evyield!B:H,4,0)</f>
        <v>2</v>
      </c>
      <c r="BP306">
        <f>VLOOKUP(B306,evyield!B:H,5,0)</f>
        <v>0</v>
      </c>
      <c r="BQ306">
        <f>VLOOKUP(B306,evyield!B:H,6,0)</f>
        <v>0</v>
      </c>
      <c r="BR306">
        <f>VLOOKUP(B306,evyield!B:H,7,0)</f>
        <v>0</v>
      </c>
      <c r="BS306" t="str">
        <f>IF(OR(AL306=$BW$1,AM306=$BW$1),"Sim","Não")</f>
        <v>Não</v>
      </c>
      <c r="BT306" t="str">
        <f>IF(OR(AL306=$BW$1,AM306=$BX$1),"Sim","Não")</f>
        <v>Não</v>
      </c>
    </row>
    <row r="307" spans="1:72" hidden="1" x14ac:dyDescent="0.25">
      <c r="A307">
        <v>306</v>
      </c>
      <c r="B307" t="s">
        <v>311</v>
      </c>
      <c r="C307">
        <v>3</v>
      </c>
      <c r="D307" t="s">
        <v>795</v>
      </c>
      <c r="E307" t="s">
        <v>1205</v>
      </c>
      <c r="F307">
        <v>2</v>
      </c>
      <c r="G307" t="s">
        <v>866</v>
      </c>
      <c r="H307" t="s">
        <v>942</v>
      </c>
      <c r="I307">
        <v>2.1</v>
      </c>
      <c r="J307">
        <v>360</v>
      </c>
      <c r="K307">
        <v>3</v>
      </c>
      <c r="L307" t="s">
        <v>944</v>
      </c>
      <c r="M307" t="s">
        <v>943</v>
      </c>
      <c r="N307" t="s">
        <v>1206</v>
      </c>
      <c r="O307">
        <f t="shared" si="9"/>
        <v>530</v>
      </c>
      <c r="P307">
        <v>70</v>
      </c>
      <c r="Q307">
        <v>110</v>
      </c>
      <c r="R307">
        <v>180</v>
      </c>
      <c r="S307">
        <v>60</v>
      </c>
      <c r="T307">
        <v>60</v>
      </c>
      <c r="U307">
        <v>50</v>
      </c>
      <c r="V307">
        <v>45</v>
      </c>
      <c r="W307">
        <v>35</v>
      </c>
      <c r="X307">
        <v>239</v>
      </c>
      <c r="Y307" t="s">
        <v>925</v>
      </c>
      <c r="Z307">
        <v>1</v>
      </c>
      <c r="AA307" t="s">
        <v>802</v>
      </c>
      <c r="AC307" t="s">
        <v>828</v>
      </c>
      <c r="AD307">
        <v>35</v>
      </c>
      <c r="AE307" t="str">
        <f>_xlfn.CONCAT(A307:AD307)</f>
        <v>306Aggron3NormalIron Armor Pokémon2SteelRock2,13603SturdyRock HeadHeavy Metal530701101806060504535239Slow1Monster50.035</v>
      </c>
      <c r="AF307">
        <v>306</v>
      </c>
      <c r="AG307" t="s">
        <v>311</v>
      </c>
      <c r="AH307">
        <v>3</v>
      </c>
      <c r="AI307" t="s">
        <v>795</v>
      </c>
      <c r="AJ307" t="s">
        <v>1205</v>
      </c>
      <c r="AK307">
        <v>2</v>
      </c>
      <c r="AL307" t="s">
        <v>866</v>
      </c>
      <c r="AM307" t="s">
        <v>942</v>
      </c>
      <c r="AN307">
        <v>2.1</v>
      </c>
      <c r="AO307">
        <v>360</v>
      </c>
      <c r="AP307">
        <v>3</v>
      </c>
      <c r="AQ307" t="s">
        <v>944</v>
      </c>
      <c r="AR307" t="s">
        <v>943</v>
      </c>
      <c r="AS307" t="s">
        <v>1206</v>
      </c>
      <c r="AT307">
        <f t="shared" si="8"/>
        <v>600</v>
      </c>
      <c r="AU307">
        <v>80</v>
      </c>
      <c r="AV307">
        <v>134</v>
      </c>
      <c r="AW307">
        <v>180</v>
      </c>
      <c r="AX307">
        <v>75</v>
      </c>
      <c r="AY307">
        <v>75</v>
      </c>
      <c r="AZ307">
        <v>56</v>
      </c>
      <c r="BA307">
        <v>45</v>
      </c>
      <c r="BB307">
        <v>35</v>
      </c>
      <c r="BC307">
        <v>239</v>
      </c>
      <c r="BD307" t="s">
        <v>925</v>
      </c>
      <c r="BE307">
        <v>1</v>
      </c>
      <c r="BF307" t="s">
        <v>802</v>
      </c>
      <c r="BG307" t="s">
        <v>810</v>
      </c>
      <c r="BH307" t="s">
        <v>828</v>
      </c>
      <c r="BI307">
        <v>35</v>
      </c>
      <c r="BJ307" t="str">
        <f>_xlfn.CONCAT(AF307:BI307)</f>
        <v>306Aggron3NormalIron Armor Pokémon2SteelRock2,13603SturdyRock HeadHeavy Metal600801341807575564535239Slow1MonsterDragon50.035</v>
      </c>
      <c r="BM307">
        <f>VLOOKUP(B307,evyield!B:H,2,0)</f>
        <v>0</v>
      </c>
      <c r="BN307">
        <f>VLOOKUP(B307,evyield!B:H,3,0)</f>
        <v>0</v>
      </c>
      <c r="BO307">
        <f>VLOOKUP(B307,evyield!B:H,4,0)</f>
        <v>3</v>
      </c>
      <c r="BP307">
        <f>VLOOKUP(B307,evyield!B:H,5,0)</f>
        <v>0</v>
      </c>
      <c r="BQ307">
        <f>VLOOKUP(B307,evyield!B:H,6,0)</f>
        <v>0</v>
      </c>
      <c r="BR307">
        <f>VLOOKUP(B307,evyield!B:H,7,0)</f>
        <v>0</v>
      </c>
      <c r="BS307" t="str">
        <f>IF(OR(AL307=$BW$1,AM307=$BW$1),"Sim","Não")</f>
        <v>Não</v>
      </c>
      <c r="BT307" t="str">
        <f>IF(OR(AL307=$BW$1,AM307=$BX$1),"Sim","Não")</f>
        <v>Não</v>
      </c>
    </row>
    <row r="308" spans="1:72" hidden="1" x14ac:dyDescent="0.25">
      <c r="A308">
        <v>307</v>
      </c>
      <c r="B308" t="s">
        <v>312</v>
      </c>
      <c r="C308">
        <v>3</v>
      </c>
      <c r="D308" t="s">
        <v>795</v>
      </c>
      <c r="E308" t="s">
        <v>1207</v>
      </c>
      <c r="F308">
        <v>2</v>
      </c>
      <c r="G308" t="s">
        <v>920</v>
      </c>
      <c r="H308" t="s">
        <v>860</v>
      </c>
      <c r="I308">
        <v>0.6</v>
      </c>
      <c r="J308">
        <v>11.2</v>
      </c>
      <c r="K308">
        <v>2</v>
      </c>
      <c r="L308" t="s">
        <v>1208</v>
      </c>
      <c r="N308" t="s">
        <v>1112</v>
      </c>
      <c r="O308">
        <f t="shared" si="9"/>
        <v>280</v>
      </c>
      <c r="P308">
        <v>30</v>
      </c>
      <c r="Q308">
        <v>40</v>
      </c>
      <c r="R308">
        <v>55</v>
      </c>
      <c r="S308">
        <v>40</v>
      </c>
      <c r="T308">
        <v>55</v>
      </c>
      <c r="U308">
        <v>60</v>
      </c>
      <c r="V308">
        <v>180</v>
      </c>
      <c r="W308">
        <v>70</v>
      </c>
      <c r="X308">
        <v>56</v>
      </c>
      <c r="Y308" t="s">
        <v>827</v>
      </c>
      <c r="Z308">
        <v>1</v>
      </c>
      <c r="AA308" t="s">
        <v>932</v>
      </c>
      <c r="AC308" t="s">
        <v>828</v>
      </c>
      <c r="AD308">
        <v>20</v>
      </c>
      <c r="AE308" t="str">
        <f>_xlfn.CONCAT(A308:AD308)</f>
        <v>307Meditite3NormalMeditate Pokémon2FightingPsychic0,611,22Pure PowerTelepathy2803040554055601807056Medium Fast1Human-Like50.020</v>
      </c>
      <c r="AF308">
        <v>307</v>
      </c>
      <c r="AG308" t="s">
        <v>312</v>
      </c>
      <c r="AH308">
        <v>3</v>
      </c>
      <c r="AI308" t="s">
        <v>795</v>
      </c>
      <c r="AJ308" t="s">
        <v>1207</v>
      </c>
      <c r="AK308">
        <v>2</v>
      </c>
      <c r="AL308" t="s">
        <v>920</v>
      </c>
      <c r="AM308" t="s">
        <v>860</v>
      </c>
      <c r="AN308">
        <v>0.6</v>
      </c>
      <c r="AO308">
        <v>11.2</v>
      </c>
      <c r="AP308">
        <v>2</v>
      </c>
      <c r="AQ308" t="s">
        <v>1208</v>
      </c>
      <c r="AS308" t="s">
        <v>1112</v>
      </c>
      <c r="AT308">
        <f t="shared" si="8"/>
        <v>280</v>
      </c>
      <c r="AU308">
        <v>30</v>
      </c>
      <c r="AV308">
        <v>40</v>
      </c>
      <c r="AW308">
        <v>55</v>
      </c>
      <c r="AX308">
        <v>40</v>
      </c>
      <c r="AY308">
        <v>55</v>
      </c>
      <c r="AZ308">
        <v>60</v>
      </c>
      <c r="BA308">
        <v>180</v>
      </c>
      <c r="BB308">
        <v>70</v>
      </c>
      <c r="BC308">
        <v>56</v>
      </c>
      <c r="BD308" t="s">
        <v>827</v>
      </c>
      <c r="BE308">
        <v>1</v>
      </c>
      <c r="BF308" t="s">
        <v>932</v>
      </c>
      <c r="BH308" t="s">
        <v>828</v>
      </c>
      <c r="BI308">
        <v>20</v>
      </c>
      <c r="BJ308" t="str">
        <f>_xlfn.CONCAT(AF308:BI308)</f>
        <v>307Meditite3NormalMeditate Pokémon2FightingPsychic0,611,22Pure PowerTelepathy2803040554055601807056Medium Fast1Human-Like50.020</v>
      </c>
      <c r="BM308">
        <f>VLOOKUP(B308,evyield!B:H,2,0)</f>
        <v>0</v>
      </c>
      <c r="BN308">
        <f>VLOOKUP(B308,evyield!B:H,3,0)</f>
        <v>0</v>
      </c>
      <c r="BO308">
        <f>VLOOKUP(B308,evyield!B:H,4,0)</f>
        <v>0</v>
      </c>
      <c r="BP308">
        <f>VLOOKUP(B308,evyield!B:H,5,0)</f>
        <v>0</v>
      </c>
      <c r="BQ308">
        <f>VLOOKUP(B308,evyield!B:H,6,0)</f>
        <v>0</v>
      </c>
      <c r="BR308">
        <f>VLOOKUP(B308,evyield!B:H,7,0)</f>
        <v>1</v>
      </c>
      <c r="BS308" t="str">
        <f>IF(OR(AL308=$BW$1,AM308=$BW$1),"Sim","Não")</f>
        <v>Não</v>
      </c>
      <c r="BT308" t="str">
        <f>IF(OR(AL308=$BW$1,AM308=$BX$1),"Sim","Não")</f>
        <v>Não</v>
      </c>
    </row>
    <row r="309" spans="1:72" hidden="1" x14ac:dyDescent="0.25">
      <c r="A309">
        <v>308</v>
      </c>
      <c r="B309" t="s">
        <v>313</v>
      </c>
      <c r="C309">
        <v>3</v>
      </c>
      <c r="D309" t="s">
        <v>795</v>
      </c>
      <c r="E309" t="s">
        <v>1207</v>
      </c>
      <c r="F309">
        <v>2</v>
      </c>
      <c r="G309" t="s">
        <v>920</v>
      </c>
      <c r="H309" t="s">
        <v>860</v>
      </c>
      <c r="I309">
        <v>1.3</v>
      </c>
      <c r="J309">
        <v>31.5</v>
      </c>
      <c r="K309">
        <v>2</v>
      </c>
      <c r="L309" t="s">
        <v>1208</v>
      </c>
      <c r="N309" t="s">
        <v>1112</v>
      </c>
      <c r="O309">
        <f t="shared" si="9"/>
        <v>410</v>
      </c>
      <c r="P309">
        <v>60</v>
      </c>
      <c r="Q309">
        <v>60</v>
      </c>
      <c r="R309">
        <v>75</v>
      </c>
      <c r="S309">
        <v>60</v>
      </c>
      <c r="T309">
        <v>75</v>
      </c>
      <c r="U309">
        <v>80</v>
      </c>
      <c r="V309">
        <v>90</v>
      </c>
      <c r="W309">
        <v>70</v>
      </c>
      <c r="X309">
        <v>144</v>
      </c>
      <c r="Y309" t="s">
        <v>827</v>
      </c>
      <c r="Z309">
        <v>1</v>
      </c>
      <c r="AA309" t="s">
        <v>932</v>
      </c>
      <c r="AC309" t="s">
        <v>828</v>
      </c>
      <c r="AD309">
        <v>20</v>
      </c>
      <c r="AE309" t="str">
        <f>_xlfn.CONCAT(A309:AD309)</f>
        <v>308Medicham3NormalMeditate Pokémon2FightingPsychic1,331,52Pure PowerTelepathy4106060756075809070144Medium Fast1Human-Like50.020</v>
      </c>
      <c r="AF309">
        <v>308</v>
      </c>
      <c r="AG309" t="s">
        <v>313</v>
      </c>
      <c r="AH309">
        <v>3</v>
      </c>
      <c r="AI309" t="s">
        <v>795</v>
      </c>
      <c r="AJ309" t="s">
        <v>1207</v>
      </c>
      <c r="AK309">
        <v>2</v>
      </c>
      <c r="AL309" t="s">
        <v>920</v>
      </c>
      <c r="AM309" t="s">
        <v>860</v>
      </c>
      <c r="AN309">
        <v>1.3</v>
      </c>
      <c r="AO309">
        <v>31.5</v>
      </c>
      <c r="AP309">
        <v>2</v>
      </c>
      <c r="AQ309" t="s">
        <v>1208</v>
      </c>
      <c r="AS309" t="s">
        <v>1112</v>
      </c>
      <c r="AT309">
        <f t="shared" si="8"/>
        <v>410</v>
      </c>
      <c r="AU309">
        <v>60</v>
      </c>
      <c r="AV309">
        <v>60</v>
      </c>
      <c r="AW309">
        <v>75</v>
      </c>
      <c r="AX309">
        <v>60</v>
      </c>
      <c r="AY309">
        <v>75</v>
      </c>
      <c r="AZ309">
        <v>80</v>
      </c>
      <c r="BA309">
        <v>90</v>
      </c>
      <c r="BB309">
        <v>70</v>
      </c>
      <c r="BC309">
        <v>144</v>
      </c>
      <c r="BD309" t="s">
        <v>827</v>
      </c>
      <c r="BE309">
        <v>1</v>
      </c>
      <c r="BF309" t="s">
        <v>932</v>
      </c>
      <c r="BH309" t="s">
        <v>828</v>
      </c>
      <c r="BI309">
        <v>20</v>
      </c>
      <c r="BJ309" t="str">
        <f>_xlfn.CONCAT(AF309:BI309)</f>
        <v>308Medicham3NormalMeditate Pokémon2FightingPsychic1,331,52Pure PowerTelepathy4106060756075809070144Medium Fast1Human-Like50.020</v>
      </c>
      <c r="BM309">
        <f>VLOOKUP(B309,evyield!B:H,2,0)</f>
        <v>0</v>
      </c>
      <c r="BN309">
        <f>VLOOKUP(B309,evyield!B:H,3,0)</f>
        <v>0</v>
      </c>
      <c r="BO309">
        <f>VLOOKUP(B309,evyield!B:H,4,0)</f>
        <v>0</v>
      </c>
      <c r="BP309">
        <f>VLOOKUP(B309,evyield!B:H,5,0)</f>
        <v>0</v>
      </c>
      <c r="BQ309">
        <f>VLOOKUP(B309,evyield!B:H,6,0)</f>
        <v>0</v>
      </c>
      <c r="BR309">
        <f>VLOOKUP(B309,evyield!B:H,7,0)</f>
        <v>2</v>
      </c>
      <c r="BS309" t="str">
        <f>IF(OR(AL309=$BW$1,AM309=$BW$1),"Sim","Não")</f>
        <v>Não</v>
      </c>
      <c r="BT309" t="str">
        <f>IF(OR(AL309=$BW$1,AM309=$BX$1),"Sim","Não")</f>
        <v>Não</v>
      </c>
    </row>
    <row r="310" spans="1:72" hidden="1" x14ac:dyDescent="0.25">
      <c r="A310">
        <v>309</v>
      </c>
      <c r="B310" t="s">
        <v>314</v>
      </c>
      <c r="C310">
        <v>3</v>
      </c>
      <c r="D310" t="s">
        <v>795</v>
      </c>
      <c r="E310" t="s">
        <v>1047</v>
      </c>
      <c r="F310">
        <v>1</v>
      </c>
      <c r="G310" t="s">
        <v>856</v>
      </c>
      <c r="H310" t="s">
        <v>2089</v>
      </c>
      <c r="I310">
        <v>0.6</v>
      </c>
      <c r="J310">
        <v>15.2</v>
      </c>
      <c r="K310">
        <v>3</v>
      </c>
      <c r="L310" t="s">
        <v>857</v>
      </c>
      <c r="M310" t="s">
        <v>858</v>
      </c>
      <c r="N310" t="s">
        <v>1209</v>
      </c>
      <c r="O310">
        <f t="shared" si="9"/>
        <v>295</v>
      </c>
      <c r="P310">
        <v>40</v>
      </c>
      <c r="Q310">
        <v>45</v>
      </c>
      <c r="R310">
        <v>40</v>
      </c>
      <c r="S310">
        <v>65</v>
      </c>
      <c r="T310">
        <v>40</v>
      </c>
      <c r="U310">
        <v>65</v>
      </c>
      <c r="V310">
        <v>120</v>
      </c>
      <c r="W310">
        <v>70</v>
      </c>
      <c r="X310">
        <v>59</v>
      </c>
      <c r="Y310" t="s">
        <v>925</v>
      </c>
      <c r="Z310">
        <v>1</v>
      </c>
      <c r="AA310" t="s">
        <v>848</v>
      </c>
      <c r="AC310" t="s">
        <v>828</v>
      </c>
      <c r="AD310">
        <v>20</v>
      </c>
      <c r="AE310" t="str">
        <f>_xlfn.CONCAT(A310:AD310)</f>
        <v>309Electrike3NormalLightning Pokémon1ElectricNone0,615,23StaticLightning RodMinus2954045406540651207059Slow1Field50.020</v>
      </c>
      <c r="AF310">
        <v>309</v>
      </c>
      <c r="AG310" t="s">
        <v>314</v>
      </c>
      <c r="AH310">
        <v>3</v>
      </c>
      <c r="AI310" t="s">
        <v>795</v>
      </c>
      <c r="AJ310" t="s">
        <v>1047</v>
      </c>
      <c r="AK310">
        <v>1</v>
      </c>
      <c r="AL310" t="s">
        <v>856</v>
      </c>
      <c r="AM310" t="s">
        <v>2089</v>
      </c>
      <c r="AN310">
        <v>0.6</v>
      </c>
      <c r="AO310">
        <v>15.2</v>
      </c>
      <c r="AP310">
        <v>3</v>
      </c>
      <c r="AQ310" t="s">
        <v>857</v>
      </c>
      <c r="AR310" t="s">
        <v>858</v>
      </c>
      <c r="AS310" t="s">
        <v>1209</v>
      </c>
      <c r="AT310">
        <f t="shared" si="8"/>
        <v>295</v>
      </c>
      <c r="AU310">
        <v>40</v>
      </c>
      <c r="AV310">
        <v>45</v>
      </c>
      <c r="AW310">
        <v>40</v>
      </c>
      <c r="AX310">
        <v>65</v>
      </c>
      <c r="AY310">
        <v>40</v>
      </c>
      <c r="AZ310">
        <v>65</v>
      </c>
      <c r="BA310">
        <v>120</v>
      </c>
      <c r="BB310">
        <v>70</v>
      </c>
      <c r="BC310">
        <v>59</v>
      </c>
      <c r="BD310" t="s">
        <v>925</v>
      </c>
      <c r="BE310">
        <v>1</v>
      </c>
      <c r="BF310" t="s">
        <v>848</v>
      </c>
      <c r="BH310" t="s">
        <v>828</v>
      </c>
      <c r="BI310">
        <v>20</v>
      </c>
      <c r="BJ310" t="str">
        <f>_xlfn.CONCAT(AF310:BI310)</f>
        <v>309Electrike3NormalLightning Pokémon1ElectricNone0,615,23StaticLightning RodMinus2954045406540651207059Slow1Field50.020</v>
      </c>
      <c r="BM310">
        <f>VLOOKUP(B310,evyield!B:H,2,0)</f>
        <v>0</v>
      </c>
      <c r="BN310">
        <f>VLOOKUP(B310,evyield!B:H,3,0)</f>
        <v>0</v>
      </c>
      <c r="BO310">
        <f>VLOOKUP(B310,evyield!B:H,4,0)</f>
        <v>0</v>
      </c>
      <c r="BP310">
        <f>VLOOKUP(B310,evyield!B:H,5,0)</f>
        <v>0</v>
      </c>
      <c r="BQ310">
        <f>VLOOKUP(B310,evyield!B:H,6,0)</f>
        <v>0</v>
      </c>
      <c r="BR310">
        <f>VLOOKUP(B310,evyield!B:H,7,0)</f>
        <v>1</v>
      </c>
      <c r="BS310" t="str">
        <f>IF(OR(AL310=$BW$1,AM310=$BW$1),"Sim","Não")</f>
        <v>Não</v>
      </c>
      <c r="BT310" t="str">
        <f>IF(OR(AL310=$BW$1,AM310=$BX$1),"Sim","Não")</f>
        <v>Não</v>
      </c>
    </row>
    <row r="311" spans="1:72" hidden="1" x14ac:dyDescent="0.25">
      <c r="A311">
        <v>310</v>
      </c>
      <c r="B311" t="s">
        <v>315</v>
      </c>
      <c r="C311">
        <v>3</v>
      </c>
      <c r="D311" t="s">
        <v>795</v>
      </c>
      <c r="E311" t="s">
        <v>1210</v>
      </c>
      <c r="F311">
        <v>1</v>
      </c>
      <c r="G311" t="s">
        <v>856</v>
      </c>
      <c r="H311" t="s">
        <v>2089</v>
      </c>
      <c r="I311">
        <v>1.5</v>
      </c>
      <c r="J311">
        <v>40.200000000000003</v>
      </c>
      <c r="K311">
        <v>3</v>
      </c>
      <c r="L311" t="s">
        <v>857</v>
      </c>
      <c r="M311" t="s">
        <v>858</v>
      </c>
      <c r="N311" t="s">
        <v>1209</v>
      </c>
      <c r="O311">
        <f t="shared" si="9"/>
        <v>475</v>
      </c>
      <c r="P311">
        <v>70</v>
      </c>
      <c r="Q311">
        <v>75</v>
      </c>
      <c r="R311">
        <v>60</v>
      </c>
      <c r="S311">
        <v>105</v>
      </c>
      <c r="T311">
        <v>60</v>
      </c>
      <c r="U311">
        <v>105</v>
      </c>
      <c r="V311">
        <v>45</v>
      </c>
      <c r="W311">
        <v>70</v>
      </c>
      <c r="X311">
        <v>166</v>
      </c>
      <c r="Y311" t="s">
        <v>925</v>
      </c>
      <c r="Z311">
        <v>1</v>
      </c>
      <c r="AA311" t="s">
        <v>848</v>
      </c>
      <c r="AC311" t="s">
        <v>828</v>
      </c>
      <c r="AD311">
        <v>20</v>
      </c>
      <c r="AE311" t="str">
        <f>_xlfn.CONCAT(A311:AD311)</f>
        <v>310Manectric3NormalDischarge Pokémon1ElectricNone1,540,23StaticLightning RodMinus475707560105601054570166Slow1Field50.020</v>
      </c>
      <c r="AF311">
        <v>310</v>
      </c>
      <c r="AG311" t="s">
        <v>315</v>
      </c>
      <c r="AH311">
        <v>3</v>
      </c>
      <c r="AI311" t="s">
        <v>795</v>
      </c>
      <c r="AJ311" t="s">
        <v>1210</v>
      </c>
      <c r="AK311">
        <v>1</v>
      </c>
      <c r="AL311" t="s">
        <v>856</v>
      </c>
      <c r="AM311" t="s">
        <v>2089</v>
      </c>
      <c r="AN311">
        <v>1.5</v>
      </c>
      <c r="AO311">
        <v>40.200000000000003</v>
      </c>
      <c r="AP311">
        <v>3</v>
      </c>
      <c r="AQ311" t="s">
        <v>857</v>
      </c>
      <c r="AR311" t="s">
        <v>858</v>
      </c>
      <c r="AS311" t="s">
        <v>1209</v>
      </c>
      <c r="AT311">
        <f t="shared" si="8"/>
        <v>475</v>
      </c>
      <c r="AU311">
        <v>70</v>
      </c>
      <c r="AV311">
        <v>75</v>
      </c>
      <c r="AW311">
        <v>60</v>
      </c>
      <c r="AX311">
        <v>105</v>
      </c>
      <c r="AY311">
        <v>60</v>
      </c>
      <c r="AZ311">
        <v>105</v>
      </c>
      <c r="BA311">
        <v>45</v>
      </c>
      <c r="BB311">
        <v>70</v>
      </c>
      <c r="BC311">
        <v>166</v>
      </c>
      <c r="BD311" t="s">
        <v>925</v>
      </c>
      <c r="BE311">
        <v>1</v>
      </c>
      <c r="BF311" t="s">
        <v>848</v>
      </c>
      <c r="BH311" t="s">
        <v>828</v>
      </c>
      <c r="BI311">
        <v>20</v>
      </c>
      <c r="BJ311" t="str">
        <f>_xlfn.CONCAT(AF311:BI311)</f>
        <v>310Manectric3NormalDischarge Pokémon1ElectricNone1,540,23StaticLightning RodMinus475707560105601054570166Slow1Field50.020</v>
      </c>
      <c r="BM311">
        <f>VLOOKUP(B311,evyield!B:H,2,0)</f>
        <v>0</v>
      </c>
      <c r="BN311">
        <f>VLOOKUP(B311,evyield!B:H,3,0)</f>
        <v>0</v>
      </c>
      <c r="BO311">
        <f>VLOOKUP(B311,evyield!B:H,4,0)</f>
        <v>0</v>
      </c>
      <c r="BP311">
        <f>VLOOKUP(B311,evyield!B:H,5,0)</f>
        <v>0</v>
      </c>
      <c r="BQ311">
        <f>VLOOKUP(B311,evyield!B:H,6,0)</f>
        <v>0</v>
      </c>
      <c r="BR311">
        <f>VLOOKUP(B311,evyield!B:H,7,0)</f>
        <v>2</v>
      </c>
      <c r="BS311" t="str">
        <f>IF(OR(AL311=$BW$1,AM311=$BW$1),"Sim","Não")</f>
        <v>Não</v>
      </c>
      <c r="BT311" t="str">
        <f>IF(OR(AL311=$BW$1,AM311=$BX$1),"Sim","Não")</f>
        <v>Não</v>
      </c>
    </row>
    <row r="312" spans="1:72" hidden="1" x14ac:dyDescent="0.25">
      <c r="A312">
        <v>311</v>
      </c>
      <c r="B312" t="s">
        <v>316</v>
      </c>
      <c r="C312">
        <v>3</v>
      </c>
      <c r="D312" t="s">
        <v>795</v>
      </c>
      <c r="E312" t="s">
        <v>1211</v>
      </c>
      <c r="F312">
        <v>1</v>
      </c>
      <c r="G312" t="s">
        <v>856</v>
      </c>
      <c r="H312" t="s">
        <v>2089</v>
      </c>
      <c r="I312">
        <v>0.4</v>
      </c>
      <c r="J312">
        <v>4.2</v>
      </c>
      <c r="K312">
        <v>2</v>
      </c>
      <c r="L312" t="s">
        <v>1089</v>
      </c>
      <c r="N312" t="s">
        <v>858</v>
      </c>
      <c r="O312">
        <f t="shared" si="9"/>
        <v>405</v>
      </c>
      <c r="P312">
        <v>60</v>
      </c>
      <c r="Q312">
        <v>50</v>
      </c>
      <c r="R312">
        <v>40</v>
      </c>
      <c r="S312">
        <v>85</v>
      </c>
      <c r="T312">
        <v>75</v>
      </c>
      <c r="U312">
        <v>95</v>
      </c>
      <c r="V312">
        <v>200</v>
      </c>
      <c r="W312">
        <v>70</v>
      </c>
      <c r="X312">
        <v>142</v>
      </c>
      <c r="Y312" t="s">
        <v>827</v>
      </c>
      <c r="Z312">
        <v>1</v>
      </c>
      <c r="AA312" t="s">
        <v>859</v>
      </c>
      <c r="AC312" t="s">
        <v>828</v>
      </c>
      <c r="AD312">
        <v>20</v>
      </c>
      <c r="AE312" t="str">
        <f>_xlfn.CONCAT(A312:AD312)</f>
        <v>311Plusle3NormalCheering Pokémon1ElectricNone0,44,22PlusLightning Rod40560504085759520070142Medium Fast1Fairy50.020</v>
      </c>
      <c r="AF312">
        <v>311</v>
      </c>
      <c r="AG312" t="s">
        <v>316</v>
      </c>
      <c r="AH312">
        <v>3</v>
      </c>
      <c r="AI312" t="s">
        <v>795</v>
      </c>
      <c r="AJ312" t="s">
        <v>1211</v>
      </c>
      <c r="AK312">
        <v>1</v>
      </c>
      <c r="AL312" t="s">
        <v>856</v>
      </c>
      <c r="AM312" t="s">
        <v>2089</v>
      </c>
      <c r="AN312">
        <v>0.4</v>
      </c>
      <c r="AO312">
        <v>4.2</v>
      </c>
      <c r="AP312">
        <v>2</v>
      </c>
      <c r="AQ312" t="s">
        <v>1089</v>
      </c>
      <c r="AS312" t="s">
        <v>858</v>
      </c>
      <c r="AT312">
        <f t="shared" si="8"/>
        <v>405</v>
      </c>
      <c r="AU312">
        <v>60</v>
      </c>
      <c r="AV312">
        <v>50</v>
      </c>
      <c r="AW312">
        <v>40</v>
      </c>
      <c r="AX312">
        <v>85</v>
      </c>
      <c r="AY312">
        <v>75</v>
      </c>
      <c r="AZ312">
        <v>95</v>
      </c>
      <c r="BA312">
        <v>200</v>
      </c>
      <c r="BB312">
        <v>70</v>
      </c>
      <c r="BC312">
        <v>142</v>
      </c>
      <c r="BD312" t="s">
        <v>827</v>
      </c>
      <c r="BE312">
        <v>1</v>
      </c>
      <c r="BF312" t="s">
        <v>859</v>
      </c>
      <c r="BH312" t="s">
        <v>828</v>
      </c>
      <c r="BI312">
        <v>20</v>
      </c>
      <c r="BJ312" t="str">
        <f>_xlfn.CONCAT(AF312:BI312)</f>
        <v>311Plusle3NormalCheering Pokémon1ElectricNone0,44,22PlusLightning Rod40560504085759520070142Medium Fast1Fairy50.020</v>
      </c>
      <c r="BM312">
        <f>VLOOKUP(B312,evyield!B:H,2,0)</f>
        <v>0</v>
      </c>
      <c r="BN312">
        <f>VLOOKUP(B312,evyield!B:H,3,0)</f>
        <v>0</v>
      </c>
      <c r="BO312">
        <f>VLOOKUP(B312,evyield!B:H,4,0)</f>
        <v>0</v>
      </c>
      <c r="BP312">
        <f>VLOOKUP(B312,evyield!B:H,5,0)</f>
        <v>0</v>
      </c>
      <c r="BQ312">
        <f>VLOOKUP(B312,evyield!B:H,6,0)</f>
        <v>0</v>
      </c>
      <c r="BR312">
        <f>VLOOKUP(B312,evyield!B:H,7,0)</f>
        <v>1</v>
      </c>
      <c r="BS312" t="str">
        <f>IF(OR(AL312=$BW$1,AM312=$BW$1),"Sim","Não")</f>
        <v>Não</v>
      </c>
      <c r="BT312" t="str">
        <f>IF(OR(AL312=$BW$1,AM312=$BX$1),"Sim","Não")</f>
        <v>Não</v>
      </c>
    </row>
    <row r="313" spans="1:72" hidden="1" x14ac:dyDescent="0.25">
      <c r="A313">
        <v>312</v>
      </c>
      <c r="B313" t="s">
        <v>317</v>
      </c>
      <c r="C313">
        <v>3</v>
      </c>
      <c r="D313" t="s">
        <v>795</v>
      </c>
      <c r="E313" t="s">
        <v>1211</v>
      </c>
      <c r="F313">
        <v>1</v>
      </c>
      <c r="G313" t="s">
        <v>856</v>
      </c>
      <c r="H313" t="s">
        <v>2089</v>
      </c>
      <c r="I313">
        <v>0.4</v>
      </c>
      <c r="J313">
        <v>4.2</v>
      </c>
      <c r="K313">
        <v>2</v>
      </c>
      <c r="L313" t="s">
        <v>1209</v>
      </c>
      <c r="N313" t="s">
        <v>1048</v>
      </c>
      <c r="O313">
        <f t="shared" si="9"/>
        <v>405</v>
      </c>
      <c r="P313">
        <v>60</v>
      </c>
      <c r="Q313">
        <v>40</v>
      </c>
      <c r="R313">
        <v>50</v>
      </c>
      <c r="S313">
        <v>75</v>
      </c>
      <c r="T313">
        <v>85</v>
      </c>
      <c r="U313">
        <v>95</v>
      </c>
      <c r="V313">
        <v>200</v>
      </c>
      <c r="W313">
        <v>70</v>
      </c>
      <c r="X313">
        <v>142</v>
      </c>
      <c r="Y313" t="s">
        <v>827</v>
      </c>
      <c r="Z313">
        <v>1</v>
      </c>
      <c r="AA313" t="s">
        <v>859</v>
      </c>
      <c r="AC313" t="s">
        <v>828</v>
      </c>
      <c r="AD313">
        <v>20</v>
      </c>
      <c r="AE313" t="str">
        <f>_xlfn.CONCAT(A313:AD313)</f>
        <v>312Minun3NormalCheering Pokémon1ElectricNone0,44,22MinusVolt Absorb40560405075859520070142Medium Fast1Fairy50.020</v>
      </c>
      <c r="AF313">
        <v>312</v>
      </c>
      <c r="AG313" t="s">
        <v>317</v>
      </c>
      <c r="AH313">
        <v>3</v>
      </c>
      <c r="AI313" t="s">
        <v>795</v>
      </c>
      <c r="AJ313" t="s">
        <v>1211</v>
      </c>
      <c r="AK313">
        <v>1</v>
      </c>
      <c r="AL313" t="s">
        <v>856</v>
      </c>
      <c r="AM313" t="s">
        <v>2089</v>
      </c>
      <c r="AN313">
        <v>0.4</v>
      </c>
      <c r="AO313">
        <v>4.2</v>
      </c>
      <c r="AP313">
        <v>2</v>
      </c>
      <c r="AQ313" t="s">
        <v>1209</v>
      </c>
      <c r="AS313" t="s">
        <v>1048</v>
      </c>
      <c r="AT313">
        <f t="shared" si="8"/>
        <v>405</v>
      </c>
      <c r="AU313">
        <v>60</v>
      </c>
      <c r="AV313">
        <v>40</v>
      </c>
      <c r="AW313">
        <v>50</v>
      </c>
      <c r="AX313">
        <v>75</v>
      </c>
      <c r="AY313">
        <v>85</v>
      </c>
      <c r="AZ313">
        <v>95</v>
      </c>
      <c r="BA313">
        <v>200</v>
      </c>
      <c r="BB313">
        <v>70</v>
      </c>
      <c r="BC313">
        <v>142</v>
      </c>
      <c r="BD313" t="s">
        <v>827</v>
      </c>
      <c r="BE313">
        <v>1</v>
      </c>
      <c r="BF313" t="s">
        <v>859</v>
      </c>
      <c r="BH313" t="s">
        <v>828</v>
      </c>
      <c r="BI313">
        <v>20</v>
      </c>
      <c r="BJ313" t="str">
        <f>_xlfn.CONCAT(AF313:BI313)</f>
        <v>312Minun3NormalCheering Pokémon1ElectricNone0,44,22MinusVolt Absorb40560405075859520070142Medium Fast1Fairy50.020</v>
      </c>
      <c r="BM313">
        <f>VLOOKUP(B313,evyield!B:H,2,0)</f>
        <v>0</v>
      </c>
      <c r="BN313">
        <f>VLOOKUP(B313,evyield!B:H,3,0)</f>
        <v>0</v>
      </c>
      <c r="BO313">
        <f>VLOOKUP(B313,evyield!B:H,4,0)</f>
        <v>0</v>
      </c>
      <c r="BP313">
        <f>VLOOKUP(B313,evyield!B:H,5,0)</f>
        <v>0</v>
      </c>
      <c r="BQ313">
        <f>VLOOKUP(B313,evyield!B:H,6,0)</f>
        <v>0</v>
      </c>
      <c r="BR313">
        <f>VLOOKUP(B313,evyield!B:H,7,0)</f>
        <v>1</v>
      </c>
      <c r="BS313" t="str">
        <f>IF(OR(AL313=$BW$1,AM313=$BW$1),"Sim","Não")</f>
        <v>Não</v>
      </c>
      <c r="BT313" t="str">
        <f>IF(OR(AL313=$BW$1,AM313=$BX$1),"Sim","Não")</f>
        <v>Não</v>
      </c>
    </row>
    <row r="314" spans="1:72" hidden="1" x14ac:dyDescent="0.25">
      <c r="A314">
        <v>313</v>
      </c>
      <c r="B314" t="s">
        <v>318</v>
      </c>
      <c r="C314">
        <v>3</v>
      </c>
      <c r="D314" t="s">
        <v>795</v>
      </c>
      <c r="E314" t="s">
        <v>1212</v>
      </c>
      <c r="F314">
        <v>1</v>
      </c>
      <c r="G314" t="s">
        <v>824</v>
      </c>
      <c r="H314" t="s">
        <v>2089</v>
      </c>
      <c r="I314">
        <v>0.7</v>
      </c>
      <c r="J314">
        <v>17.7</v>
      </c>
      <c r="K314">
        <v>3</v>
      </c>
      <c r="L314" t="s">
        <v>1024</v>
      </c>
      <c r="M314" t="s">
        <v>836</v>
      </c>
      <c r="N314" t="s">
        <v>1105</v>
      </c>
      <c r="O314">
        <f t="shared" si="9"/>
        <v>430</v>
      </c>
      <c r="P314">
        <v>65</v>
      </c>
      <c r="Q314">
        <v>73</v>
      </c>
      <c r="R314">
        <v>75</v>
      </c>
      <c r="S314">
        <v>47</v>
      </c>
      <c r="T314">
        <v>85</v>
      </c>
      <c r="U314">
        <v>85</v>
      </c>
      <c r="V314">
        <v>150</v>
      </c>
      <c r="W314">
        <v>70</v>
      </c>
      <c r="X314">
        <v>151</v>
      </c>
      <c r="Y314" t="s">
        <v>1189</v>
      </c>
      <c r="Z314">
        <v>2</v>
      </c>
      <c r="AA314" t="s">
        <v>824</v>
      </c>
      <c r="AB314" t="s">
        <v>932</v>
      </c>
      <c r="AC314" t="s">
        <v>878</v>
      </c>
      <c r="AD314">
        <v>15</v>
      </c>
      <c r="AE314" t="str">
        <f>_xlfn.CONCAT(A314:AD314)</f>
        <v>313Volbeat3NormalFirefly Pokémon1BugNone0,717,73IlluminateSwarmPrankster43065737547858515070151Erratic2BugHuman-Like100.015</v>
      </c>
      <c r="AF314">
        <v>313</v>
      </c>
      <c r="AG314" t="s">
        <v>318</v>
      </c>
      <c r="AH314">
        <v>3</v>
      </c>
      <c r="AI314" t="s">
        <v>795</v>
      </c>
      <c r="AJ314" t="s">
        <v>1212</v>
      </c>
      <c r="AK314">
        <v>1</v>
      </c>
      <c r="AL314" t="s">
        <v>824</v>
      </c>
      <c r="AM314" t="s">
        <v>2089</v>
      </c>
      <c r="AN314">
        <v>0.7</v>
      </c>
      <c r="AO314">
        <v>17.7</v>
      </c>
      <c r="AP314">
        <v>3</v>
      </c>
      <c r="AQ314" t="s">
        <v>1024</v>
      </c>
      <c r="AR314" t="s">
        <v>836</v>
      </c>
      <c r="AS314" t="s">
        <v>1105</v>
      </c>
      <c r="AT314">
        <f t="shared" si="8"/>
        <v>430</v>
      </c>
      <c r="AU314">
        <v>65</v>
      </c>
      <c r="AV314">
        <v>73</v>
      </c>
      <c r="AW314">
        <v>75</v>
      </c>
      <c r="AX314">
        <v>47</v>
      </c>
      <c r="AY314">
        <v>85</v>
      </c>
      <c r="AZ314">
        <v>85</v>
      </c>
      <c r="BA314">
        <v>150</v>
      </c>
      <c r="BB314">
        <v>70</v>
      </c>
      <c r="BC314">
        <v>151</v>
      </c>
      <c r="BD314" t="s">
        <v>1189</v>
      </c>
      <c r="BE314">
        <v>2</v>
      </c>
      <c r="BF314" t="s">
        <v>824</v>
      </c>
      <c r="BG314" t="s">
        <v>932</v>
      </c>
      <c r="BH314" t="s">
        <v>878</v>
      </c>
      <c r="BI314">
        <v>15</v>
      </c>
      <c r="BJ314" t="str">
        <f>_xlfn.CONCAT(AF314:BI314)</f>
        <v>313Volbeat3NormalFirefly Pokémon1BugNone0,717,73IlluminateSwarmPrankster43065737547858515070151Erratic2BugHuman-Like100.015</v>
      </c>
      <c r="BM314">
        <f>VLOOKUP(B314,evyield!B:H,2,0)</f>
        <v>0</v>
      </c>
      <c r="BN314">
        <f>VLOOKUP(B314,evyield!B:H,3,0)</f>
        <v>0</v>
      </c>
      <c r="BO314">
        <f>VLOOKUP(B314,evyield!B:H,4,0)</f>
        <v>0</v>
      </c>
      <c r="BP314">
        <f>VLOOKUP(B314,evyield!B:H,5,0)</f>
        <v>0</v>
      </c>
      <c r="BQ314">
        <f>VLOOKUP(B314,evyield!B:H,6,0)</f>
        <v>0</v>
      </c>
      <c r="BR314">
        <f>VLOOKUP(B314,evyield!B:H,7,0)</f>
        <v>1</v>
      </c>
      <c r="BS314" t="str">
        <f>IF(OR(AL314=$BW$1,AM314=$BW$1),"Sim","Não")</f>
        <v>Não</v>
      </c>
      <c r="BT314" t="str">
        <f>IF(OR(AL314=$BW$1,AM314=$BX$1),"Sim","Não")</f>
        <v>Não</v>
      </c>
    </row>
    <row r="315" spans="1:72" hidden="1" x14ac:dyDescent="0.25">
      <c r="A315">
        <v>314</v>
      </c>
      <c r="B315" t="s">
        <v>319</v>
      </c>
      <c r="C315">
        <v>3</v>
      </c>
      <c r="D315" t="s">
        <v>795</v>
      </c>
      <c r="E315" t="s">
        <v>1212</v>
      </c>
      <c r="F315">
        <v>1</v>
      </c>
      <c r="G315" t="s">
        <v>824</v>
      </c>
      <c r="H315" t="s">
        <v>2089</v>
      </c>
      <c r="I315">
        <v>0.6</v>
      </c>
      <c r="J315">
        <v>17.7</v>
      </c>
      <c r="K315">
        <v>3</v>
      </c>
      <c r="L315" t="s">
        <v>955</v>
      </c>
      <c r="M315" t="s">
        <v>833</v>
      </c>
      <c r="N315" t="s">
        <v>1105</v>
      </c>
      <c r="O315">
        <f t="shared" si="9"/>
        <v>430</v>
      </c>
      <c r="P315">
        <v>65</v>
      </c>
      <c r="Q315">
        <v>47</v>
      </c>
      <c r="R315">
        <v>75</v>
      </c>
      <c r="S315">
        <v>73</v>
      </c>
      <c r="T315">
        <v>85</v>
      </c>
      <c r="U315">
        <v>85</v>
      </c>
      <c r="V315">
        <v>150</v>
      </c>
      <c r="W315">
        <v>70</v>
      </c>
      <c r="X315">
        <v>151</v>
      </c>
      <c r="Y315" t="s">
        <v>1183</v>
      </c>
      <c r="Z315">
        <v>2</v>
      </c>
      <c r="AA315" t="s">
        <v>824</v>
      </c>
      <c r="AB315" t="s">
        <v>932</v>
      </c>
      <c r="AC315" t="s">
        <v>873</v>
      </c>
      <c r="AD315">
        <v>15</v>
      </c>
      <c r="AE315" t="str">
        <f>_xlfn.CONCAT(A315:AD315)</f>
        <v>314Illumise3NormalFirefly Pokémon1BugNone0,617,73ObliviousTinted LensPrankster43065477573858515070151Fluctuating2BugHuman-Like0.015</v>
      </c>
      <c r="AF315">
        <v>314</v>
      </c>
      <c r="AG315" t="s">
        <v>319</v>
      </c>
      <c r="AH315">
        <v>3</v>
      </c>
      <c r="AI315" t="s">
        <v>795</v>
      </c>
      <c r="AJ315" t="s">
        <v>1212</v>
      </c>
      <c r="AK315">
        <v>1</v>
      </c>
      <c r="AL315" t="s">
        <v>824</v>
      </c>
      <c r="AM315" t="s">
        <v>2089</v>
      </c>
      <c r="AN315">
        <v>0.6</v>
      </c>
      <c r="AO315">
        <v>17.7</v>
      </c>
      <c r="AP315">
        <v>3</v>
      </c>
      <c r="AQ315" t="s">
        <v>955</v>
      </c>
      <c r="AR315" t="s">
        <v>833</v>
      </c>
      <c r="AS315" t="s">
        <v>1105</v>
      </c>
      <c r="AT315">
        <f t="shared" si="8"/>
        <v>430</v>
      </c>
      <c r="AU315">
        <v>65</v>
      </c>
      <c r="AV315">
        <v>47</v>
      </c>
      <c r="AW315">
        <v>75</v>
      </c>
      <c r="AX315">
        <v>73</v>
      </c>
      <c r="AY315">
        <v>85</v>
      </c>
      <c r="AZ315">
        <v>85</v>
      </c>
      <c r="BA315">
        <v>150</v>
      </c>
      <c r="BB315">
        <v>70</v>
      </c>
      <c r="BC315">
        <v>151</v>
      </c>
      <c r="BD315" t="s">
        <v>1183</v>
      </c>
      <c r="BE315">
        <v>2</v>
      </c>
      <c r="BF315" t="s">
        <v>824</v>
      </c>
      <c r="BG315" t="s">
        <v>932</v>
      </c>
      <c r="BH315" t="s">
        <v>873</v>
      </c>
      <c r="BI315">
        <v>15</v>
      </c>
      <c r="BJ315" t="str">
        <f>_xlfn.CONCAT(AF315:BI315)</f>
        <v>314Illumise3NormalFirefly Pokémon1BugNone0,617,73ObliviousTinted LensPrankster43065477573858515070151Fluctuating2BugHuman-Like0.015</v>
      </c>
      <c r="BM315">
        <f>VLOOKUP(B315,evyield!B:H,2,0)</f>
        <v>0</v>
      </c>
      <c r="BN315">
        <f>VLOOKUP(B315,evyield!B:H,3,0)</f>
        <v>0</v>
      </c>
      <c r="BO315">
        <f>VLOOKUP(B315,evyield!B:H,4,0)</f>
        <v>0</v>
      </c>
      <c r="BP315">
        <f>VLOOKUP(B315,evyield!B:H,5,0)</f>
        <v>0</v>
      </c>
      <c r="BQ315">
        <f>VLOOKUP(B315,evyield!B:H,6,0)</f>
        <v>0</v>
      </c>
      <c r="BR315">
        <f>VLOOKUP(B315,evyield!B:H,7,0)</f>
        <v>1</v>
      </c>
      <c r="BS315" t="str">
        <f>IF(OR(AL315=$BW$1,AM315=$BW$1),"Sim","Não")</f>
        <v>Não</v>
      </c>
      <c r="BT315" t="str">
        <f>IF(OR(AL315=$BW$1,AM315=$BX$1),"Sim","Não")</f>
        <v>Não</v>
      </c>
    </row>
    <row r="316" spans="1:72" hidden="1" x14ac:dyDescent="0.25">
      <c r="A316">
        <v>315</v>
      </c>
      <c r="B316" t="s">
        <v>320</v>
      </c>
      <c r="C316">
        <v>3</v>
      </c>
      <c r="D316" t="s">
        <v>795</v>
      </c>
      <c r="E316" t="s">
        <v>1213</v>
      </c>
      <c r="F316">
        <v>2</v>
      </c>
      <c r="G316" t="s">
        <v>797</v>
      </c>
      <c r="H316" t="s">
        <v>798</v>
      </c>
      <c r="I316">
        <v>0.3</v>
      </c>
      <c r="J316">
        <v>2</v>
      </c>
      <c r="K316">
        <v>3</v>
      </c>
      <c r="L316" t="s">
        <v>1012</v>
      </c>
      <c r="M316" t="s">
        <v>871</v>
      </c>
      <c r="N316" t="s">
        <v>1016</v>
      </c>
      <c r="O316">
        <f t="shared" si="9"/>
        <v>400</v>
      </c>
      <c r="P316">
        <v>50</v>
      </c>
      <c r="Q316">
        <v>60</v>
      </c>
      <c r="R316">
        <v>45</v>
      </c>
      <c r="S316">
        <v>100</v>
      </c>
      <c r="T316">
        <v>80</v>
      </c>
      <c r="U316">
        <v>65</v>
      </c>
      <c r="V316">
        <v>150</v>
      </c>
      <c r="W316">
        <v>70</v>
      </c>
      <c r="X316">
        <v>140</v>
      </c>
      <c r="Y316" t="s">
        <v>801</v>
      </c>
      <c r="Z316">
        <v>2</v>
      </c>
      <c r="AA316" t="s">
        <v>859</v>
      </c>
      <c r="AB316" t="s">
        <v>797</v>
      </c>
      <c r="AC316" t="s">
        <v>828</v>
      </c>
      <c r="AD316">
        <v>20</v>
      </c>
      <c r="AE316" t="str">
        <f>_xlfn.CONCAT(A316:AD316)</f>
        <v>315Roselia3NormalThorn Pokémon2GrassPoison0,323Natural CurePoison PointLeaf Guard400506045100806515070140Medium Slow2FairyGrass50.020</v>
      </c>
      <c r="AF316">
        <v>315</v>
      </c>
      <c r="AG316" t="s">
        <v>320</v>
      </c>
      <c r="AH316">
        <v>3</v>
      </c>
      <c r="AI316" t="s">
        <v>795</v>
      </c>
      <c r="AJ316" t="s">
        <v>1213</v>
      </c>
      <c r="AK316">
        <v>2</v>
      </c>
      <c r="AL316" t="s">
        <v>797</v>
      </c>
      <c r="AM316" t="s">
        <v>798</v>
      </c>
      <c r="AN316">
        <v>0.3</v>
      </c>
      <c r="AO316">
        <v>2</v>
      </c>
      <c r="AP316">
        <v>3</v>
      </c>
      <c r="AQ316" t="s">
        <v>1012</v>
      </c>
      <c r="AR316" t="s">
        <v>871</v>
      </c>
      <c r="AS316" t="s">
        <v>1016</v>
      </c>
      <c r="AT316">
        <f t="shared" si="8"/>
        <v>400</v>
      </c>
      <c r="AU316">
        <v>50</v>
      </c>
      <c r="AV316">
        <v>60</v>
      </c>
      <c r="AW316">
        <v>45</v>
      </c>
      <c r="AX316">
        <v>100</v>
      </c>
      <c r="AY316">
        <v>80</v>
      </c>
      <c r="AZ316">
        <v>65</v>
      </c>
      <c r="BA316">
        <v>150</v>
      </c>
      <c r="BB316">
        <v>70</v>
      </c>
      <c r="BC316">
        <v>140</v>
      </c>
      <c r="BD316" t="s">
        <v>801</v>
      </c>
      <c r="BE316">
        <v>2</v>
      </c>
      <c r="BF316" t="s">
        <v>859</v>
      </c>
      <c r="BG316" t="s">
        <v>797</v>
      </c>
      <c r="BH316" t="s">
        <v>828</v>
      </c>
      <c r="BI316">
        <v>20</v>
      </c>
      <c r="BJ316" t="str">
        <f>_xlfn.CONCAT(AF316:BI316)</f>
        <v>315Roselia3NormalThorn Pokémon2GrassPoison0,323Natural CurePoison PointLeaf Guard400506045100806515070140Medium Slow2FairyGrass50.020</v>
      </c>
      <c r="BM316">
        <f>VLOOKUP(B316,evyield!B:H,2,0)</f>
        <v>0</v>
      </c>
      <c r="BN316">
        <f>VLOOKUP(B316,evyield!B:H,3,0)</f>
        <v>0</v>
      </c>
      <c r="BO316">
        <f>VLOOKUP(B316,evyield!B:H,4,0)</f>
        <v>0</v>
      </c>
      <c r="BP316">
        <f>VLOOKUP(B316,evyield!B:H,5,0)</f>
        <v>2</v>
      </c>
      <c r="BQ316">
        <f>VLOOKUP(B316,evyield!B:H,6,0)</f>
        <v>0</v>
      </c>
      <c r="BR316">
        <f>VLOOKUP(B316,evyield!B:H,7,0)</f>
        <v>0</v>
      </c>
      <c r="BS316" t="str">
        <f>IF(OR(AL316=$BW$1,AM316=$BW$1),"Sim","Não")</f>
        <v>Não</v>
      </c>
      <c r="BT316" t="str">
        <f>IF(OR(AL316=$BW$1,AM316=$BX$1),"Sim","Não")</f>
        <v>Não</v>
      </c>
    </row>
    <row r="317" spans="1:72" hidden="1" x14ac:dyDescent="0.25">
      <c r="A317">
        <v>316</v>
      </c>
      <c r="B317" t="s">
        <v>321</v>
      </c>
      <c r="C317">
        <v>3</v>
      </c>
      <c r="D317" t="s">
        <v>795</v>
      </c>
      <c r="E317" t="s">
        <v>1214</v>
      </c>
      <c r="F317">
        <v>1</v>
      </c>
      <c r="G317" t="s">
        <v>798</v>
      </c>
      <c r="H317" t="s">
        <v>2089</v>
      </c>
      <c r="I317">
        <v>0.4</v>
      </c>
      <c r="J317">
        <v>10.3</v>
      </c>
      <c r="K317">
        <v>3</v>
      </c>
      <c r="L317" t="s">
        <v>939</v>
      </c>
      <c r="M317" t="s">
        <v>972</v>
      </c>
      <c r="N317" t="s">
        <v>850</v>
      </c>
      <c r="O317">
        <f t="shared" si="9"/>
        <v>302</v>
      </c>
      <c r="P317">
        <v>70</v>
      </c>
      <c r="Q317">
        <v>43</v>
      </c>
      <c r="R317">
        <v>53</v>
      </c>
      <c r="S317">
        <v>43</v>
      </c>
      <c r="T317">
        <v>53</v>
      </c>
      <c r="U317">
        <v>40</v>
      </c>
      <c r="V317">
        <v>225</v>
      </c>
      <c r="W317">
        <v>70</v>
      </c>
      <c r="X317">
        <v>60</v>
      </c>
      <c r="Y317" t="s">
        <v>1183</v>
      </c>
      <c r="Z317">
        <v>1</v>
      </c>
      <c r="AA317" t="s">
        <v>974</v>
      </c>
      <c r="AC317" t="s">
        <v>828</v>
      </c>
      <c r="AD317">
        <v>20</v>
      </c>
      <c r="AE317" t="str">
        <f>_xlfn.CONCAT(A317:AD317)</f>
        <v>316Gulpin3NormalStomach Pokémon1PoisonNone0,410,33Liquid OozeSticky HoldGluttony3027043534353402257060Fluctuating1Amorphous50.020</v>
      </c>
      <c r="AF317">
        <v>316</v>
      </c>
      <c r="AG317" t="s">
        <v>321</v>
      </c>
      <c r="AH317">
        <v>3</v>
      </c>
      <c r="AI317" t="s">
        <v>795</v>
      </c>
      <c r="AJ317" t="s">
        <v>1214</v>
      </c>
      <c r="AK317">
        <v>1</v>
      </c>
      <c r="AL317" t="s">
        <v>798</v>
      </c>
      <c r="AM317" t="s">
        <v>2089</v>
      </c>
      <c r="AN317">
        <v>0.4</v>
      </c>
      <c r="AO317">
        <v>10.3</v>
      </c>
      <c r="AP317">
        <v>3</v>
      </c>
      <c r="AQ317" t="s">
        <v>939</v>
      </c>
      <c r="AR317" t="s">
        <v>972</v>
      </c>
      <c r="AS317" t="s">
        <v>850</v>
      </c>
      <c r="AT317">
        <f t="shared" si="8"/>
        <v>302</v>
      </c>
      <c r="AU317">
        <v>70</v>
      </c>
      <c r="AV317">
        <v>43</v>
      </c>
      <c r="AW317">
        <v>53</v>
      </c>
      <c r="AX317">
        <v>43</v>
      </c>
      <c r="AY317">
        <v>53</v>
      </c>
      <c r="AZ317">
        <v>40</v>
      </c>
      <c r="BA317">
        <v>225</v>
      </c>
      <c r="BB317">
        <v>70</v>
      </c>
      <c r="BC317">
        <v>60</v>
      </c>
      <c r="BD317" t="s">
        <v>1183</v>
      </c>
      <c r="BE317">
        <v>1</v>
      </c>
      <c r="BF317" t="s">
        <v>974</v>
      </c>
      <c r="BH317" t="s">
        <v>828</v>
      </c>
      <c r="BI317">
        <v>20</v>
      </c>
      <c r="BJ317" t="str">
        <f>_xlfn.CONCAT(AF317:BI317)</f>
        <v>316Gulpin3NormalStomach Pokémon1PoisonNone0,410,33Liquid OozeSticky HoldGluttony3027043534353402257060Fluctuating1Amorphous50.020</v>
      </c>
      <c r="BM317">
        <f>VLOOKUP(B317,evyield!B:H,2,0)</f>
        <v>1</v>
      </c>
      <c r="BN317">
        <f>VLOOKUP(B317,evyield!B:H,3,0)</f>
        <v>0</v>
      </c>
      <c r="BO317">
        <f>VLOOKUP(B317,evyield!B:H,4,0)</f>
        <v>0</v>
      </c>
      <c r="BP317">
        <f>VLOOKUP(B317,evyield!B:H,5,0)</f>
        <v>0</v>
      </c>
      <c r="BQ317">
        <f>VLOOKUP(B317,evyield!B:H,6,0)</f>
        <v>0</v>
      </c>
      <c r="BR317">
        <f>VLOOKUP(B317,evyield!B:H,7,0)</f>
        <v>0</v>
      </c>
      <c r="BS317" t="str">
        <f>IF(OR(AL317=$BW$1,AM317=$BW$1),"Sim","Não")</f>
        <v>Não</v>
      </c>
      <c r="BT317" t="str">
        <f>IF(OR(AL317=$BW$1,AM317=$BX$1),"Sim","Não")</f>
        <v>Não</v>
      </c>
    </row>
    <row r="318" spans="1:72" hidden="1" x14ac:dyDescent="0.25">
      <c r="A318">
        <v>317</v>
      </c>
      <c r="B318" t="s">
        <v>322</v>
      </c>
      <c r="C318">
        <v>3</v>
      </c>
      <c r="D318" t="s">
        <v>795</v>
      </c>
      <c r="E318" t="s">
        <v>1215</v>
      </c>
      <c r="F318">
        <v>1</v>
      </c>
      <c r="G318" t="s">
        <v>798</v>
      </c>
      <c r="H318" t="s">
        <v>2089</v>
      </c>
      <c r="I318">
        <v>1.7</v>
      </c>
      <c r="J318">
        <v>80</v>
      </c>
      <c r="K318">
        <v>3</v>
      </c>
      <c r="L318" t="s">
        <v>939</v>
      </c>
      <c r="M318" t="s">
        <v>972</v>
      </c>
      <c r="N318" t="s">
        <v>850</v>
      </c>
      <c r="O318">
        <f t="shared" si="9"/>
        <v>467</v>
      </c>
      <c r="P318">
        <v>100</v>
      </c>
      <c r="Q318">
        <v>73</v>
      </c>
      <c r="R318">
        <v>83</v>
      </c>
      <c r="S318">
        <v>73</v>
      </c>
      <c r="T318">
        <v>83</v>
      </c>
      <c r="U318">
        <v>55</v>
      </c>
      <c r="V318">
        <v>75</v>
      </c>
      <c r="W318">
        <v>70</v>
      </c>
      <c r="X318">
        <v>163</v>
      </c>
      <c r="Y318" t="s">
        <v>1183</v>
      </c>
      <c r="Z318">
        <v>1</v>
      </c>
      <c r="AA318" t="s">
        <v>974</v>
      </c>
      <c r="AC318" t="s">
        <v>828</v>
      </c>
      <c r="AD318">
        <v>20</v>
      </c>
      <c r="AE318" t="str">
        <f>_xlfn.CONCAT(A318:AD318)</f>
        <v>317Swalot3NormalPoison Bag Pokémon1PoisonNone1,7803Liquid OozeSticky HoldGluttony46710073837383557570163Fluctuating1Amorphous50.020</v>
      </c>
      <c r="AF318">
        <v>317</v>
      </c>
      <c r="AG318" t="s">
        <v>322</v>
      </c>
      <c r="AH318">
        <v>3</v>
      </c>
      <c r="AI318" t="s">
        <v>795</v>
      </c>
      <c r="AJ318" t="s">
        <v>1215</v>
      </c>
      <c r="AK318">
        <v>1</v>
      </c>
      <c r="AL318" t="s">
        <v>798</v>
      </c>
      <c r="AM318" t="s">
        <v>2089</v>
      </c>
      <c r="AN318">
        <v>1.7</v>
      </c>
      <c r="AO318">
        <v>80</v>
      </c>
      <c r="AP318">
        <v>3</v>
      </c>
      <c r="AQ318" t="s">
        <v>939</v>
      </c>
      <c r="AR318" t="s">
        <v>972</v>
      </c>
      <c r="AS318" t="s">
        <v>850</v>
      </c>
      <c r="AT318">
        <f t="shared" si="8"/>
        <v>467</v>
      </c>
      <c r="AU318">
        <v>100</v>
      </c>
      <c r="AV318">
        <v>73</v>
      </c>
      <c r="AW318">
        <v>83</v>
      </c>
      <c r="AX318">
        <v>73</v>
      </c>
      <c r="AY318">
        <v>83</v>
      </c>
      <c r="AZ318">
        <v>55</v>
      </c>
      <c r="BA318">
        <v>75</v>
      </c>
      <c r="BB318">
        <v>70</v>
      </c>
      <c r="BC318">
        <v>163</v>
      </c>
      <c r="BD318" t="s">
        <v>1183</v>
      </c>
      <c r="BE318">
        <v>1</v>
      </c>
      <c r="BF318" t="s">
        <v>974</v>
      </c>
      <c r="BH318" t="s">
        <v>828</v>
      </c>
      <c r="BI318">
        <v>20</v>
      </c>
      <c r="BJ318" t="str">
        <f>_xlfn.CONCAT(AF318:BI318)</f>
        <v>317Swalot3NormalPoison Bag Pokémon1PoisonNone1,7803Liquid OozeSticky HoldGluttony46710073837383557570163Fluctuating1Amorphous50.020</v>
      </c>
      <c r="BM318">
        <f>VLOOKUP(B318,evyield!B:H,2,0)</f>
        <v>2</v>
      </c>
      <c r="BN318">
        <f>VLOOKUP(B318,evyield!B:H,3,0)</f>
        <v>0</v>
      </c>
      <c r="BO318">
        <f>VLOOKUP(B318,evyield!B:H,4,0)</f>
        <v>0</v>
      </c>
      <c r="BP318">
        <f>VLOOKUP(B318,evyield!B:H,5,0)</f>
        <v>0</v>
      </c>
      <c r="BQ318">
        <f>VLOOKUP(B318,evyield!B:H,6,0)</f>
        <v>0</v>
      </c>
      <c r="BR318">
        <f>VLOOKUP(B318,evyield!B:H,7,0)</f>
        <v>0</v>
      </c>
      <c r="BS318" t="str">
        <f>IF(OR(AL318=$BW$1,AM318=$BW$1),"Sim","Não")</f>
        <v>Não</v>
      </c>
      <c r="BT318" t="str">
        <f>IF(OR(AL318=$BW$1,AM318=$BX$1),"Sim","Não")</f>
        <v>Não</v>
      </c>
    </row>
    <row r="319" spans="1:72" hidden="1" x14ac:dyDescent="0.25">
      <c r="A319">
        <v>318</v>
      </c>
      <c r="B319" t="s">
        <v>323</v>
      </c>
      <c r="C319">
        <v>3</v>
      </c>
      <c r="D319" t="s">
        <v>795</v>
      </c>
      <c r="E319" t="s">
        <v>1216</v>
      </c>
      <c r="F319">
        <v>2</v>
      </c>
      <c r="G319" t="s">
        <v>816</v>
      </c>
      <c r="H319" t="s">
        <v>849</v>
      </c>
      <c r="I319">
        <v>0.8</v>
      </c>
      <c r="J319">
        <v>20.8</v>
      </c>
      <c r="K319">
        <v>2</v>
      </c>
      <c r="L319" t="s">
        <v>1217</v>
      </c>
      <c r="N319" t="s">
        <v>1101</v>
      </c>
      <c r="O319">
        <f t="shared" si="9"/>
        <v>305</v>
      </c>
      <c r="P319">
        <v>45</v>
      </c>
      <c r="Q319">
        <v>90</v>
      </c>
      <c r="R319">
        <v>20</v>
      </c>
      <c r="S319">
        <v>65</v>
      </c>
      <c r="T319">
        <v>20</v>
      </c>
      <c r="U319">
        <v>65</v>
      </c>
      <c r="V319">
        <v>225</v>
      </c>
      <c r="W319">
        <v>35</v>
      </c>
      <c r="X319">
        <v>61</v>
      </c>
      <c r="Y319" t="s">
        <v>925</v>
      </c>
      <c r="Z319">
        <v>1</v>
      </c>
      <c r="AA319" t="s">
        <v>1022</v>
      </c>
      <c r="AC319" t="s">
        <v>828</v>
      </c>
      <c r="AD319">
        <v>20</v>
      </c>
      <c r="AE319" t="str">
        <f>_xlfn.CONCAT(A319:AD319)</f>
        <v>318Carvanha3NormalSavage Pokémon2WaterDark0,820,82Rough SkinSpeed Boost3054590206520652253561Slow1Water 250.020</v>
      </c>
      <c r="AF319">
        <v>318</v>
      </c>
      <c r="AG319" t="s">
        <v>323</v>
      </c>
      <c r="AH319">
        <v>3</v>
      </c>
      <c r="AI319" t="s">
        <v>795</v>
      </c>
      <c r="AJ319" t="s">
        <v>1216</v>
      </c>
      <c r="AK319">
        <v>2</v>
      </c>
      <c r="AL319" t="s">
        <v>816</v>
      </c>
      <c r="AM319" t="s">
        <v>849</v>
      </c>
      <c r="AN319">
        <v>0.8</v>
      </c>
      <c r="AO319">
        <v>20.8</v>
      </c>
      <c r="AP319">
        <v>2</v>
      </c>
      <c r="AQ319" t="s">
        <v>1217</v>
      </c>
      <c r="AS319" t="s">
        <v>1101</v>
      </c>
      <c r="AT319">
        <f t="shared" si="8"/>
        <v>305</v>
      </c>
      <c r="AU319">
        <v>45</v>
      </c>
      <c r="AV319">
        <v>90</v>
      </c>
      <c r="AW319">
        <v>20</v>
      </c>
      <c r="AX319">
        <v>65</v>
      </c>
      <c r="AY319">
        <v>20</v>
      </c>
      <c r="AZ319">
        <v>65</v>
      </c>
      <c r="BA319">
        <v>225</v>
      </c>
      <c r="BB319">
        <v>35</v>
      </c>
      <c r="BC319">
        <v>61</v>
      </c>
      <c r="BD319" t="s">
        <v>925</v>
      </c>
      <c r="BE319">
        <v>1</v>
      </c>
      <c r="BF319" t="s">
        <v>1022</v>
      </c>
      <c r="BH319" t="s">
        <v>828</v>
      </c>
      <c r="BI319">
        <v>20</v>
      </c>
      <c r="BJ319" t="str">
        <f>_xlfn.CONCAT(AF319:BI319)</f>
        <v>318Carvanha3NormalSavage Pokémon2WaterDark0,820,82Rough SkinSpeed Boost3054590206520652253561Slow1Water 250.020</v>
      </c>
      <c r="BM319">
        <f>VLOOKUP(B319,evyield!B:H,2,0)</f>
        <v>0</v>
      </c>
      <c r="BN319">
        <f>VLOOKUP(B319,evyield!B:H,3,0)</f>
        <v>1</v>
      </c>
      <c r="BO319">
        <f>VLOOKUP(B319,evyield!B:H,4,0)</f>
        <v>0</v>
      </c>
      <c r="BP319">
        <f>VLOOKUP(B319,evyield!B:H,5,0)</f>
        <v>0</v>
      </c>
      <c r="BQ319">
        <f>VLOOKUP(B319,evyield!B:H,6,0)</f>
        <v>0</v>
      </c>
      <c r="BR319">
        <f>VLOOKUP(B319,evyield!B:H,7,0)</f>
        <v>0</v>
      </c>
      <c r="BS319" t="str">
        <f>IF(OR(AL319=$BW$1,AM319=$BW$1),"Sim","Não")</f>
        <v>Não</v>
      </c>
      <c r="BT319" t="str">
        <f>IF(OR(AL319=$BW$1,AM319=$BX$1),"Sim","Não")</f>
        <v>Não</v>
      </c>
    </row>
    <row r="320" spans="1:72" hidden="1" x14ac:dyDescent="0.25">
      <c r="A320">
        <v>319</v>
      </c>
      <c r="B320" t="s">
        <v>324</v>
      </c>
      <c r="C320">
        <v>3</v>
      </c>
      <c r="D320" t="s">
        <v>795</v>
      </c>
      <c r="E320" t="s">
        <v>1218</v>
      </c>
      <c r="F320">
        <v>2</v>
      </c>
      <c r="G320" t="s">
        <v>816</v>
      </c>
      <c r="H320" t="s">
        <v>849</v>
      </c>
      <c r="I320">
        <v>1.8</v>
      </c>
      <c r="J320">
        <v>88.8</v>
      </c>
      <c r="K320">
        <v>2</v>
      </c>
      <c r="L320" t="s">
        <v>1217</v>
      </c>
      <c r="N320" t="s">
        <v>1101</v>
      </c>
      <c r="O320">
        <f t="shared" si="9"/>
        <v>460</v>
      </c>
      <c r="P320">
        <v>70</v>
      </c>
      <c r="Q320">
        <v>120</v>
      </c>
      <c r="R320">
        <v>40</v>
      </c>
      <c r="S320">
        <v>95</v>
      </c>
      <c r="T320">
        <v>40</v>
      </c>
      <c r="U320">
        <v>95</v>
      </c>
      <c r="V320">
        <v>60</v>
      </c>
      <c r="W320">
        <v>35</v>
      </c>
      <c r="X320">
        <v>161</v>
      </c>
      <c r="Y320" t="s">
        <v>925</v>
      </c>
      <c r="Z320">
        <v>1</v>
      </c>
      <c r="AA320" t="s">
        <v>1022</v>
      </c>
      <c r="AC320" t="s">
        <v>828</v>
      </c>
      <c r="AD320">
        <v>20</v>
      </c>
      <c r="AE320" t="str">
        <f>_xlfn.CONCAT(A320:AD320)</f>
        <v>319Sharpedo3NormalBrutal Pokémon2WaterDark1,888,82Rough SkinSpeed Boost46070120409540956035161Slow1Water 250.020</v>
      </c>
      <c r="AF320">
        <v>319</v>
      </c>
      <c r="AG320" t="s">
        <v>324</v>
      </c>
      <c r="AH320">
        <v>3</v>
      </c>
      <c r="AI320" t="s">
        <v>795</v>
      </c>
      <c r="AJ320" t="s">
        <v>1218</v>
      </c>
      <c r="AK320">
        <v>2</v>
      </c>
      <c r="AL320" t="s">
        <v>816</v>
      </c>
      <c r="AM320" t="s">
        <v>849</v>
      </c>
      <c r="AN320">
        <v>1.8</v>
      </c>
      <c r="AO320">
        <v>88.8</v>
      </c>
      <c r="AP320">
        <v>2</v>
      </c>
      <c r="AQ320" t="s">
        <v>1217</v>
      </c>
      <c r="AS320" t="s">
        <v>1101</v>
      </c>
      <c r="AT320">
        <f t="shared" si="8"/>
        <v>460</v>
      </c>
      <c r="AU320">
        <v>70</v>
      </c>
      <c r="AV320">
        <v>120</v>
      </c>
      <c r="AW320">
        <v>40</v>
      </c>
      <c r="AX320">
        <v>95</v>
      </c>
      <c r="AY320">
        <v>40</v>
      </c>
      <c r="AZ320">
        <v>95</v>
      </c>
      <c r="BA320">
        <v>60</v>
      </c>
      <c r="BB320">
        <v>35</v>
      </c>
      <c r="BC320">
        <v>161</v>
      </c>
      <c r="BD320" t="s">
        <v>925</v>
      </c>
      <c r="BE320">
        <v>1</v>
      </c>
      <c r="BF320" t="s">
        <v>1022</v>
      </c>
      <c r="BH320" t="s">
        <v>828</v>
      </c>
      <c r="BI320">
        <v>20</v>
      </c>
      <c r="BJ320" t="str">
        <f>_xlfn.CONCAT(AF320:BI320)</f>
        <v>319Sharpedo3NormalBrutal Pokémon2WaterDark1,888,82Rough SkinSpeed Boost46070120409540956035161Slow1Water 250.020</v>
      </c>
      <c r="BM320">
        <f>VLOOKUP(B320,evyield!B:H,2,0)</f>
        <v>0</v>
      </c>
      <c r="BN320">
        <f>VLOOKUP(B320,evyield!B:H,3,0)</f>
        <v>2</v>
      </c>
      <c r="BO320">
        <f>VLOOKUP(B320,evyield!B:H,4,0)</f>
        <v>0</v>
      </c>
      <c r="BP320">
        <f>VLOOKUP(B320,evyield!B:H,5,0)</f>
        <v>0</v>
      </c>
      <c r="BQ320">
        <f>VLOOKUP(B320,evyield!B:H,6,0)</f>
        <v>0</v>
      </c>
      <c r="BR320">
        <f>VLOOKUP(B320,evyield!B:H,7,0)</f>
        <v>0</v>
      </c>
      <c r="BS320" t="str">
        <f>IF(OR(AL320=$BW$1,AM320=$BW$1),"Sim","Não")</f>
        <v>Não</v>
      </c>
      <c r="BT320" t="str">
        <f>IF(OR(AL320=$BW$1,AM320=$BX$1),"Sim","Não")</f>
        <v>Não</v>
      </c>
    </row>
    <row r="321" spans="1:72" hidden="1" x14ac:dyDescent="0.25">
      <c r="A321">
        <v>320</v>
      </c>
      <c r="B321" t="s">
        <v>325</v>
      </c>
      <c r="C321">
        <v>3</v>
      </c>
      <c r="D321" t="s">
        <v>795</v>
      </c>
      <c r="E321" t="s">
        <v>1220</v>
      </c>
      <c r="F321">
        <v>1</v>
      </c>
      <c r="G321" t="s">
        <v>816</v>
      </c>
      <c r="H321" t="s">
        <v>2089</v>
      </c>
      <c r="I321">
        <v>2</v>
      </c>
      <c r="J321">
        <v>130</v>
      </c>
      <c r="K321">
        <v>3</v>
      </c>
      <c r="L321" t="s">
        <v>1021</v>
      </c>
      <c r="M321" t="s">
        <v>955</v>
      </c>
      <c r="N321" t="s">
        <v>1054</v>
      </c>
      <c r="O321">
        <f t="shared" si="9"/>
        <v>400</v>
      </c>
      <c r="P321">
        <v>130</v>
      </c>
      <c r="Q321">
        <v>70</v>
      </c>
      <c r="R321">
        <v>35</v>
      </c>
      <c r="S321">
        <v>70</v>
      </c>
      <c r="T321">
        <v>35</v>
      </c>
      <c r="U321">
        <v>60</v>
      </c>
      <c r="V321">
        <v>125</v>
      </c>
      <c r="W321">
        <v>70</v>
      </c>
      <c r="X321">
        <v>80</v>
      </c>
      <c r="Y321" t="s">
        <v>1183</v>
      </c>
      <c r="Z321">
        <v>2</v>
      </c>
      <c r="AA321" t="s">
        <v>848</v>
      </c>
      <c r="AB321" t="s">
        <v>1022</v>
      </c>
      <c r="AC321" t="s">
        <v>828</v>
      </c>
      <c r="AD321">
        <v>40</v>
      </c>
      <c r="AE321" t="str">
        <f>_xlfn.CONCAT(A321:AD321)</f>
        <v>320Wailmer3NormalBall Whale Pokémon1WaterNone21303Water VeilObliviousPressure40013070357035601257080Fluctuating2FieldWater 250.040</v>
      </c>
      <c r="AF321">
        <v>320</v>
      </c>
      <c r="AG321" t="s">
        <v>325</v>
      </c>
      <c r="AH321">
        <v>3</v>
      </c>
      <c r="AI321" t="s">
        <v>795</v>
      </c>
      <c r="AJ321" t="s">
        <v>1220</v>
      </c>
      <c r="AK321">
        <v>1</v>
      </c>
      <c r="AL321" t="s">
        <v>816</v>
      </c>
      <c r="AM321" t="s">
        <v>2089</v>
      </c>
      <c r="AN321">
        <v>2</v>
      </c>
      <c r="AO321">
        <v>130</v>
      </c>
      <c r="AP321">
        <v>3</v>
      </c>
      <c r="AQ321" t="s">
        <v>1021</v>
      </c>
      <c r="AR321" t="s">
        <v>955</v>
      </c>
      <c r="AS321" t="s">
        <v>1054</v>
      </c>
      <c r="AT321">
        <f t="shared" si="8"/>
        <v>400</v>
      </c>
      <c r="AU321">
        <v>130</v>
      </c>
      <c r="AV321">
        <v>70</v>
      </c>
      <c r="AW321">
        <v>35</v>
      </c>
      <c r="AX321">
        <v>70</v>
      </c>
      <c r="AY321">
        <v>35</v>
      </c>
      <c r="AZ321">
        <v>60</v>
      </c>
      <c r="BA321">
        <v>125</v>
      </c>
      <c r="BB321">
        <v>70</v>
      </c>
      <c r="BC321">
        <v>80</v>
      </c>
      <c r="BD321" t="s">
        <v>1183</v>
      </c>
      <c r="BE321">
        <v>2</v>
      </c>
      <c r="BF321" t="s">
        <v>848</v>
      </c>
      <c r="BG321" t="s">
        <v>1022</v>
      </c>
      <c r="BH321" t="s">
        <v>828</v>
      </c>
      <c r="BI321">
        <v>40</v>
      </c>
      <c r="BJ321" t="str">
        <f>_xlfn.CONCAT(AF321:BI321)</f>
        <v>320Wailmer3NormalBall Whale Pokémon1WaterNone21303Water VeilObliviousPressure40013070357035601257080Fluctuating2FieldWater 250.040</v>
      </c>
      <c r="BM321">
        <f>VLOOKUP(B321,evyield!B:H,2,0)</f>
        <v>1</v>
      </c>
      <c r="BN321">
        <f>VLOOKUP(B321,evyield!B:H,3,0)</f>
        <v>0</v>
      </c>
      <c r="BO321">
        <f>VLOOKUP(B321,evyield!B:H,4,0)</f>
        <v>0</v>
      </c>
      <c r="BP321">
        <f>VLOOKUP(B321,evyield!B:H,5,0)</f>
        <v>0</v>
      </c>
      <c r="BQ321">
        <f>VLOOKUP(B321,evyield!B:H,6,0)</f>
        <v>0</v>
      </c>
      <c r="BR321">
        <f>VLOOKUP(B321,evyield!B:H,7,0)</f>
        <v>0</v>
      </c>
      <c r="BS321" t="str">
        <f>IF(OR(AL321=$BW$1,AM321=$BW$1),"Sim","Não")</f>
        <v>Não</v>
      </c>
      <c r="BT321" t="str">
        <f>IF(OR(AL321=$BW$1,AM321=$BX$1),"Sim","Não")</f>
        <v>Não</v>
      </c>
    </row>
    <row r="322" spans="1:72" hidden="1" x14ac:dyDescent="0.25">
      <c r="A322">
        <v>321</v>
      </c>
      <c r="B322" t="s">
        <v>326</v>
      </c>
      <c r="C322">
        <v>3</v>
      </c>
      <c r="D322" t="s">
        <v>795</v>
      </c>
      <c r="E322" t="s">
        <v>1221</v>
      </c>
      <c r="F322">
        <v>1</v>
      </c>
      <c r="G322" t="s">
        <v>816</v>
      </c>
      <c r="H322" t="s">
        <v>2089</v>
      </c>
      <c r="I322">
        <v>14.5</v>
      </c>
      <c r="J322">
        <v>398</v>
      </c>
      <c r="K322">
        <v>3</v>
      </c>
      <c r="L322" t="s">
        <v>1021</v>
      </c>
      <c r="M322" t="s">
        <v>955</v>
      </c>
      <c r="N322" t="s">
        <v>1054</v>
      </c>
      <c r="O322">
        <f t="shared" si="9"/>
        <v>500</v>
      </c>
      <c r="P322">
        <v>170</v>
      </c>
      <c r="Q322">
        <v>90</v>
      </c>
      <c r="R322">
        <v>45</v>
      </c>
      <c r="S322">
        <v>90</v>
      </c>
      <c r="T322">
        <v>45</v>
      </c>
      <c r="U322">
        <v>60</v>
      </c>
      <c r="V322">
        <v>60</v>
      </c>
      <c r="W322">
        <v>70</v>
      </c>
      <c r="X322">
        <v>175</v>
      </c>
      <c r="Y322" t="s">
        <v>1183</v>
      </c>
      <c r="Z322">
        <v>2</v>
      </c>
      <c r="AA322" t="s">
        <v>848</v>
      </c>
      <c r="AB322" t="s">
        <v>1022</v>
      </c>
      <c r="AC322" t="s">
        <v>828</v>
      </c>
      <c r="AD322">
        <v>40</v>
      </c>
      <c r="AE322" t="str">
        <f>_xlfn.CONCAT(A322:AD322)</f>
        <v>321Wailord3NormalFloat Whale Pokémon1WaterNone14,53983Water VeilObliviousPressure50017090459045606070175Fluctuating2FieldWater 250.040</v>
      </c>
      <c r="AF322">
        <v>321</v>
      </c>
      <c r="AG322" t="s">
        <v>326</v>
      </c>
      <c r="AH322">
        <v>3</v>
      </c>
      <c r="AI322" t="s">
        <v>795</v>
      </c>
      <c r="AJ322" t="s">
        <v>1221</v>
      </c>
      <c r="AK322">
        <v>1</v>
      </c>
      <c r="AL322" t="s">
        <v>816</v>
      </c>
      <c r="AM322" t="s">
        <v>2089</v>
      </c>
      <c r="AN322">
        <v>14.5</v>
      </c>
      <c r="AO322">
        <v>398</v>
      </c>
      <c r="AP322">
        <v>3</v>
      </c>
      <c r="AQ322" t="s">
        <v>1021</v>
      </c>
      <c r="AR322" t="s">
        <v>955</v>
      </c>
      <c r="AS322" t="s">
        <v>1054</v>
      </c>
      <c r="AT322">
        <f t="shared" ref="AT322:AT385" si="10">SUM(AU322:AZ322)</f>
        <v>500</v>
      </c>
      <c r="AU322">
        <v>170</v>
      </c>
      <c r="AV322">
        <v>90</v>
      </c>
      <c r="AW322">
        <v>45</v>
      </c>
      <c r="AX322">
        <v>90</v>
      </c>
      <c r="AY322">
        <v>45</v>
      </c>
      <c r="AZ322">
        <v>60</v>
      </c>
      <c r="BA322">
        <v>60</v>
      </c>
      <c r="BB322">
        <v>70</v>
      </c>
      <c r="BC322">
        <v>175</v>
      </c>
      <c r="BD322" t="s">
        <v>1183</v>
      </c>
      <c r="BE322">
        <v>2</v>
      </c>
      <c r="BF322" t="s">
        <v>848</v>
      </c>
      <c r="BG322" t="s">
        <v>1022</v>
      </c>
      <c r="BH322" t="s">
        <v>828</v>
      </c>
      <c r="BI322">
        <v>40</v>
      </c>
      <c r="BJ322" t="str">
        <f>_xlfn.CONCAT(AF322:BI322)</f>
        <v>321Wailord3NormalFloat Whale Pokémon1WaterNone14,53983Water VeilObliviousPressure50017090459045606070175Fluctuating2FieldWater 250.040</v>
      </c>
      <c r="BM322">
        <f>VLOOKUP(B322,evyield!B:H,2,0)</f>
        <v>2</v>
      </c>
      <c r="BN322">
        <f>VLOOKUP(B322,evyield!B:H,3,0)</f>
        <v>0</v>
      </c>
      <c r="BO322">
        <f>VLOOKUP(B322,evyield!B:H,4,0)</f>
        <v>0</v>
      </c>
      <c r="BP322">
        <f>VLOOKUP(B322,evyield!B:H,5,0)</f>
        <v>0</v>
      </c>
      <c r="BQ322">
        <f>VLOOKUP(B322,evyield!B:H,6,0)</f>
        <v>0</v>
      </c>
      <c r="BR322">
        <f>VLOOKUP(B322,evyield!B:H,7,0)</f>
        <v>0</v>
      </c>
      <c r="BS322" t="str">
        <f>IF(OR(AL322=$BW$1,AM322=$BW$1),"Sim","Não")</f>
        <v>Não</v>
      </c>
      <c r="BT322" t="str">
        <f>IF(OR(AL322=$BW$1,AM322=$BX$1),"Sim","Não")</f>
        <v>Não</v>
      </c>
    </row>
    <row r="323" spans="1:72" hidden="1" x14ac:dyDescent="0.25">
      <c r="A323">
        <v>322</v>
      </c>
      <c r="B323" t="s">
        <v>327</v>
      </c>
      <c r="C323">
        <v>3</v>
      </c>
      <c r="D323" t="s">
        <v>795</v>
      </c>
      <c r="E323" t="s">
        <v>1222</v>
      </c>
      <c r="F323">
        <v>2</v>
      </c>
      <c r="G323" t="s">
        <v>807</v>
      </c>
      <c r="H323" t="s">
        <v>862</v>
      </c>
      <c r="I323">
        <v>0.7</v>
      </c>
      <c r="J323">
        <v>24</v>
      </c>
      <c r="K323">
        <v>3</v>
      </c>
      <c r="L323" t="s">
        <v>955</v>
      </c>
      <c r="M323" t="s">
        <v>1223</v>
      </c>
      <c r="N323" t="s">
        <v>956</v>
      </c>
      <c r="O323">
        <f t="shared" ref="O323:O386" si="11">SUM(P323:U323)</f>
        <v>305</v>
      </c>
      <c r="P323">
        <v>60</v>
      </c>
      <c r="Q323">
        <v>60</v>
      </c>
      <c r="R323">
        <v>40</v>
      </c>
      <c r="S323">
        <v>65</v>
      </c>
      <c r="T323">
        <v>45</v>
      </c>
      <c r="U323">
        <v>35</v>
      </c>
      <c r="V323">
        <v>255</v>
      </c>
      <c r="W323">
        <v>70</v>
      </c>
      <c r="X323">
        <v>61</v>
      </c>
      <c r="Y323" t="s">
        <v>827</v>
      </c>
      <c r="Z323">
        <v>1</v>
      </c>
      <c r="AA323" t="s">
        <v>848</v>
      </c>
      <c r="AC323" t="s">
        <v>828</v>
      </c>
      <c r="AD323">
        <v>20</v>
      </c>
      <c r="AE323" t="str">
        <f>_xlfn.CONCAT(A323:AD323)</f>
        <v>322Numel3NormalNumb Pokémon2FireGround0,7243ObliviousSimpleOwn Tempo3056060406545352557061Medium Fast1Field50.020</v>
      </c>
      <c r="AF323">
        <v>322</v>
      </c>
      <c r="AG323" t="s">
        <v>327</v>
      </c>
      <c r="AH323">
        <v>3</v>
      </c>
      <c r="AI323" t="s">
        <v>795</v>
      </c>
      <c r="AJ323" t="s">
        <v>1222</v>
      </c>
      <c r="AK323">
        <v>2</v>
      </c>
      <c r="AL323" t="s">
        <v>807</v>
      </c>
      <c r="AM323" t="s">
        <v>862</v>
      </c>
      <c r="AN323">
        <v>0.7</v>
      </c>
      <c r="AO323">
        <v>24</v>
      </c>
      <c r="AP323">
        <v>3</v>
      </c>
      <c r="AQ323" t="s">
        <v>955</v>
      </c>
      <c r="AR323" t="s">
        <v>1223</v>
      </c>
      <c r="AS323" t="s">
        <v>956</v>
      </c>
      <c r="AT323">
        <f t="shared" si="10"/>
        <v>305</v>
      </c>
      <c r="AU323">
        <v>60</v>
      </c>
      <c r="AV323">
        <v>60</v>
      </c>
      <c r="AW323">
        <v>40</v>
      </c>
      <c r="AX323">
        <v>65</v>
      </c>
      <c r="AY323">
        <v>45</v>
      </c>
      <c r="AZ323">
        <v>35</v>
      </c>
      <c r="BA323">
        <v>255</v>
      </c>
      <c r="BB323">
        <v>70</v>
      </c>
      <c r="BC323">
        <v>61</v>
      </c>
      <c r="BD323" t="s">
        <v>827</v>
      </c>
      <c r="BE323">
        <v>1</v>
      </c>
      <c r="BF323" t="s">
        <v>848</v>
      </c>
      <c r="BH323" t="s">
        <v>828</v>
      </c>
      <c r="BI323">
        <v>20</v>
      </c>
      <c r="BJ323" t="str">
        <f>_xlfn.CONCAT(AF323:BI323)</f>
        <v>322Numel3NormalNumb Pokémon2FireGround0,7243ObliviousSimpleOwn Tempo3056060406545352557061Medium Fast1Field50.020</v>
      </c>
      <c r="BM323">
        <f>VLOOKUP(B323,evyield!B:H,2,0)</f>
        <v>0</v>
      </c>
      <c r="BN323">
        <f>VLOOKUP(B323,evyield!B:H,3,0)</f>
        <v>0</v>
      </c>
      <c r="BO323">
        <f>VLOOKUP(B323,evyield!B:H,4,0)</f>
        <v>0</v>
      </c>
      <c r="BP323">
        <f>VLOOKUP(B323,evyield!B:H,5,0)</f>
        <v>1</v>
      </c>
      <c r="BQ323">
        <f>VLOOKUP(B323,evyield!B:H,6,0)</f>
        <v>0</v>
      </c>
      <c r="BR323">
        <f>VLOOKUP(B323,evyield!B:H,7,0)</f>
        <v>0</v>
      </c>
      <c r="BS323" t="str">
        <f>IF(OR(AL323=$BW$1,AM323=$BW$1),"Sim","Não")</f>
        <v>Sim</v>
      </c>
      <c r="BT323" t="str">
        <f>IF(OR(AL323=$BW$1,AM323=$BX$1),"Sim","Não")</f>
        <v>Não</v>
      </c>
    </row>
    <row r="324" spans="1:72" hidden="1" x14ac:dyDescent="0.25">
      <c r="A324">
        <v>323</v>
      </c>
      <c r="B324" t="s">
        <v>328</v>
      </c>
      <c r="C324">
        <v>3</v>
      </c>
      <c r="D324" t="s">
        <v>795</v>
      </c>
      <c r="E324" t="s">
        <v>1224</v>
      </c>
      <c r="F324">
        <v>2</v>
      </c>
      <c r="G324" t="s">
        <v>807</v>
      </c>
      <c r="H324" t="s">
        <v>862</v>
      </c>
      <c r="I324">
        <v>1.9</v>
      </c>
      <c r="J324">
        <v>220</v>
      </c>
      <c r="K324">
        <v>3</v>
      </c>
      <c r="L324" t="s">
        <v>1128</v>
      </c>
      <c r="M324" t="s">
        <v>1225</v>
      </c>
      <c r="N324" t="s">
        <v>921</v>
      </c>
      <c r="O324">
        <f t="shared" si="11"/>
        <v>460</v>
      </c>
      <c r="P324">
        <v>70</v>
      </c>
      <c r="Q324">
        <v>100</v>
      </c>
      <c r="R324">
        <v>70</v>
      </c>
      <c r="S324">
        <v>105</v>
      </c>
      <c r="T324">
        <v>75</v>
      </c>
      <c r="U324">
        <v>40</v>
      </c>
      <c r="V324">
        <v>150</v>
      </c>
      <c r="W324">
        <v>70</v>
      </c>
      <c r="X324">
        <v>161</v>
      </c>
      <c r="Y324" t="s">
        <v>827</v>
      </c>
      <c r="Z324">
        <v>1</v>
      </c>
      <c r="AA324" t="s">
        <v>848</v>
      </c>
      <c r="AC324" t="s">
        <v>828</v>
      </c>
      <c r="AD324">
        <v>20</v>
      </c>
      <c r="AE324" t="str">
        <f>_xlfn.CONCAT(A324:AD324)</f>
        <v>323Camerupt3NormalEruption Pokémon2FireGround1,92203Magma ArmorSolid RockAnger Point4607010070105754015070161Medium Fast1Field50.020</v>
      </c>
      <c r="AF324">
        <v>323</v>
      </c>
      <c r="AG324" t="s">
        <v>328</v>
      </c>
      <c r="AH324">
        <v>3</v>
      </c>
      <c r="AI324" t="s">
        <v>795</v>
      </c>
      <c r="AJ324" t="s">
        <v>1224</v>
      </c>
      <c r="AK324">
        <v>2</v>
      </c>
      <c r="AL324" t="s">
        <v>807</v>
      </c>
      <c r="AM324" t="s">
        <v>862</v>
      </c>
      <c r="AN324">
        <v>1.9</v>
      </c>
      <c r="AO324">
        <v>220</v>
      </c>
      <c r="AP324">
        <v>3</v>
      </c>
      <c r="AQ324" t="s">
        <v>1128</v>
      </c>
      <c r="AR324" t="s">
        <v>1225</v>
      </c>
      <c r="AS324" t="s">
        <v>921</v>
      </c>
      <c r="AT324">
        <f t="shared" si="10"/>
        <v>460</v>
      </c>
      <c r="AU324">
        <v>70</v>
      </c>
      <c r="AV324">
        <v>100</v>
      </c>
      <c r="AW324">
        <v>70</v>
      </c>
      <c r="AX324">
        <v>105</v>
      </c>
      <c r="AY324">
        <v>75</v>
      </c>
      <c r="AZ324">
        <v>40</v>
      </c>
      <c r="BA324">
        <v>150</v>
      </c>
      <c r="BB324">
        <v>70</v>
      </c>
      <c r="BC324">
        <v>161</v>
      </c>
      <c r="BD324" t="s">
        <v>827</v>
      </c>
      <c r="BE324">
        <v>1</v>
      </c>
      <c r="BF324" t="s">
        <v>848</v>
      </c>
      <c r="BH324" t="s">
        <v>828</v>
      </c>
      <c r="BI324">
        <v>20</v>
      </c>
      <c r="BJ324" t="str">
        <f>_xlfn.CONCAT(AF324:BI324)</f>
        <v>323Camerupt3NormalEruption Pokémon2FireGround1,92203Magma ArmorSolid RockAnger Point4607010070105754015070161Medium Fast1Field50.020</v>
      </c>
      <c r="BM324">
        <f>VLOOKUP(B324,evyield!B:H,2,0)</f>
        <v>0</v>
      </c>
      <c r="BN324">
        <f>VLOOKUP(B324,evyield!B:H,3,0)</f>
        <v>1</v>
      </c>
      <c r="BO324">
        <f>VLOOKUP(B324,evyield!B:H,4,0)</f>
        <v>0</v>
      </c>
      <c r="BP324">
        <f>VLOOKUP(B324,evyield!B:H,5,0)</f>
        <v>1</v>
      </c>
      <c r="BQ324">
        <f>VLOOKUP(B324,evyield!B:H,6,0)</f>
        <v>0</v>
      </c>
      <c r="BR324">
        <f>VLOOKUP(B324,evyield!B:H,7,0)</f>
        <v>0</v>
      </c>
      <c r="BS324" t="str">
        <f>IF(OR(AL324=$BW$1,AM324=$BW$1),"Sim","Não")</f>
        <v>Sim</v>
      </c>
      <c r="BT324" t="str">
        <f>IF(OR(AL324=$BW$1,AM324=$BX$1),"Sim","Não")</f>
        <v>Não</v>
      </c>
    </row>
    <row r="325" spans="1:72" hidden="1" x14ac:dyDescent="0.25">
      <c r="A325">
        <v>324</v>
      </c>
      <c r="B325" t="s">
        <v>329</v>
      </c>
      <c r="C325">
        <v>3</v>
      </c>
      <c r="D325" t="s">
        <v>795</v>
      </c>
      <c r="E325" t="s">
        <v>1226</v>
      </c>
      <c r="F325">
        <v>1</v>
      </c>
      <c r="G325" t="s">
        <v>807</v>
      </c>
      <c r="H325" t="s">
        <v>2089</v>
      </c>
      <c r="I325">
        <v>0.5</v>
      </c>
      <c r="J325">
        <v>80.400000000000006</v>
      </c>
      <c r="K325">
        <v>3</v>
      </c>
      <c r="L325" t="s">
        <v>1227</v>
      </c>
      <c r="M325" t="s">
        <v>814</v>
      </c>
      <c r="N325" t="s">
        <v>959</v>
      </c>
      <c r="O325">
        <f t="shared" si="11"/>
        <v>470</v>
      </c>
      <c r="P325">
        <v>70</v>
      </c>
      <c r="Q325">
        <v>85</v>
      </c>
      <c r="R325">
        <v>140</v>
      </c>
      <c r="S325">
        <v>85</v>
      </c>
      <c r="T325">
        <v>70</v>
      </c>
      <c r="U325">
        <v>20</v>
      </c>
      <c r="V325">
        <v>90</v>
      </c>
      <c r="W325">
        <v>70</v>
      </c>
      <c r="X325">
        <v>165</v>
      </c>
      <c r="Y325" t="s">
        <v>827</v>
      </c>
      <c r="Z325">
        <v>1</v>
      </c>
      <c r="AA325" t="s">
        <v>848</v>
      </c>
      <c r="AC325" t="s">
        <v>828</v>
      </c>
      <c r="AD325">
        <v>20</v>
      </c>
      <c r="AE325" t="str">
        <f>_xlfn.CONCAT(A325:AD325)</f>
        <v>324Torkoal3NormalCoal Pokémon1FireNone0,580,43White SmokeDroughtShell Armor47070851408570209070165Medium Fast1Field50.020</v>
      </c>
      <c r="AF325">
        <v>324</v>
      </c>
      <c r="AG325" t="s">
        <v>329</v>
      </c>
      <c r="AH325">
        <v>3</v>
      </c>
      <c r="AI325" t="s">
        <v>795</v>
      </c>
      <c r="AJ325" t="s">
        <v>1226</v>
      </c>
      <c r="AK325">
        <v>1</v>
      </c>
      <c r="AL325" t="s">
        <v>807</v>
      </c>
      <c r="AM325" t="s">
        <v>2089</v>
      </c>
      <c r="AN325">
        <v>0.5</v>
      </c>
      <c r="AO325">
        <v>80.400000000000006</v>
      </c>
      <c r="AP325">
        <v>3</v>
      </c>
      <c r="AQ325" t="s">
        <v>1227</v>
      </c>
      <c r="AR325" t="s">
        <v>814</v>
      </c>
      <c r="AS325" t="s">
        <v>959</v>
      </c>
      <c r="AT325">
        <f t="shared" si="10"/>
        <v>470</v>
      </c>
      <c r="AU325">
        <v>70</v>
      </c>
      <c r="AV325">
        <v>85</v>
      </c>
      <c r="AW325">
        <v>140</v>
      </c>
      <c r="AX325">
        <v>85</v>
      </c>
      <c r="AY325">
        <v>70</v>
      </c>
      <c r="AZ325">
        <v>20</v>
      </c>
      <c r="BA325">
        <v>90</v>
      </c>
      <c r="BB325">
        <v>70</v>
      </c>
      <c r="BC325">
        <v>165</v>
      </c>
      <c r="BD325" t="s">
        <v>827</v>
      </c>
      <c r="BE325">
        <v>1</v>
      </c>
      <c r="BF325" t="s">
        <v>848</v>
      </c>
      <c r="BH325" t="s">
        <v>828</v>
      </c>
      <c r="BI325">
        <v>20</v>
      </c>
      <c r="BJ325" t="str">
        <f>_xlfn.CONCAT(AF325:BI325)</f>
        <v>324Torkoal3NormalCoal Pokémon1FireNone0,580,43White SmokeDroughtShell Armor47070851408570209070165Medium Fast1Field50.020</v>
      </c>
      <c r="BM325">
        <f>VLOOKUP(B325,evyield!B:H,2,0)</f>
        <v>0</v>
      </c>
      <c r="BN325">
        <f>VLOOKUP(B325,evyield!B:H,3,0)</f>
        <v>0</v>
      </c>
      <c r="BO325">
        <f>VLOOKUP(B325,evyield!B:H,4,0)</f>
        <v>2</v>
      </c>
      <c r="BP325">
        <f>VLOOKUP(B325,evyield!B:H,5,0)</f>
        <v>0</v>
      </c>
      <c r="BQ325">
        <f>VLOOKUP(B325,evyield!B:H,6,0)</f>
        <v>0</v>
      </c>
      <c r="BR325">
        <f>VLOOKUP(B325,evyield!B:H,7,0)</f>
        <v>0</v>
      </c>
      <c r="BS325" t="str">
        <f>IF(OR(AL325=$BW$1,AM325=$BW$1),"Sim","Não")</f>
        <v>Não</v>
      </c>
      <c r="BT325" t="str">
        <f>IF(OR(AL325=$BW$1,AM325=$BX$1),"Sim","Não")</f>
        <v>Não</v>
      </c>
    </row>
    <row r="326" spans="1:72" hidden="1" x14ac:dyDescent="0.25">
      <c r="A326">
        <v>325</v>
      </c>
      <c r="B326" t="s">
        <v>330</v>
      </c>
      <c r="C326">
        <v>3</v>
      </c>
      <c r="D326" t="s">
        <v>795</v>
      </c>
      <c r="E326" t="s">
        <v>1228</v>
      </c>
      <c r="F326">
        <v>1</v>
      </c>
      <c r="G326" t="s">
        <v>860</v>
      </c>
      <c r="H326" t="s">
        <v>2089</v>
      </c>
      <c r="I326">
        <v>0.7</v>
      </c>
      <c r="J326">
        <v>30.6</v>
      </c>
      <c r="K326">
        <v>3</v>
      </c>
      <c r="L326" t="s">
        <v>805</v>
      </c>
      <c r="M326" t="s">
        <v>956</v>
      </c>
      <c r="N326" t="s">
        <v>850</v>
      </c>
      <c r="O326">
        <f t="shared" si="11"/>
        <v>330</v>
      </c>
      <c r="P326">
        <v>60</v>
      </c>
      <c r="Q326">
        <v>25</v>
      </c>
      <c r="R326">
        <v>35</v>
      </c>
      <c r="S326">
        <v>70</v>
      </c>
      <c r="T326">
        <v>80</v>
      </c>
      <c r="U326">
        <v>60</v>
      </c>
      <c r="V326">
        <v>255</v>
      </c>
      <c r="W326">
        <v>70</v>
      </c>
      <c r="X326">
        <v>66</v>
      </c>
      <c r="Y326" t="s">
        <v>883</v>
      </c>
      <c r="Z326">
        <v>1</v>
      </c>
      <c r="AA326" t="s">
        <v>848</v>
      </c>
      <c r="AC326" t="s">
        <v>828</v>
      </c>
      <c r="AD326">
        <v>20</v>
      </c>
      <c r="AE326" t="str">
        <f>_xlfn.CONCAT(A326:AD326)</f>
        <v>325Spoink3NormalBounce Pokémon1PsychicNone0,730,63Thick FatOwn TempoGluttony3306025357080602557066Fast1Field50.020</v>
      </c>
      <c r="AF326">
        <v>325</v>
      </c>
      <c r="AG326" t="s">
        <v>330</v>
      </c>
      <c r="AH326">
        <v>3</v>
      </c>
      <c r="AI326" t="s">
        <v>795</v>
      </c>
      <c r="AJ326" t="s">
        <v>1228</v>
      </c>
      <c r="AK326">
        <v>1</v>
      </c>
      <c r="AL326" t="s">
        <v>860</v>
      </c>
      <c r="AM326" t="s">
        <v>2089</v>
      </c>
      <c r="AN326">
        <v>0.7</v>
      </c>
      <c r="AO326">
        <v>30.6</v>
      </c>
      <c r="AP326">
        <v>3</v>
      </c>
      <c r="AQ326" t="s">
        <v>805</v>
      </c>
      <c r="AR326" t="s">
        <v>956</v>
      </c>
      <c r="AS326" t="s">
        <v>850</v>
      </c>
      <c r="AT326">
        <f t="shared" si="10"/>
        <v>330</v>
      </c>
      <c r="AU326">
        <v>60</v>
      </c>
      <c r="AV326">
        <v>25</v>
      </c>
      <c r="AW326">
        <v>35</v>
      </c>
      <c r="AX326">
        <v>70</v>
      </c>
      <c r="AY326">
        <v>80</v>
      </c>
      <c r="AZ326">
        <v>60</v>
      </c>
      <c r="BA326">
        <v>255</v>
      </c>
      <c r="BB326">
        <v>70</v>
      </c>
      <c r="BC326">
        <v>66</v>
      </c>
      <c r="BD326" t="s">
        <v>883</v>
      </c>
      <c r="BE326">
        <v>1</v>
      </c>
      <c r="BF326" t="s">
        <v>848</v>
      </c>
      <c r="BH326" t="s">
        <v>828</v>
      </c>
      <c r="BI326">
        <v>20</v>
      </c>
      <c r="BJ326" t="str">
        <f>_xlfn.CONCAT(AF326:BI326)</f>
        <v>325Spoink3NormalBounce Pokémon1PsychicNone0,730,63Thick FatOwn TempoGluttony3306025357080602557066Fast1Field50.020</v>
      </c>
      <c r="BK326" t="s">
        <v>3638</v>
      </c>
      <c r="BL326" t="s">
        <v>3774</v>
      </c>
      <c r="BM326">
        <f>VLOOKUP(B326,evyield!B:H,2,0)</f>
        <v>0</v>
      </c>
      <c r="BN326">
        <f>VLOOKUP(B326,evyield!B:H,3,0)</f>
        <v>0</v>
      </c>
      <c r="BO326">
        <f>VLOOKUP(B326,evyield!B:H,4,0)</f>
        <v>0</v>
      </c>
      <c r="BP326">
        <f>VLOOKUP(B326,evyield!B:H,5,0)</f>
        <v>0</v>
      </c>
      <c r="BQ326">
        <f>VLOOKUP(B326,evyield!B:H,6,0)</f>
        <v>1</v>
      </c>
      <c r="BR326">
        <f>VLOOKUP(B326,evyield!B:H,7,0)</f>
        <v>0</v>
      </c>
      <c r="BS326" t="str">
        <f>IF(OR(AL326=$BW$1,AM326=$BW$1),"Sim","Não")</f>
        <v>Não</v>
      </c>
      <c r="BT326" t="str">
        <f>IF(OR(AL326=$BW$1,AM326=$BX$1),"Sim","Não")</f>
        <v>Não</v>
      </c>
    </row>
    <row r="327" spans="1:72" hidden="1" x14ac:dyDescent="0.25">
      <c r="A327">
        <v>326</v>
      </c>
      <c r="B327" t="s">
        <v>331</v>
      </c>
      <c r="C327">
        <v>3</v>
      </c>
      <c r="D327" t="s">
        <v>795</v>
      </c>
      <c r="E327" t="s">
        <v>1229</v>
      </c>
      <c r="F327">
        <v>1</v>
      </c>
      <c r="G327" t="s">
        <v>860</v>
      </c>
      <c r="H327" t="s">
        <v>2089</v>
      </c>
      <c r="I327">
        <v>0.9</v>
      </c>
      <c r="J327">
        <v>71.5</v>
      </c>
      <c r="K327">
        <v>3</v>
      </c>
      <c r="L327" t="s">
        <v>805</v>
      </c>
      <c r="M327" t="s">
        <v>956</v>
      </c>
      <c r="N327" t="s">
        <v>850</v>
      </c>
      <c r="O327">
        <f t="shared" si="11"/>
        <v>470</v>
      </c>
      <c r="P327">
        <v>80</v>
      </c>
      <c r="Q327">
        <v>45</v>
      </c>
      <c r="R327">
        <v>65</v>
      </c>
      <c r="S327">
        <v>90</v>
      </c>
      <c r="T327">
        <v>110</v>
      </c>
      <c r="U327">
        <v>80</v>
      </c>
      <c r="V327">
        <v>60</v>
      </c>
      <c r="W327">
        <v>70</v>
      </c>
      <c r="X327">
        <v>165</v>
      </c>
      <c r="Y327" t="s">
        <v>883</v>
      </c>
      <c r="Z327">
        <v>1</v>
      </c>
      <c r="AA327" t="s">
        <v>848</v>
      </c>
      <c r="AC327" t="s">
        <v>828</v>
      </c>
      <c r="AD327">
        <v>20</v>
      </c>
      <c r="AE327" t="str">
        <f>_xlfn.CONCAT(A327:AD327)</f>
        <v>326Grumpig3NormalManipulate Pokémon1PsychicNone0,971,53Thick FatOwn TempoGluttony47080456590110806070165Fast1Field50.020</v>
      </c>
      <c r="AF327">
        <v>326</v>
      </c>
      <c r="AG327" t="s">
        <v>331</v>
      </c>
      <c r="AH327">
        <v>3</v>
      </c>
      <c r="AI327" t="s">
        <v>795</v>
      </c>
      <c r="AJ327" t="s">
        <v>1229</v>
      </c>
      <c r="AK327">
        <v>1</v>
      </c>
      <c r="AL327" t="s">
        <v>860</v>
      </c>
      <c r="AM327" t="s">
        <v>2089</v>
      </c>
      <c r="AN327">
        <v>0.9</v>
      </c>
      <c r="AO327">
        <v>71.5</v>
      </c>
      <c r="AP327">
        <v>3</v>
      </c>
      <c r="AQ327" t="s">
        <v>805</v>
      </c>
      <c r="AR327" t="s">
        <v>956</v>
      </c>
      <c r="AS327" t="s">
        <v>850</v>
      </c>
      <c r="AT327">
        <f t="shared" si="10"/>
        <v>470</v>
      </c>
      <c r="AU327">
        <v>80</v>
      </c>
      <c r="AV327">
        <v>45</v>
      </c>
      <c r="AW327">
        <v>65</v>
      </c>
      <c r="AX327">
        <v>90</v>
      </c>
      <c r="AY327">
        <v>110</v>
      </c>
      <c r="AZ327">
        <v>80</v>
      </c>
      <c r="BA327">
        <v>60</v>
      </c>
      <c r="BB327">
        <v>70</v>
      </c>
      <c r="BC327">
        <v>165</v>
      </c>
      <c r="BD327" t="s">
        <v>883</v>
      </c>
      <c r="BE327">
        <v>1</v>
      </c>
      <c r="BF327" t="s">
        <v>848</v>
      </c>
      <c r="BH327" t="s">
        <v>828</v>
      </c>
      <c r="BI327">
        <v>20</v>
      </c>
      <c r="BJ327" t="str">
        <f>_xlfn.CONCAT(AF327:BI327)</f>
        <v>326Grumpig3NormalManipulate Pokémon1PsychicNone0,971,53Thick FatOwn TempoGluttony47080456590110806070165Fast1Field50.020</v>
      </c>
      <c r="BM327">
        <f>VLOOKUP(B327,evyield!B:H,2,0)</f>
        <v>0</v>
      </c>
      <c r="BN327">
        <f>VLOOKUP(B327,evyield!B:H,3,0)</f>
        <v>0</v>
      </c>
      <c r="BO327">
        <f>VLOOKUP(B327,evyield!B:H,4,0)</f>
        <v>0</v>
      </c>
      <c r="BP327">
        <f>VLOOKUP(B327,evyield!B:H,5,0)</f>
        <v>0</v>
      </c>
      <c r="BQ327">
        <f>VLOOKUP(B327,evyield!B:H,6,0)</f>
        <v>2</v>
      </c>
      <c r="BR327">
        <f>VLOOKUP(B327,evyield!B:H,7,0)</f>
        <v>0</v>
      </c>
      <c r="BS327" t="str">
        <f>IF(OR(AL327=$BW$1,AM327=$BW$1),"Sim","Não")</f>
        <v>Não</v>
      </c>
      <c r="BT327" t="str">
        <f>IF(OR(AL327=$BW$1,AM327=$BX$1),"Sim","Não")</f>
        <v>Não</v>
      </c>
    </row>
    <row r="328" spans="1:72" hidden="1" x14ac:dyDescent="0.25">
      <c r="A328">
        <v>327</v>
      </c>
      <c r="B328" t="s">
        <v>332</v>
      </c>
      <c r="C328">
        <v>3</v>
      </c>
      <c r="D328" t="s">
        <v>795</v>
      </c>
      <c r="E328" t="s">
        <v>1230</v>
      </c>
      <c r="F328">
        <v>1</v>
      </c>
      <c r="G328" t="s">
        <v>795</v>
      </c>
      <c r="H328" t="s">
        <v>2089</v>
      </c>
      <c r="I328">
        <v>1.1000000000000001</v>
      </c>
      <c r="J328">
        <v>5</v>
      </c>
      <c r="K328">
        <v>3</v>
      </c>
      <c r="L328" t="s">
        <v>956</v>
      </c>
      <c r="M328" t="s">
        <v>841</v>
      </c>
      <c r="N328" t="s">
        <v>1120</v>
      </c>
      <c r="O328">
        <f t="shared" si="11"/>
        <v>360</v>
      </c>
      <c r="P328">
        <v>60</v>
      </c>
      <c r="Q328">
        <v>60</v>
      </c>
      <c r="R328">
        <v>60</v>
      </c>
      <c r="S328">
        <v>60</v>
      </c>
      <c r="T328">
        <v>60</v>
      </c>
      <c r="U328">
        <v>60</v>
      </c>
      <c r="V328">
        <v>255</v>
      </c>
      <c r="W328">
        <v>70</v>
      </c>
      <c r="X328">
        <v>126</v>
      </c>
      <c r="Y328" t="s">
        <v>883</v>
      </c>
      <c r="Z328">
        <v>2</v>
      </c>
      <c r="AA328" t="s">
        <v>848</v>
      </c>
      <c r="AB328" t="s">
        <v>932</v>
      </c>
      <c r="AC328" t="s">
        <v>828</v>
      </c>
      <c r="AD328">
        <v>15</v>
      </c>
      <c r="AE328" t="str">
        <f>_xlfn.CONCAT(A328:AD328)</f>
        <v>327Spinda3NormalSpot Panda Pokémon1NormalNone1,153Own TempoTangled FeetContrary36060606060606025570126Fast2FieldHuman-Like50.015</v>
      </c>
      <c r="AF328">
        <v>327</v>
      </c>
      <c r="AG328" t="s">
        <v>332</v>
      </c>
      <c r="AH328">
        <v>3</v>
      </c>
      <c r="AI328" t="s">
        <v>795</v>
      </c>
      <c r="AJ328" t="s">
        <v>1230</v>
      </c>
      <c r="AK328">
        <v>1</v>
      </c>
      <c r="AL328" t="s">
        <v>795</v>
      </c>
      <c r="AM328" t="s">
        <v>2089</v>
      </c>
      <c r="AN328">
        <v>1.1000000000000001</v>
      </c>
      <c r="AO328">
        <v>5</v>
      </c>
      <c r="AP328">
        <v>3</v>
      </c>
      <c r="AQ328" t="s">
        <v>956</v>
      </c>
      <c r="AR328" t="s">
        <v>841</v>
      </c>
      <c r="AS328" t="s">
        <v>1120</v>
      </c>
      <c r="AT328">
        <f t="shared" si="10"/>
        <v>360</v>
      </c>
      <c r="AU328">
        <v>60</v>
      </c>
      <c r="AV328">
        <v>60</v>
      </c>
      <c r="AW328">
        <v>60</v>
      </c>
      <c r="AX328">
        <v>60</v>
      </c>
      <c r="AY328">
        <v>60</v>
      </c>
      <c r="AZ328">
        <v>60</v>
      </c>
      <c r="BA328">
        <v>255</v>
      </c>
      <c r="BB328">
        <v>70</v>
      </c>
      <c r="BC328">
        <v>126</v>
      </c>
      <c r="BD328" t="s">
        <v>883</v>
      </c>
      <c r="BE328">
        <v>2</v>
      </c>
      <c r="BF328" t="s">
        <v>848</v>
      </c>
      <c r="BG328" t="s">
        <v>932</v>
      </c>
      <c r="BH328" t="s">
        <v>828</v>
      </c>
      <c r="BI328">
        <v>15</v>
      </c>
      <c r="BJ328" t="str">
        <f>_xlfn.CONCAT(AF328:BI328)</f>
        <v>327Spinda3NormalSpot Panda Pokémon1NormalNone1,153Own TempoTangled FeetContrary36060606060606025570126Fast2FieldHuman-Like50.015</v>
      </c>
      <c r="BM328">
        <f>VLOOKUP(B328,evyield!B:H,2,0)</f>
        <v>0</v>
      </c>
      <c r="BN328">
        <f>VLOOKUP(B328,evyield!B:H,3,0)</f>
        <v>0</v>
      </c>
      <c r="BO328">
        <f>VLOOKUP(B328,evyield!B:H,4,0)</f>
        <v>0</v>
      </c>
      <c r="BP328">
        <f>VLOOKUP(B328,evyield!B:H,5,0)</f>
        <v>1</v>
      </c>
      <c r="BQ328">
        <f>VLOOKUP(B328,evyield!B:H,6,0)</f>
        <v>0</v>
      </c>
      <c r="BR328">
        <f>VLOOKUP(B328,evyield!B:H,7,0)</f>
        <v>0</v>
      </c>
      <c r="BS328" t="str">
        <f>IF(OR(AL328=$BW$1,AM328=$BW$1),"Sim","Não")</f>
        <v>Não</v>
      </c>
      <c r="BT328" t="str">
        <f>IF(OR(AL328=$BW$1,AM328=$BX$1),"Sim","Não")</f>
        <v>Não</v>
      </c>
    </row>
    <row r="329" spans="1:72" hidden="1" x14ac:dyDescent="0.25">
      <c r="A329">
        <v>328</v>
      </c>
      <c r="B329" t="s">
        <v>333</v>
      </c>
      <c r="C329">
        <v>3</v>
      </c>
      <c r="D329" t="s">
        <v>795</v>
      </c>
      <c r="E329" t="s">
        <v>1231</v>
      </c>
      <c r="F329">
        <v>1</v>
      </c>
      <c r="G329" t="s">
        <v>862</v>
      </c>
      <c r="H329" t="s">
        <v>2089</v>
      </c>
      <c r="I329">
        <v>0.7</v>
      </c>
      <c r="J329">
        <v>15</v>
      </c>
      <c r="K329">
        <v>3</v>
      </c>
      <c r="L329" t="s">
        <v>991</v>
      </c>
      <c r="M329" t="s">
        <v>906</v>
      </c>
      <c r="N329" t="s">
        <v>876</v>
      </c>
      <c r="O329">
        <f t="shared" si="11"/>
        <v>290</v>
      </c>
      <c r="P329">
        <v>45</v>
      </c>
      <c r="Q329">
        <v>100</v>
      </c>
      <c r="R329">
        <v>45</v>
      </c>
      <c r="S329">
        <v>45</v>
      </c>
      <c r="T329">
        <v>45</v>
      </c>
      <c r="U329">
        <v>10</v>
      </c>
      <c r="V329">
        <v>255</v>
      </c>
      <c r="W329">
        <v>70</v>
      </c>
      <c r="X329">
        <v>58</v>
      </c>
      <c r="Y329" t="s">
        <v>801</v>
      </c>
      <c r="Z329">
        <v>2</v>
      </c>
      <c r="AA329" t="s">
        <v>824</v>
      </c>
      <c r="AB329" t="s">
        <v>810</v>
      </c>
      <c r="AC329" t="s">
        <v>828</v>
      </c>
      <c r="AD329">
        <v>20</v>
      </c>
      <c r="AE329" t="str">
        <f>_xlfn.CONCAT(A329:AD329)</f>
        <v>328Trapinch3NormalAnt Pit Pokémon1GroundNone0,7153Hyper CutterArena TrapSheer Force29045100454545102557058Medium Slow2BugDragon50.020</v>
      </c>
      <c r="AF329">
        <v>328</v>
      </c>
      <c r="AG329" t="s">
        <v>333</v>
      </c>
      <c r="AH329">
        <v>3</v>
      </c>
      <c r="AI329" t="s">
        <v>795</v>
      </c>
      <c r="AJ329" t="s">
        <v>1231</v>
      </c>
      <c r="AK329">
        <v>1</v>
      </c>
      <c r="AL329" t="s">
        <v>862</v>
      </c>
      <c r="AM329" t="s">
        <v>2089</v>
      </c>
      <c r="AN329">
        <v>0.7</v>
      </c>
      <c r="AO329">
        <v>15</v>
      </c>
      <c r="AP329">
        <v>3</v>
      </c>
      <c r="AQ329" t="s">
        <v>991</v>
      </c>
      <c r="AR329" t="s">
        <v>906</v>
      </c>
      <c r="AS329" t="s">
        <v>876</v>
      </c>
      <c r="AT329">
        <f t="shared" si="10"/>
        <v>290</v>
      </c>
      <c r="AU329">
        <v>45</v>
      </c>
      <c r="AV329">
        <v>100</v>
      </c>
      <c r="AW329">
        <v>45</v>
      </c>
      <c r="AX329">
        <v>45</v>
      </c>
      <c r="AY329">
        <v>45</v>
      </c>
      <c r="AZ329">
        <v>10</v>
      </c>
      <c r="BA329">
        <v>255</v>
      </c>
      <c r="BB329">
        <v>70</v>
      </c>
      <c r="BC329">
        <v>58</v>
      </c>
      <c r="BD329" t="s">
        <v>801</v>
      </c>
      <c r="BE329">
        <v>2</v>
      </c>
      <c r="BF329" t="s">
        <v>824</v>
      </c>
      <c r="BG329" t="s">
        <v>810</v>
      </c>
      <c r="BH329" t="s">
        <v>828</v>
      </c>
      <c r="BI329">
        <v>20</v>
      </c>
      <c r="BJ329" t="str">
        <f>_xlfn.CONCAT(AF329:BI329)</f>
        <v>328Trapinch3NormalAnt Pit Pokémon1GroundNone0,7153Hyper CutterArena TrapSheer Force29045100454545102557058Medium Slow2BugDragon50.020</v>
      </c>
      <c r="BM329">
        <f>VLOOKUP(B329,evyield!B:H,2,0)</f>
        <v>0</v>
      </c>
      <c r="BN329">
        <f>VLOOKUP(B329,evyield!B:H,3,0)</f>
        <v>1</v>
      </c>
      <c r="BO329">
        <f>VLOOKUP(B329,evyield!B:H,4,0)</f>
        <v>0</v>
      </c>
      <c r="BP329">
        <f>VLOOKUP(B329,evyield!B:H,5,0)</f>
        <v>0</v>
      </c>
      <c r="BQ329">
        <f>VLOOKUP(B329,evyield!B:H,6,0)</f>
        <v>0</v>
      </c>
      <c r="BR329">
        <f>VLOOKUP(B329,evyield!B:H,7,0)</f>
        <v>0</v>
      </c>
      <c r="BS329" t="str">
        <f>IF(OR(AL329=$BW$1,AM329=$BW$1),"Sim","Não")</f>
        <v>Sim</v>
      </c>
      <c r="BT329" t="str">
        <f>IF(OR(AL329=$BW$1,AM329=$BX$1),"Sim","Não")</f>
        <v>Sim</v>
      </c>
    </row>
    <row r="330" spans="1:72" hidden="1" x14ac:dyDescent="0.25">
      <c r="A330">
        <v>329</v>
      </c>
      <c r="B330" t="s">
        <v>334</v>
      </c>
      <c r="C330">
        <v>3</v>
      </c>
      <c r="D330" t="s">
        <v>795</v>
      </c>
      <c r="E330" t="s">
        <v>1232</v>
      </c>
      <c r="F330">
        <v>2</v>
      </c>
      <c r="G330" t="s">
        <v>862</v>
      </c>
      <c r="H330" t="s">
        <v>810</v>
      </c>
      <c r="I330">
        <v>1.1000000000000001</v>
      </c>
      <c r="J330">
        <v>15.3</v>
      </c>
      <c r="K330">
        <v>1</v>
      </c>
      <c r="L330" t="s">
        <v>981</v>
      </c>
      <c r="O330">
        <f t="shared" si="11"/>
        <v>340</v>
      </c>
      <c r="P330">
        <v>50</v>
      </c>
      <c r="Q330">
        <v>70</v>
      </c>
      <c r="R330">
        <v>50</v>
      </c>
      <c r="S330">
        <v>50</v>
      </c>
      <c r="T330">
        <v>50</v>
      </c>
      <c r="U330">
        <v>70</v>
      </c>
      <c r="V330">
        <v>120</v>
      </c>
      <c r="W330">
        <v>70</v>
      </c>
      <c r="X330">
        <v>119</v>
      </c>
      <c r="Y330" t="s">
        <v>801</v>
      </c>
      <c r="Z330">
        <v>2</v>
      </c>
      <c r="AA330" t="s">
        <v>824</v>
      </c>
      <c r="AB330" t="s">
        <v>810</v>
      </c>
      <c r="AC330" t="s">
        <v>828</v>
      </c>
      <c r="AD330">
        <v>20</v>
      </c>
      <c r="AE330" t="str">
        <f>_xlfn.CONCAT(A330:AD330)</f>
        <v>329Vibrava3NormalVibration Pokémon2GroundDragon1,115,31Levitate34050705050507012070119Medium Slow2BugDragon50.020</v>
      </c>
      <c r="AF330">
        <v>329</v>
      </c>
      <c r="AG330" t="s">
        <v>334</v>
      </c>
      <c r="AH330">
        <v>3</v>
      </c>
      <c r="AI330" t="s">
        <v>795</v>
      </c>
      <c r="AJ330" t="s">
        <v>1232</v>
      </c>
      <c r="AK330">
        <v>2</v>
      </c>
      <c r="AL330" t="s">
        <v>862</v>
      </c>
      <c r="AM330" t="s">
        <v>810</v>
      </c>
      <c r="AN330">
        <v>1.1000000000000001</v>
      </c>
      <c r="AO330">
        <v>15.3</v>
      </c>
      <c r="AP330">
        <v>1</v>
      </c>
      <c r="AQ330" t="s">
        <v>981</v>
      </c>
      <c r="AT330">
        <f t="shared" si="10"/>
        <v>340</v>
      </c>
      <c r="AU330">
        <v>50</v>
      </c>
      <c r="AV330">
        <v>70</v>
      </c>
      <c r="AW330">
        <v>50</v>
      </c>
      <c r="AX330">
        <v>50</v>
      </c>
      <c r="AY330">
        <v>50</v>
      </c>
      <c r="AZ330">
        <v>70</v>
      </c>
      <c r="BA330">
        <v>120</v>
      </c>
      <c r="BB330">
        <v>70</v>
      </c>
      <c r="BC330">
        <v>119</v>
      </c>
      <c r="BD330" t="s">
        <v>801</v>
      </c>
      <c r="BE330">
        <v>2</v>
      </c>
      <c r="BF330" t="s">
        <v>824</v>
      </c>
      <c r="BG330" t="s">
        <v>810</v>
      </c>
      <c r="BH330" t="s">
        <v>828</v>
      </c>
      <c r="BI330">
        <v>20</v>
      </c>
      <c r="BJ330" t="str">
        <f>_xlfn.CONCAT(AF330:BI330)</f>
        <v>329Vibrava3NormalVibration Pokémon2GroundDragon1,115,31Levitate34050705050507012070119Medium Slow2BugDragon50.020</v>
      </c>
      <c r="BM330">
        <f>VLOOKUP(B330,evyield!B:H,2,0)</f>
        <v>0</v>
      </c>
      <c r="BN330">
        <f>VLOOKUP(B330,evyield!B:H,3,0)</f>
        <v>1</v>
      </c>
      <c r="BO330">
        <f>VLOOKUP(B330,evyield!B:H,4,0)</f>
        <v>0</v>
      </c>
      <c r="BP330">
        <f>VLOOKUP(B330,evyield!B:H,5,0)</f>
        <v>0</v>
      </c>
      <c r="BQ330">
        <f>VLOOKUP(B330,evyield!B:H,6,0)</f>
        <v>0</v>
      </c>
      <c r="BR330">
        <f>VLOOKUP(B330,evyield!B:H,7,0)</f>
        <v>1</v>
      </c>
      <c r="BS330" t="str">
        <f>IF(OR(AL330=$BW$1,AM330=$BW$1),"Sim","Não")</f>
        <v>Sim</v>
      </c>
      <c r="BT330" t="str">
        <f>IF(OR(AL330=$BW$1,AM330=$BX$1),"Sim","Não")</f>
        <v>Sim</v>
      </c>
    </row>
    <row r="331" spans="1:72" hidden="1" x14ac:dyDescent="0.25">
      <c r="A331">
        <v>330</v>
      </c>
      <c r="B331" t="s">
        <v>335</v>
      </c>
      <c r="C331">
        <v>3</v>
      </c>
      <c r="D331" t="s">
        <v>795</v>
      </c>
      <c r="E331" t="s">
        <v>1087</v>
      </c>
      <c r="F331">
        <v>2</v>
      </c>
      <c r="G331" t="s">
        <v>862</v>
      </c>
      <c r="H331" t="s">
        <v>810</v>
      </c>
      <c r="I331">
        <v>2</v>
      </c>
      <c r="J331">
        <v>82</v>
      </c>
      <c r="K331">
        <v>1</v>
      </c>
      <c r="L331" t="s">
        <v>981</v>
      </c>
      <c r="O331">
        <f t="shared" si="11"/>
        <v>520</v>
      </c>
      <c r="P331">
        <v>80</v>
      </c>
      <c r="Q331">
        <v>100</v>
      </c>
      <c r="R331">
        <v>80</v>
      </c>
      <c r="S331">
        <v>80</v>
      </c>
      <c r="T331">
        <v>80</v>
      </c>
      <c r="U331">
        <v>100</v>
      </c>
      <c r="V331">
        <v>45</v>
      </c>
      <c r="W331">
        <v>70</v>
      </c>
      <c r="X331">
        <v>234</v>
      </c>
      <c r="Y331" t="s">
        <v>801</v>
      </c>
      <c r="Z331">
        <v>2</v>
      </c>
      <c r="AA331" t="s">
        <v>824</v>
      </c>
      <c r="AB331" t="s">
        <v>810</v>
      </c>
      <c r="AC331" t="s">
        <v>828</v>
      </c>
      <c r="AD331">
        <v>20</v>
      </c>
      <c r="AE331" t="str">
        <f>_xlfn.CONCAT(A331:AD331)</f>
        <v>330Flygon3NormalMystic Pokémon2GroundDragon2821Levitate520801008080801004570234Medium Slow2BugDragon50.020</v>
      </c>
      <c r="AF331">
        <v>330</v>
      </c>
      <c r="AG331" t="s">
        <v>335</v>
      </c>
      <c r="AH331">
        <v>3</v>
      </c>
      <c r="AI331" t="s">
        <v>795</v>
      </c>
      <c r="AJ331" t="s">
        <v>1087</v>
      </c>
      <c r="AK331">
        <v>2</v>
      </c>
      <c r="AL331" t="s">
        <v>862</v>
      </c>
      <c r="AM331" t="s">
        <v>810</v>
      </c>
      <c r="AN331">
        <v>2</v>
      </c>
      <c r="AO331">
        <v>82</v>
      </c>
      <c r="AP331">
        <v>1</v>
      </c>
      <c r="AQ331" t="s">
        <v>981</v>
      </c>
      <c r="AT331">
        <f t="shared" si="10"/>
        <v>520</v>
      </c>
      <c r="AU331">
        <v>80</v>
      </c>
      <c r="AV331">
        <v>100</v>
      </c>
      <c r="AW331">
        <v>80</v>
      </c>
      <c r="AX331">
        <v>80</v>
      </c>
      <c r="AY331">
        <v>80</v>
      </c>
      <c r="AZ331">
        <v>100</v>
      </c>
      <c r="BA331">
        <v>45</v>
      </c>
      <c r="BB331">
        <v>70</v>
      </c>
      <c r="BC331">
        <v>234</v>
      </c>
      <c r="BD331" t="s">
        <v>801</v>
      </c>
      <c r="BE331">
        <v>2</v>
      </c>
      <c r="BF331" t="s">
        <v>824</v>
      </c>
      <c r="BG331" t="s">
        <v>810</v>
      </c>
      <c r="BH331" t="s">
        <v>828</v>
      </c>
      <c r="BI331">
        <v>20</v>
      </c>
      <c r="BJ331" t="str">
        <f>_xlfn.CONCAT(AF331:BI331)</f>
        <v>330Flygon3NormalMystic Pokémon2GroundDragon2821Levitate520801008080801004570234Medium Slow2BugDragon50.020</v>
      </c>
      <c r="BM331">
        <f>VLOOKUP(B331,evyield!B:H,2,0)</f>
        <v>0</v>
      </c>
      <c r="BN331">
        <f>VLOOKUP(B331,evyield!B:H,3,0)</f>
        <v>1</v>
      </c>
      <c r="BO331">
        <f>VLOOKUP(B331,evyield!B:H,4,0)</f>
        <v>0</v>
      </c>
      <c r="BP331">
        <f>VLOOKUP(B331,evyield!B:H,5,0)</f>
        <v>0</v>
      </c>
      <c r="BQ331">
        <f>VLOOKUP(B331,evyield!B:H,6,0)</f>
        <v>0</v>
      </c>
      <c r="BR331">
        <f>VLOOKUP(B331,evyield!B:H,7,0)</f>
        <v>2</v>
      </c>
      <c r="BS331" t="str">
        <f>IF(OR(AL331=$BW$1,AM331=$BW$1),"Sim","Não")</f>
        <v>Sim</v>
      </c>
      <c r="BT331" t="str">
        <f>IF(OR(AL331=$BW$1,AM331=$BX$1),"Sim","Não")</f>
        <v>Sim</v>
      </c>
    </row>
    <row r="332" spans="1:72" hidden="1" x14ac:dyDescent="0.25">
      <c r="A332">
        <v>331</v>
      </c>
      <c r="B332" t="s">
        <v>336</v>
      </c>
      <c r="C332">
        <v>3</v>
      </c>
      <c r="D332" t="s">
        <v>795</v>
      </c>
      <c r="E332" t="s">
        <v>1233</v>
      </c>
      <c r="F332">
        <v>1</v>
      </c>
      <c r="G332" t="s">
        <v>797</v>
      </c>
      <c r="H332" t="s">
        <v>2089</v>
      </c>
      <c r="I332">
        <v>0.4</v>
      </c>
      <c r="J332">
        <v>51.3</v>
      </c>
      <c r="K332">
        <v>2</v>
      </c>
      <c r="L332" t="s">
        <v>863</v>
      </c>
      <c r="N332" t="s">
        <v>929</v>
      </c>
      <c r="O332">
        <f t="shared" si="11"/>
        <v>335</v>
      </c>
      <c r="P332">
        <v>50</v>
      </c>
      <c r="Q332">
        <v>85</v>
      </c>
      <c r="R332">
        <v>40</v>
      </c>
      <c r="S332">
        <v>85</v>
      </c>
      <c r="T332">
        <v>40</v>
      </c>
      <c r="U332">
        <v>35</v>
      </c>
      <c r="V332">
        <v>190</v>
      </c>
      <c r="W332">
        <v>35</v>
      </c>
      <c r="X332">
        <v>67</v>
      </c>
      <c r="Y332" t="s">
        <v>801</v>
      </c>
      <c r="Z332">
        <v>2</v>
      </c>
      <c r="AA332" t="s">
        <v>797</v>
      </c>
      <c r="AB332" t="s">
        <v>932</v>
      </c>
      <c r="AC332" t="s">
        <v>828</v>
      </c>
      <c r="AD332">
        <v>20</v>
      </c>
      <c r="AE332" t="str">
        <f>_xlfn.CONCAT(A332:AD332)</f>
        <v>331Cacnea3NormalCactus Pokémon1GrassNone0,451,32Sand VeilWater Absorb3355085408540351903567Medium Slow2GrassHuman-Like50.020</v>
      </c>
      <c r="AF332">
        <v>331</v>
      </c>
      <c r="AG332" t="s">
        <v>336</v>
      </c>
      <c r="AH332">
        <v>3</v>
      </c>
      <c r="AI332" t="s">
        <v>795</v>
      </c>
      <c r="AJ332" t="s">
        <v>1233</v>
      </c>
      <c r="AK332">
        <v>1</v>
      </c>
      <c r="AL332" t="s">
        <v>797</v>
      </c>
      <c r="AM332" t="s">
        <v>2089</v>
      </c>
      <c r="AN332">
        <v>0.4</v>
      </c>
      <c r="AO332">
        <v>51.3</v>
      </c>
      <c r="AP332">
        <v>2</v>
      </c>
      <c r="AQ332" t="s">
        <v>863</v>
      </c>
      <c r="AS332" t="s">
        <v>929</v>
      </c>
      <c r="AT332">
        <f t="shared" si="10"/>
        <v>335</v>
      </c>
      <c r="AU332">
        <v>50</v>
      </c>
      <c r="AV332">
        <v>85</v>
      </c>
      <c r="AW332">
        <v>40</v>
      </c>
      <c r="AX332">
        <v>85</v>
      </c>
      <c r="AY332">
        <v>40</v>
      </c>
      <c r="AZ332">
        <v>35</v>
      </c>
      <c r="BA332">
        <v>190</v>
      </c>
      <c r="BB332">
        <v>35</v>
      </c>
      <c r="BC332">
        <v>67</v>
      </c>
      <c r="BD332" t="s">
        <v>801</v>
      </c>
      <c r="BE332">
        <v>2</v>
      </c>
      <c r="BF332" t="s">
        <v>797</v>
      </c>
      <c r="BG332" t="s">
        <v>932</v>
      </c>
      <c r="BH332" t="s">
        <v>828</v>
      </c>
      <c r="BI332">
        <v>20</v>
      </c>
      <c r="BJ332" t="str">
        <f>_xlfn.CONCAT(AF332:BI332)</f>
        <v>331Cacnea3NormalCactus Pokémon1GrassNone0,451,32Sand VeilWater Absorb3355085408540351903567Medium Slow2GrassHuman-Like50.020</v>
      </c>
      <c r="BM332">
        <f>VLOOKUP(B332,evyield!B:H,2,0)</f>
        <v>0</v>
      </c>
      <c r="BN332">
        <f>VLOOKUP(B332,evyield!B:H,3,0)</f>
        <v>0</v>
      </c>
      <c r="BO332">
        <f>VLOOKUP(B332,evyield!B:H,4,0)</f>
        <v>0</v>
      </c>
      <c r="BP332">
        <f>VLOOKUP(B332,evyield!B:H,5,0)</f>
        <v>1</v>
      </c>
      <c r="BQ332">
        <f>VLOOKUP(B332,evyield!B:H,6,0)</f>
        <v>0</v>
      </c>
      <c r="BR332">
        <f>VLOOKUP(B332,evyield!B:H,7,0)</f>
        <v>0</v>
      </c>
      <c r="BS332" t="str">
        <f>IF(OR(AL332=$BW$1,AM332=$BW$1),"Sim","Não")</f>
        <v>Não</v>
      </c>
      <c r="BT332" t="str">
        <f>IF(OR(AL332=$BW$1,AM332=$BX$1),"Sim","Não")</f>
        <v>Não</v>
      </c>
    </row>
    <row r="333" spans="1:72" hidden="1" x14ac:dyDescent="0.25">
      <c r="A333">
        <v>332</v>
      </c>
      <c r="B333" t="s">
        <v>337</v>
      </c>
      <c r="C333">
        <v>3</v>
      </c>
      <c r="D333" t="s">
        <v>795</v>
      </c>
      <c r="E333" t="s">
        <v>1234</v>
      </c>
      <c r="F333">
        <v>2</v>
      </c>
      <c r="G333" t="s">
        <v>797</v>
      </c>
      <c r="H333" t="s">
        <v>849</v>
      </c>
      <c r="I333">
        <v>1.3</v>
      </c>
      <c r="J333">
        <v>77.400000000000006</v>
      </c>
      <c r="K333">
        <v>2</v>
      </c>
      <c r="L333" t="s">
        <v>863</v>
      </c>
      <c r="N333" t="s">
        <v>929</v>
      </c>
      <c r="O333">
        <f t="shared" si="11"/>
        <v>475</v>
      </c>
      <c r="P333">
        <v>70</v>
      </c>
      <c r="Q333">
        <v>115</v>
      </c>
      <c r="R333">
        <v>60</v>
      </c>
      <c r="S333">
        <v>115</v>
      </c>
      <c r="T333">
        <v>60</v>
      </c>
      <c r="U333">
        <v>55</v>
      </c>
      <c r="V333">
        <v>60</v>
      </c>
      <c r="W333">
        <v>35</v>
      </c>
      <c r="X333">
        <v>166</v>
      </c>
      <c r="Y333" t="s">
        <v>801</v>
      </c>
      <c r="Z333">
        <v>2</v>
      </c>
      <c r="AA333" t="s">
        <v>797</v>
      </c>
      <c r="AB333" t="s">
        <v>932</v>
      </c>
      <c r="AC333" t="s">
        <v>828</v>
      </c>
      <c r="AD333">
        <v>20</v>
      </c>
      <c r="AE333" t="str">
        <f>_xlfn.CONCAT(A333:AD333)</f>
        <v>332Cacturne3NormalScarecrow Pokémon2GrassDark1,377,42Sand VeilWater Absorb475701156011560556035166Medium Slow2GrassHuman-Like50.020</v>
      </c>
      <c r="AF333">
        <v>332</v>
      </c>
      <c r="AG333" t="s">
        <v>337</v>
      </c>
      <c r="AH333">
        <v>3</v>
      </c>
      <c r="AI333" t="s">
        <v>795</v>
      </c>
      <c r="AJ333" t="s">
        <v>1234</v>
      </c>
      <c r="AK333">
        <v>2</v>
      </c>
      <c r="AL333" t="s">
        <v>797</v>
      </c>
      <c r="AM333" t="s">
        <v>849</v>
      </c>
      <c r="AN333">
        <v>1.3</v>
      </c>
      <c r="AO333">
        <v>77.400000000000006</v>
      </c>
      <c r="AP333">
        <v>2</v>
      </c>
      <c r="AQ333" t="s">
        <v>863</v>
      </c>
      <c r="AS333" t="s">
        <v>929</v>
      </c>
      <c r="AT333">
        <f t="shared" si="10"/>
        <v>475</v>
      </c>
      <c r="AU333">
        <v>70</v>
      </c>
      <c r="AV333">
        <v>115</v>
      </c>
      <c r="AW333">
        <v>60</v>
      </c>
      <c r="AX333">
        <v>115</v>
      </c>
      <c r="AY333">
        <v>60</v>
      </c>
      <c r="AZ333">
        <v>55</v>
      </c>
      <c r="BA333">
        <v>60</v>
      </c>
      <c r="BB333">
        <v>35</v>
      </c>
      <c r="BC333">
        <v>166</v>
      </c>
      <c r="BD333" t="s">
        <v>801</v>
      </c>
      <c r="BE333">
        <v>2</v>
      </c>
      <c r="BF333" t="s">
        <v>797</v>
      </c>
      <c r="BG333" t="s">
        <v>932</v>
      </c>
      <c r="BH333" t="s">
        <v>828</v>
      </c>
      <c r="BI333">
        <v>20</v>
      </c>
      <c r="BJ333" t="str">
        <f>_xlfn.CONCAT(AF333:BI333)</f>
        <v>332Cacturne3NormalScarecrow Pokémon2GrassDark1,377,42Sand VeilWater Absorb475701156011560556035166Medium Slow2GrassHuman-Like50.020</v>
      </c>
      <c r="BM333">
        <f>VLOOKUP(B333,evyield!B:H,2,0)</f>
        <v>0</v>
      </c>
      <c r="BN333">
        <f>VLOOKUP(B333,evyield!B:H,3,0)</f>
        <v>1</v>
      </c>
      <c r="BO333">
        <f>VLOOKUP(B333,evyield!B:H,4,0)</f>
        <v>0</v>
      </c>
      <c r="BP333">
        <f>VLOOKUP(B333,evyield!B:H,5,0)</f>
        <v>1</v>
      </c>
      <c r="BQ333">
        <f>VLOOKUP(B333,evyield!B:H,6,0)</f>
        <v>0</v>
      </c>
      <c r="BR333">
        <f>VLOOKUP(B333,evyield!B:H,7,0)</f>
        <v>0</v>
      </c>
      <c r="BS333" t="str">
        <f>IF(OR(AL333=$BW$1,AM333=$BW$1),"Sim","Não")</f>
        <v>Não</v>
      </c>
      <c r="BT333" t="str">
        <f>IF(OR(AL333=$BW$1,AM333=$BX$1),"Sim","Não")</f>
        <v>Não</v>
      </c>
    </row>
    <row r="334" spans="1:72" hidden="1" x14ac:dyDescent="0.25">
      <c r="A334">
        <v>333</v>
      </c>
      <c r="B334" t="s">
        <v>338</v>
      </c>
      <c r="C334">
        <v>3</v>
      </c>
      <c r="D334" t="s">
        <v>795</v>
      </c>
      <c r="E334" t="s">
        <v>1235</v>
      </c>
      <c r="F334">
        <v>2</v>
      </c>
      <c r="G334" t="s">
        <v>795</v>
      </c>
      <c r="H334" t="s">
        <v>812</v>
      </c>
      <c r="I334">
        <v>0.4</v>
      </c>
      <c r="J334">
        <v>1.2</v>
      </c>
      <c r="K334">
        <v>2</v>
      </c>
      <c r="L334" t="s">
        <v>1012</v>
      </c>
      <c r="N334" t="s">
        <v>917</v>
      </c>
      <c r="O334">
        <f t="shared" si="11"/>
        <v>310</v>
      </c>
      <c r="P334">
        <v>45</v>
      </c>
      <c r="Q334">
        <v>40</v>
      </c>
      <c r="R334">
        <v>60</v>
      </c>
      <c r="S334">
        <v>40</v>
      </c>
      <c r="T334">
        <v>75</v>
      </c>
      <c r="U334">
        <v>50</v>
      </c>
      <c r="V334">
        <v>255</v>
      </c>
      <c r="W334">
        <v>70</v>
      </c>
      <c r="X334">
        <v>62</v>
      </c>
      <c r="Y334" t="s">
        <v>1189</v>
      </c>
      <c r="Z334">
        <v>2</v>
      </c>
      <c r="AA334" t="s">
        <v>810</v>
      </c>
      <c r="AB334" t="s">
        <v>812</v>
      </c>
      <c r="AC334" t="s">
        <v>828</v>
      </c>
      <c r="AD334">
        <v>20</v>
      </c>
      <c r="AE334" t="str">
        <f>_xlfn.CONCAT(A334:AD334)</f>
        <v>333Swablu3NormalCotton Bird Pokémon2NormalFlying0,41,22Natural CureCloud Nine3104540604075502557062Erratic2DragonFlying50.020</v>
      </c>
      <c r="AF334">
        <v>333</v>
      </c>
      <c r="AG334" t="s">
        <v>338</v>
      </c>
      <c r="AH334">
        <v>3</v>
      </c>
      <c r="AI334" t="s">
        <v>795</v>
      </c>
      <c r="AJ334" t="s">
        <v>1235</v>
      </c>
      <c r="AK334">
        <v>2</v>
      </c>
      <c r="AL334" t="s">
        <v>795</v>
      </c>
      <c r="AM334" t="s">
        <v>812</v>
      </c>
      <c r="AN334">
        <v>0.4</v>
      </c>
      <c r="AO334">
        <v>1.2</v>
      </c>
      <c r="AP334">
        <v>2</v>
      </c>
      <c r="AQ334" t="s">
        <v>1012</v>
      </c>
      <c r="AS334" t="s">
        <v>917</v>
      </c>
      <c r="AT334">
        <f t="shared" si="10"/>
        <v>310</v>
      </c>
      <c r="AU334">
        <v>45</v>
      </c>
      <c r="AV334">
        <v>40</v>
      </c>
      <c r="AW334">
        <v>60</v>
      </c>
      <c r="AX334">
        <v>40</v>
      </c>
      <c r="AY334">
        <v>75</v>
      </c>
      <c r="AZ334">
        <v>50</v>
      </c>
      <c r="BA334">
        <v>255</v>
      </c>
      <c r="BB334">
        <v>70</v>
      </c>
      <c r="BC334">
        <v>62</v>
      </c>
      <c r="BD334" t="s">
        <v>1189</v>
      </c>
      <c r="BE334">
        <v>2</v>
      </c>
      <c r="BF334" t="s">
        <v>810</v>
      </c>
      <c r="BG334" t="s">
        <v>812</v>
      </c>
      <c r="BH334" t="s">
        <v>828</v>
      </c>
      <c r="BI334">
        <v>20</v>
      </c>
      <c r="BJ334" t="str">
        <f>_xlfn.CONCAT(AF334:BI334)</f>
        <v>333Swablu3NormalCotton Bird Pokémon2NormalFlying0,41,22Natural CureCloud Nine3104540604075502557062Erratic2DragonFlying50.020</v>
      </c>
      <c r="BM334">
        <f>VLOOKUP(B334,evyield!B:H,2,0)</f>
        <v>0</v>
      </c>
      <c r="BN334">
        <f>VLOOKUP(B334,evyield!B:H,3,0)</f>
        <v>0</v>
      </c>
      <c r="BO334">
        <f>VLOOKUP(B334,evyield!B:H,4,0)</f>
        <v>0</v>
      </c>
      <c r="BP334">
        <f>VLOOKUP(B334,evyield!B:H,5,0)</f>
        <v>0</v>
      </c>
      <c r="BQ334">
        <f>VLOOKUP(B334,evyield!B:H,6,0)</f>
        <v>1</v>
      </c>
      <c r="BR334">
        <f>VLOOKUP(B334,evyield!B:H,7,0)</f>
        <v>0</v>
      </c>
      <c r="BS334" t="str">
        <f>IF(OR(AL334=$BW$1,AM334=$BW$1),"Sim","Não")</f>
        <v>Não</v>
      </c>
      <c r="BT334" t="str">
        <f>IF(OR(AL334=$BW$1,AM334=$BX$1),"Sim","Não")</f>
        <v>Não</v>
      </c>
    </row>
    <row r="335" spans="1:72" hidden="1" x14ac:dyDescent="0.25">
      <c r="A335">
        <v>334</v>
      </c>
      <c r="B335" t="s">
        <v>339</v>
      </c>
      <c r="C335">
        <v>3</v>
      </c>
      <c r="D335" t="s">
        <v>795</v>
      </c>
      <c r="E335" t="s">
        <v>1236</v>
      </c>
      <c r="F335">
        <v>2</v>
      </c>
      <c r="G335" t="s">
        <v>810</v>
      </c>
      <c r="H335" t="s">
        <v>812</v>
      </c>
      <c r="I335">
        <v>1.1000000000000001</v>
      </c>
      <c r="J335">
        <v>20.6</v>
      </c>
      <c r="K335">
        <v>2</v>
      </c>
      <c r="L335" t="s">
        <v>1012</v>
      </c>
      <c r="N335" t="s">
        <v>917</v>
      </c>
      <c r="O335">
        <f t="shared" si="11"/>
        <v>490</v>
      </c>
      <c r="P335">
        <v>75</v>
      </c>
      <c r="Q335">
        <v>70</v>
      </c>
      <c r="R335">
        <v>90</v>
      </c>
      <c r="S335">
        <v>70</v>
      </c>
      <c r="T335">
        <v>105</v>
      </c>
      <c r="U335">
        <v>80</v>
      </c>
      <c r="V335">
        <v>45</v>
      </c>
      <c r="W335">
        <v>70</v>
      </c>
      <c r="X335">
        <v>172</v>
      </c>
      <c r="Y335" t="s">
        <v>1189</v>
      </c>
      <c r="Z335">
        <v>2</v>
      </c>
      <c r="AA335" t="s">
        <v>810</v>
      </c>
      <c r="AB335" t="s">
        <v>812</v>
      </c>
      <c r="AC335" t="s">
        <v>828</v>
      </c>
      <c r="AD335">
        <v>20</v>
      </c>
      <c r="AE335" t="str">
        <f>_xlfn.CONCAT(A335:AD335)</f>
        <v>334Altaria3NormalHumming Pokémon2DragonFlying1,120,62Natural CureCloud Nine49075709070105804570172Erratic2DragonFlying50.020</v>
      </c>
      <c r="AF335">
        <v>334</v>
      </c>
      <c r="AG335" t="s">
        <v>339</v>
      </c>
      <c r="AH335">
        <v>3</v>
      </c>
      <c r="AI335" t="s">
        <v>795</v>
      </c>
      <c r="AJ335" t="s">
        <v>1236</v>
      </c>
      <c r="AK335">
        <v>2</v>
      </c>
      <c r="AL335" t="s">
        <v>810</v>
      </c>
      <c r="AM335" t="s">
        <v>812</v>
      </c>
      <c r="AN335">
        <v>1.1000000000000001</v>
      </c>
      <c r="AO335">
        <v>20.6</v>
      </c>
      <c r="AP335">
        <v>2</v>
      </c>
      <c r="AQ335" t="s">
        <v>1012</v>
      </c>
      <c r="AS335" t="s">
        <v>917</v>
      </c>
      <c r="AT335">
        <f t="shared" si="10"/>
        <v>490</v>
      </c>
      <c r="AU335">
        <v>75</v>
      </c>
      <c r="AV335">
        <v>70</v>
      </c>
      <c r="AW335">
        <v>90</v>
      </c>
      <c r="AX335">
        <v>70</v>
      </c>
      <c r="AY335">
        <v>105</v>
      </c>
      <c r="AZ335">
        <v>80</v>
      </c>
      <c r="BA335">
        <v>45</v>
      </c>
      <c r="BB335">
        <v>70</v>
      </c>
      <c r="BC335">
        <v>172</v>
      </c>
      <c r="BD335" t="s">
        <v>1189</v>
      </c>
      <c r="BE335">
        <v>2</v>
      </c>
      <c r="BF335" t="s">
        <v>810</v>
      </c>
      <c r="BG335" t="s">
        <v>812</v>
      </c>
      <c r="BH335" t="s">
        <v>828</v>
      </c>
      <c r="BI335">
        <v>20</v>
      </c>
      <c r="BJ335" t="str">
        <f>_xlfn.CONCAT(AF335:BI335)</f>
        <v>334Altaria3NormalHumming Pokémon2DragonFlying1,120,62Natural CureCloud Nine49075709070105804570172Erratic2DragonFlying50.020</v>
      </c>
      <c r="BM335">
        <f>VLOOKUP(B335,evyield!B:H,2,0)</f>
        <v>0</v>
      </c>
      <c r="BN335">
        <f>VLOOKUP(B335,evyield!B:H,3,0)</f>
        <v>0</v>
      </c>
      <c r="BO335">
        <f>VLOOKUP(B335,evyield!B:H,4,0)</f>
        <v>0</v>
      </c>
      <c r="BP335">
        <f>VLOOKUP(B335,evyield!B:H,5,0)</f>
        <v>0</v>
      </c>
      <c r="BQ335">
        <f>VLOOKUP(B335,evyield!B:H,6,0)</f>
        <v>2</v>
      </c>
      <c r="BR335">
        <f>VLOOKUP(B335,evyield!B:H,7,0)</f>
        <v>0</v>
      </c>
      <c r="BS335" t="str">
        <f>IF(OR(AL335=$BW$1,AM335=$BW$1),"Sim","Não")</f>
        <v>Não</v>
      </c>
      <c r="BT335" t="str">
        <f>IF(OR(AL335=$BW$1,AM335=$BX$1),"Sim","Não")</f>
        <v>Não</v>
      </c>
    </row>
    <row r="336" spans="1:72" hidden="1" x14ac:dyDescent="0.25">
      <c r="A336">
        <v>335</v>
      </c>
      <c r="B336" t="s">
        <v>340</v>
      </c>
      <c r="C336">
        <v>3</v>
      </c>
      <c r="D336" t="s">
        <v>795</v>
      </c>
      <c r="E336" t="s">
        <v>1237</v>
      </c>
      <c r="F336">
        <v>1</v>
      </c>
      <c r="G336" t="s">
        <v>795</v>
      </c>
      <c r="H336" t="s">
        <v>2089</v>
      </c>
      <c r="I336">
        <v>1.3</v>
      </c>
      <c r="J336">
        <v>40.299999999999997</v>
      </c>
      <c r="K336">
        <v>2</v>
      </c>
      <c r="L336" t="s">
        <v>1056</v>
      </c>
      <c r="N336" t="s">
        <v>1238</v>
      </c>
      <c r="O336">
        <f t="shared" si="11"/>
        <v>458</v>
      </c>
      <c r="P336">
        <v>73</v>
      </c>
      <c r="Q336">
        <v>115</v>
      </c>
      <c r="R336">
        <v>60</v>
      </c>
      <c r="S336">
        <v>60</v>
      </c>
      <c r="T336">
        <v>60</v>
      </c>
      <c r="U336">
        <v>90</v>
      </c>
      <c r="V336">
        <v>90</v>
      </c>
      <c r="W336">
        <v>70</v>
      </c>
      <c r="X336">
        <v>160</v>
      </c>
      <c r="Y336" t="s">
        <v>1189</v>
      </c>
      <c r="Z336">
        <v>1</v>
      </c>
      <c r="AA336" t="s">
        <v>848</v>
      </c>
      <c r="AC336" t="s">
        <v>828</v>
      </c>
      <c r="AD336">
        <v>20</v>
      </c>
      <c r="AE336" t="str">
        <f>_xlfn.CONCAT(A336:AD336)</f>
        <v>335Zangoose3NormalCat Ferret Pokémon1NormalNone1,340,32ImmunityToxic Boost45873115606060909070160Erratic1Field50.020</v>
      </c>
      <c r="AF336">
        <v>335</v>
      </c>
      <c r="AG336" t="s">
        <v>340</v>
      </c>
      <c r="AH336">
        <v>3</v>
      </c>
      <c r="AI336" t="s">
        <v>795</v>
      </c>
      <c r="AJ336" t="s">
        <v>1237</v>
      </c>
      <c r="AK336">
        <v>1</v>
      </c>
      <c r="AL336" t="s">
        <v>795</v>
      </c>
      <c r="AM336" t="s">
        <v>2089</v>
      </c>
      <c r="AN336">
        <v>1.3</v>
      </c>
      <c r="AO336">
        <v>40.299999999999997</v>
      </c>
      <c r="AP336">
        <v>2</v>
      </c>
      <c r="AQ336" t="s">
        <v>1056</v>
      </c>
      <c r="AS336" t="s">
        <v>1238</v>
      </c>
      <c r="AT336">
        <f t="shared" si="10"/>
        <v>458</v>
      </c>
      <c r="AU336">
        <v>73</v>
      </c>
      <c r="AV336">
        <v>115</v>
      </c>
      <c r="AW336">
        <v>60</v>
      </c>
      <c r="AX336">
        <v>60</v>
      </c>
      <c r="AY336">
        <v>60</v>
      </c>
      <c r="AZ336">
        <v>90</v>
      </c>
      <c r="BA336">
        <v>90</v>
      </c>
      <c r="BB336">
        <v>70</v>
      </c>
      <c r="BC336">
        <v>160</v>
      </c>
      <c r="BD336" t="s">
        <v>1189</v>
      </c>
      <c r="BE336">
        <v>1</v>
      </c>
      <c r="BF336" t="s">
        <v>848</v>
      </c>
      <c r="BH336" t="s">
        <v>828</v>
      </c>
      <c r="BI336">
        <v>20</v>
      </c>
      <c r="BJ336" t="str">
        <f>_xlfn.CONCAT(AF336:BI336)</f>
        <v>335Zangoose3NormalCat Ferret Pokémon1NormalNone1,340,32ImmunityToxic Boost45873115606060909070160Erratic1Field50.020</v>
      </c>
      <c r="BM336">
        <f>VLOOKUP(B336,evyield!B:H,2,0)</f>
        <v>0</v>
      </c>
      <c r="BN336">
        <f>VLOOKUP(B336,evyield!B:H,3,0)</f>
        <v>2</v>
      </c>
      <c r="BO336">
        <f>VLOOKUP(B336,evyield!B:H,4,0)</f>
        <v>0</v>
      </c>
      <c r="BP336">
        <f>VLOOKUP(B336,evyield!B:H,5,0)</f>
        <v>0</v>
      </c>
      <c r="BQ336">
        <f>VLOOKUP(B336,evyield!B:H,6,0)</f>
        <v>0</v>
      </c>
      <c r="BR336">
        <f>VLOOKUP(B336,evyield!B:H,7,0)</f>
        <v>0</v>
      </c>
      <c r="BS336" t="str">
        <f>IF(OR(AL336=$BW$1,AM336=$BW$1),"Sim","Não")</f>
        <v>Não</v>
      </c>
      <c r="BT336" t="str">
        <f>IF(OR(AL336=$BW$1,AM336=$BX$1),"Sim","Não")</f>
        <v>Não</v>
      </c>
    </row>
    <row r="337" spans="1:72" hidden="1" x14ac:dyDescent="0.25">
      <c r="A337">
        <v>336</v>
      </c>
      <c r="B337" t="s">
        <v>341</v>
      </c>
      <c r="C337">
        <v>3</v>
      </c>
      <c r="D337" t="s">
        <v>795</v>
      </c>
      <c r="E337" t="s">
        <v>1239</v>
      </c>
      <c r="F337">
        <v>1</v>
      </c>
      <c r="G337" t="s">
        <v>798</v>
      </c>
      <c r="H337" t="s">
        <v>2089</v>
      </c>
      <c r="I337">
        <v>2.7</v>
      </c>
      <c r="J337">
        <v>52.5</v>
      </c>
      <c r="K337">
        <v>2</v>
      </c>
      <c r="L337" t="s">
        <v>830</v>
      </c>
      <c r="N337" t="s">
        <v>894</v>
      </c>
      <c r="O337">
        <f t="shared" si="11"/>
        <v>458</v>
      </c>
      <c r="P337">
        <v>73</v>
      </c>
      <c r="Q337">
        <v>100</v>
      </c>
      <c r="R337">
        <v>60</v>
      </c>
      <c r="S337">
        <v>100</v>
      </c>
      <c r="T337">
        <v>60</v>
      </c>
      <c r="U337">
        <v>65</v>
      </c>
      <c r="V337">
        <v>90</v>
      </c>
      <c r="W337">
        <v>70</v>
      </c>
      <c r="X337">
        <v>160</v>
      </c>
      <c r="Y337" t="s">
        <v>1183</v>
      </c>
      <c r="Z337">
        <v>2</v>
      </c>
      <c r="AA337" t="s">
        <v>810</v>
      </c>
      <c r="AB337" t="s">
        <v>848</v>
      </c>
      <c r="AC337" t="s">
        <v>828</v>
      </c>
      <c r="AD337">
        <v>20</v>
      </c>
      <c r="AE337" t="str">
        <f>_xlfn.CONCAT(A337:AD337)</f>
        <v>336Seviper3NormalFang Snake Pokémon1PoisonNone2,752,52Shed SkinInfiltrator458731006010060659070160Fluctuating2DragonField50.020</v>
      </c>
      <c r="AF337">
        <v>336</v>
      </c>
      <c r="AG337" t="s">
        <v>341</v>
      </c>
      <c r="AH337">
        <v>3</v>
      </c>
      <c r="AI337" t="s">
        <v>795</v>
      </c>
      <c r="AJ337" t="s">
        <v>1239</v>
      </c>
      <c r="AK337">
        <v>1</v>
      </c>
      <c r="AL337" t="s">
        <v>798</v>
      </c>
      <c r="AM337" t="s">
        <v>2089</v>
      </c>
      <c r="AN337">
        <v>2.7</v>
      </c>
      <c r="AO337">
        <v>52.5</v>
      </c>
      <c r="AP337">
        <v>2</v>
      </c>
      <c r="AQ337" t="s">
        <v>830</v>
      </c>
      <c r="AS337" t="s">
        <v>894</v>
      </c>
      <c r="AT337">
        <f t="shared" si="10"/>
        <v>458</v>
      </c>
      <c r="AU337">
        <v>73</v>
      </c>
      <c r="AV337">
        <v>100</v>
      </c>
      <c r="AW337">
        <v>60</v>
      </c>
      <c r="AX337">
        <v>100</v>
      </c>
      <c r="AY337">
        <v>60</v>
      </c>
      <c r="AZ337">
        <v>65</v>
      </c>
      <c r="BA337">
        <v>90</v>
      </c>
      <c r="BB337">
        <v>70</v>
      </c>
      <c r="BC337">
        <v>160</v>
      </c>
      <c r="BD337" t="s">
        <v>1183</v>
      </c>
      <c r="BE337">
        <v>2</v>
      </c>
      <c r="BF337" t="s">
        <v>810</v>
      </c>
      <c r="BG337" t="s">
        <v>848</v>
      </c>
      <c r="BH337" t="s">
        <v>828</v>
      </c>
      <c r="BI337">
        <v>20</v>
      </c>
      <c r="BJ337" t="str">
        <f>_xlfn.CONCAT(AF337:BI337)</f>
        <v>336Seviper3NormalFang Snake Pokémon1PoisonNone2,752,52Shed SkinInfiltrator458731006010060659070160Fluctuating2DragonField50.020</v>
      </c>
      <c r="BM337">
        <f>VLOOKUP(B337,evyield!B:H,2,0)</f>
        <v>0</v>
      </c>
      <c r="BN337">
        <f>VLOOKUP(B337,evyield!B:H,3,0)</f>
        <v>1</v>
      </c>
      <c r="BO337">
        <f>VLOOKUP(B337,evyield!B:H,4,0)</f>
        <v>0</v>
      </c>
      <c r="BP337">
        <f>VLOOKUP(B337,evyield!B:H,5,0)</f>
        <v>1</v>
      </c>
      <c r="BQ337">
        <f>VLOOKUP(B337,evyield!B:H,6,0)</f>
        <v>0</v>
      </c>
      <c r="BR337">
        <f>VLOOKUP(B337,evyield!B:H,7,0)</f>
        <v>0</v>
      </c>
      <c r="BS337" t="str">
        <f>IF(OR(AL337=$BW$1,AM337=$BW$1),"Sim","Não")</f>
        <v>Não</v>
      </c>
      <c r="BT337" t="str">
        <f>IF(OR(AL337=$BW$1,AM337=$BX$1),"Sim","Não")</f>
        <v>Não</v>
      </c>
    </row>
    <row r="338" spans="1:72" hidden="1" x14ac:dyDescent="0.25">
      <c r="A338">
        <v>337</v>
      </c>
      <c r="B338" t="s">
        <v>342</v>
      </c>
      <c r="C338">
        <v>3</v>
      </c>
      <c r="D338" t="s">
        <v>795</v>
      </c>
      <c r="E338" t="s">
        <v>1240</v>
      </c>
      <c r="F338">
        <v>2</v>
      </c>
      <c r="G338" t="s">
        <v>942</v>
      </c>
      <c r="H338" t="s">
        <v>860</v>
      </c>
      <c r="I338">
        <v>1</v>
      </c>
      <c r="J338">
        <v>168</v>
      </c>
      <c r="K338">
        <v>1</v>
      </c>
      <c r="L338" t="s">
        <v>981</v>
      </c>
      <c r="O338">
        <f t="shared" si="11"/>
        <v>440</v>
      </c>
      <c r="P338">
        <v>70</v>
      </c>
      <c r="Q338">
        <v>55</v>
      </c>
      <c r="R338">
        <v>65</v>
      </c>
      <c r="S338">
        <v>95</v>
      </c>
      <c r="T338">
        <v>85</v>
      </c>
      <c r="U338">
        <v>70</v>
      </c>
      <c r="V338">
        <v>45</v>
      </c>
      <c r="W338">
        <v>70</v>
      </c>
      <c r="X338">
        <v>161</v>
      </c>
      <c r="Y338" t="s">
        <v>883</v>
      </c>
      <c r="Z338">
        <v>1</v>
      </c>
      <c r="AA338" t="s">
        <v>945</v>
      </c>
      <c r="AD338">
        <v>25</v>
      </c>
      <c r="AE338" t="str">
        <f>_xlfn.CONCAT(A338:AD338)</f>
        <v>337Lunatone3NormalMeteorite Pokémon2RockPsychic11681Levitate4407055659585704570161Fast1Mineral25</v>
      </c>
      <c r="AF338">
        <v>337</v>
      </c>
      <c r="AG338" t="s">
        <v>342</v>
      </c>
      <c r="AH338">
        <v>3</v>
      </c>
      <c r="AI338" t="s">
        <v>795</v>
      </c>
      <c r="AJ338" t="s">
        <v>1240</v>
      </c>
      <c r="AK338">
        <v>2</v>
      </c>
      <c r="AL338" t="s">
        <v>942</v>
      </c>
      <c r="AM338" t="s">
        <v>860</v>
      </c>
      <c r="AN338">
        <v>1</v>
      </c>
      <c r="AO338">
        <v>168</v>
      </c>
      <c r="AP338">
        <v>1</v>
      </c>
      <c r="AQ338" t="s">
        <v>981</v>
      </c>
      <c r="AT338">
        <f t="shared" si="10"/>
        <v>460</v>
      </c>
      <c r="AU338">
        <v>90</v>
      </c>
      <c r="AV338">
        <v>55</v>
      </c>
      <c r="AW338">
        <v>65</v>
      </c>
      <c r="AX338">
        <v>95</v>
      </c>
      <c r="AY338">
        <v>85</v>
      </c>
      <c r="AZ338">
        <v>70</v>
      </c>
      <c r="BA338">
        <v>45</v>
      </c>
      <c r="BB338">
        <v>70</v>
      </c>
      <c r="BC338">
        <v>161</v>
      </c>
      <c r="BD338" t="s">
        <v>883</v>
      </c>
      <c r="BE338">
        <v>1</v>
      </c>
      <c r="BF338" t="s">
        <v>945</v>
      </c>
      <c r="BI338">
        <v>25</v>
      </c>
      <c r="BJ338" t="str">
        <f>_xlfn.CONCAT(AF338:BI338)</f>
        <v>337Lunatone3NormalMeteorite Pokémon2RockPsychic11681Levitate4609055659585704570161Fast1Mineral25</v>
      </c>
      <c r="BM338">
        <f>VLOOKUP(B338,evyield!B:H,2,0)</f>
        <v>0</v>
      </c>
      <c r="BN338">
        <f>VLOOKUP(B338,evyield!B:H,3,0)</f>
        <v>0</v>
      </c>
      <c r="BO338">
        <f>VLOOKUP(B338,evyield!B:H,4,0)</f>
        <v>0</v>
      </c>
      <c r="BP338">
        <f>VLOOKUP(B338,evyield!B:H,5,0)</f>
        <v>2</v>
      </c>
      <c r="BQ338">
        <f>VLOOKUP(B338,evyield!B:H,6,0)</f>
        <v>0</v>
      </c>
      <c r="BR338">
        <f>VLOOKUP(B338,evyield!B:H,7,0)</f>
        <v>0</v>
      </c>
      <c r="BS338" t="str">
        <f>IF(OR(AL338=$BW$1,AM338=$BW$1),"Sim","Não")</f>
        <v>Não</v>
      </c>
      <c r="BT338" t="str">
        <f>IF(OR(AL338=$BW$1,AM338=$BX$1),"Sim","Não")</f>
        <v>Não</v>
      </c>
    </row>
    <row r="339" spans="1:72" hidden="1" x14ac:dyDescent="0.25">
      <c r="A339">
        <v>338</v>
      </c>
      <c r="B339" t="s">
        <v>343</v>
      </c>
      <c r="C339">
        <v>3</v>
      </c>
      <c r="D339" t="s">
        <v>795</v>
      </c>
      <c r="E339" t="s">
        <v>1240</v>
      </c>
      <c r="F339">
        <v>2</v>
      </c>
      <c r="G339" t="s">
        <v>942</v>
      </c>
      <c r="H339" t="s">
        <v>860</v>
      </c>
      <c r="I339">
        <v>1.2</v>
      </c>
      <c r="J339">
        <v>154</v>
      </c>
      <c r="K339">
        <v>1</v>
      </c>
      <c r="L339" t="s">
        <v>981</v>
      </c>
      <c r="O339">
        <f t="shared" si="11"/>
        <v>440</v>
      </c>
      <c r="P339">
        <v>70</v>
      </c>
      <c r="Q339">
        <v>95</v>
      </c>
      <c r="R339">
        <v>85</v>
      </c>
      <c r="S339">
        <v>55</v>
      </c>
      <c r="T339">
        <v>65</v>
      </c>
      <c r="U339">
        <v>70</v>
      </c>
      <c r="V339">
        <v>45</v>
      </c>
      <c r="W339">
        <v>70</v>
      </c>
      <c r="X339">
        <v>161</v>
      </c>
      <c r="Y339" t="s">
        <v>883</v>
      </c>
      <c r="Z339">
        <v>1</v>
      </c>
      <c r="AA339" t="s">
        <v>945</v>
      </c>
      <c r="AD339">
        <v>25</v>
      </c>
      <c r="AE339" t="str">
        <f>_xlfn.CONCAT(A339:AD339)</f>
        <v>338Solrock3NormalMeteorite Pokémon2RockPsychic1,21541Levitate4407095855565704570161Fast1Mineral25</v>
      </c>
      <c r="AF339">
        <v>338</v>
      </c>
      <c r="AG339" t="s">
        <v>343</v>
      </c>
      <c r="AH339">
        <v>3</v>
      </c>
      <c r="AI339" t="s">
        <v>795</v>
      </c>
      <c r="AJ339" t="s">
        <v>1240</v>
      </c>
      <c r="AK339">
        <v>2</v>
      </c>
      <c r="AL339" t="s">
        <v>942</v>
      </c>
      <c r="AM339" t="s">
        <v>860</v>
      </c>
      <c r="AN339">
        <v>1.2</v>
      </c>
      <c r="AO339">
        <v>154</v>
      </c>
      <c r="AP339">
        <v>1</v>
      </c>
      <c r="AQ339" t="s">
        <v>981</v>
      </c>
      <c r="AT339">
        <f t="shared" si="10"/>
        <v>460</v>
      </c>
      <c r="AU339">
        <v>90</v>
      </c>
      <c r="AV339">
        <v>95</v>
      </c>
      <c r="AW339">
        <v>85</v>
      </c>
      <c r="AX339">
        <v>55</v>
      </c>
      <c r="AY339">
        <v>65</v>
      </c>
      <c r="AZ339">
        <v>70</v>
      </c>
      <c r="BA339">
        <v>45</v>
      </c>
      <c r="BB339">
        <v>70</v>
      </c>
      <c r="BC339">
        <v>161</v>
      </c>
      <c r="BD339" t="s">
        <v>883</v>
      </c>
      <c r="BE339">
        <v>1</v>
      </c>
      <c r="BF339" t="s">
        <v>945</v>
      </c>
      <c r="BI339">
        <v>25</v>
      </c>
      <c r="BJ339" t="str">
        <f>_xlfn.CONCAT(AF339:BI339)</f>
        <v>338Solrock3NormalMeteorite Pokémon2RockPsychic1,21541Levitate4609095855565704570161Fast1Mineral25</v>
      </c>
      <c r="BM339">
        <f>VLOOKUP(B339,evyield!B:H,2,0)</f>
        <v>0</v>
      </c>
      <c r="BN339">
        <f>VLOOKUP(B339,evyield!B:H,3,0)</f>
        <v>2</v>
      </c>
      <c r="BO339">
        <f>VLOOKUP(B339,evyield!B:H,4,0)</f>
        <v>0</v>
      </c>
      <c r="BP339">
        <f>VLOOKUP(B339,evyield!B:H,5,0)</f>
        <v>0</v>
      </c>
      <c r="BQ339">
        <f>VLOOKUP(B339,evyield!B:H,6,0)</f>
        <v>0</v>
      </c>
      <c r="BR339">
        <f>VLOOKUP(B339,evyield!B:H,7,0)</f>
        <v>0</v>
      </c>
      <c r="BS339" t="str">
        <f>IF(OR(AL339=$BW$1,AM339=$BW$1),"Sim","Não")</f>
        <v>Não</v>
      </c>
      <c r="BT339" t="str">
        <f>IF(OR(AL339=$BW$1,AM339=$BX$1),"Sim","Não")</f>
        <v>Não</v>
      </c>
    </row>
    <row r="340" spans="1:72" hidden="1" x14ac:dyDescent="0.25">
      <c r="A340">
        <v>339</v>
      </c>
      <c r="B340" t="s">
        <v>344</v>
      </c>
      <c r="C340">
        <v>3</v>
      </c>
      <c r="D340" t="s">
        <v>795</v>
      </c>
      <c r="E340" t="s">
        <v>1241</v>
      </c>
      <c r="F340">
        <v>2</v>
      </c>
      <c r="G340" t="s">
        <v>816</v>
      </c>
      <c r="H340" t="s">
        <v>862</v>
      </c>
      <c r="I340">
        <v>0.4</v>
      </c>
      <c r="J340">
        <v>1.9</v>
      </c>
      <c r="K340">
        <v>3</v>
      </c>
      <c r="L340" t="s">
        <v>955</v>
      </c>
      <c r="M340" t="s">
        <v>953</v>
      </c>
      <c r="N340" t="s">
        <v>969</v>
      </c>
      <c r="O340">
        <f t="shared" si="11"/>
        <v>288</v>
      </c>
      <c r="P340">
        <v>50</v>
      </c>
      <c r="Q340">
        <v>48</v>
      </c>
      <c r="R340">
        <v>43</v>
      </c>
      <c r="S340">
        <v>46</v>
      </c>
      <c r="T340">
        <v>41</v>
      </c>
      <c r="U340">
        <v>60</v>
      </c>
      <c r="V340">
        <v>190</v>
      </c>
      <c r="W340">
        <v>70</v>
      </c>
      <c r="X340">
        <v>58</v>
      </c>
      <c r="Y340" t="s">
        <v>827</v>
      </c>
      <c r="Z340">
        <v>1</v>
      </c>
      <c r="AA340" t="s">
        <v>1022</v>
      </c>
      <c r="AC340" t="s">
        <v>828</v>
      </c>
      <c r="AD340">
        <v>20</v>
      </c>
      <c r="AE340" t="str">
        <f>_xlfn.CONCAT(A340:AD340)</f>
        <v>339Barboach3NormalWhiskers Pokémon2WaterGround0,41,93ObliviousAnticipationHydration2885048434641601907058Medium Fast1Water 250.020</v>
      </c>
      <c r="AF340">
        <v>339</v>
      </c>
      <c r="AG340" t="s">
        <v>344</v>
      </c>
      <c r="AH340">
        <v>3</v>
      </c>
      <c r="AI340" t="s">
        <v>795</v>
      </c>
      <c r="AJ340" t="s">
        <v>1241</v>
      </c>
      <c r="AK340">
        <v>2</v>
      </c>
      <c r="AL340" t="s">
        <v>816</v>
      </c>
      <c r="AM340" t="s">
        <v>862</v>
      </c>
      <c r="AN340">
        <v>0.4</v>
      </c>
      <c r="AO340">
        <v>1.9</v>
      </c>
      <c r="AP340">
        <v>3</v>
      </c>
      <c r="AQ340" t="s">
        <v>955</v>
      </c>
      <c r="AR340" t="s">
        <v>953</v>
      </c>
      <c r="AS340" t="s">
        <v>969</v>
      </c>
      <c r="AT340">
        <f t="shared" si="10"/>
        <v>288</v>
      </c>
      <c r="AU340">
        <v>50</v>
      </c>
      <c r="AV340">
        <v>48</v>
      </c>
      <c r="AW340">
        <v>43</v>
      </c>
      <c r="AX340">
        <v>46</v>
      </c>
      <c r="AY340">
        <v>41</v>
      </c>
      <c r="AZ340">
        <v>60</v>
      </c>
      <c r="BA340">
        <v>190</v>
      </c>
      <c r="BB340">
        <v>70</v>
      </c>
      <c r="BC340">
        <v>58</v>
      </c>
      <c r="BD340" t="s">
        <v>827</v>
      </c>
      <c r="BE340">
        <v>1</v>
      </c>
      <c r="BF340" t="s">
        <v>1022</v>
      </c>
      <c r="BH340" t="s">
        <v>828</v>
      </c>
      <c r="BI340">
        <v>20</v>
      </c>
      <c r="BJ340" t="str">
        <f>_xlfn.CONCAT(AF340:BI340)</f>
        <v>339Barboach3NormalWhiskers Pokémon2WaterGround0,41,93ObliviousAnticipationHydration2885048434641601907058Medium Fast1Water 250.020</v>
      </c>
      <c r="BM340">
        <f>VLOOKUP(B340,evyield!B:H,2,0)</f>
        <v>1</v>
      </c>
      <c r="BN340">
        <f>VLOOKUP(B340,evyield!B:H,3,0)</f>
        <v>0</v>
      </c>
      <c r="BO340">
        <f>VLOOKUP(B340,evyield!B:H,4,0)</f>
        <v>0</v>
      </c>
      <c r="BP340">
        <f>VLOOKUP(B340,evyield!B:H,5,0)</f>
        <v>0</v>
      </c>
      <c r="BQ340">
        <f>VLOOKUP(B340,evyield!B:H,6,0)</f>
        <v>0</v>
      </c>
      <c r="BR340">
        <f>VLOOKUP(B340,evyield!B:H,7,0)</f>
        <v>0</v>
      </c>
      <c r="BS340" t="str">
        <f>IF(OR(AL340=$BW$1,AM340=$BW$1),"Sim","Não")</f>
        <v>Sim</v>
      </c>
      <c r="BT340" t="str">
        <f>IF(OR(AL340=$BW$1,AM340=$BX$1),"Sim","Não")</f>
        <v>Não</v>
      </c>
    </row>
    <row r="341" spans="1:72" hidden="1" x14ac:dyDescent="0.25">
      <c r="A341">
        <v>340</v>
      </c>
      <c r="B341" t="s">
        <v>345</v>
      </c>
      <c r="C341">
        <v>3</v>
      </c>
      <c r="D341" t="s">
        <v>795</v>
      </c>
      <c r="E341" t="s">
        <v>1241</v>
      </c>
      <c r="F341">
        <v>2</v>
      </c>
      <c r="G341" t="s">
        <v>816</v>
      </c>
      <c r="H341" t="s">
        <v>862</v>
      </c>
      <c r="I341">
        <v>0.9</v>
      </c>
      <c r="J341">
        <v>23.6</v>
      </c>
      <c r="K341">
        <v>3</v>
      </c>
      <c r="L341" t="s">
        <v>955</v>
      </c>
      <c r="M341" t="s">
        <v>953</v>
      </c>
      <c r="N341" t="s">
        <v>969</v>
      </c>
      <c r="O341">
        <f t="shared" si="11"/>
        <v>468</v>
      </c>
      <c r="P341">
        <v>110</v>
      </c>
      <c r="Q341">
        <v>78</v>
      </c>
      <c r="R341">
        <v>73</v>
      </c>
      <c r="S341">
        <v>76</v>
      </c>
      <c r="T341">
        <v>71</v>
      </c>
      <c r="U341">
        <v>60</v>
      </c>
      <c r="V341">
        <v>75</v>
      </c>
      <c r="W341">
        <v>70</v>
      </c>
      <c r="X341">
        <v>164</v>
      </c>
      <c r="Y341" t="s">
        <v>827</v>
      </c>
      <c r="Z341">
        <v>1</v>
      </c>
      <c r="AA341" t="s">
        <v>1022</v>
      </c>
      <c r="AC341" t="s">
        <v>828</v>
      </c>
      <c r="AD341">
        <v>20</v>
      </c>
      <c r="AE341" t="str">
        <f>_xlfn.CONCAT(A341:AD341)</f>
        <v>340Whiscash3NormalWhiskers Pokémon2WaterGround0,923,63ObliviousAnticipationHydration46811078737671607570164Medium Fast1Water 250.020</v>
      </c>
      <c r="AF341">
        <v>340</v>
      </c>
      <c r="AG341" t="s">
        <v>345</v>
      </c>
      <c r="AH341">
        <v>3</v>
      </c>
      <c r="AI341" t="s">
        <v>795</v>
      </c>
      <c r="AJ341" t="s">
        <v>1241</v>
      </c>
      <c r="AK341">
        <v>2</v>
      </c>
      <c r="AL341" t="s">
        <v>816</v>
      </c>
      <c r="AM341" t="s">
        <v>862</v>
      </c>
      <c r="AN341">
        <v>0.9</v>
      </c>
      <c r="AO341">
        <v>23.6</v>
      </c>
      <c r="AP341">
        <v>3</v>
      </c>
      <c r="AQ341" t="s">
        <v>955</v>
      </c>
      <c r="AR341" t="s">
        <v>953</v>
      </c>
      <c r="AS341" t="s">
        <v>969</v>
      </c>
      <c r="AT341">
        <f t="shared" si="10"/>
        <v>468</v>
      </c>
      <c r="AU341">
        <v>110</v>
      </c>
      <c r="AV341">
        <v>78</v>
      </c>
      <c r="AW341">
        <v>73</v>
      </c>
      <c r="AX341">
        <v>76</v>
      </c>
      <c r="AY341">
        <v>71</v>
      </c>
      <c r="AZ341">
        <v>60</v>
      </c>
      <c r="BA341">
        <v>75</v>
      </c>
      <c r="BB341">
        <v>70</v>
      </c>
      <c r="BC341">
        <v>164</v>
      </c>
      <c r="BD341" t="s">
        <v>827</v>
      </c>
      <c r="BE341">
        <v>1</v>
      </c>
      <c r="BF341" t="s">
        <v>1022</v>
      </c>
      <c r="BH341" t="s">
        <v>828</v>
      </c>
      <c r="BI341">
        <v>20</v>
      </c>
      <c r="BJ341" t="str">
        <f>_xlfn.CONCAT(AF341:BI341)</f>
        <v>340Whiscash3NormalWhiskers Pokémon2WaterGround0,923,63ObliviousAnticipationHydration46811078737671607570164Medium Fast1Water 250.020</v>
      </c>
      <c r="BM341">
        <f>VLOOKUP(B341,evyield!B:H,2,0)</f>
        <v>2</v>
      </c>
      <c r="BN341">
        <f>VLOOKUP(B341,evyield!B:H,3,0)</f>
        <v>0</v>
      </c>
      <c r="BO341">
        <f>VLOOKUP(B341,evyield!B:H,4,0)</f>
        <v>0</v>
      </c>
      <c r="BP341">
        <f>VLOOKUP(B341,evyield!B:H,5,0)</f>
        <v>0</v>
      </c>
      <c r="BQ341">
        <f>VLOOKUP(B341,evyield!B:H,6,0)</f>
        <v>0</v>
      </c>
      <c r="BR341">
        <f>VLOOKUP(B341,evyield!B:H,7,0)</f>
        <v>0</v>
      </c>
      <c r="BS341" t="str">
        <f>IF(OR(AL341=$BW$1,AM341=$BW$1),"Sim","Não")</f>
        <v>Sim</v>
      </c>
      <c r="BT341" t="str">
        <f>IF(OR(AL341=$BW$1,AM341=$BX$1),"Sim","Não")</f>
        <v>Não</v>
      </c>
    </row>
    <row r="342" spans="1:72" hidden="1" x14ac:dyDescent="0.25">
      <c r="A342">
        <v>341</v>
      </c>
      <c r="B342" t="s">
        <v>346</v>
      </c>
      <c r="C342">
        <v>3</v>
      </c>
      <c r="D342" t="s">
        <v>795</v>
      </c>
      <c r="E342" t="s">
        <v>1242</v>
      </c>
      <c r="F342">
        <v>1</v>
      </c>
      <c r="G342" t="s">
        <v>816</v>
      </c>
      <c r="H342" t="s">
        <v>2089</v>
      </c>
      <c r="I342">
        <v>0.6</v>
      </c>
      <c r="J342">
        <v>11.5</v>
      </c>
      <c r="K342">
        <v>3</v>
      </c>
      <c r="L342" t="s">
        <v>991</v>
      </c>
      <c r="M342" t="s">
        <v>959</v>
      </c>
      <c r="N342" t="s">
        <v>838</v>
      </c>
      <c r="O342">
        <f t="shared" si="11"/>
        <v>308</v>
      </c>
      <c r="P342">
        <v>43</v>
      </c>
      <c r="Q342">
        <v>80</v>
      </c>
      <c r="R342">
        <v>65</v>
      </c>
      <c r="S342">
        <v>50</v>
      </c>
      <c r="T342">
        <v>35</v>
      </c>
      <c r="U342">
        <v>35</v>
      </c>
      <c r="V342">
        <v>205</v>
      </c>
      <c r="W342">
        <v>70</v>
      </c>
      <c r="X342">
        <v>62</v>
      </c>
      <c r="Y342" t="s">
        <v>1183</v>
      </c>
      <c r="Z342">
        <v>2</v>
      </c>
      <c r="AA342" t="s">
        <v>819</v>
      </c>
      <c r="AB342" t="s">
        <v>940</v>
      </c>
      <c r="AC342" t="s">
        <v>828</v>
      </c>
      <c r="AD342">
        <v>15</v>
      </c>
      <c r="AE342" t="str">
        <f>_xlfn.CONCAT(A342:AD342)</f>
        <v>341Corphish3NormalRuffian Pokémon1WaterNone0,611,53Hyper CutterShell ArmorAdaptability3084380655035352057062Fluctuating2Water 1Water 350.015</v>
      </c>
      <c r="AF342">
        <v>341</v>
      </c>
      <c r="AG342" t="s">
        <v>346</v>
      </c>
      <c r="AH342">
        <v>3</v>
      </c>
      <c r="AI342" t="s">
        <v>795</v>
      </c>
      <c r="AJ342" t="s">
        <v>1242</v>
      </c>
      <c r="AK342">
        <v>1</v>
      </c>
      <c r="AL342" t="s">
        <v>816</v>
      </c>
      <c r="AM342" t="s">
        <v>2089</v>
      </c>
      <c r="AN342">
        <v>0.6</v>
      </c>
      <c r="AO342">
        <v>11.5</v>
      </c>
      <c r="AP342">
        <v>3</v>
      </c>
      <c r="AQ342" t="s">
        <v>991</v>
      </c>
      <c r="AR342" t="s">
        <v>959</v>
      </c>
      <c r="AS342" t="s">
        <v>838</v>
      </c>
      <c r="AT342">
        <f t="shared" si="10"/>
        <v>308</v>
      </c>
      <c r="AU342">
        <v>43</v>
      </c>
      <c r="AV342">
        <v>80</v>
      </c>
      <c r="AW342">
        <v>65</v>
      </c>
      <c r="AX342">
        <v>50</v>
      </c>
      <c r="AY342">
        <v>35</v>
      </c>
      <c r="AZ342">
        <v>35</v>
      </c>
      <c r="BA342">
        <v>205</v>
      </c>
      <c r="BB342">
        <v>70</v>
      </c>
      <c r="BC342">
        <v>62</v>
      </c>
      <c r="BD342" t="s">
        <v>1183</v>
      </c>
      <c r="BE342">
        <v>2</v>
      </c>
      <c r="BF342" t="s">
        <v>819</v>
      </c>
      <c r="BG342" t="s">
        <v>940</v>
      </c>
      <c r="BH342" t="s">
        <v>828</v>
      </c>
      <c r="BI342">
        <v>15</v>
      </c>
      <c r="BJ342" t="str">
        <f>_xlfn.CONCAT(AF342:BI342)</f>
        <v>341Corphish3NormalRuffian Pokémon1WaterNone0,611,53Hyper CutterShell ArmorAdaptability3084380655035352057062Fluctuating2Water 1Water 350.015</v>
      </c>
      <c r="BM342">
        <f>VLOOKUP(B342,evyield!B:H,2,0)</f>
        <v>0</v>
      </c>
      <c r="BN342">
        <f>VLOOKUP(B342,evyield!B:H,3,0)</f>
        <v>1</v>
      </c>
      <c r="BO342">
        <f>VLOOKUP(B342,evyield!B:H,4,0)</f>
        <v>0</v>
      </c>
      <c r="BP342">
        <f>VLOOKUP(B342,evyield!B:H,5,0)</f>
        <v>0</v>
      </c>
      <c r="BQ342">
        <f>VLOOKUP(B342,evyield!B:H,6,0)</f>
        <v>0</v>
      </c>
      <c r="BR342">
        <f>VLOOKUP(B342,evyield!B:H,7,0)</f>
        <v>0</v>
      </c>
      <c r="BS342" t="str">
        <f>IF(OR(AL342=$BW$1,AM342=$BW$1),"Sim","Não")</f>
        <v>Não</v>
      </c>
      <c r="BT342" t="str">
        <f>IF(OR(AL342=$BW$1,AM342=$BX$1),"Sim","Não")</f>
        <v>Não</v>
      </c>
    </row>
    <row r="343" spans="1:72" hidden="1" x14ac:dyDescent="0.25">
      <c r="A343">
        <v>342</v>
      </c>
      <c r="B343" t="s">
        <v>347</v>
      </c>
      <c r="C343">
        <v>3</v>
      </c>
      <c r="D343" t="s">
        <v>795</v>
      </c>
      <c r="E343" t="s">
        <v>1243</v>
      </c>
      <c r="F343">
        <v>2</v>
      </c>
      <c r="G343" t="s">
        <v>816</v>
      </c>
      <c r="H343" t="s">
        <v>849</v>
      </c>
      <c r="I343">
        <v>1.1000000000000001</v>
      </c>
      <c r="J343">
        <v>32.799999999999997</v>
      </c>
      <c r="K343">
        <v>3</v>
      </c>
      <c r="L343" t="s">
        <v>991</v>
      </c>
      <c r="M343" t="s">
        <v>959</v>
      </c>
      <c r="N343" t="s">
        <v>838</v>
      </c>
      <c r="O343">
        <f t="shared" si="11"/>
        <v>468</v>
      </c>
      <c r="P343">
        <v>63</v>
      </c>
      <c r="Q343">
        <v>120</v>
      </c>
      <c r="R343">
        <v>85</v>
      </c>
      <c r="S343">
        <v>90</v>
      </c>
      <c r="T343">
        <v>55</v>
      </c>
      <c r="U343">
        <v>55</v>
      </c>
      <c r="V343">
        <v>155</v>
      </c>
      <c r="W343">
        <v>70</v>
      </c>
      <c r="X343">
        <v>164</v>
      </c>
      <c r="Y343" t="s">
        <v>1183</v>
      </c>
      <c r="Z343">
        <v>2</v>
      </c>
      <c r="AA343" t="s">
        <v>819</v>
      </c>
      <c r="AB343" t="s">
        <v>940</v>
      </c>
      <c r="AC343" t="s">
        <v>828</v>
      </c>
      <c r="AD343">
        <v>15</v>
      </c>
      <c r="AE343" t="str">
        <f>_xlfn.CONCAT(A343:AD343)</f>
        <v>342Crawdaunt3NormalRogue Pokémon2WaterDark1,132,83Hyper CutterShell ArmorAdaptability468631208590555515570164Fluctuating2Water 1Water 350.015</v>
      </c>
      <c r="AF343">
        <v>342</v>
      </c>
      <c r="AG343" t="s">
        <v>347</v>
      </c>
      <c r="AH343">
        <v>3</v>
      </c>
      <c r="AI343" t="s">
        <v>795</v>
      </c>
      <c r="AJ343" t="s">
        <v>1243</v>
      </c>
      <c r="AK343">
        <v>2</v>
      </c>
      <c r="AL343" t="s">
        <v>816</v>
      </c>
      <c r="AM343" t="s">
        <v>849</v>
      </c>
      <c r="AN343">
        <v>1.1000000000000001</v>
      </c>
      <c r="AO343">
        <v>32.799999999999997</v>
      </c>
      <c r="AP343">
        <v>3</v>
      </c>
      <c r="AQ343" t="s">
        <v>991</v>
      </c>
      <c r="AR343" t="s">
        <v>959</v>
      </c>
      <c r="AS343" t="s">
        <v>838</v>
      </c>
      <c r="AT343">
        <f t="shared" si="10"/>
        <v>468</v>
      </c>
      <c r="AU343">
        <v>63</v>
      </c>
      <c r="AV343">
        <v>120</v>
      </c>
      <c r="AW343">
        <v>85</v>
      </c>
      <c r="AX343">
        <v>90</v>
      </c>
      <c r="AY343">
        <v>55</v>
      </c>
      <c r="AZ343">
        <v>55</v>
      </c>
      <c r="BA343">
        <v>155</v>
      </c>
      <c r="BB343">
        <v>70</v>
      </c>
      <c r="BC343">
        <v>164</v>
      </c>
      <c r="BD343" t="s">
        <v>1183</v>
      </c>
      <c r="BE343">
        <v>2</v>
      </c>
      <c r="BF343" t="s">
        <v>819</v>
      </c>
      <c r="BG343" t="s">
        <v>940</v>
      </c>
      <c r="BH343" t="s">
        <v>828</v>
      </c>
      <c r="BI343">
        <v>15</v>
      </c>
      <c r="BJ343" t="str">
        <f>_xlfn.CONCAT(AF343:BI343)</f>
        <v>342Crawdaunt3NormalRogue Pokémon2WaterDark1,132,83Hyper CutterShell ArmorAdaptability468631208590555515570164Fluctuating2Water 1Water 350.015</v>
      </c>
      <c r="BM343">
        <f>VLOOKUP(B343,evyield!B:H,2,0)</f>
        <v>0</v>
      </c>
      <c r="BN343">
        <f>VLOOKUP(B343,evyield!B:H,3,0)</f>
        <v>2</v>
      </c>
      <c r="BO343">
        <f>VLOOKUP(B343,evyield!B:H,4,0)</f>
        <v>0</v>
      </c>
      <c r="BP343">
        <f>VLOOKUP(B343,evyield!B:H,5,0)</f>
        <v>0</v>
      </c>
      <c r="BQ343">
        <f>VLOOKUP(B343,evyield!B:H,6,0)</f>
        <v>0</v>
      </c>
      <c r="BR343">
        <f>VLOOKUP(B343,evyield!B:H,7,0)</f>
        <v>0</v>
      </c>
      <c r="BS343" t="str">
        <f>IF(OR(AL343=$BW$1,AM343=$BW$1),"Sim","Não")</f>
        <v>Não</v>
      </c>
      <c r="BT343" t="str">
        <f>IF(OR(AL343=$BW$1,AM343=$BX$1),"Sim","Não")</f>
        <v>Não</v>
      </c>
    </row>
    <row r="344" spans="1:72" hidden="1" x14ac:dyDescent="0.25">
      <c r="A344">
        <v>343</v>
      </c>
      <c r="B344" t="s">
        <v>348</v>
      </c>
      <c r="C344">
        <v>3</v>
      </c>
      <c r="D344" t="s">
        <v>795</v>
      </c>
      <c r="E344" t="s">
        <v>1244</v>
      </c>
      <c r="F344">
        <v>2</v>
      </c>
      <c r="G344" t="s">
        <v>862</v>
      </c>
      <c r="H344" t="s">
        <v>860</v>
      </c>
      <c r="I344">
        <v>0.5</v>
      </c>
      <c r="J344">
        <v>21.5</v>
      </c>
      <c r="K344">
        <v>1</v>
      </c>
      <c r="L344" t="s">
        <v>981</v>
      </c>
      <c r="O344">
        <f t="shared" si="11"/>
        <v>300</v>
      </c>
      <c r="P344">
        <v>40</v>
      </c>
      <c r="Q344">
        <v>40</v>
      </c>
      <c r="R344">
        <v>55</v>
      </c>
      <c r="S344">
        <v>40</v>
      </c>
      <c r="T344">
        <v>70</v>
      </c>
      <c r="U344">
        <v>55</v>
      </c>
      <c r="V344">
        <v>255</v>
      </c>
      <c r="W344">
        <v>70</v>
      </c>
      <c r="X344">
        <v>60</v>
      </c>
      <c r="Y344" t="s">
        <v>827</v>
      </c>
      <c r="Z344">
        <v>1</v>
      </c>
      <c r="AA344" t="s">
        <v>945</v>
      </c>
      <c r="AD344">
        <v>20</v>
      </c>
      <c r="AE344" t="str">
        <f>_xlfn.CONCAT(A344:AD344)</f>
        <v>343Baltoy3NormalClay Doll Pokémon2GroundPsychic0,521,51Levitate3004040554070552557060Medium Fast1Mineral20</v>
      </c>
      <c r="AF344">
        <v>343</v>
      </c>
      <c r="AG344" t="s">
        <v>348</v>
      </c>
      <c r="AH344">
        <v>3</v>
      </c>
      <c r="AI344" t="s">
        <v>795</v>
      </c>
      <c r="AJ344" t="s">
        <v>1244</v>
      </c>
      <c r="AK344">
        <v>2</v>
      </c>
      <c r="AL344" t="s">
        <v>862</v>
      </c>
      <c r="AM344" t="s">
        <v>860</v>
      </c>
      <c r="AN344">
        <v>0.5</v>
      </c>
      <c r="AO344">
        <v>21.5</v>
      </c>
      <c r="AP344">
        <v>1</v>
      </c>
      <c r="AQ344" t="s">
        <v>981</v>
      </c>
      <c r="AT344">
        <f t="shared" si="10"/>
        <v>300</v>
      </c>
      <c r="AU344">
        <v>40</v>
      </c>
      <c r="AV344">
        <v>40</v>
      </c>
      <c r="AW344">
        <v>55</v>
      </c>
      <c r="AX344">
        <v>40</v>
      </c>
      <c r="AY344">
        <v>70</v>
      </c>
      <c r="AZ344">
        <v>55</v>
      </c>
      <c r="BA344">
        <v>255</v>
      </c>
      <c r="BB344">
        <v>70</v>
      </c>
      <c r="BC344">
        <v>60</v>
      </c>
      <c r="BD344" t="s">
        <v>827</v>
      </c>
      <c r="BE344">
        <v>1</v>
      </c>
      <c r="BF344" t="s">
        <v>945</v>
      </c>
      <c r="BI344">
        <v>20</v>
      </c>
      <c r="BJ344" t="str">
        <f>_xlfn.CONCAT(AF344:BI344)</f>
        <v>343Baltoy3NormalClay Doll Pokémon2GroundPsychic0,521,51Levitate3004040554070552557060Medium Fast1Mineral20</v>
      </c>
      <c r="BM344">
        <f>VLOOKUP(B344,evyield!B:H,2,0)</f>
        <v>0</v>
      </c>
      <c r="BN344">
        <f>VLOOKUP(B344,evyield!B:H,3,0)</f>
        <v>0</v>
      </c>
      <c r="BO344">
        <f>VLOOKUP(B344,evyield!B:H,4,0)</f>
        <v>0</v>
      </c>
      <c r="BP344">
        <f>VLOOKUP(B344,evyield!B:H,5,0)</f>
        <v>0</v>
      </c>
      <c r="BQ344">
        <f>VLOOKUP(B344,evyield!B:H,6,0)</f>
        <v>1</v>
      </c>
      <c r="BR344">
        <f>VLOOKUP(B344,evyield!B:H,7,0)</f>
        <v>0</v>
      </c>
      <c r="BS344" t="str">
        <f>IF(OR(AL344=$BW$1,AM344=$BW$1),"Sim","Não")</f>
        <v>Sim</v>
      </c>
      <c r="BT344" t="str">
        <f>IF(OR(AL344=$BW$1,AM344=$BX$1),"Sim","Não")</f>
        <v>Sim</v>
      </c>
    </row>
    <row r="345" spans="1:72" hidden="1" x14ac:dyDescent="0.25">
      <c r="A345">
        <v>344</v>
      </c>
      <c r="B345" t="s">
        <v>349</v>
      </c>
      <c r="C345">
        <v>3</v>
      </c>
      <c r="D345" t="s">
        <v>795</v>
      </c>
      <c r="E345" t="s">
        <v>1244</v>
      </c>
      <c r="F345">
        <v>2</v>
      </c>
      <c r="G345" t="s">
        <v>862</v>
      </c>
      <c r="H345" t="s">
        <v>860</v>
      </c>
      <c r="I345">
        <v>1.5</v>
      </c>
      <c r="J345">
        <v>108</v>
      </c>
      <c r="K345">
        <v>1</v>
      </c>
      <c r="L345" t="s">
        <v>981</v>
      </c>
      <c r="O345">
        <f t="shared" si="11"/>
        <v>500</v>
      </c>
      <c r="P345">
        <v>60</v>
      </c>
      <c r="Q345">
        <v>70</v>
      </c>
      <c r="R345">
        <v>105</v>
      </c>
      <c r="S345">
        <v>70</v>
      </c>
      <c r="T345">
        <v>120</v>
      </c>
      <c r="U345">
        <v>75</v>
      </c>
      <c r="V345">
        <v>90</v>
      </c>
      <c r="W345">
        <v>70</v>
      </c>
      <c r="X345">
        <v>175</v>
      </c>
      <c r="Y345" t="s">
        <v>827</v>
      </c>
      <c r="Z345">
        <v>1</v>
      </c>
      <c r="AA345" t="s">
        <v>945</v>
      </c>
      <c r="AD345">
        <v>20</v>
      </c>
      <c r="AE345" t="str">
        <f>_xlfn.CONCAT(A345:AD345)</f>
        <v>344Claydol3NormalClay Doll Pokémon2GroundPsychic1,51081Levitate500607010570120759070175Medium Fast1Mineral20</v>
      </c>
      <c r="AF345">
        <v>344</v>
      </c>
      <c r="AG345" t="s">
        <v>349</v>
      </c>
      <c r="AH345">
        <v>3</v>
      </c>
      <c r="AI345" t="s">
        <v>795</v>
      </c>
      <c r="AJ345" t="s">
        <v>1244</v>
      </c>
      <c r="AK345">
        <v>2</v>
      </c>
      <c r="AL345" t="s">
        <v>862</v>
      </c>
      <c r="AM345" t="s">
        <v>860</v>
      </c>
      <c r="AN345">
        <v>1.5</v>
      </c>
      <c r="AO345">
        <v>108</v>
      </c>
      <c r="AP345">
        <v>1</v>
      </c>
      <c r="AQ345" t="s">
        <v>981</v>
      </c>
      <c r="AT345">
        <f t="shared" si="10"/>
        <v>500</v>
      </c>
      <c r="AU345">
        <v>60</v>
      </c>
      <c r="AV345">
        <v>70</v>
      </c>
      <c r="AW345">
        <v>105</v>
      </c>
      <c r="AX345">
        <v>70</v>
      </c>
      <c r="AY345">
        <v>120</v>
      </c>
      <c r="AZ345">
        <v>75</v>
      </c>
      <c r="BA345">
        <v>90</v>
      </c>
      <c r="BB345">
        <v>70</v>
      </c>
      <c r="BC345">
        <v>175</v>
      </c>
      <c r="BD345" t="s">
        <v>827</v>
      </c>
      <c r="BE345">
        <v>1</v>
      </c>
      <c r="BF345" t="s">
        <v>945</v>
      </c>
      <c r="BI345">
        <v>20</v>
      </c>
      <c r="BJ345" t="str">
        <f>_xlfn.CONCAT(AF345:BI345)</f>
        <v>344Claydol3NormalClay Doll Pokémon2GroundPsychic1,51081Levitate500607010570120759070175Medium Fast1Mineral20</v>
      </c>
      <c r="BM345">
        <f>VLOOKUP(B345,evyield!B:H,2,0)</f>
        <v>0</v>
      </c>
      <c r="BN345">
        <f>VLOOKUP(B345,evyield!B:H,3,0)</f>
        <v>0</v>
      </c>
      <c r="BO345">
        <f>VLOOKUP(B345,evyield!B:H,4,0)</f>
        <v>0</v>
      </c>
      <c r="BP345">
        <f>VLOOKUP(B345,evyield!B:H,5,0)</f>
        <v>0</v>
      </c>
      <c r="BQ345">
        <f>VLOOKUP(B345,evyield!B:H,6,0)</f>
        <v>2</v>
      </c>
      <c r="BR345">
        <f>VLOOKUP(B345,evyield!B:H,7,0)</f>
        <v>0</v>
      </c>
      <c r="BS345" t="str">
        <f>IF(OR(AL345=$BW$1,AM345=$BW$1),"Sim","Não")</f>
        <v>Sim</v>
      </c>
      <c r="BT345" t="str">
        <f>IF(OR(AL345=$BW$1,AM345=$BX$1),"Sim","Não")</f>
        <v>Sim</v>
      </c>
    </row>
    <row r="346" spans="1:72" hidden="1" x14ac:dyDescent="0.25">
      <c r="A346">
        <v>345</v>
      </c>
      <c r="B346" t="s">
        <v>350</v>
      </c>
      <c r="C346">
        <v>3</v>
      </c>
      <c r="D346" t="s">
        <v>795</v>
      </c>
      <c r="E346" t="s">
        <v>1245</v>
      </c>
      <c r="F346">
        <v>2</v>
      </c>
      <c r="G346" t="s">
        <v>942</v>
      </c>
      <c r="H346" t="s">
        <v>797</v>
      </c>
      <c r="I346">
        <v>1</v>
      </c>
      <c r="J346">
        <v>23.8</v>
      </c>
      <c r="K346">
        <v>2</v>
      </c>
      <c r="L346" t="s">
        <v>1134</v>
      </c>
      <c r="N346" t="s">
        <v>1246</v>
      </c>
      <c r="O346">
        <f t="shared" si="11"/>
        <v>355</v>
      </c>
      <c r="P346">
        <v>66</v>
      </c>
      <c r="Q346">
        <v>41</v>
      </c>
      <c r="R346">
        <v>77</v>
      </c>
      <c r="S346">
        <v>61</v>
      </c>
      <c r="T346">
        <v>87</v>
      </c>
      <c r="U346">
        <v>23</v>
      </c>
      <c r="V346">
        <v>45</v>
      </c>
      <c r="W346">
        <v>70</v>
      </c>
      <c r="X346">
        <v>71</v>
      </c>
      <c r="Y346" t="s">
        <v>1189</v>
      </c>
      <c r="Z346">
        <v>1</v>
      </c>
      <c r="AA346" t="s">
        <v>940</v>
      </c>
      <c r="AC346" t="s">
        <v>9</v>
      </c>
      <c r="AD346">
        <v>30</v>
      </c>
      <c r="AE346" t="str">
        <f>_xlfn.CONCAT(A346:AD346)</f>
        <v>345Lileep3NormalSea Lily Pokémon2RockGrass123,82Suction CupsStorm Drain355664177618723457071Erratic1Water 387.530</v>
      </c>
      <c r="AF346">
        <v>345</v>
      </c>
      <c r="AG346" t="s">
        <v>350</v>
      </c>
      <c r="AH346">
        <v>3</v>
      </c>
      <c r="AI346" t="s">
        <v>795</v>
      </c>
      <c r="AJ346" t="s">
        <v>1245</v>
      </c>
      <c r="AK346">
        <v>2</v>
      </c>
      <c r="AL346" t="s">
        <v>942</v>
      </c>
      <c r="AM346" t="s">
        <v>797</v>
      </c>
      <c r="AN346">
        <v>1</v>
      </c>
      <c r="AO346">
        <v>23.8</v>
      </c>
      <c r="AP346">
        <v>2</v>
      </c>
      <c r="AQ346" t="s">
        <v>1134</v>
      </c>
      <c r="AS346" t="s">
        <v>1246</v>
      </c>
      <c r="AT346">
        <f t="shared" si="10"/>
        <v>355</v>
      </c>
      <c r="AU346">
        <v>66</v>
      </c>
      <c r="AV346">
        <v>41</v>
      </c>
      <c r="AW346">
        <v>77</v>
      </c>
      <c r="AX346">
        <v>61</v>
      </c>
      <c r="AY346">
        <v>87</v>
      </c>
      <c r="AZ346">
        <v>23</v>
      </c>
      <c r="BA346">
        <v>45</v>
      </c>
      <c r="BB346">
        <v>70</v>
      </c>
      <c r="BC346">
        <v>71</v>
      </c>
      <c r="BD346" t="s">
        <v>1189</v>
      </c>
      <c r="BE346">
        <v>1</v>
      </c>
      <c r="BF346" t="s">
        <v>940</v>
      </c>
      <c r="BG346" t="s">
        <v>797</v>
      </c>
      <c r="BH346" t="s">
        <v>9</v>
      </c>
      <c r="BI346">
        <v>30</v>
      </c>
      <c r="BJ346" t="str">
        <f>_xlfn.CONCAT(AF346:BI346)</f>
        <v>345Lileep3NormalSea Lily Pokémon2RockGrass123,82Suction CupsStorm Drain355664177618723457071Erratic1Water 3Grass87.530</v>
      </c>
      <c r="BM346">
        <f>VLOOKUP(B346,evyield!B:H,2,0)</f>
        <v>0</v>
      </c>
      <c r="BN346">
        <f>VLOOKUP(B346,evyield!B:H,3,0)</f>
        <v>0</v>
      </c>
      <c r="BO346">
        <f>VLOOKUP(B346,evyield!B:H,4,0)</f>
        <v>0</v>
      </c>
      <c r="BP346">
        <f>VLOOKUP(B346,evyield!B:H,5,0)</f>
        <v>0</v>
      </c>
      <c r="BQ346">
        <f>VLOOKUP(B346,evyield!B:H,6,0)</f>
        <v>1</v>
      </c>
      <c r="BR346">
        <f>VLOOKUP(B346,evyield!B:H,7,0)</f>
        <v>0</v>
      </c>
      <c r="BS346" t="str">
        <f>IF(OR(AL346=$BW$1,AM346=$BW$1),"Sim","Não")</f>
        <v>Não</v>
      </c>
      <c r="BT346" t="str">
        <f>IF(OR(AL346=$BW$1,AM346=$BX$1),"Sim","Não")</f>
        <v>Não</v>
      </c>
    </row>
    <row r="347" spans="1:72" hidden="1" x14ac:dyDescent="0.25">
      <c r="A347">
        <v>346</v>
      </c>
      <c r="B347" t="s">
        <v>351</v>
      </c>
      <c r="C347">
        <v>3</v>
      </c>
      <c r="D347" t="s">
        <v>795</v>
      </c>
      <c r="E347" t="s">
        <v>1247</v>
      </c>
      <c r="F347">
        <v>2</v>
      </c>
      <c r="G347" t="s">
        <v>942</v>
      </c>
      <c r="H347" t="s">
        <v>797</v>
      </c>
      <c r="I347">
        <v>1.5</v>
      </c>
      <c r="J347">
        <v>60.4</v>
      </c>
      <c r="K347">
        <v>2</v>
      </c>
      <c r="L347" t="s">
        <v>1134</v>
      </c>
      <c r="N347" t="s">
        <v>1246</v>
      </c>
      <c r="O347">
        <f t="shared" si="11"/>
        <v>495</v>
      </c>
      <c r="P347">
        <v>86</v>
      </c>
      <c r="Q347">
        <v>81</v>
      </c>
      <c r="R347">
        <v>97</v>
      </c>
      <c r="S347">
        <v>81</v>
      </c>
      <c r="T347">
        <v>107</v>
      </c>
      <c r="U347">
        <v>43</v>
      </c>
      <c r="V347">
        <v>45</v>
      </c>
      <c r="W347">
        <v>70</v>
      </c>
      <c r="X347">
        <v>173</v>
      </c>
      <c r="Y347" t="s">
        <v>1189</v>
      </c>
      <c r="Z347">
        <v>1</v>
      </c>
      <c r="AA347" t="s">
        <v>940</v>
      </c>
      <c r="AC347" t="s">
        <v>9</v>
      </c>
      <c r="AD347">
        <v>30</v>
      </c>
      <c r="AE347" t="str">
        <f>_xlfn.CONCAT(A347:AD347)</f>
        <v>346Cradily3NormalBarnacle Pokémon2RockGrass1,560,42Suction CupsStorm Drain49586819781107434570173Erratic1Water 387.530</v>
      </c>
      <c r="AF347">
        <v>346</v>
      </c>
      <c r="AG347" t="s">
        <v>351</v>
      </c>
      <c r="AH347">
        <v>3</v>
      </c>
      <c r="AI347" t="s">
        <v>795</v>
      </c>
      <c r="AJ347" t="s">
        <v>1247</v>
      </c>
      <c r="AK347">
        <v>2</v>
      </c>
      <c r="AL347" t="s">
        <v>942</v>
      </c>
      <c r="AM347" t="s">
        <v>797</v>
      </c>
      <c r="AN347">
        <v>1.5</v>
      </c>
      <c r="AO347">
        <v>60.4</v>
      </c>
      <c r="AP347">
        <v>2</v>
      </c>
      <c r="AQ347" t="s">
        <v>1134</v>
      </c>
      <c r="AS347" t="s">
        <v>1246</v>
      </c>
      <c r="AT347">
        <f t="shared" si="10"/>
        <v>495</v>
      </c>
      <c r="AU347">
        <v>86</v>
      </c>
      <c r="AV347">
        <v>81</v>
      </c>
      <c r="AW347">
        <v>97</v>
      </c>
      <c r="AX347">
        <v>81</v>
      </c>
      <c r="AY347">
        <v>107</v>
      </c>
      <c r="AZ347">
        <v>43</v>
      </c>
      <c r="BA347">
        <v>45</v>
      </c>
      <c r="BB347">
        <v>70</v>
      </c>
      <c r="BC347">
        <v>173</v>
      </c>
      <c r="BD347" t="s">
        <v>1189</v>
      </c>
      <c r="BE347">
        <v>1</v>
      </c>
      <c r="BF347" t="s">
        <v>940</v>
      </c>
      <c r="BG347" t="s">
        <v>797</v>
      </c>
      <c r="BH347" t="s">
        <v>9</v>
      </c>
      <c r="BI347">
        <v>30</v>
      </c>
      <c r="BJ347" t="str">
        <f>_xlfn.CONCAT(AF347:BI347)</f>
        <v>346Cradily3NormalBarnacle Pokémon2RockGrass1,560,42Suction CupsStorm Drain49586819781107434570173Erratic1Water 3Grass87.530</v>
      </c>
      <c r="BM347">
        <f>VLOOKUP(B347,evyield!B:H,2,0)</f>
        <v>0</v>
      </c>
      <c r="BN347">
        <f>VLOOKUP(B347,evyield!B:H,3,0)</f>
        <v>0</v>
      </c>
      <c r="BO347">
        <f>VLOOKUP(B347,evyield!B:H,4,0)</f>
        <v>0</v>
      </c>
      <c r="BP347">
        <f>VLOOKUP(B347,evyield!B:H,5,0)</f>
        <v>0</v>
      </c>
      <c r="BQ347">
        <f>VLOOKUP(B347,evyield!B:H,6,0)</f>
        <v>2</v>
      </c>
      <c r="BR347">
        <f>VLOOKUP(B347,evyield!B:H,7,0)</f>
        <v>0</v>
      </c>
      <c r="BS347" t="str">
        <f>IF(OR(AL347=$BW$1,AM347=$BW$1),"Sim","Não")</f>
        <v>Não</v>
      </c>
      <c r="BT347" t="str">
        <f>IF(OR(AL347=$BW$1,AM347=$BX$1),"Sim","Não")</f>
        <v>Não</v>
      </c>
    </row>
    <row r="348" spans="1:72" hidden="1" x14ac:dyDescent="0.25">
      <c r="A348">
        <v>347</v>
      </c>
      <c r="B348" t="s">
        <v>352</v>
      </c>
      <c r="C348">
        <v>3</v>
      </c>
      <c r="D348" t="s">
        <v>795</v>
      </c>
      <c r="E348" t="s">
        <v>1248</v>
      </c>
      <c r="F348">
        <v>2</v>
      </c>
      <c r="G348" t="s">
        <v>942</v>
      </c>
      <c r="H348" t="s">
        <v>824</v>
      </c>
      <c r="I348">
        <v>0.7</v>
      </c>
      <c r="J348">
        <v>12.5</v>
      </c>
      <c r="K348">
        <v>2</v>
      </c>
      <c r="L348" t="s">
        <v>1000</v>
      </c>
      <c r="N348" t="s">
        <v>918</v>
      </c>
      <c r="O348">
        <f t="shared" si="11"/>
        <v>355</v>
      </c>
      <c r="P348">
        <v>45</v>
      </c>
      <c r="Q348">
        <v>95</v>
      </c>
      <c r="R348">
        <v>50</v>
      </c>
      <c r="S348">
        <v>40</v>
      </c>
      <c r="T348">
        <v>50</v>
      </c>
      <c r="U348">
        <v>75</v>
      </c>
      <c r="V348">
        <v>45</v>
      </c>
      <c r="W348">
        <v>70</v>
      </c>
      <c r="X348">
        <v>71</v>
      </c>
      <c r="Y348" t="s">
        <v>1189</v>
      </c>
      <c r="Z348">
        <v>1</v>
      </c>
      <c r="AA348" t="s">
        <v>940</v>
      </c>
      <c r="AC348" t="s">
        <v>9</v>
      </c>
      <c r="AD348">
        <v>30</v>
      </c>
      <c r="AE348" t="str">
        <f>_xlfn.CONCAT(A348:AD348)</f>
        <v>347Anorith3NormalOld Shrimp Pokémon2RockBug0,712,52Battle ArmorSwift Swim355459550405075457071Erratic1Water 387.530</v>
      </c>
      <c r="AF348">
        <v>347</v>
      </c>
      <c r="AG348" t="s">
        <v>352</v>
      </c>
      <c r="AH348">
        <v>3</v>
      </c>
      <c r="AI348" t="s">
        <v>795</v>
      </c>
      <c r="AJ348" t="s">
        <v>1248</v>
      </c>
      <c r="AK348">
        <v>2</v>
      </c>
      <c r="AL348" t="s">
        <v>942</v>
      </c>
      <c r="AM348" t="s">
        <v>824</v>
      </c>
      <c r="AN348">
        <v>0.7</v>
      </c>
      <c r="AO348">
        <v>12.5</v>
      </c>
      <c r="AP348">
        <v>2</v>
      </c>
      <c r="AQ348" t="s">
        <v>1000</v>
      </c>
      <c r="AS348" t="s">
        <v>918</v>
      </c>
      <c r="AT348">
        <f t="shared" si="10"/>
        <v>355</v>
      </c>
      <c r="AU348">
        <v>45</v>
      </c>
      <c r="AV348">
        <v>95</v>
      </c>
      <c r="AW348">
        <v>50</v>
      </c>
      <c r="AX348">
        <v>40</v>
      </c>
      <c r="AY348">
        <v>50</v>
      </c>
      <c r="AZ348">
        <v>75</v>
      </c>
      <c r="BA348">
        <v>45</v>
      </c>
      <c r="BB348">
        <v>70</v>
      </c>
      <c r="BC348">
        <v>71</v>
      </c>
      <c r="BD348" t="s">
        <v>1189</v>
      </c>
      <c r="BE348">
        <v>1</v>
      </c>
      <c r="BF348" t="s">
        <v>940</v>
      </c>
      <c r="BG348" t="s">
        <v>824</v>
      </c>
      <c r="BH348" t="s">
        <v>9</v>
      </c>
      <c r="BI348">
        <v>30</v>
      </c>
      <c r="BJ348" t="str">
        <f>_xlfn.CONCAT(AF348:BI348)</f>
        <v>347Anorith3NormalOld Shrimp Pokémon2RockBug0,712,52Battle ArmorSwift Swim355459550405075457071Erratic1Water 3Bug87.530</v>
      </c>
      <c r="BM348">
        <f>VLOOKUP(B348,evyield!B:H,2,0)</f>
        <v>0</v>
      </c>
      <c r="BN348">
        <f>VLOOKUP(B348,evyield!B:H,3,0)</f>
        <v>1</v>
      </c>
      <c r="BO348">
        <f>VLOOKUP(B348,evyield!B:H,4,0)</f>
        <v>0</v>
      </c>
      <c r="BP348">
        <f>VLOOKUP(B348,evyield!B:H,5,0)</f>
        <v>0</v>
      </c>
      <c r="BQ348">
        <f>VLOOKUP(B348,evyield!B:H,6,0)</f>
        <v>0</v>
      </c>
      <c r="BR348">
        <f>VLOOKUP(B348,evyield!B:H,7,0)</f>
        <v>0</v>
      </c>
      <c r="BS348" t="str">
        <f>IF(OR(AL348=$BW$1,AM348=$BW$1),"Sim","Não")</f>
        <v>Não</v>
      </c>
      <c r="BT348" t="str">
        <f>IF(OR(AL348=$BW$1,AM348=$BX$1),"Sim","Não")</f>
        <v>Não</v>
      </c>
    </row>
    <row r="349" spans="1:72" hidden="1" x14ac:dyDescent="0.25">
      <c r="A349">
        <v>348</v>
      </c>
      <c r="B349" t="s">
        <v>353</v>
      </c>
      <c r="C349">
        <v>3</v>
      </c>
      <c r="D349" t="s">
        <v>795</v>
      </c>
      <c r="E349" t="s">
        <v>1249</v>
      </c>
      <c r="F349">
        <v>2</v>
      </c>
      <c r="G349" t="s">
        <v>942</v>
      </c>
      <c r="H349" t="s">
        <v>824</v>
      </c>
      <c r="I349">
        <v>1.5</v>
      </c>
      <c r="J349">
        <v>68.2</v>
      </c>
      <c r="K349">
        <v>2</v>
      </c>
      <c r="L349" t="s">
        <v>1000</v>
      </c>
      <c r="N349" t="s">
        <v>918</v>
      </c>
      <c r="O349">
        <f t="shared" si="11"/>
        <v>495</v>
      </c>
      <c r="P349">
        <v>75</v>
      </c>
      <c r="Q349">
        <v>125</v>
      </c>
      <c r="R349">
        <v>100</v>
      </c>
      <c r="S349">
        <v>70</v>
      </c>
      <c r="T349">
        <v>80</v>
      </c>
      <c r="U349">
        <v>45</v>
      </c>
      <c r="V349">
        <v>45</v>
      </c>
      <c r="W349">
        <v>70</v>
      </c>
      <c r="X349">
        <v>173</v>
      </c>
      <c r="Y349" t="s">
        <v>1189</v>
      </c>
      <c r="Z349">
        <v>1</v>
      </c>
      <c r="AA349" t="s">
        <v>940</v>
      </c>
      <c r="AC349" t="s">
        <v>9</v>
      </c>
      <c r="AD349">
        <v>30</v>
      </c>
      <c r="AE349" t="str">
        <f>_xlfn.CONCAT(A349:AD349)</f>
        <v>348Armaldo3NormalPlate Pokémon2RockBug1,568,22Battle ArmorSwift Swim495751251007080454570173Erratic1Water 387.530</v>
      </c>
      <c r="AF349">
        <v>348</v>
      </c>
      <c r="AG349" t="s">
        <v>353</v>
      </c>
      <c r="AH349">
        <v>3</v>
      </c>
      <c r="AI349" t="s">
        <v>795</v>
      </c>
      <c r="AJ349" t="s">
        <v>1249</v>
      </c>
      <c r="AK349">
        <v>2</v>
      </c>
      <c r="AL349" t="s">
        <v>942</v>
      </c>
      <c r="AM349" t="s">
        <v>824</v>
      </c>
      <c r="AN349">
        <v>1.5</v>
      </c>
      <c r="AO349">
        <v>68.2</v>
      </c>
      <c r="AP349">
        <v>2</v>
      </c>
      <c r="AQ349" t="s">
        <v>1000</v>
      </c>
      <c r="AS349" t="s">
        <v>918</v>
      </c>
      <c r="AT349">
        <f t="shared" si="10"/>
        <v>495</v>
      </c>
      <c r="AU349">
        <v>75</v>
      </c>
      <c r="AV349">
        <v>125</v>
      </c>
      <c r="AW349">
        <v>100</v>
      </c>
      <c r="AX349">
        <v>70</v>
      </c>
      <c r="AY349">
        <v>80</v>
      </c>
      <c r="AZ349">
        <v>45</v>
      </c>
      <c r="BA349">
        <v>45</v>
      </c>
      <c r="BB349">
        <v>70</v>
      </c>
      <c r="BC349">
        <v>173</v>
      </c>
      <c r="BD349" t="s">
        <v>1189</v>
      </c>
      <c r="BE349">
        <v>1</v>
      </c>
      <c r="BF349" t="s">
        <v>940</v>
      </c>
      <c r="BG349" t="s">
        <v>824</v>
      </c>
      <c r="BH349" t="s">
        <v>9</v>
      </c>
      <c r="BI349">
        <v>30</v>
      </c>
      <c r="BJ349" t="str">
        <f>_xlfn.CONCAT(AF349:BI349)</f>
        <v>348Armaldo3NormalPlate Pokémon2RockBug1,568,22Battle ArmorSwift Swim495751251007080454570173Erratic1Water 3Bug87.530</v>
      </c>
      <c r="BM349">
        <f>VLOOKUP(B349,evyield!B:H,2,0)</f>
        <v>0</v>
      </c>
      <c r="BN349">
        <f>VLOOKUP(B349,evyield!B:H,3,0)</f>
        <v>2</v>
      </c>
      <c r="BO349">
        <f>VLOOKUP(B349,evyield!B:H,4,0)</f>
        <v>0</v>
      </c>
      <c r="BP349">
        <f>VLOOKUP(B349,evyield!B:H,5,0)</f>
        <v>0</v>
      </c>
      <c r="BQ349">
        <f>VLOOKUP(B349,evyield!B:H,6,0)</f>
        <v>0</v>
      </c>
      <c r="BR349">
        <f>VLOOKUP(B349,evyield!B:H,7,0)</f>
        <v>0</v>
      </c>
      <c r="BS349" t="str">
        <f>IF(OR(AL349=$BW$1,AM349=$BW$1),"Sim","Não")</f>
        <v>Não</v>
      </c>
      <c r="BT349" t="str">
        <f>IF(OR(AL349=$BW$1,AM349=$BX$1),"Sim","Não")</f>
        <v>Não</v>
      </c>
    </row>
    <row r="350" spans="1:72" hidden="1" x14ac:dyDescent="0.25">
      <c r="A350">
        <v>349</v>
      </c>
      <c r="B350" t="s">
        <v>354</v>
      </c>
      <c r="C350">
        <v>3</v>
      </c>
      <c r="D350" t="s">
        <v>795</v>
      </c>
      <c r="E350" t="s">
        <v>1040</v>
      </c>
      <c r="F350">
        <v>1</v>
      </c>
      <c r="G350" t="s">
        <v>816</v>
      </c>
      <c r="H350" t="s">
        <v>2089</v>
      </c>
      <c r="I350">
        <v>0.6</v>
      </c>
      <c r="J350">
        <v>7.4</v>
      </c>
      <c r="K350">
        <v>3</v>
      </c>
      <c r="L350" t="s">
        <v>918</v>
      </c>
      <c r="M350" t="s">
        <v>955</v>
      </c>
      <c r="N350" t="s">
        <v>838</v>
      </c>
      <c r="O350">
        <f t="shared" si="11"/>
        <v>200</v>
      </c>
      <c r="P350">
        <v>20</v>
      </c>
      <c r="Q350">
        <v>15</v>
      </c>
      <c r="R350">
        <v>20</v>
      </c>
      <c r="S350">
        <v>10</v>
      </c>
      <c r="T350">
        <v>55</v>
      </c>
      <c r="U350">
        <v>80</v>
      </c>
      <c r="V350">
        <v>255</v>
      </c>
      <c r="W350">
        <v>70</v>
      </c>
      <c r="X350">
        <v>40</v>
      </c>
      <c r="Y350" t="s">
        <v>1189</v>
      </c>
      <c r="Z350">
        <v>2</v>
      </c>
      <c r="AA350" t="s">
        <v>810</v>
      </c>
      <c r="AB350" t="s">
        <v>819</v>
      </c>
      <c r="AC350" t="s">
        <v>828</v>
      </c>
      <c r="AD350">
        <v>20</v>
      </c>
      <c r="AE350" t="str">
        <f>_xlfn.CONCAT(A350:AD350)</f>
        <v>349Feebas3NormalFish Pokémon1WaterNone0,67,43Swift SwimObliviousAdaptability2002015201055802557040Erratic2DragonWater 150.020</v>
      </c>
      <c r="AF350">
        <v>349</v>
      </c>
      <c r="AG350" t="s">
        <v>354</v>
      </c>
      <c r="AH350">
        <v>3</v>
      </c>
      <c r="AI350" t="s">
        <v>795</v>
      </c>
      <c r="AJ350" t="s">
        <v>1040</v>
      </c>
      <c r="AK350">
        <v>1</v>
      </c>
      <c r="AL350" t="s">
        <v>816</v>
      </c>
      <c r="AM350" t="s">
        <v>2089</v>
      </c>
      <c r="AN350">
        <v>0.6</v>
      </c>
      <c r="AO350">
        <v>7.4</v>
      </c>
      <c r="AP350">
        <v>3</v>
      </c>
      <c r="AQ350" t="s">
        <v>918</v>
      </c>
      <c r="AR350" t="s">
        <v>955</v>
      </c>
      <c r="AS350" t="s">
        <v>838</v>
      </c>
      <c r="AT350">
        <f t="shared" si="10"/>
        <v>200</v>
      </c>
      <c r="AU350">
        <v>20</v>
      </c>
      <c r="AV350">
        <v>15</v>
      </c>
      <c r="AW350">
        <v>20</v>
      </c>
      <c r="AX350">
        <v>10</v>
      </c>
      <c r="AY350">
        <v>55</v>
      </c>
      <c r="AZ350">
        <v>80</v>
      </c>
      <c r="BA350">
        <v>255</v>
      </c>
      <c r="BB350">
        <v>70</v>
      </c>
      <c r="BC350">
        <v>40</v>
      </c>
      <c r="BD350" t="s">
        <v>1189</v>
      </c>
      <c r="BE350">
        <v>2</v>
      </c>
      <c r="BF350" t="s">
        <v>810</v>
      </c>
      <c r="BG350" t="s">
        <v>819</v>
      </c>
      <c r="BH350" t="s">
        <v>828</v>
      </c>
      <c r="BI350">
        <v>20</v>
      </c>
      <c r="BJ350" t="str">
        <f>_xlfn.CONCAT(AF350:BI350)</f>
        <v>349Feebas3NormalFish Pokémon1WaterNone0,67,43Swift SwimObliviousAdaptability2002015201055802557040Erratic2DragonWater 150.020</v>
      </c>
      <c r="BM350">
        <f>VLOOKUP(B350,evyield!B:H,2,0)</f>
        <v>0</v>
      </c>
      <c r="BN350">
        <f>VLOOKUP(B350,evyield!B:H,3,0)</f>
        <v>0</v>
      </c>
      <c r="BO350">
        <f>VLOOKUP(B350,evyield!B:H,4,0)</f>
        <v>0</v>
      </c>
      <c r="BP350">
        <f>VLOOKUP(B350,evyield!B:H,5,0)</f>
        <v>0</v>
      </c>
      <c r="BQ350">
        <f>VLOOKUP(B350,evyield!B:H,6,0)</f>
        <v>0</v>
      </c>
      <c r="BR350">
        <f>VLOOKUP(B350,evyield!B:H,7,0)</f>
        <v>1</v>
      </c>
      <c r="BS350" t="str">
        <f>IF(OR(AL350=$BW$1,AM350=$BW$1),"Sim","Não")</f>
        <v>Não</v>
      </c>
      <c r="BT350" t="str">
        <f>IF(OR(AL350=$BW$1,AM350=$BX$1),"Sim","Não")</f>
        <v>Não</v>
      </c>
    </row>
    <row r="351" spans="1:72" hidden="1" x14ac:dyDescent="0.25">
      <c r="A351">
        <v>350</v>
      </c>
      <c r="B351" t="s">
        <v>355</v>
      </c>
      <c r="C351">
        <v>3</v>
      </c>
      <c r="D351" t="s">
        <v>795</v>
      </c>
      <c r="E351" t="s">
        <v>1250</v>
      </c>
      <c r="F351">
        <v>1</v>
      </c>
      <c r="G351" t="s">
        <v>816</v>
      </c>
      <c r="H351" t="s">
        <v>2089</v>
      </c>
      <c r="I351">
        <v>6.2</v>
      </c>
      <c r="J351">
        <v>162</v>
      </c>
      <c r="K351">
        <v>3</v>
      </c>
      <c r="L351" t="s">
        <v>1063</v>
      </c>
      <c r="M351" t="s">
        <v>890</v>
      </c>
      <c r="N351" t="s">
        <v>880</v>
      </c>
      <c r="O351">
        <f t="shared" si="11"/>
        <v>540</v>
      </c>
      <c r="P351">
        <v>95</v>
      </c>
      <c r="Q351">
        <v>60</v>
      </c>
      <c r="R351">
        <v>79</v>
      </c>
      <c r="S351">
        <v>100</v>
      </c>
      <c r="T351">
        <v>125</v>
      </c>
      <c r="U351">
        <v>81</v>
      </c>
      <c r="V351">
        <v>60</v>
      </c>
      <c r="W351">
        <v>70</v>
      </c>
      <c r="X351">
        <v>189</v>
      </c>
      <c r="Y351" t="s">
        <v>1189</v>
      </c>
      <c r="Z351">
        <v>2</v>
      </c>
      <c r="AA351" t="s">
        <v>810</v>
      </c>
      <c r="AB351" t="s">
        <v>819</v>
      </c>
      <c r="AC351" t="s">
        <v>828</v>
      </c>
      <c r="AD351">
        <v>20</v>
      </c>
      <c r="AE351" t="str">
        <f>_xlfn.CONCAT(A351:AD351)</f>
        <v>350Milotic3NormalTender Pokémon1WaterNone6,21623Marvel ScaleCompetitiveCute Charm540956079100125816070189Erratic2DragonWater 150.020</v>
      </c>
      <c r="AF351">
        <v>350</v>
      </c>
      <c r="AG351" t="s">
        <v>355</v>
      </c>
      <c r="AH351">
        <v>3</v>
      </c>
      <c r="AI351" t="s">
        <v>795</v>
      </c>
      <c r="AJ351" t="s">
        <v>1250</v>
      </c>
      <c r="AK351">
        <v>1</v>
      </c>
      <c r="AL351" t="s">
        <v>816</v>
      </c>
      <c r="AM351" t="s">
        <v>2089</v>
      </c>
      <c r="AN351">
        <v>6.2</v>
      </c>
      <c r="AO351">
        <v>162</v>
      </c>
      <c r="AP351">
        <v>3</v>
      </c>
      <c r="AQ351" t="s">
        <v>1063</v>
      </c>
      <c r="AR351" t="s">
        <v>890</v>
      </c>
      <c r="AS351" t="s">
        <v>880</v>
      </c>
      <c r="AT351">
        <f t="shared" si="10"/>
        <v>540</v>
      </c>
      <c r="AU351">
        <v>95</v>
      </c>
      <c r="AV351">
        <v>60</v>
      </c>
      <c r="AW351">
        <v>79</v>
      </c>
      <c r="AX351">
        <v>100</v>
      </c>
      <c r="AY351">
        <v>125</v>
      </c>
      <c r="AZ351">
        <v>81</v>
      </c>
      <c r="BA351">
        <v>60</v>
      </c>
      <c r="BB351">
        <v>70</v>
      </c>
      <c r="BC351">
        <v>189</v>
      </c>
      <c r="BD351" t="s">
        <v>1189</v>
      </c>
      <c r="BE351">
        <v>2</v>
      </c>
      <c r="BF351" t="s">
        <v>810</v>
      </c>
      <c r="BG351" t="s">
        <v>819</v>
      </c>
      <c r="BH351" t="s">
        <v>828</v>
      </c>
      <c r="BI351">
        <v>20</v>
      </c>
      <c r="BJ351" t="str">
        <f>_xlfn.CONCAT(AF351:BI351)</f>
        <v>350Milotic3NormalTender Pokémon1WaterNone6,21623Marvel ScaleCompetitiveCute Charm540956079100125816070189Erratic2DragonWater 150.020</v>
      </c>
      <c r="BM351">
        <f>VLOOKUP(B351,evyield!B:H,2,0)</f>
        <v>0</v>
      </c>
      <c r="BN351">
        <f>VLOOKUP(B351,evyield!B:H,3,0)</f>
        <v>0</v>
      </c>
      <c r="BO351">
        <f>VLOOKUP(B351,evyield!B:H,4,0)</f>
        <v>0</v>
      </c>
      <c r="BP351">
        <f>VLOOKUP(B351,evyield!B:H,5,0)</f>
        <v>0</v>
      </c>
      <c r="BQ351">
        <f>VLOOKUP(B351,evyield!B:H,6,0)</f>
        <v>2</v>
      </c>
      <c r="BR351">
        <f>VLOOKUP(B351,evyield!B:H,7,0)</f>
        <v>0</v>
      </c>
      <c r="BS351" t="str">
        <f>IF(OR(AL351=$BW$1,AM351=$BW$1),"Sim","Não")</f>
        <v>Não</v>
      </c>
      <c r="BT351" t="str">
        <f>IF(OR(AL351=$BW$1,AM351=$BX$1),"Sim","Não")</f>
        <v>Não</v>
      </c>
    </row>
    <row r="352" spans="1:72" hidden="1" x14ac:dyDescent="0.25">
      <c r="A352">
        <v>351</v>
      </c>
      <c r="B352" t="s">
        <v>356</v>
      </c>
      <c r="C352">
        <v>3</v>
      </c>
      <c r="D352" t="s">
        <v>795</v>
      </c>
      <c r="E352" t="s">
        <v>1251</v>
      </c>
      <c r="F352">
        <v>1</v>
      </c>
      <c r="G352" t="s">
        <v>795</v>
      </c>
      <c r="H352" t="s">
        <v>2089</v>
      </c>
      <c r="I352">
        <v>0.3</v>
      </c>
      <c r="J352">
        <v>0.8</v>
      </c>
      <c r="K352">
        <v>1</v>
      </c>
      <c r="L352" t="s">
        <v>1252</v>
      </c>
      <c r="O352">
        <f t="shared" si="11"/>
        <v>420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v>45</v>
      </c>
      <c r="W352">
        <v>70</v>
      </c>
      <c r="X352">
        <v>147</v>
      </c>
      <c r="Y352" t="s">
        <v>827</v>
      </c>
      <c r="Z352">
        <v>2</v>
      </c>
      <c r="AA352" t="s">
        <v>974</v>
      </c>
      <c r="AB352" t="s">
        <v>859</v>
      </c>
      <c r="AC352" t="s">
        <v>828</v>
      </c>
      <c r="AD352">
        <v>25</v>
      </c>
      <c r="AE352" t="str">
        <f>_xlfn.CONCAT(A352:AD352)</f>
        <v>351Castform3NormalWeather Pokémon1NormalNone0,30,81Forecast4207070707070704570147Medium Fast2AmorphousFairy50.025</v>
      </c>
      <c r="AF352">
        <v>351</v>
      </c>
      <c r="AG352" t="s">
        <v>356</v>
      </c>
      <c r="AH352">
        <v>3</v>
      </c>
      <c r="AI352" t="s">
        <v>795</v>
      </c>
      <c r="AJ352" t="s">
        <v>1251</v>
      </c>
      <c r="AK352">
        <v>1</v>
      </c>
      <c r="AL352" t="s">
        <v>795</v>
      </c>
      <c r="AM352" t="s">
        <v>2089</v>
      </c>
      <c r="AN352">
        <v>0.3</v>
      </c>
      <c r="AO352">
        <v>0.8</v>
      </c>
      <c r="AP352">
        <v>1</v>
      </c>
      <c r="AQ352" t="s">
        <v>1252</v>
      </c>
      <c r="AT352">
        <f t="shared" si="10"/>
        <v>420</v>
      </c>
      <c r="AU352">
        <v>70</v>
      </c>
      <c r="AV352">
        <v>70</v>
      </c>
      <c r="AW352">
        <v>70</v>
      </c>
      <c r="AX352">
        <v>70</v>
      </c>
      <c r="AY352">
        <v>70</v>
      </c>
      <c r="AZ352">
        <v>70</v>
      </c>
      <c r="BA352">
        <v>45</v>
      </c>
      <c r="BB352">
        <v>70</v>
      </c>
      <c r="BC352">
        <v>147</v>
      </c>
      <c r="BD352" t="s">
        <v>827</v>
      </c>
      <c r="BE352">
        <v>2</v>
      </c>
      <c r="BF352" t="s">
        <v>974</v>
      </c>
      <c r="BG352" t="s">
        <v>859</v>
      </c>
      <c r="BH352" t="s">
        <v>828</v>
      </c>
      <c r="BI352">
        <v>25</v>
      </c>
      <c r="BJ352" t="str">
        <f>_xlfn.CONCAT(AF352:BI352)</f>
        <v>351Castform3NormalWeather Pokémon1NormalNone0,30,81Forecast4207070707070704570147Medium Fast2AmorphousFairy50.025</v>
      </c>
      <c r="BM352">
        <f>VLOOKUP(B352,evyield!B:H,2,0)</f>
        <v>1</v>
      </c>
      <c r="BN352">
        <f>VLOOKUP(B352,evyield!B:H,3,0)</f>
        <v>0</v>
      </c>
      <c r="BO352">
        <f>VLOOKUP(B352,evyield!B:H,4,0)</f>
        <v>0</v>
      </c>
      <c r="BP352">
        <f>VLOOKUP(B352,evyield!B:H,5,0)</f>
        <v>0</v>
      </c>
      <c r="BQ352">
        <f>VLOOKUP(B352,evyield!B:H,6,0)</f>
        <v>0</v>
      </c>
      <c r="BR352">
        <f>VLOOKUP(B352,evyield!B:H,7,0)</f>
        <v>0</v>
      </c>
      <c r="BS352" t="str">
        <f>IF(OR(AL352=$BW$1,AM352=$BW$1),"Sim","Não")</f>
        <v>Não</v>
      </c>
      <c r="BT352" t="str">
        <f>IF(OR(AL352=$BW$1,AM352=$BX$1),"Sim","Não")</f>
        <v>Não</v>
      </c>
    </row>
    <row r="353" spans="1:72" hidden="1" x14ac:dyDescent="0.25">
      <c r="A353">
        <v>351</v>
      </c>
      <c r="B353" t="s">
        <v>1254</v>
      </c>
      <c r="C353">
        <v>3</v>
      </c>
      <c r="D353" t="s">
        <v>795</v>
      </c>
      <c r="E353" t="s">
        <v>1251</v>
      </c>
      <c r="F353">
        <v>1</v>
      </c>
      <c r="G353" t="s">
        <v>816</v>
      </c>
      <c r="H353" t="s">
        <v>2089</v>
      </c>
      <c r="I353">
        <v>0.3</v>
      </c>
      <c r="J353">
        <v>0.8</v>
      </c>
      <c r="K353">
        <v>1</v>
      </c>
      <c r="L353" t="s">
        <v>1252</v>
      </c>
      <c r="O353">
        <f t="shared" si="11"/>
        <v>420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v>45</v>
      </c>
      <c r="W353">
        <v>70</v>
      </c>
      <c r="X353">
        <v>147</v>
      </c>
      <c r="Y353" t="s">
        <v>827</v>
      </c>
      <c r="Z353">
        <v>2</v>
      </c>
      <c r="AA353" t="s">
        <v>974</v>
      </c>
      <c r="AB353" t="s">
        <v>859</v>
      </c>
      <c r="AC353" t="s">
        <v>828</v>
      </c>
      <c r="AD353">
        <v>25</v>
      </c>
      <c r="AE353" t="str">
        <f>_xlfn.CONCAT(A353:AD353)</f>
        <v>351Castform Rainy Form3NormalWeather Pokémon1WaterNone0,30,81Forecast4207070707070704570147Medium Fast2AmorphousFairy50.025</v>
      </c>
      <c r="AF353">
        <v>351</v>
      </c>
      <c r="AG353" t="s">
        <v>1254</v>
      </c>
      <c r="AH353">
        <v>3</v>
      </c>
      <c r="AI353" t="s">
        <v>795</v>
      </c>
      <c r="AJ353" t="s">
        <v>1251</v>
      </c>
      <c r="AK353">
        <v>1</v>
      </c>
      <c r="AL353" t="s">
        <v>816</v>
      </c>
      <c r="AM353" t="s">
        <v>2089</v>
      </c>
      <c r="AN353">
        <v>0.3</v>
      </c>
      <c r="AO353">
        <v>0.8</v>
      </c>
      <c r="AP353">
        <v>1</v>
      </c>
      <c r="AQ353" t="s">
        <v>1252</v>
      </c>
      <c r="AT353">
        <f t="shared" si="10"/>
        <v>420</v>
      </c>
      <c r="AU353">
        <v>70</v>
      </c>
      <c r="AV353">
        <v>70</v>
      </c>
      <c r="AW353">
        <v>70</v>
      </c>
      <c r="AX353">
        <v>70</v>
      </c>
      <c r="AY353">
        <v>70</v>
      </c>
      <c r="AZ353">
        <v>70</v>
      </c>
      <c r="BA353">
        <v>45</v>
      </c>
      <c r="BB353">
        <v>70</v>
      </c>
      <c r="BC353">
        <v>147</v>
      </c>
      <c r="BD353" t="s">
        <v>827</v>
      </c>
      <c r="BE353">
        <v>2</v>
      </c>
      <c r="BF353" t="s">
        <v>974</v>
      </c>
      <c r="BG353" t="s">
        <v>859</v>
      </c>
      <c r="BH353" t="s">
        <v>828</v>
      </c>
      <c r="BI353">
        <v>25</v>
      </c>
      <c r="BJ353" t="str">
        <f>_xlfn.CONCAT(AF353:BI353)</f>
        <v>351Castform Rainy Form3NormalWeather Pokémon1WaterNone0,30,81Forecast4207070707070704570147Medium Fast2AmorphousFairy50.025</v>
      </c>
      <c r="BM353">
        <f>VLOOKUP(B353,evyield!B:H,2,0)</f>
        <v>1</v>
      </c>
      <c r="BN353">
        <f>VLOOKUP(B353,evyield!B:H,3,0)</f>
        <v>0</v>
      </c>
      <c r="BO353">
        <f>VLOOKUP(B353,evyield!B:H,4,0)</f>
        <v>0</v>
      </c>
      <c r="BP353">
        <f>VLOOKUP(B353,evyield!B:H,5,0)</f>
        <v>0</v>
      </c>
      <c r="BQ353">
        <f>VLOOKUP(B353,evyield!B:H,6,0)</f>
        <v>0</v>
      </c>
      <c r="BR353">
        <f>VLOOKUP(B353,evyield!B:H,7,0)</f>
        <v>0</v>
      </c>
      <c r="BS353" t="str">
        <f>IF(OR(AL353=$BW$1,AM353=$BW$1),"Sim","Não")</f>
        <v>Não</v>
      </c>
      <c r="BT353" t="str">
        <f>IF(OR(AL353=$BW$1,AM353=$BX$1),"Sim","Não")</f>
        <v>Não</v>
      </c>
    </row>
    <row r="354" spans="1:72" hidden="1" x14ac:dyDescent="0.25">
      <c r="A354">
        <v>351</v>
      </c>
      <c r="B354" t="s">
        <v>1255</v>
      </c>
      <c r="C354">
        <v>3</v>
      </c>
      <c r="D354" t="s">
        <v>795</v>
      </c>
      <c r="E354" t="s">
        <v>1251</v>
      </c>
      <c r="F354">
        <v>1</v>
      </c>
      <c r="G354" t="s">
        <v>865</v>
      </c>
      <c r="H354" t="s">
        <v>2089</v>
      </c>
      <c r="I354">
        <v>0.3</v>
      </c>
      <c r="J354">
        <v>0.8</v>
      </c>
      <c r="K354">
        <v>1</v>
      </c>
      <c r="L354" t="s">
        <v>1252</v>
      </c>
      <c r="O354">
        <f t="shared" si="11"/>
        <v>420</v>
      </c>
      <c r="P354">
        <v>70</v>
      </c>
      <c r="Q354">
        <v>70</v>
      </c>
      <c r="R354">
        <v>70</v>
      </c>
      <c r="S354">
        <v>70</v>
      </c>
      <c r="T354">
        <v>70</v>
      </c>
      <c r="U354">
        <v>70</v>
      </c>
      <c r="V354">
        <v>45</v>
      </c>
      <c r="W354">
        <v>70</v>
      </c>
      <c r="X354">
        <v>147</v>
      </c>
      <c r="Y354" t="s">
        <v>827</v>
      </c>
      <c r="Z354">
        <v>2</v>
      </c>
      <c r="AA354" t="s">
        <v>974</v>
      </c>
      <c r="AB354" t="s">
        <v>859</v>
      </c>
      <c r="AC354" t="s">
        <v>828</v>
      </c>
      <c r="AD354">
        <v>25</v>
      </c>
      <c r="AE354" t="str">
        <f>_xlfn.CONCAT(A354:AD354)</f>
        <v>351Castform Snowy Form3NormalWeather Pokémon1IceNone0,30,81Forecast4207070707070704570147Medium Fast2AmorphousFairy50.025</v>
      </c>
      <c r="AF354">
        <v>351</v>
      </c>
      <c r="AG354" t="s">
        <v>1255</v>
      </c>
      <c r="AH354">
        <v>3</v>
      </c>
      <c r="AI354" t="s">
        <v>795</v>
      </c>
      <c r="AJ354" t="s">
        <v>1251</v>
      </c>
      <c r="AK354">
        <v>1</v>
      </c>
      <c r="AL354" t="s">
        <v>865</v>
      </c>
      <c r="AM354" t="s">
        <v>2089</v>
      </c>
      <c r="AN354">
        <v>0.3</v>
      </c>
      <c r="AO354">
        <v>0.8</v>
      </c>
      <c r="AP354">
        <v>1</v>
      </c>
      <c r="AQ354" t="s">
        <v>1252</v>
      </c>
      <c r="AT354">
        <f t="shared" si="10"/>
        <v>420</v>
      </c>
      <c r="AU354">
        <v>70</v>
      </c>
      <c r="AV354">
        <v>70</v>
      </c>
      <c r="AW354">
        <v>70</v>
      </c>
      <c r="AX354">
        <v>70</v>
      </c>
      <c r="AY354">
        <v>70</v>
      </c>
      <c r="AZ354">
        <v>70</v>
      </c>
      <c r="BA354">
        <v>45</v>
      </c>
      <c r="BB354">
        <v>70</v>
      </c>
      <c r="BC354">
        <v>147</v>
      </c>
      <c r="BD354" t="s">
        <v>827</v>
      </c>
      <c r="BE354">
        <v>2</v>
      </c>
      <c r="BF354" t="s">
        <v>974</v>
      </c>
      <c r="BG354" t="s">
        <v>859</v>
      </c>
      <c r="BH354" t="s">
        <v>828</v>
      </c>
      <c r="BI354">
        <v>25</v>
      </c>
      <c r="BJ354" t="str">
        <f>_xlfn.CONCAT(AF354:BI354)</f>
        <v>351Castform Snowy Form3NormalWeather Pokémon1IceNone0,30,81Forecast4207070707070704570147Medium Fast2AmorphousFairy50.025</v>
      </c>
      <c r="BM354">
        <f>VLOOKUP(B354,evyield!B:H,2,0)</f>
        <v>1</v>
      </c>
      <c r="BN354">
        <f>VLOOKUP(B354,evyield!B:H,3,0)</f>
        <v>0</v>
      </c>
      <c r="BO354">
        <f>VLOOKUP(B354,evyield!B:H,4,0)</f>
        <v>0</v>
      </c>
      <c r="BP354">
        <f>VLOOKUP(B354,evyield!B:H,5,0)</f>
        <v>0</v>
      </c>
      <c r="BQ354">
        <f>VLOOKUP(B354,evyield!B:H,6,0)</f>
        <v>0</v>
      </c>
      <c r="BR354">
        <f>VLOOKUP(B354,evyield!B:H,7,0)</f>
        <v>0</v>
      </c>
      <c r="BS354" t="str">
        <f>IF(OR(AL354=$BW$1,AM354=$BW$1),"Sim","Não")</f>
        <v>Não</v>
      </c>
      <c r="BT354" t="str">
        <f>IF(OR(AL354=$BW$1,AM354=$BX$1),"Sim","Não")</f>
        <v>Não</v>
      </c>
    </row>
    <row r="355" spans="1:72" hidden="1" x14ac:dyDescent="0.25">
      <c r="A355">
        <v>351</v>
      </c>
      <c r="B355" t="s">
        <v>1253</v>
      </c>
      <c r="C355">
        <v>3</v>
      </c>
      <c r="D355" t="s">
        <v>795</v>
      </c>
      <c r="E355" t="s">
        <v>1251</v>
      </c>
      <c r="F355">
        <v>1</v>
      </c>
      <c r="G355" t="s">
        <v>807</v>
      </c>
      <c r="H355" t="s">
        <v>2089</v>
      </c>
      <c r="I355">
        <v>0.3</v>
      </c>
      <c r="J355">
        <v>0.8</v>
      </c>
      <c r="K355">
        <v>1</v>
      </c>
      <c r="L355" t="s">
        <v>1252</v>
      </c>
      <c r="O355">
        <f t="shared" si="11"/>
        <v>420</v>
      </c>
      <c r="P355">
        <v>70</v>
      </c>
      <c r="Q355">
        <v>70</v>
      </c>
      <c r="R355">
        <v>70</v>
      </c>
      <c r="S355">
        <v>70</v>
      </c>
      <c r="T355">
        <v>70</v>
      </c>
      <c r="U355">
        <v>70</v>
      </c>
      <c r="V355">
        <v>45</v>
      </c>
      <c r="W355">
        <v>70</v>
      </c>
      <c r="X355">
        <v>147</v>
      </c>
      <c r="Y355" t="s">
        <v>827</v>
      </c>
      <c r="Z355">
        <v>2</v>
      </c>
      <c r="AA355" t="s">
        <v>974</v>
      </c>
      <c r="AB355" t="s">
        <v>859</v>
      </c>
      <c r="AC355" t="s">
        <v>828</v>
      </c>
      <c r="AD355">
        <v>25</v>
      </c>
      <c r="AE355" t="str">
        <f>_xlfn.CONCAT(A355:AD355)</f>
        <v>351Castform Sunny Form3NormalWeather Pokémon1FireNone0,30,81Forecast4207070707070704570147Medium Fast2AmorphousFairy50.025</v>
      </c>
      <c r="AF355">
        <v>351</v>
      </c>
      <c r="AG355" t="s">
        <v>1253</v>
      </c>
      <c r="AH355">
        <v>3</v>
      </c>
      <c r="AI355" t="s">
        <v>795</v>
      </c>
      <c r="AJ355" t="s">
        <v>1251</v>
      </c>
      <c r="AK355">
        <v>1</v>
      </c>
      <c r="AL355" t="s">
        <v>807</v>
      </c>
      <c r="AM355" t="s">
        <v>2089</v>
      </c>
      <c r="AN355">
        <v>0.3</v>
      </c>
      <c r="AO355">
        <v>0.8</v>
      </c>
      <c r="AP355">
        <v>1</v>
      </c>
      <c r="AQ355" t="s">
        <v>1252</v>
      </c>
      <c r="AT355">
        <f t="shared" si="10"/>
        <v>420</v>
      </c>
      <c r="AU355">
        <v>70</v>
      </c>
      <c r="AV355">
        <v>70</v>
      </c>
      <c r="AW355">
        <v>70</v>
      </c>
      <c r="AX355">
        <v>70</v>
      </c>
      <c r="AY355">
        <v>70</v>
      </c>
      <c r="AZ355">
        <v>70</v>
      </c>
      <c r="BA355">
        <v>45</v>
      </c>
      <c r="BB355">
        <v>70</v>
      </c>
      <c r="BC355">
        <v>147</v>
      </c>
      <c r="BD355" t="s">
        <v>827</v>
      </c>
      <c r="BE355">
        <v>2</v>
      </c>
      <c r="BF355" t="s">
        <v>974</v>
      </c>
      <c r="BG355" t="s">
        <v>859</v>
      </c>
      <c r="BH355" t="s">
        <v>828</v>
      </c>
      <c r="BI355">
        <v>25</v>
      </c>
      <c r="BJ355" t="str">
        <f>_xlfn.CONCAT(AF355:BI355)</f>
        <v>351Castform Sunny Form3NormalWeather Pokémon1FireNone0,30,81Forecast4207070707070704570147Medium Fast2AmorphousFairy50.025</v>
      </c>
      <c r="BM355">
        <f>VLOOKUP(B355,evyield!B:H,2,0)</f>
        <v>1</v>
      </c>
      <c r="BN355">
        <f>VLOOKUP(B355,evyield!B:H,3,0)</f>
        <v>0</v>
      </c>
      <c r="BO355">
        <f>VLOOKUP(B355,evyield!B:H,4,0)</f>
        <v>0</v>
      </c>
      <c r="BP355">
        <f>VLOOKUP(B355,evyield!B:H,5,0)</f>
        <v>0</v>
      </c>
      <c r="BQ355">
        <f>VLOOKUP(B355,evyield!B:H,6,0)</f>
        <v>0</v>
      </c>
      <c r="BR355">
        <f>VLOOKUP(B355,evyield!B:H,7,0)</f>
        <v>0</v>
      </c>
      <c r="BS355" t="str">
        <f>IF(OR(AL355=$BW$1,AM355=$BW$1),"Sim","Não")</f>
        <v>Não</v>
      </c>
      <c r="BT355" t="str">
        <f>IF(OR(AL355=$BW$1,AM355=$BX$1),"Sim","Não")</f>
        <v>Não</v>
      </c>
    </row>
    <row r="356" spans="1:72" hidden="1" x14ac:dyDescent="0.25">
      <c r="A356">
        <v>352</v>
      </c>
      <c r="B356" t="s">
        <v>357</v>
      </c>
      <c r="C356">
        <v>3</v>
      </c>
      <c r="D356" t="s">
        <v>795</v>
      </c>
      <c r="E356" t="s">
        <v>1256</v>
      </c>
      <c r="F356">
        <v>1</v>
      </c>
      <c r="G356" t="s">
        <v>795</v>
      </c>
      <c r="H356" t="s">
        <v>2089</v>
      </c>
      <c r="I356">
        <v>1</v>
      </c>
      <c r="J356">
        <v>22</v>
      </c>
      <c r="K356">
        <v>2</v>
      </c>
      <c r="L356" t="s">
        <v>1257</v>
      </c>
      <c r="N356" t="s">
        <v>1258</v>
      </c>
      <c r="O356">
        <f t="shared" si="11"/>
        <v>440</v>
      </c>
      <c r="P356">
        <v>60</v>
      </c>
      <c r="Q356">
        <v>90</v>
      </c>
      <c r="R356">
        <v>70</v>
      </c>
      <c r="S356">
        <v>60</v>
      </c>
      <c r="T356">
        <v>120</v>
      </c>
      <c r="U356">
        <v>40</v>
      </c>
      <c r="V356">
        <v>200</v>
      </c>
      <c r="W356">
        <v>70</v>
      </c>
      <c r="X356">
        <v>154</v>
      </c>
      <c r="Y356" t="s">
        <v>801</v>
      </c>
      <c r="Z356">
        <v>1</v>
      </c>
      <c r="AA356" t="s">
        <v>848</v>
      </c>
      <c r="AC356" t="s">
        <v>828</v>
      </c>
      <c r="AD356">
        <v>20</v>
      </c>
      <c r="AE356" t="str">
        <f>_xlfn.CONCAT(A356:AD356)</f>
        <v>352Kecleon3NormalColor Swap Pokémon1NormalNone1222Color ChangeProtean440609070601204020070154Medium Slow1Field50.020</v>
      </c>
      <c r="AF356">
        <v>352</v>
      </c>
      <c r="AG356" t="s">
        <v>357</v>
      </c>
      <c r="AH356">
        <v>3</v>
      </c>
      <c r="AI356" t="s">
        <v>795</v>
      </c>
      <c r="AJ356" t="s">
        <v>1256</v>
      </c>
      <c r="AK356">
        <v>1</v>
      </c>
      <c r="AL356" t="s">
        <v>795</v>
      </c>
      <c r="AM356" t="s">
        <v>2089</v>
      </c>
      <c r="AN356">
        <v>1</v>
      </c>
      <c r="AO356">
        <v>22</v>
      </c>
      <c r="AP356">
        <v>2</v>
      </c>
      <c r="AQ356" t="s">
        <v>1257</v>
      </c>
      <c r="AS356" t="s">
        <v>1258</v>
      </c>
      <c r="AT356">
        <f t="shared" si="10"/>
        <v>440</v>
      </c>
      <c r="AU356">
        <v>60</v>
      </c>
      <c r="AV356">
        <v>90</v>
      </c>
      <c r="AW356">
        <v>70</v>
      </c>
      <c r="AX356">
        <v>60</v>
      </c>
      <c r="AY356">
        <v>120</v>
      </c>
      <c r="AZ356">
        <v>40</v>
      </c>
      <c r="BA356">
        <v>200</v>
      </c>
      <c r="BB356">
        <v>70</v>
      </c>
      <c r="BC356">
        <v>154</v>
      </c>
      <c r="BD356" t="s">
        <v>801</v>
      </c>
      <c r="BE356">
        <v>1</v>
      </c>
      <c r="BF356" t="s">
        <v>848</v>
      </c>
      <c r="BH356" t="s">
        <v>828</v>
      </c>
      <c r="BI356">
        <v>20</v>
      </c>
      <c r="BJ356" t="str">
        <f>_xlfn.CONCAT(AF356:BI356)</f>
        <v>352Kecleon3NormalColor Swap Pokémon1NormalNone1222Color ChangeProtean440609070601204020070154Medium Slow1Field50.020</v>
      </c>
      <c r="BM356">
        <f>VLOOKUP(B356,evyield!B:H,2,0)</f>
        <v>0</v>
      </c>
      <c r="BN356">
        <f>VLOOKUP(B356,evyield!B:H,3,0)</f>
        <v>0</v>
      </c>
      <c r="BO356">
        <f>VLOOKUP(B356,evyield!B:H,4,0)</f>
        <v>0</v>
      </c>
      <c r="BP356">
        <f>VLOOKUP(B356,evyield!B:H,5,0)</f>
        <v>0</v>
      </c>
      <c r="BQ356">
        <f>VLOOKUP(B356,evyield!B:H,6,0)</f>
        <v>1</v>
      </c>
      <c r="BR356">
        <f>VLOOKUP(B356,evyield!B:H,7,0)</f>
        <v>0</v>
      </c>
      <c r="BS356" t="str">
        <f>IF(OR(AL356=$BW$1,AM356=$BW$1),"Sim","Não")</f>
        <v>Não</v>
      </c>
      <c r="BT356" t="str">
        <f>IF(OR(AL356=$BW$1,AM356=$BX$1),"Sim","Não")</f>
        <v>Não</v>
      </c>
    </row>
    <row r="357" spans="1:72" hidden="1" x14ac:dyDescent="0.25">
      <c r="A357">
        <v>353</v>
      </c>
      <c r="B357" t="s">
        <v>358</v>
      </c>
      <c r="C357">
        <v>3</v>
      </c>
      <c r="D357" t="s">
        <v>795</v>
      </c>
      <c r="E357" t="s">
        <v>1259</v>
      </c>
      <c r="F357">
        <v>1</v>
      </c>
      <c r="G357" t="s">
        <v>980</v>
      </c>
      <c r="H357" t="s">
        <v>2089</v>
      </c>
      <c r="I357">
        <v>0.6</v>
      </c>
      <c r="J357">
        <v>2.2999999999999998</v>
      </c>
      <c r="K357">
        <v>3</v>
      </c>
      <c r="L357" t="s">
        <v>988</v>
      </c>
      <c r="M357" t="s">
        <v>891</v>
      </c>
      <c r="N357" t="s">
        <v>983</v>
      </c>
      <c r="O357">
        <f t="shared" si="11"/>
        <v>295</v>
      </c>
      <c r="P357">
        <v>44</v>
      </c>
      <c r="Q357">
        <v>75</v>
      </c>
      <c r="R357">
        <v>35</v>
      </c>
      <c r="S357">
        <v>63</v>
      </c>
      <c r="T357">
        <v>33</v>
      </c>
      <c r="U357">
        <v>45</v>
      </c>
      <c r="V357">
        <v>225</v>
      </c>
      <c r="W357">
        <v>35</v>
      </c>
      <c r="X357">
        <v>59</v>
      </c>
      <c r="Y357" t="s">
        <v>883</v>
      </c>
      <c r="Z357">
        <v>1</v>
      </c>
      <c r="AA357" t="s">
        <v>974</v>
      </c>
      <c r="AC357" t="s">
        <v>828</v>
      </c>
      <c r="AD357">
        <v>25</v>
      </c>
      <c r="AE357" t="str">
        <f>_xlfn.CONCAT(A357:AD357)</f>
        <v>353Shuppet3NormalPuppet Pokémon1GhostNone0,62,33InsomniaFriskCursed Body2954475356333452253559Fast1Amorphous50.025</v>
      </c>
      <c r="AF357">
        <v>353</v>
      </c>
      <c r="AG357" t="s">
        <v>358</v>
      </c>
      <c r="AH357">
        <v>3</v>
      </c>
      <c r="AI357" t="s">
        <v>795</v>
      </c>
      <c r="AJ357" t="s">
        <v>1259</v>
      </c>
      <c r="AK357">
        <v>1</v>
      </c>
      <c r="AL357" t="s">
        <v>980</v>
      </c>
      <c r="AM357" t="s">
        <v>2089</v>
      </c>
      <c r="AN357">
        <v>0.6</v>
      </c>
      <c r="AO357">
        <v>2.2999999999999998</v>
      </c>
      <c r="AP357">
        <v>3</v>
      </c>
      <c r="AQ357" t="s">
        <v>988</v>
      </c>
      <c r="AR357" t="s">
        <v>891</v>
      </c>
      <c r="AS357" t="s">
        <v>983</v>
      </c>
      <c r="AT357">
        <f t="shared" si="10"/>
        <v>295</v>
      </c>
      <c r="AU357">
        <v>44</v>
      </c>
      <c r="AV357">
        <v>75</v>
      </c>
      <c r="AW357">
        <v>35</v>
      </c>
      <c r="AX357">
        <v>63</v>
      </c>
      <c r="AY357">
        <v>33</v>
      </c>
      <c r="AZ357">
        <v>45</v>
      </c>
      <c r="BA357">
        <v>225</v>
      </c>
      <c r="BB357">
        <v>35</v>
      </c>
      <c r="BC357">
        <v>59</v>
      </c>
      <c r="BD357" t="s">
        <v>883</v>
      </c>
      <c r="BE357">
        <v>1</v>
      </c>
      <c r="BF357" t="s">
        <v>974</v>
      </c>
      <c r="BH357" t="s">
        <v>828</v>
      </c>
      <c r="BI357">
        <v>25</v>
      </c>
      <c r="BJ357" t="str">
        <f>_xlfn.CONCAT(AF357:BI357)</f>
        <v>353Shuppet3NormalPuppet Pokémon1GhostNone0,62,33InsomniaFriskCursed Body2954475356333452253559Fast1Amorphous50.025</v>
      </c>
      <c r="BM357">
        <f>VLOOKUP(B357,evyield!B:H,2,0)</f>
        <v>0</v>
      </c>
      <c r="BN357">
        <f>VLOOKUP(B357,evyield!B:H,3,0)</f>
        <v>1</v>
      </c>
      <c r="BO357">
        <f>VLOOKUP(B357,evyield!B:H,4,0)</f>
        <v>0</v>
      </c>
      <c r="BP357">
        <f>VLOOKUP(B357,evyield!B:H,5,0)</f>
        <v>0</v>
      </c>
      <c r="BQ357">
        <f>VLOOKUP(B357,evyield!B:H,6,0)</f>
        <v>0</v>
      </c>
      <c r="BR357">
        <f>VLOOKUP(B357,evyield!B:H,7,0)</f>
        <v>0</v>
      </c>
      <c r="BS357" t="str">
        <f>IF(OR(AL357=$BW$1,AM357=$BW$1),"Sim","Não")</f>
        <v>Não</v>
      </c>
      <c r="BT357" t="str">
        <f>IF(OR(AL357=$BW$1,AM357=$BX$1),"Sim","Não")</f>
        <v>Não</v>
      </c>
    </row>
    <row r="358" spans="1:72" hidden="1" x14ac:dyDescent="0.25">
      <c r="A358">
        <v>354</v>
      </c>
      <c r="B358" t="s">
        <v>359</v>
      </c>
      <c r="C358">
        <v>3</v>
      </c>
      <c r="D358" t="s">
        <v>795</v>
      </c>
      <c r="E358" t="s">
        <v>1260</v>
      </c>
      <c r="F358">
        <v>1</v>
      </c>
      <c r="G358" t="s">
        <v>980</v>
      </c>
      <c r="H358" t="s">
        <v>2089</v>
      </c>
      <c r="I358">
        <v>1.1000000000000001</v>
      </c>
      <c r="J358">
        <v>12.5</v>
      </c>
      <c r="K358">
        <v>3</v>
      </c>
      <c r="L358" t="s">
        <v>988</v>
      </c>
      <c r="M358" t="s">
        <v>891</v>
      </c>
      <c r="N358" t="s">
        <v>983</v>
      </c>
      <c r="O358">
        <f t="shared" si="11"/>
        <v>455</v>
      </c>
      <c r="P358">
        <v>64</v>
      </c>
      <c r="Q358">
        <v>115</v>
      </c>
      <c r="R358">
        <v>65</v>
      </c>
      <c r="S358">
        <v>83</v>
      </c>
      <c r="T358">
        <v>63</v>
      </c>
      <c r="U358">
        <v>65</v>
      </c>
      <c r="V358">
        <v>45</v>
      </c>
      <c r="W358">
        <v>35</v>
      </c>
      <c r="X358">
        <v>159</v>
      </c>
      <c r="Y358" t="s">
        <v>883</v>
      </c>
      <c r="Z358">
        <v>1</v>
      </c>
      <c r="AA358" t="s">
        <v>974</v>
      </c>
      <c r="AC358" t="s">
        <v>828</v>
      </c>
      <c r="AD358">
        <v>25</v>
      </c>
      <c r="AE358" t="str">
        <f>_xlfn.CONCAT(A358:AD358)</f>
        <v>354Banette3NormalMarionette Pokémon1GhostNone1,112,53InsomniaFriskCursed Body45564115658363654535159Fast1Amorphous50.025</v>
      </c>
      <c r="AF358">
        <v>354</v>
      </c>
      <c r="AG358" t="s">
        <v>359</v>
      </c>
      <c r="AH358">
        <v>3</v>
      </c>
      <c r="AI358" t="s">
        <v>795</v>
      </c>
      <c r="AJ358" t="s">
        <v>1260</v>
      </c>
      <c r="AK358">
        <v>1</v>
      </c>
      <c r="AL358" t="s">
        <v>980</v>
      </c>
      <c r="AM358" t="s">
        <v>2089</v>
      </c>
      <c r="AN358">
        <v>1.1000000000000001</v>
      </c>
      <c r="AO358">
        <v>12.5</v>
      </c>
      <c r="AP358">
        <v>3</v>
      </c>
      <c r="AQ358" t="s">
        <v>988</v>
      </c>
      <c r="AR358" t="s">
        <v>891</v>
      </c>
      <c r="AS358" t="s">
        <v>983</v>
      </c>
      <c r="AT358">
        <f t="shared" si="10"/>
        <v>455</v>
      </c>
      <c r="AU358">
        <v>64</v>
      </c>
      <c r="AV358">
        <v>115</v>
      </c>
      <c r="AW358">
        <v>65</v>
      </c>
      <c r="AX358">
        <v>83</v>
      </c>
      <c r="AY358">
        <v>63</v>
      </c>
      <c r="AZ358">
        <v>65</v>
      </c>
      <c r="BA358">
        <v>45</v>
      </c>
      <c r="BB358">
        <v>35</v>
      </c>
      <c r="BC358">
        <v>159</v>
      </c>
      <c r="BD358" t="s">
        <v>883</v>
      </c>
      <c r="BE358">
        <v>1</v>
      </c>
      <c r="BF358" t="s">
        <v>974</v>
      </c>
      <c r="BH358" t="s">
        <v>828</v>
      </c>
      <c r="BI358">
        <v>25</v>
      </c>
      <c r="BJ358" t="str">
        <f>_xlfn.CONCAT(AF358:BI358)</f>
        <v>354Banette3NormalMarionette Pokémon1GhostNone1,112,53InsomniaFriskCursed Body45564115658363654535159Fast1Amorphous50.025</v>
      </c>
      <c r="BM358">
        <f>VLOOKUP(B358,evyield!B:H,2,0)</f>
        <v>0</v>
      </c>
      <c r="BN358">
        <f>VLOOKUP(B358,evyield!B:H,3,0)</f>
        <v>2</v>
      </c>
      <c r="BO358">
        <f>VLOOKUP(B358,evyield!B:H,4,0)</f>
        <v>0</v>
      </c>
      <c r="BP358">
        <f>VLOOKUP(B358,evyield!B:H,5,0)</f>
        <v>0</v>
      </c>
      <c r="BQ358">
        <f>VLOOKUP(B358,evyield!B:H,6,0)</f>
        <v>0</v>
      </c>
      <c r="BR358">
        <f>VLOOKUP(B358,evyield!B:H,7,0)</f>
        <v>0</v>
      </c>
      <c r="BS358" t="str">
        <f>IF(OR(AL358=$BW$1,AM358=$BW$1),"Sim","Não")</f>
        <v>Não</v>
      </c>
      <c r="BT358" t="str">
        <f>IF(OR(AL358=$BW$1,AM358=$BX$1),"Sim","Não")</f>
        <v>Não</v>
      </c>
    </row>
    <row r="359" spans="1:72" hidden="1" x14ac:dyDescent="0.25">
      <c r="A359">
        <v>355</v>
      </c>
      <c r="B359" t="s">
        <v>360</v>
      </c>
      <c r="C359">
        <v>3</v>
      </c>
      <c r="D359" t="s">
        <v>795</v>
      </c>
      <c r="E359" t="s">
        <v>1261</v>
      </c>
      <c r="F359">
        <v>1</v>
      </c>
      <c r="G359" t="s">
        <v>980</v>
      </c>
      <c r="H359" t="s">
        <v>2089</v>
      </c>
      <c r="I359">
        <v>0.8</v>
      </c>
      <c r="J359">
        <v>15</v>
      </c>
      <c r="K359">
        <v>2</v>
      </c>
      <c r="L359" t="s">
        <v>981</v>
      </c>
      <c r="N359" t="s">
        <v>891</v>
      </c>
      <c r="O359">
        <f t="shared" si="11"/>
        <v>295</v>
      </c>
      <c r="P359">
        <v>20</v>
      </c>
      <c r="Q359">
        <v>40</v>
      </c>
      <c r="R359">
        <v>90</v>
      </c>
      <c r="S359">
        <v>30</v>
      </c>
      <c r="T359">
        <v>90</v>
      </c>
      <c r="U359">
        <v>25</v>
      </c>
      <c r="V359">
        <v>190</v>
      </c>
      <c r="W359">
        <v>35</v>
      </c>
      <c r="X359">
        <v>59</v>
      </c>
      <c r="Y359" t="s">
        <v>883</v>
      </c>
      <c r="Z359">
        <v>1</v>
      </c>
      <c r="AA359" t="s">
        <v>974</v>
      </c>
      <c r="AC359" t="s">
        <v>828</v>
      </c>
      <c r="AD359">
        <v>25</v>
      </c>
      <c r="AE359" t="str">
        <f>_xlfn.CONCAT(A359:AD359)</f>
        <v>355Duskull3NormalRequiem Pokémon1GhostNone0,8152LevitateFrisk2952040903090251903559Fast1Amorphous50.025</v>
      </c>
      <c r="AF359">
        <v>355</v>
      </c>
      <c r="AG359" t="s">
        <v>360</v>
      </c>
      <c r="AH359">
        <v>3</v>
      </c>
      <c r="AI359" t="s">
        <v>795</v>
      </c>
      <c r="AJ359" t="s">
        <v>1261</v>
      </c>
      <c r="AK359">
        <v>1</v>
      </c>
      <c r="AL359" t="s">
        <v>980</v>
      </c>
      <c r="AM359" t="s">
        <v>2089</v>
      </c>
      <c r="AN359">
        <v>0.8</v>
      </c>
      <c r="AO359">
        <v>15</v>
      </c>
      <c r="AP359">
        <v>2</v>
      </c>
      <c r="AQ359" t="s">
        <v>981</v>
      </c>
      <c r="AS359" t="s">
        <v>891</v>
      </c>
      <c r="AT359">
        <f t="shared" si="10"/>
        <v>295</v>
      </c>
      <c r="AU359">
        <v>20</v>
      </c>
      <c r="AV359">
        <v>40</v>
      </c>
      <c r="AW359">
        <v>90</v>
      </c>
      <c r="AX359">
        <v>30</v>
      </c>
      <c r="AY359">
        <v>90</v>
      </c>
      <c r="AZ359">
        <v>25</v>
      </c>
      <c r="BA359">
        <v>190</v>
      </c>
      <c r="BB359">
        <v>35</v>
      </c>
      <c r="BC359">
        <v>59</v>
      </c>
      <c r="BD359" t="s">
        <v>883</v>
      </c>
      <c r="BE359">
        <v>1</v>
      </c>
      <c r="BF359" t="s">
        <v>974</v>
      </c>
      <c r="BH359" t="s">
        <v>828</v>
      </c>
      <c r="BI359">
        <v>25</v>
      </c>
      <c r="BJ359" t="str">
        <f>_xlfn.CONCAT(AF359:BI359)</f>
        <v>355Duskull3NormalRequiem Pokémon1GhostNone0,8152LevitateFrisk2952040903090251903559Fast1Amorphous50.025</v>
      </c>
      <c r="BK359" t="s">
        <v>3638</v>
      </c>
      <c r="BL359" t="s">
        <v>3774</v>
      </c>
      <c r="BM359">
        <f>VLOOKUP(B359,evyield!B:H,2,0)</f>
        <v>0</v>
      </c>
      <c r="BN359">
        <f>VLOOKUP(B359,evyield!B:H,3,0)</f>
        <v>0</v>
      </c>
      <c r="BO359">
        <f>VLOOKUP(B359,evyield!B:H,4,0)</f>
        <v>0</v>
      </c>
      <c r="BP359">
        <f>VLOOKUP(B359,evyield!B:H,5,0)</f>
        <v>0</v>
      </c>
      <c r="BQ359">
        <f>VLOOKUP(B359,evyield!B:H,6,0)</f>
        <v>1</v>
      </c>
      <c r="BR359">
        <f>VLOOKUP(B359,evyield!B:H,7,0)</f>
        <v>0</v>
      </c>
      <c r="BS359" t="str">
        <f>IF(OR(AL359=$BW$1,AM359=$BW$1),"Sim","Não")</f>
        <v>Não</v>
      </c>
      <c r="BT359" t="str">
        <f>IF(OR(AL359=$BW$1,AM359=$BX$1),"Sim","Não")</f>
        <v>Não</v>
      </c>
    </row>
    <row r="360" spans="1:72" hidden="1" x14ac:dyDescent="0.25">
      <c r="A360">
        <v>356</v>
      </c>
      <c r="B360" t="s">
        <v>361</v>
      </c>
      <c r="C360">
        <v>3</v>
      </c>
      <c r="D360" t="s">
        <v>795</v>
      </c>
      <c r="E360" t="s">
        <v>1262</v>
      </c>
      <c r="F360">
        <v>1</v>
      </c>
      <c r="G360" t="s">
        <v>980</v>
      </c>
      <c r="H360" t="s">
        <v>2089</v>
      </c>
      <c r="I360">
        <v>1.6</v>
      </c>
      <c r="J360">
        <v>30.6</v>
      </c>
      <c r="K360">
        <v>2</v>
      </c>
      <c r="L360" t="s">
        <v>1054</v>
      </c>
      <c r="N360" t="s">
        <v>891</v>
      </c>
      <c r="O360">
        <f t="shared" si="11"/>
        <v>455</v>
      </c>
      <c r="P360">
        <v>40</v>
      </c>
      <c r="Q360">
        <v>70</v>
      </c>
      <c r="R360">
        <v>130</v>
      </c>
      <c r="S360">
        <v>60</v>
      </c>
      <c r="T360">
        <v>130</v>
      </c>
      <c r="U360">
        <v>25</v>
      </c>
      <c r="V360">
        <v>90</v>
      </c>
      <c r="W360">
        <v>35</v>
      </c>
      <c r="X360">
        <v>159</v>
      </c>
      <c r="Y360" t="s">
        <v>883</v>
      </c>
      <c r="Z360">
        <v>1</v>
      </c>
      <c r="AA360" t="s">
        <v>974</v>
      </c>
      <c r="AC360" t="s">
        <v>828</v>
      </c>
      <c r="AD360">
        <v>25</v>
      </c>
      <c r="AE360" t="str">
        <f>_xlfn.CONCAT(A360:AD360)</f>
        <v>356Dusclops3NormalBeckon Pokémon1GhostNone1,630,62PressureFrisk455407013060130259035159Fast1Amorphous50.025</v>
      </c>
      <c r="AF360">
        <v>356</v>
      </c>
      <c r="AG360" t="s">
        <v>361</v>
      </c>
      <c r="AH360">
        <v>3</v>
      </c>
      <c r="AI360" t="s">
        <v>795</v>
      </c>
      <c r="AJ360" t="s">
        <v>1262</v>
      </c>
      <c r="AK360">
        <v>1</v>
      </c>
      <c r="AL360" t="s">
        <v>980</v>
      </c>
      <c r="AM360" t="s">
        <v>2089</v>
      </c>
      <c r="AN360">
        <v>1.6</v>
      </c>
      <c r="AO360">
        <v>30.6</v>
      </c>
      <c r="AP360">
        <v>2</v>
      </c>
      <c r="AQ360" t="s">
        <v>1054</v>
      </c>
      <c r="AS360" t="s">
        <v>891</v>
      </c>
      <c r="AT360">
        <f t="shared" si="10"/>
        <v>455</v>
      </c>
      <c r="AU360">
        <v>40</v>
      </c>
      <c r="AV360">
        <v>70</v>
      </c>
      <c r="AW360">
        <v>130</v>
      </c>
      <c r="AX360">
        <v>60</v>
      </c>
      <c r="AY360">
        <v>130</v>
      </c>
      <c r="AZ360">
        <v>25</v>
      </c>
      <c r="BA360">
        <v>90</v>
      </c>
      <c r="BB360">
        <v>35</v>
      </c>
      <c r="BC360">
        <v>159</v>
      </c>
      <c r="BD360" t="s">
        <v>883</v>
      </c>
      <c r="BE360">
        <v>1</v>
      </c>
      <c r="BF360" t="s">
        <v>974</v>
      </c>
      <c r="BH360" t="s">
        <v>828</v>
      </c>
      <c r="BI360">
        <v>25</v>
      </c>
      <c r="BJ360" t="str">
        <f>_xlfn.CONCAT(AF360:BI360)</f>
        <v>356Dusclops3NormalBeckon Pokémon1GhostNone1,630,62PressureFrisk455407013060130259035159Fast1Amorphous50.025</v>
      </c>
      <c r="BM360">
        <f>VLOOKUP(B360,evyield!B:H,2,0)</f>
        <v>0</v>
      </c>
      <c r="BN360">
        <f>VLOOKUP(B360,evyield!B:H,3,0)</f>
        <v>0</v>
      </c>
      <c r="BO360">
        <f>VLOOKUP(B360,evyield!B:H,4,0)</f>
        <v>1</v>
      </c>
      <c r="BP360">
        <f>VLOOKUP(B360,evyield!B:H,5,0)</f>
        <v>0</v>
      </c>
      <c r="BQ360">
        <f>VLOOKUP(B360,evyield!B:H,6,0)</f>
        <v>1</v>
      </c>
      <c r="BR360">
        <f>VLOOKUP(B360,evyield!B:H,7,0)</f>
        <v>0</v>
      </c>
      <c r="BS360" t="str">
        <f>IF(OR(AL360=$BW$1,AM360=$BW$1),"Sim","Não")</f>
        <v>Não</v>
      </c>
      <c r="BT360" t="str">
        <f>IF(OR(AL360=$BW$1,AM360=$BX$1),"Sim","Não")</f>
        <v>Não</v>
      </c>
    </row>
    <row r="361" spans="1:72" hidden="1" x14ac:dyDescent="0.25">
      <c r="A361">
        <v>357</v>
      </c>
      <c r="B361" t="s">
        <v>362</v>
      </c>
      <c r="C361">
        <v>3</v>
      </c>
      <c r="D361" t="s">
        <v>795</v>
      </c>
      <c r="E361" t="s">
        <v>1263</v>
      </c>
      <c r="F361">
        <v>2</v>
      </c>
      <c r="G361" t="s">
        <v>797</v>
      </c>
      <c r="H361" t="s">
        <v>812</v>
      </c>
      <c r="I361">
        <v>2</v>
      </c>
      <c r="J361">
        <v>100</v>
      </c>
      <c r="K361">
        <v>3</v>
      </c>
      <c r="L361" t="s">
        <v>800</v>
      </c>
      <c r="M361" t="s">
        <v>809</v>
      </c>
      <c r="N361" t="s">
        <v>997</v>
      </c>
      <c r="O361">
        <f t="shared" si="11"/>
        <v>460</v>
      </c>
      <c r="P361">
        <v>99</v>
      </c>
      <c r="Q361">
        <v>68</v>
      </c>
      <c r="R361">
        <v>83</v>
      </c>
      <c r="S361">
        <v>72</v>
      </c>
      <c r="T361">
        <v>87</v>
      </c>
      <c r="U361">
        <v>51</v>
      </c>
      <c r="V361">
        <v>200</v>
      </c>
      <c r="W361">
        <v>70</v>
      </c>
      <c r="X361">
        <v>161</v>
      </c>
      <c r="Y361" t="s">
        <v>925</v>
      </c>
      <c r="Z361">
        <v>2</v>
      </c>
      <c r="AA361" t="s">
        <v>797</v>
      </c>
      <c r="AB361" t="s">
        <v>802</v>
      </c>
      <c r="AC361" t="s">
        <v>828</v>
      </c>
      <c r="AD361">
        <v>25</v>
      </c>
      <c r="AE361" t="str">
        <f>_xlfn.CONCAT(A361:AD361)</f>
        <v>357Tropius3NormalFruit Pokémon2GrassFlying21003ChlorophyllSolar PowerHarvest46099688372875120070161Slow2GrassMonster50.025</v>
      </c>
      <c r="AF361">
        <v>357</v>
      </c>
      <c r="AG361" t="s">
        <v>362</v>
      </c>
      <c r="AH361">
        <v>3</v>
      </c>
      <c r="AI361" t="s">
        <v>795</v>
      </c>
      <c r="AJ361" t="s">
        <v>1263</v>
      </c>
      <c r="AK361">
        <v>2</v>
      </c>
      <c r="AL361" t="s">
        <v>797</v>
      </c>
      <c r="AM361" t="s">
        <v>812</v>
      </c>
      <c r="AN361">
        <v>2</v>
      </c>
      <c r="AO361">
        <v>100</v>
      </c>
      <c r="AP361">
        <v>3</v>
      </c>
      <c r="AQ361" t="s">
        <v>800</v>
      </c>
      <c r="AR361" t="s">
        <v>809</v>
      </c>
      <c r="AS361" t="s">
        <v>997</v>
      </c>
      <c r="AT361">
        <f t="shared" si="10"/>
        <v>460</v>
      </c>
      <c r="AU361">
        <v>99</v>
      </c>
      <c r="AV361">
        <v>68</v>
      </c>
      <c r="AW361">
        <v>83</v>
      </c>
      <c r="AX361">
        <v>72</v>
      </c>
      <c r="AY361">
        <v>87</v>
      </c>
      <c r="AZ361">
        <v>51</v>
      </c>
      <c r="BA361">
        <v>200</v>
      </c>
      <c r="BB361">
        <v>70</v>
      </c>
      <c r="BC361">
        <v>161</v>
      </c>
      <c r="BD361" t="s">
        <v>925</v>
      </c>
      <c r="BE361">
        <v>2</v>
      </c>
      <c r="BF361" t="s">
        <v>797</v>
      </c>
      <c r="BG361" t="s">
        <v>802</v>
      </c>
      <c r="BH361" t="s">
        <v>828</v>
      </c>
      <c r="BI361">
        <v>25</v>
      </c>
      <c r="BJ361" t="str">
        <f>_xlfn.CONCAT(AF361:BI361)</f>
        <v>357Tropius3NormalFruit Pokémon2GrassFlying21003ChlorophyllSolar PowerHarvest46099688372875120070161Slow2GrassMonster50.025</v>
      </c>
      <c r="BM361">
        <f>VLOOKUP(B361,evyield!B:H,2,0)</f>
        <v>2</v>
      </c>
      <c r="BN361">
        <f>VLOOKUP(B361,evyield!B:H,3,0)</f>
        <v>0</v>
      </c>
      <c r="BO361">
        <f>VLOOKUP(B361,evyield!B:H,4,0)</f>
        <v>0</v>
      </c>
      <c r="BP361">
        <f>VLOOKUP(B361,evyield!B:H,5,0)</f>
        <v>0</v>
      </c>
      <c r="BQ361">
        <f>VLOOKUP(B361,evyield!B:H,6,0)</f>
        <v>0</v>
      </c>
      <c r="BR361">
        <f>VLOOKUP(B361,evyield!B:H,7,0)</f>
        <v>0</v>
      </c>
      <c r="BS361" t="str">
        <f>IF(OR(AL361=$BW$1,AM361=$BW$1),"Sim","Não")</f>
        <v>Não</v>
      </c>
      <c r="BT361" t="str">
        <f>IF(OR(AL361=$BW$1,AM361=$BX$1),"Sim","Não")</f>
        <v>Não</v>
      </c>
    </row>
    <row r="362" spans="1:72" hidden="1" x14ac:dyDescent="0.25">
      <c r="A362">
        <v>358</v>
      </c>
      <c r="B362" t="s">
        <v>363</v>
      </c>
      <c r="C362">
        <v>3</v>
      </c>
      <c r="D362" t="s">
        <v>795</v>
      </c>
      <c r="E362" t="s">
        <v>1264</v>
      </c>
      <c r="F362">
        <v>1</v>
      </c>
      <c r="G362" t="s">
        <v>860</v>
      </c>
      <c r="H362" t="s">
        <v>2089</v>
      </c>
      <c r="I362">
        <v>0.6</v>
      </c>
      <c r="J362">
        <v>1</v>
      </c>
      <c r="K362">
        <v>1</v>
      </c>
      <c r="L362" t="s">
        <v>981</v>
      </c>
      <c r="O362">
        <f t="shared" si="11"/>
        <v>455</v>
      </c>
      <c r="P362">
        <v>75</v>
      </c>
      <c r="Q362">
        <v>50</v>
      </c>
      <c r="R362">
        <v>80</v>
      </c>
      <c r="S362">
        <v>95</v>
      </c>
      <c r="T362">
        <v>90</v>
      </c>
      <c r="U362">
        <v>65</v>
      </c>
      <c r="V362">
        <v>45</v>
      </c>
      <c r="W362">
        <v>70</v>
      </c>
      <c r="X362">
        <v>159</v>
      </c>
      <c r="Y362" t="s">
        <v>883</v>
      </c>
      <c r="Z362">
        <v>1</v>
      </c>
      <c r="AA362" t="s">
        <v>974</v>
      </c>
      <c r="AC362" t="s">
        <v>828</v>
      </c>
      <c r="AD362">
        <v>25</v>
      </c>
      <c r="AE362" t="str">
        <f>_xlfn.CONCAT(A362:AD362)</f>
        <v>358Chimecho3NormalWind Chime Pokémon1PsychicNone0,611Levitate4557550809590654570159Fast1Amorphous50.025</v>
      </c>
      <c r="AF362">
        <v>358</v>
      </c>
      <c r="AG362" t="s">
        <v>363</v>
      </c>
      <c r="AH362">
        <v>3</v>
      </c>
      <c r="AI362" t="s">
        <v>795</v>
      </c>
      <c r="AJ362" t="s">
        <v>1264</v>
      </c>
      <c r="AK362">
        <v>1</v>
      </c>
      <c r="AL362" t="s">
        <v>860</v>
      </c>
      <c r="AM362" t="s">
        <v>2089</v>
      </c>
      <c r="AN362">
        <v>0.6</v>
      </c>
      <c r="AO362">
        <v>1</v>
      </c>
      <c r="AP362">
        <v>1</v>
      </c>
      <c r="AQ362" t="s">
        <v>981</v>
      </c>
      <c r="AT362">
        <f t="shared" si="10"/>
        <v>455</v>
      </c>
      <c r="AU362">
        <v>75</v>
      </c>
      <c r="AV362">
        <v>50</v>
      </c>
      <c r="AW362">
        <v>80</v>
      </c>
      <c r="AX362">
        <v>95</v>
      </c>
      <c r="AY362">
        <v>90</v>
      </c>
      <c r="AZ362">
        <v>65</v>
      </c>
      <c r="BA362">
        <v>45</v>
      </c>
      <c r="BB362">
        <v>70</v>
      </c>
      <c r="BC362">
        <v>159</v>
      </c>
      <c r="BD362" t="s">
        <v>883</v>
      </c>
      <c r="BE362">
        <v>1</v>
      </c>
      <c r="BF362" t="s">
        <v>974</v>
      </c>
      <c r="BG362" t="s">
        <v>945</v>
      </c>
      <c r="BH362" t="s">
        <v>828</v>
      </c>
      <c r="BI362">
        <v>25</v>
      </c>
      <c r="BJ362" t="str">
        <f>_xlfn.CONCAT(AF362:BI362)</f>
        <v>358Chimecho3NormalWind Chime Pokémon1PsychicNone0,611Levitate4557550809590654570159Fast1AmorphousMineral50.025</v>
      </c>
      <c r="BM362">
        <f>VLOOKUP(B362,evyield!B:H,2,0)</f>
        <v>0</v>
      </c>
      <c r="BN362">
        <f>VLOOKUP(B362,evyield!B:H,3,0)</f>
        <v>0</v>
      </c>
      <c r="BO362">
        <f>VLOOKUP(B362,evyield!B:H,4,0)</f>
        <v>0</v>
      </c>
      <c r="BP362">
        <f>VLOOKUP(B362,evyield!B:H,5,0)</f>
        <v>1</v>
      </c>
      <c r="BQ362">
        <f>VLOOKUP(B362,evyield!B:H,6,0)</f>
        <v>1</v>
      </c>
      <c r="BR362">
        <f>VLOOKUP(B362,evyield!B:H,7,0)</f>
        <v>0</v>
      </c>
      <c r="BS362" t="str">
        <f>IF(OR(AL362=$BW$1,AM362=$BW$1),"Sim","Não")</f>
        <v>Não</v>
      </c>
      <c r="BT362" t="str">
        <f>IF(OR(AL362=$BW$1,AM362=$BX$1),"Sim","Não")</f>
        <v>Não</v>
      </c>
    </row>
    <row r="363" spans="1:72" hidden="1" x14ac:dyDescent="0.25">
      <c r="A363">
        <v>359</v>
      </c>
      <c r="B363" t="s">
        <v>364</v>
      </c>
      <c r="C363">
        <v>3</v>
      </c>
      <c r="D363" t="s">
        <v>795</v>
      </c>
      <c r="E363" t="s">
        <v>1265</v>
      </c>
      <c r="F363">
        <v>1</v>
      </c>
      <c r="G363" t="s">
        <v>849</v>
      </c>
      <c r="H363" t="s">
        <v>2089</v>
      </c>
      <c r="I363">
        <v>1.2</v>
      </c>
      <c r="J363">
        <v>47</v>
      </c>
      <c r="K363">
        <v>3</v>
      </c>
      <c r="L363" t="s">
        <v>1054</v>
      </c>
      <c r="M363" t="s">
        <v>1084</v>
      </c>
      <c r="N363" t="s">
        <v>924</v>
      </c>
      <c r="O363">
        <f t="shared" si="11"/>
        <v>465</v>
      </c>
      <c r="P363">
        <v>65</v>
      </c>
      <c r="Q363">
        <v>130</v>
      </c>
      <c r="R363">
        <v>60</v>
      </c>
      <c r="S363">
        <v>75</v>
      </c>
      <c r="T363">
        <v>60</v>
      </c>
      <c r="U363">
        <v>75</v>
      </c>
      <c r="V363">
        <v>30</v>
      </c>
      <c r="W363">
        <v>35</v>
      </c>
      <c r="X363">
        <v>163</v>
      </c>
      <c r="Y363" t="s">
        <v>801</v>
      </c>
      <c r="Z363">
        <v>1</v>
      </c>
      <c r="AA363" t="s">
        <v>848</v>
      </c>
      <c r="AC363" t="s">
        <v>828</v>
      </c>
      <c r="AD363">
        <v>25</v>
      </c>
      <c r="AE363" t="str">
        <f>_xlfn.CONCAT(A363:AD363)</f>
        <v>359Absol3NormalDisaster Pokémon1DarkNone1,2473PressureSuper LuckJustified46565130607560753035163Medium Slow1Field50.025</v>
      </c>
      <c r="AF363">
        <v>359</v>
      </c>
      <c r="AG363" t="s">
        <v>364</v>
      </c>
      <c r="AH363">
        <v>3</v>
      </c>
      <c r="AI363" t="s">
        <v>795</v>
      </c>
      <c r="AJ363" t="s">
        <v>1265</v>
      </c>
      <c r="AK363">
        <v>1</v>
      </c>
      <c r="AL363" t="s">
        <v>849</v>
      </c>
      <c r="AM363" t="s">
        <v>2089</v>
      </c>
      <c r="AN363">
        <v>1.2</v>
      </c>
      <c r="AO363">
        <v>47</v>
      </c>
      <c r="AP363">
        <v>3</v>
      </c>
      <c r="AQ363" t="s">
        <v>1054</v>
      </c>
      <c r="AR363" t="s">
        <v>1084</v>
      </c>
      <c r="AS363" t="s">
        <v>924</v>
      </c>
      <c r="AT363">
        <f t="shared" si="10"/>
        <v>465</v>
      </c>
      <c r="AU363">
        <v>65</v>
      </c>
      <c r="AV363">
        <v>130</v>
      </c>
      <c r="AW363">
        <v>60</v>
      </c>
      <c r="AX363">
        <v>75</v>
      </c>
      <c r="AY363">
        <v>60</v>
      </c>
      <c r="AZ363">
        <v>75</v>
      </c>
      <c r="BA363">
        <v>30</v>
      </c>
      <c r="BB363">
        <v>35</v>
      </c>
      <c r="BC363">
        <v>163</v>
      </c>
      <c r="BD363" t="s">
        <v>801</v>
      </c>
      <c r="BE363">
        <v>1</v>
      </c>
      <c r="BF363" t="s">
        <v>848</v>
      </c>
      <c r="BH363" t="s">
        <v>828</v>
      </c>
      <c r="BI363">
        <v>25</v>
      </c>
      <c r="BJ363" t="str">
        <f>_xlfn.CONCAT(AF363:BI363)</f>
        <v>359Absol3NormalDisaster Pokémon1DarkNone1,2473PressureSuper LuckJustified46565130607560753035163Medium Slow1Field50.025</v>
      </c>
      <c r="BM363">
        <f>VLOOKUP(B363,evyield!B:H,2,0)</f>
        <v>0</v>
      </c>
      <c r="BN363">
        <f>VLOOKUP(B363,evyield!B:H,3,0)</f>
        <v>2</v>
      </c>
      <c r="BO363">
        <f>VLOOKUP(B363,evyield!B:H,4,0)</f>
        <v>0</v>
      </c>
      <c r="BP363">
        <f>VLOOKUP(B363,evyield!B:H,5,0)</f>
        <v>0</v>
      </c>
      <c r="BQ363">
        <f>VLOOKUP(B363,evyield!B:H,6,0)</f>
        <v>0</v>
      </c>
      <c r="BR363">
        <f>VLOOKUP(B363,evyield!B:H,7,0)</f>
        <v>0</v>
      </c>
      <c r="BS363" t="str">
        <f>IF(OR(AL363=$BW$1,AM363=$BW$1),"Sim","Não")</f>
        <v>Não</v>
      </c>
      <c r="BT363" t="str">
        <f>IF(OR(AL363=$BW$1,AM363=$BX$1),"Sim","Não")</f>
        <v>Não</v>
      </c>
    </row>
    <row r="364" spans="1:72" hidden="1" x14ac:dyDescent="0.25">
      <c r="A364">
        <v>360</v>
      </c>
      <c r="B364" t="s">
        <v>365</v>
      </c>
      <c r="C364">
        <v>3</v>
      </c>
      <c r="D364" t="s">
        <v>795</v>
      </c>
      <c r="E364" t="s">
        <v>1266</v>
      </c>
      <c r="F364">
        <v>1</v>
      </c>
      <c r="G364" t="s">
        <v>860</v>
      </c>
      <c r="H364" t="s">
        <v>2089</v>
      </c>
      <c r="I364">
        <v>0.6</v>
      </c>
      <c r="J364">
        <v>14</v>
      </c>
      <c r="K364">
        <v>2</v>
      </c>
      <c r="L364" t="s">
        <v>984</v>
      </c>
      <c r="N364" t="s">
        <v>1112</v>
      </c>
      <c r="O364">
        <f t="shared" si="11"/>
        <v>260</v>
      </c>
      <c r="P364">
        <v>95</v>
      </c>
      <c r="Q364">
        <v>23</v>
      </c>
      <c r="R364">
        <v>48</v>
      </c>
      <c r="S364">
        <v>23</v>
      </c>
      <c r="T364">
        <v>48</v>
      </c>
      <c r="U364">
        <v>23</v>
      </c>
      <c r="V364">
        <v>125</v>
      </c>
      <c r="W364">
        <v>70</v>
      </c>
      <c r="X364">
        <v>52</v>
      </c>
      <c r="Y364" t="s">
        <v>827</v>
      </c>
      <c r="Z364">
        <v>1</v>
      </c>
      <c r="AA364" t="s">
        <v>874</v>
      </c>
      <c r="AC364" t="s">
        <v>828</v>
      </c>
      <c r="AD364">
        <v>20</v>
      </c>
      <c r="AE364" t="str">
        <f>_xlfn.CONCAT(A364:AD364)</f>
        <v>360Wynaut3NormalBright Pokémon1PsychicNone0,6142Shadow TagTelepathy2609523482348231257052Medium Fast1Undiscovered50.020</v>
      </c>
      <c r="AF364">
        <v>360</v>
      </c>
      <c r="AG364" t="s">
        <v>365</v>
      </c>
      <c r="AH364">
        <v>3</v>
      </c>
      <c r="AI364" t="s">
        <v>795</v>
      </c>
      <c r="AJ364" t="s">
        <v>1266</v>
      </c>
      <c r="AK364">
        <v>1</v>
      </c>
      <c r="AL364" t="s">
        <v>860</v>
      </c>
      <c r="AM364" t="s">
        <v>2089</v>
      </c>
      <c r="AN364">
        <v>0.6</v>
      </c>
      <c r="AO364">
        <v>14</v>
      </c>
      <c r="AP364">
        <v>2</v>
      </c>
      <c r="AQ364" t="s">
        <v>984</v>
      </c>
      <c r="AS364" t="s">
        <v>1112</v>
      </c>
      <c r="AT364">
        <f t="shared" si="10"/>
        <v>260</v>
      </c>
      <c r="AU364">
        <v>95</v>
      </c>
      <c r="AV364">
        <v>23</v>
      </c>
      <c r="AW364">
        <v>48</v>
      </c>
      <c r="AX364">
        <v>23</v>
      </c>
      <c r="AY364">
        <v>48</v>
      </c>
      <c r="AZ364">
        <v>23</v>
      </c>
      <c r="BA364">
        <v>125</v>
      </c>
      <c r="BB364">
        <v>70</v>
      </c>
      <c r="BC364">
        <v>52</v>
      </c>
      <c r="BD364" t="s">
        <v>827</v>
      </c>
      <c r="BE364">
        <v>1</v>
      </c>
      <c r="BF364" t="s">
        <v>874</v>
      </c>
      <c r="BH364" t="s">
        <v>828</v>
      </c>
      <c r="BI364">
        <v>20</v>
      </c>
      <c r="BJ364" t="str">
        <f>_xlfn.CONCAT(AF364:BI364)</f>
        <v>360Wynaut3NormalBright Pokémon1PsychicNone0,6142Shadow TagTelepathy2609523482348231257052Medium Fast1Undiscovered50.020</v>
      </c>
      <c r="BM364">
        <f>VLOOKUP(B364,evyield!B:H,2,0)</f>
        <v>1</v>
      </c>
      <c r="BN364">
        <f>VLOOKUP(B364,evyield!B:H,3,0)</f>
        <v>0</v>
      </c>
      <c r="BO364">
        <f>VLOOKUP(B364,evyield!B:H,4,0)</f>
        <v>0</v>
      </c>
      <c r="BP364">
        <f>VLOOKUP(B364,evyield!B:H,5,0)</f>
        <v>0</v>
      </c>
      <c r="BQ364">
        <f>VLOOKUP(B364,evyield!B:H,6,0)</f>
        <v>0</v>
      </c>
      <c r="BR364">
        <f>VLOOKUP(B364,evyield!B:H,7,0)</f>
        <v>0</v>
      </c>
      <c r="BS364" t="str">
        <f>IF(OR(AL364=$BW$1,AM364=$BW$1),"Sim","Não")</f>
        <v>Não</v>
      </c>
      <c r="BT364" t="str">
        <f>IF(OR(AL364=$BW$1,AM364=$BX$1),"Sim","Não")</f>
        <v>Não</v>
      </c>
    </row>
    <row r="365" spans="1:72" hidden="1" x14ac:dyDescent="0.25">
      <c r="A365">
        <v>361</v>
      </c>
      <c r="B365" t="s">
        <v>366</v>
      </c>
      <c r="C365">
        <v>3</v>
      </c>
      <c r="D365" t="s">
        <v>795</v>
      </c>
      <c r="E365" t="s">
        <v>1267</v>
      </c>
      <c r="F365">
        <v>1</v>
      </c>
      <c r="G365" t="s">
        <v>865</v>
      </c>
      <c r="H365" t="s">
        <v>2089</v>
      </c>
      <c r="I365">
        <v>0.7</v>
      </c>
      <c r="J365">
        <v>16.8</v>
      </c>
      <c r="K365">
        <v>3</v>
      </c>
      <c r="L365" t="s">
        <v>893</v>
      </c>
      <c r="M365" t="s">
        <v>970</v>
      </c>
      <c r="N365" t="s">
        <v>1133</v>
      </c>
      <c r="O365">
        <f t="shared" si="11"/>
        <v>300</v>
      </c>
      <c r="P365">
        <v>50</v>
      </c>
      <c r="Q365">
        <v>50</v>
      </c>
      <c r="R365">
        <v>50</v>
      </c>
      <c r="S365">
        <v>50</v>
      </c>
      <c r="T365">
        <v>50</v>
      </c>
      <c r="U365">
        <v>50</v>
      </c>
      <c r="V365">
        <v>190</v>
      </c>
      <c r="W365">
        <v>70</v>
      </c>
      <c r="X365">
        <v>60</v>
      </c>
      <c r="Y365" t="s">
        <v>827</v>
      </c>
      <c r="Z365">
        <v>2</v>
      </c>
      <c r="AA365" t="s">
        <v>859</v>
      </c>
      <c r="AB365" t="s">
        <v>945</v>
      </c>
      <c r="AC365" t="s">
        <v>828</v>
      </c>
      <c r="AD365">
        <v>20</v>
      </c>
      <c r="AE365" t="str">
        <f>_xlfn.CONCAT(A365:AD365)</f>
        <v>361Snorunt3NormalSnow Hat Pokémon1IceNone0,716,83Inner FocusIce BodyMoody3005050505050501907060Medium Fast2FairyMineral50.020</v>
      </c>
      <c r="AF365">
        <v>361</v>
      </c>
      <c r="AG365" t="s">
        <v>366</v>
      </c>
      <c r="AH365">
        <v>3</v>
      </c>
      <c r="AI365" t="s">
        <v>795</v>
      </c>
      <c r="AJ365" t="s">
        <v>1267</v>
      </c>
      <c r="AK365">
        <v>1</v>
      </c>
      <c r="AL365" t="s">
        <v>865</v>
      </c>
      <c r="AM365" t="s">
        <v>2089</v>
      </c>
      <c r="AN365">
        <v>0.7</v>
      </c>
      <c r="AO365">
        <v>16.8</v>
      </c>
      <c r="AP365">
        <v>3</v>
      </c>
      <c r="AQ365" t="s">
        <v>893</v>
      </c>
      <c r="AR365" t="s">
        <v>970</v>
      </c>
      <c r="AS365" t="s">
        <v>1133</v>
      </c>
      <c r="AT365">
        <f t="shared" si="10"/>
        <v>300</v>
      </c>
      <c r="AU365">
        <v>50</v>
      </c>
      <c r="AV365">
        <v>50</v>
      </c>
      <c r="AW365">
        <v>50</v>
      </c>
      <c r="AX365">
        <v>50</v>
      </c>
      <c r="AY365">
        <v>50</v>
      </c>
      <c r="AZ365">
        <v>50</v>
      </c>
      <c r="BA365">
        <v>190</v>
      </c>
      <c r="BB365">
        <v>70</v>
      </c>
      <c r="BC365">
        <v>60</v>
      </c>
      <c r="BD365" t="s">
        <v>827</v>
      </c>
      <c r="BE365">
        <v>2</v>
      </c>
      <c r="BF365" t="s">
        <v>859</v>
      </c>
      <c r="BG365" t="s">
        <v>945</v>
      </c>
      <c r="BH365" t="s">
        <v>828</v>
      </c>
      <c r="BI365">
        <v>20</v>
      </c>
      <c r="BJ365" t="str">
        <f>_xlfn.CONCAT(AF365:BI365)</f>
        <v>361Snorunt3NormalSnow Hat Pokémon1IceNone0,716,83Inner FocusIce BodyMoody3005050505050501907060Medium Fast2FairyMineral50.020</v>
      </c>
      <c r="BM365">
        <f>VLOOKUP(B365,evyield!B:H,2,0)</f>
        <v>1</v>
      </c>
      <c r="BN365">
        <f>VLOOKUP(B365,evyield!B:H,3,0)</f>
        <v>0</v>
      </c>
      <c r="BO365">
        <f>VLOOKUP(B365,evyield!B:H,4,0)</f>
        <v>0</v>
      </c>
      <c r="BP365">
        <f>VLOOKUP(B365,evyield!B:H,5,0)</f>
        <v>0</v>
      </c>
      <c r="BQ365">
        <f>VLOOKUP(B365,evyield!B:H,6,0)</f>
        <v>0</v>
      </c>
      <c r="BR365">
        <f>VLOOKUP(B365,evyield!B:H,7,0)</f>
        <v>0</v>
      </c>
      <c r="BS365" t="str">
        <f>IF(OR(AL365=$BW$1,AM365=$BW$1),"Sim","Não")</f>
        <v>Não</v>
      </c>
      <c r="BT365" t="str">
        <f>IF(OR(AL365=$BW$1,AM365=$BX$1),"Sim","Não")</f>
        <v>Não</v>
      </c>
    </row>
    <row r="366" spans="1:72" hidden="1" x14ac:dyDescent="0.25">
      <c r="A366">
        <v>362</v>
      </c>
      <c r="B366" t="s">
        <v>367</v>
      </c>
      <c r="C366">
        <v>3</v>
      </c>
      <c r="D366" t="s">
        <v>795</v>
      </c>
      <c r="E366" t="s">
        <v>1268</v>
      </c>
      <c r="F366">
        <v>1</v>
      </c>
      <c r="G366" t="s">
        <v>865</v>
      </c>
      <c r="H366" t="s">
        <v>2089</v>
      </c>
      <c r="I366">
        <v>1.5</v>
      </c>
      <c r="J366">
        <v>256.5</v>
      </c>
      <c r="K366">
        <v>3</v>
      </c>
      <c r="L366" t="s">
        <v>893</v>
      </c>
      <c r="M366" t="s">
        <v>970</v>
      </c>
      <c r="N366" t="s">
        <v>1133</v>
      </c>
      <c r="O366">
        <f t="shared" si="11"/>
        <v>480</v>
      </c>
      <c r="P366">
        <v>80</v>
      </c>
      <c r="Q366">
        <v>80</v>
      </c>
      <c r="R366">
        <v>80</v>
      </c>
      <c r="S366">
        <v>80</v>
      </c>
      <c r="T366">
        <v>80</v>
      </c>
      <c r="U366">
        <v>80</v>
      </c>
      <c r="V366">
        <v>75</v>
      </c>
      <c r="W366">
        <v>70</v>
      </c>
      <c r="X366">
        <v>168</v>
      </c>
      <c r="Y366" t="s">
        <v>827</v>
      </c>
      <c r="Z366">
        <v>2</v>
      </c>
      <c r="AA366" t="s">
        <v>859</v>
      </c>
      <c r="AB366" t="s">
        <v>945</v>
      </c>
      <c r="AC366" t="s">
        <v>828</v>
      </c>
      <c r="AD366">
        <v>20</v>
      </c>
      <c r="AE366" t="str">
        <f>_xlfn.CONCAT(A366:AD366)</f>
        <v>362Glalie3NormalFace Pokémon1IceNone1,5256,53Inner FocusIce BodyMoody4808080808080807570168Medium Fast2FairyMineral50.020</v>
      </c>
      <c r="AF366">
        <v>362</v>
      </c>
      <c r="AG366" t="s">
        <v>367</v>
      </c>
      <c r="AH366">
        <v>3</v>
      </c>
      <c r="AI366" t="s">
        <v>795</v>
      </c>
      <c r="AJ366" t="s">
        <v>1268</v>
      </c>
      <c r="AK366">
        <v>1</v>
      </c>
      <c r="AL366" t="s">
        <v>865</v>
      </c>
      <c r="AM366" t="s">
        <v>2089</v>
      </c>
      <c r="AN366">
        <v>1.5</v>
      </c>
      <c r="AO366">
        <v>256.5</v>
      </c>
      <c r="AP366">
        <v>3</v>
      </c>
      <c r="AQ366" t="s">
        <v>893</v>
      </c>
      <c r="AR366" t="s">
        <v>970</v>
      </c>
      <c r="AS366" t="s">
        <v>1133</v>
      </c>
      <c r="AT366">
        <f t="shared" si="10"/>
        <v>480</v>
      </c>
      <c r="AU366">
        <v>80</v>
      </c>
      <c r="AV366">
        <v>80</v>
      </c>
      <c r="AW366">
        <v>80</v>
      </c>
      <c r="AX366">
        <v>80</v>
      </c>
      <c r="AY366">
        <v>80</v>
      </c>
      <c r="AZ366">
        <v>80</v>
      </c>
      <c r="BA366">
        <v>75</v>
      </c>
      <c r="BB366">
        <v>70</v>
      </c>
      <c r="BC366">
        <v>168</v>
      </c>
      <c r="BD366" t="s">
        <v>827</v>
      </c>
      <c r="BE366">
        <v>2</v>
      </c>
      <c r="BF366" t="s">
        <v>859</v>
      </c>
      <c r="BG366" t="s">
        <v>945</v>
      </c>
      <c r="BH366" t="s">
        <v>828</v>
      </c>
      <c r="BI366">
        <v>20</v>
      </c>
      <c r="BJ366" t="str">
        <f>_xlfn.CONCAT(AF366:BI366)</f>
        <v>362Glalie3NormalFace Pokémon1IceNone1,5256,53Inner FocusIce BodyMoody4808080808080807570168Medium Fast2FairyMineral50.020</v>
      </c>
      <c r="BM366">
        <f>VLOOKUP(B366,evyield!B:H,2,0)</f>
        <v>2</v>
      </c>
      <c r="BN366">
        <f>VLOOKUP(B366,evyield!B:H,3,0)</f>
        <v>0</v>
      </c>
      <c r="BO366">
        <f>VLOOKUP(B366,evyield!B:H,4,0)</f>
        <v>0</v>
      </c>
      <c r="BP366">
        <f>VLOOKUP(B366,evyield!B:H,5,0)</f>
        <v>0</v>
      </c>
      <c r="BQ366">
        <f>VLOOKUP(B366,evyield!B:H,6,0)</f>
        <v>0</v>
      </c>
      <c r="BR366">
        <f>VLOOKUP(B366,evyield!B:H,7,0)</f>
        <v>0</v>
      </c>
      <c r="BS366" t="str">
        <f>IF(OR(AL366=$BW$1,AM366=$BW$1),"Sim","Não")</f>
        <v>Não</v>
      </c>
      <c r="BT366" t="str">
        <f>IF(OR(AL366=$BW$1,AM366=$BX$1),"Sim","Não")</f>
        <v>Não</v>
      </c>
    </row>
    <row r="367" spans="1:72" hidden="1" x14ac:dyDescent="0.25">
      <c r="A367">
        <v>363</v>
      </c>
      <c r="B367" t="s">
        <v>368</v>
      </c>
      <c r="C367">
        <v>3</v>
      </c>
      <c r="D367" t="s">
        <v>795</v>
      </c>
      <c r="E367" t="s">
        <v>1270</v>
      </c>
      <c r="F367">
        <v>2</v>
      </c>
      <c r="G367" t="s">
        <v>865</v>
      </c>
      <c r="H367" t="s">
        <v>816</v>
      </c>
      <c r="I367">
        <v>0.8</v>
      </c>
      <c r="J367">
        <v>39.5</v>
      </c>
      <c r="K367">
        <v>3</v>
      </c>
      <c r="L367" t="s">
        <v>805</v>
      </c>
      <c r="M367" t="s">
        <v>970</v>
      </c>
      <c r="N367" t="s">
        <v>955</v>
      </c>
      <c r="O367">
        <f t="shared" si="11"/>
        <v>290</v>
      </c>
      <c r="P367">
        <v>70</v>
      </c>
      <c r="Q367">
        <v>40</v>
      </c>
      <c r="R367">
        <v>50</v>
      </c>
      <c r="S367">
        <v>55</v>
      </c>
      <c r="T367">
        <v>50</v>
      </c>
      <c r="U367">
        <v>25</v>
      </c>
      <c r="V367">
        <v>255</v>
      </c>
      <c r="W367">
        <v>70</v>
      </c>
      <c r="X367">
        <v>58</v>
      </c>
      <c r="Y367" t="s">
        <v>801</v>
      </c>
      <c r="Z367">
        <v>2</v>
      </c>
      <c r="AA367" t="s">
        <v>848</v>
      </c>
      <c r="AB367" t="s">
        <v>819</v>
      </c>
      <c r="AC367" t="s">
        <v>828</v>
      </c>
      <c r="AD367">
        <v>20</v>
      </c>
      <c r="AE367" t="str">
        <f>_xlfn.CONCAT(A367:AD367)</f>
        <v>363Spheal3NormalClap Pokémon2IceWater0,839,53Thick FatIce BodyOblivious2907040505550252557058Medium Slow2FieldWater 150.020</v>
      </c>
      <c r="AF367">
        <v>363</v>
      </c>
      <c r="AG367" t="s">
        <v>368</v>
      </c>
      <c r="AH367">
        <v>3</v>
      </c>
      <c r="AI367" t="s">
        <v>795</v>
      </c>
      <c r="AJ367" t="s">
        <v>1270</v>
      </c>
      <c r="AK367">
        <v>2</v>
      </c>
      <c r="AL367" t="s">
        <v>865</v>
      </c>
      <c r="AM367" t="s">
        <v>816</v>
      </c>
      <c r="AN367">
        <v>0.8</v>
      </c>
      <c r="AO367">
        <v>39.5</v>
      </c>
      <c r="AP367">
        <v>3</v>
      </c>
      <c r="AQ367" t="s">
        <v>805</v>
      </c>
      <c r="AR367" t="s">
        <v>970</v>
      </c>
      <c r="AS367" t="s">
        <v>955</v>
      </c>
      <c r="AT367">
        <f t="shared" si="10"/>
        <v>290</v>
      </c>
      <c r="AU367">
        <v>70</v>
      </c>
      <c r="AV367">
        <v>40</v>
      </c>
      <c r="AW367">
        <v>50</v>
      </c>
      <c r="AX367">
        <v>55</v>
      </c>
      <c r="AY367">
        <v>50</v>
      </c>
      <c r="AZ367">
        <v>25</v>
      </c>
      <c r="BA367">
        <v>255</v>
      </c>
      <c r="BB367">
        <v>70</v>
      </c>
      <c r="BC367">
        <v>58</v>
      </c>
      <c r="BD367" t="s">
        <v>801</v>
      </c>
      <c r="BE367">
        <v>2</v>
      </c>
      <c r="BF367" t="s">
        <v>848</v>
      </c>
      <c r="BG367" t="s">
        <v>819</v>
      </c>
      <c r="BH367" t="s">
        <v>828</v>
      </c>
      <c r="BI367">
        <v>20</v>
      </c>
      <c r="BJ367" t="str">
        <f>_xlfn.CONCAT(AF367:BI367)</f>
        <v>363Spheal3NormalClap Pokémon2IceWater0,839,53Thick FatIce BodyOblivious2907040505550252557058Medium Slow2FieldWater 150.020</v>
      </c>
      <c r="BM367">
        <f>VLOOKUP(B367,evyield!B:H,2,0)</f>
        <v>1</v>
      </c>
      <c r="BN367">
        <f>VLOOKUP(B367,evyield!B:H,3,0)</f>
        <v>0</v>
      </c>
      <c r="BO367">
        <f>VLOOKUP(B367,evyield!B:H,4,0)</f>
        <v>0</v>
      </c>
      <c r="BP367">
        <f>VLOOKUP(B367,evyield!B:H,5,0)</f>
        <v>0</v>
      </c>
      <c r="BQ367">
        <f>VLOOKUP(B367,evyield!B:H,6,0)</f>
        <v>0</v>
      </c>
      <c r="BR367">
        <f>VLOOKUP(B367,evyield!B:H,7,0)</f>
        <v>0</v>
      </c>
      <c r="BS367" t="str">
        <f>IF(OR(AL367=$BW$1,AM367=$BW$1),"Sim","Não")</f>
        <v>Não</v>
      </c>
      <c r="BT367" t="str">
        <f>IF(OR(AL367=$BW$1,AM367=$BX$1),"Sim","Não")</f>
        <v>Não</v>
      </c>
    </row>
    <row r="368" spans="1:72" hidden="1" x14ac:dyDescent="0.25">
      <c r="A368">
        <v>364</v>
      </c>
      <c r="B368" t="s">
        <v>369</v>
      </c>
      <c r="C368">
        <v>3</v>
      </c>
      <c r="D368" t="s">
        <v>795</v>
      </c>
      <c r="E368" t="s">
        <v>1271</v>
      </c>
      <c r="F368">
        <v>2</v>
      </c>
      <c r="G368" t="s">
        <v>865</v>
      </c>
      <c r="H368" t="s">
        <v>816</v>
      </c>
      <c r="I368">
        <v>1.1000000000000001</v>
      </c>
      <c r="J368">
        <v>87.6</v>
      </c>
      <c r="K368">
        <v>3</v>
      </c>
      <c r="L368" t="s">
        <v>805</v>
      </c>
      <c r="M368" t="s">
        <v>970</v>
      </c>
      <c r="N368" t="s">
        <v>955</v>
      </c>
      <c r="O368">
        <f t="shared" si="11"/>
        <v>410</v>
      </c>
      <c r="P368">
        <v>90</v>
      </c>
      <c r="Q368">
        <v>60</v>
      </c>
      <c r="R368">
        <v>70</v>
      </c>
      <c r="S368">
        <v>75</v>
      </c>
      <c r="T368">
        <v>70</v>
      </c>
      <c r="U368">
        <v>45</v>
      </c>
      <c r="V368">
        <v>120</v>
      </c>
      <c r="W368">
        <v>70</v>
      </c>
      <c r="X368">
        <v>144</v>
      </c>
      <c r="Y368" t="s">
        <v>801</v>
      </c>
      <c r="Z368">
        <v>2</v>
      </c>
      <c r="AA368" t="s">
        <v>848</v>
      </c>
      <c r="AB368" t="s">
        <v>819</v>
      </c>
      <c r="AC368" t="s">
        <v>828</v>
      </c>
      <c r="AD368">
        <v>20</v>
      </c>
      <c r="AE368" t="str">
        <f>_xlfn.CONCAT(A368:AD368)</f>
        <v>364Sealeo3NormalBall Roll Pokémon2IceWater1,187,63Thick FatIce BodyOblivious41090607075704512070144Medium Slow2FieldWater 150.020</v>
      </c>
      <c r="AF368">
        <v>364</v>
      </c>
      <c r="AG368" t="s">
        <v>369</v>
      </c>
      <c r="AH368">
        <v>3</v>
      </c>
      <c r="AI368" t="s">
        <v>795</v>
      </c>
      <c r="AJ368" t="s">
        <v>1271</v>
      </c>
      <c r="AK368">
        <v>2</v>
      </c>
      <c r="AL368" t="s">
        <v>865</v>
      </c>
      <c r="AM368" t="s">
        <v>816</v>
      </c>
      <c r="AN368">
        <v>1.1000000000000001</v>
      </c>
      <c r="AO368">
        <v>87.6</v>
      </c>
      <c r="AP368">
        <v>3</v>
      </c>
      <c r="AQ368" t="s">
        <v>805</v>
      </c>
      <c r="AR368" t="s">
        <v>970</v>
      </c>
      <c r="AS368" t="s">
        <v>955</v>
      </c>
      <c r="AT368">
        <f t="shared" si="10"/>
        <v>410</v>
      </c>
      <c r="AU368">
        <v>90</v>
      </c>
      <c r="AV368">
        <v>60</v>
      </c>
      <c r="AW368">
        <v>70</v>
      </c>
      <c r="AX368">
        <v>75</v>
      </c>
      <c r="AY368">
        <v>70</v>
      </c>
      <c r="AZ368">
        <v>45</v>
      </c>
      <c r="BA368">
        <v>120</v>
      </c>
      <c r="BB368">
        <v>70</v>
      </c>
      <c r="BC368">
        <v>144</v>
      </c>
      <c r="BD368" t="s">
        <v>801</v>
      </c>
      <c r="BE368">
        <v>2</v>
      </c>
      <c r="BF368" t="s">
        <v>848</v>
      </c>
      <c r="BG368" t="s">
        <v>819</v>
      </c>
      <c r="BH368" t="s">
        <v>828</v>
      </c>
      <c r="BI368">
        <v>20</v>
      </c>
      <c r="BJ368" t="str">
        <f>_xlfn.CONCAT(AF368:BI368)</f>
        <v>364Sealeo3NormalBall Roll Pokémon2IceWater1,187,63Thick FatIce BodyOblivious41090607075704512070144Medium Slow2FieldWater 150.020</v>
      </c>
      <c r="BM368">
        <f>VLOOKUP(B368,evyield!B:H,2,0)</f>
        <v>2</v>
      </c>
      <c r="BN368">
        <f>VLOOKUP(B368,evyield!B:H,3,0)</f>
        <v>0</v>
      </c>
      <c r="BO368">
        <f>VLOOKUP(B368,evyield!B:H,4,0)</f>
        <v>0</v>
      </c>
      <c r="BP368">
        <f>VLOOKUP(B368,evyield!B:H,5,0)</f>
        <v>0</v>
      </c>
      <c r="BQ368">
        <f>VLOOKUP(B368,evyield!B:H,6,0)</f>
        <v>0</v>
      </c>
      <c r="BR368">
        <f>VLOOKUP(B368,evyield!B:H,7,0)</f>
        <v>0</v>
      </c>
      <c r="BS368" t="str">
        <f>IF(OR(AL368=$BW$1,AM368=$BW$1),"Sim","Não")</f>
        <v>Não</v>
      </c>
      <c r="BT368" t="str">
        <f>IF(OR(AL368=$BW$1,AM368=$BX$1),"Sim","Não")</f>
        <v>Não</v>
      </c>
    </row>
    <row r="369" spans="1:72" hidden="1" x14ac:dyDescent="0.25">
      <c r="A369">
        <v>365</v>
      </c>
      <c r="B369" t="s">
        <v>370</v>
      </c>
      <c r="C369">
        <v>3</v>
      </c>
      <c r="D369" t="s">
        <v>795</v>
      </c>
      <c r="E369" t="s">
        <v>1272</v>
      </c>
      <c r="F369">
        <v>2</v>
      </c>
      <c r="G369" t="s">
        <v>865</v>
      </c>
      <c r="H369" t="s">
        <v>816</v>
      </c>
      <c r="I369">
        <v>1.4</v>
      </c>
      <c r="J369">
        <v>150.6</v>
      </c>
      <c r="K369">
        <v>3</v>
      </c>
      <c r="L369" t="s">
        <v>805</v>
      </c>
      <c r="M369" t="s">
        <v>970</v>
      </c>
      <c r="N369" t="s">
        <v>955</v>
      </c>
      <c r="O369">
        <f t="shared" si="11"/>
        <v>530</v>
      </c>
      <c r="P369">
        <v>110</v>
      </c>
      <c r="Q369">
        <v>80</v>
      </c>
      <c r="R369">
        <v>90</v>
      </c>
      <c r="S369">
        <v>95</v>
      </c>
      <c r="T369">
        <v>90</v>
      </c>
      <c r="U369">
        <v>65</v>
      </c>
      <c r="V369">
        <v>45</v>
      </c>
      <c r="W369">
        <v>70</v>
      </c>
      <c r="X369">
        <v>239</v>
      </c>
      <c r="Y369" t="s">
        <v>801</v>
      </c>
      <c r="Z369">
        <v>2</v>
      </c>
      <c r="AA369" t="s">
        <v>848</v>
      </c>
      <c r="AB369" t="s">
        <v>819</v>
      </c>
      <c r="AC369" t="s">
        <v>828</v>
      </c>
      <c r="AD369">
        <v>20</v>
      </c>
      <c r="AE369" t="str">
        <f>_xlfn.CONCAT(A369:AD369)</f>
        <v>365Walrein3NormalIce Break Pokémon2IceWater1,4150,63Thick FatIce BodyOblivious53011080909590654570239Medium Slow2FieldWater 150.020</v>
      </c>
      <c r="AF369">
        <v>365</v>
      </c>
      <c r="AG369" t="s">
        <v>370</v>
      </c>
      <c r="AH369">
        <v>3</v>
      </c>
      <c r="AI369" t="s">
        <v>795</v>
      </c>
      <c r="AJ369" t="s">
        <v>1272</v>
      </c>
      <c r="AK369">
        <v>2</v>
      </c>
      <c r="AL369" t="s">
        <v>865</v>
      </c>
      <c r="AM369" t="s">
        <v>816</v>
      </c>
      <c r="AN369">
        <v>1.4</v>
      </c>
      <c r="AO369">
        <v>150.6</v>
      </c>
      <c r="AP369">
        <v>3</v>
      </c>
      <c r="AQ369" t="s">
        <v>805</v>
      </c>
      <c r="AR369" t="s">
        <v>970</v>
      </c>
      <c r="AS369" t="s">
        <v>955</v>
      </c>
      <c r="AT369">
        <f t="shared" si="10"/>
        <v>530</v>
      </c>
      <c r="AU369">
        <v>110</v>
      </c>
      <c r="AV369">
        <v>80</v>
      </c>
      <c r="AW369">
        <v>90</v>
      </c>
      <c r="AX369">
        <v>95</v>
      </c>
      <c r="AY369">
        <v>90</v>
      </c>
      <c r="AZ369">
        <v>65</v>
      </c>
      <c r="BA369">
        <v>45</v>
      </c>
      <c r="BB369">
        <v>70</v>
      </c>
      <c r="BC369">
        <v>239</v>
      </c>
      <c r="BD369" t="s">
        <v>801</v>
      </c>
      <c r="BE369">
        <v>2</v>
      </c>
      <c r="BF369" t="s">
        <v>848</v>
      </c>
      <c r="BG369" t="s">
        <v>819</v>
      </c>
      <c r="BH369" t="s">
        <v>828</v>
      </c>
      <c r="BI369">
        <v>20</v>
      </c>
      <c r="BJ369" t="str">
        <f>_xlfn.CONCAT(AF369:BI369)</f>
        <v>365Walrein3NormalIce Break Pokémon2IceWater1,4150,63Thick FatIce BodyOblivious53011080909590654570239Medium Slow2FieldWater 150.020</v>
      </c>
      <c r="BM369">
        <f>VLOOKUP(B369,evyield!B:H,2,0)</f>
        <v>3</v>
      </c>
      <c r="BN369">
        <f>VLOOKUP(B369,evyield!B:H,3,0)</f>
        <v>0</v>
      </c>
      <c r="BO369">
        <f>VLOOKUP(B369,evyield!B:H,4,0)</f>
        <v>0</v>
      </c>
      <c r="BP369">
        <f>VLOOKUP(B369,evyield!B:H,5,0)</f>
        <v>0</v>
      </c>
      <c r="BQ369">
        <f>VLOOKUP(B369,evyield!B:H,6,0)</f>
        <v>0</v>
      </c>
      <c r="BR369">
        <f>VLOOKUP(B369,evyield!B:H,7,0)</f>
        <v>0</v>
      </c>
      <c r="BS369" t="str">
        <f>IF(OR(AL369=$BW$1,AM369=$BW$1),"Sim","Não")</f>
        <v>Não</v>
      </c>
      <c r="BT369" t="str">
        <f>IF(OR(AL369=$BW$1,AM369=$BX$1),"Sim","Não")</f>
        <v>Não</v>
      </c>
    </row>
    <row r="370" spans="1:72" hidden="1" x14ac:dyDescent="0.25">
      <c r="A370">
        <v>366</v>
      </c>
      <c r="B370" t="s">
        <v>371</v>
      </c>
      <c r="C370">
        <v>3</v>
      </c>
      <c r="D370" t="s">
        <v>795</v>
      </c>
      <c r="E370" t="s">
        <v>976</v>
      </c>
      <c r="F370">
        <v>1</v>
      </c>
      <c r="G370" t="s">
        <v>816</v>
      </c>
      <c r="H370" t="s">
        <v>2089</v>
      </c>
      <c r="I370">
        <v>0.4</v>
      </c>
      <c r="J370">
        <v>52.5</v>
      </c>
      <c r="K370">
        <v>2</v>
      </c>
      <c r="L370" t="s">
        <v>959</v>
      </c>
      <c r="N370" t="s">
        <v>912</v>
      </c>
      <c r="O370">
        <f t="shared" si="11"/>
        <v>345</v>
      </c>
      <c r="P370">
        <v>35</v>
      </c>
      <c r="Q370">
        <v>64</v>
      </c>
      <c r="R370">
        <v>85</v>
      </c>
      <c r="S370">
        <v>74</v>
      </c>
      <c r="T370">
        <v>55</v>
      </c>
      <c r="U370">
        <v>32</v>
      </c>
      <c r="V370">
        <v>255</v>
      </c>
      <c r="W370">
        <v>70</v>
      </c>
      <c r="X370">
        <v>69</v>
      </c>
      <c r="Y370" t="s">
        <v>1189</v>
      </c>
      <c r="Z370">
        <v>1</v>
      </c>
      <c r="AA370" t="s">
        <v>819</v>
      </c>
      <c r="AC370" t="s">
        <v>828</v>
      </c>
      <c r="AD370">
        <v>20</v>
      </c>
      <c r="AE370" t="str">
        <f>_xlfn.CONCAT(A370:AD370)</f>
        <v>366Clamperl3NormalBivalve Pokémon1WaterNone0,452,52Shell ArmorRattled3453564857455322557069Erratic1Water 150.020</v>
      </c>
      <c r="AF370">
        <v>366</v>
      </c>
      <c r="AG370" t="s">
        <v>371</v>
      </c>
      <c r="AH370">
        <v>3</v>
      </c>
      <c r="AI370" t="s">
        <v>795</v>
      </c>
      <c r="AJ370" t="s">
        <v>976</v>
      </c>
      <c r="AK370">
        <v>1</v>
      </c>
      <c r="AL370" t="s">
        <v>816</v>
      </c>
      <c r="AM370" t="s">
        <v>2089</v>
      </c>
      <c r="AN370">
        <v>0.4</v>
      </c>
      <c r="AO370">
        <v>52.5</v>
      </c>
      <c r="AP370">
        <v>2</v>
      </c>
      <c r="AQ370" t="s">
        <v>959</v>
      </c>
      <c r="AS370" t="s">
        <v>912</v>
      </c>
      <c r="AT370">
        <f t="shared" si="10"/>
        <v>345</v>
      </c>
      <c r="AU370">
        <v>35</v>
      </c>
      <c r="AV370">
        <v>64</v>
      </c>
      <c r="AW370">
        <v>85</v>
      </c>
      <c r="AX370">
        <v>74</v>
      </c>
      <c r="AY370">
        <v>55</v>
      </c>
      <c r="AZ370">
        <v>32</v>
      </c>
      <c r="BA370">
        <v>255</v>
      </c>
      <c r="BB370">
        <v>70</v>
      </c>
      <c r="BC370">
        <v>69</v>
      </c>
      <c r="BD370" t="s">
        <v>1189</v>
      </c>
      <c r="BE370">
        <v>1</v>
      </c>
      <c r="BF370" t="s">
        <v>819</v>
      </c>
      <c r="BH370" t="s">
        <v>828</v>
      </c>
      <c r="BI370">
        <v>20</v>
      </c>
      <c r="BJ370" t="str">
        <f>_xlfn.CONCAT(AF370:BI370)</f>
        <v>366Clamperl3NormalBivalve Pokémon1WaterNone0,452,52Shell ArmorRattled3453564857455322557069Erratic1Water 150.020</v>
      </c>
      <c r="BM370">
        <f>VLOOKUP(B370,evyield!B:H,2,0)</f>
        <v>0</v>
      </c>
      <c r="BN370">
        <f>VLOOKUP(B370,evyield!B:H,3,0)</f>
        <v>0</v>
      </c>
      <c r="BO370">
        <f>VLOOKUP(B370,evyield!B:H,4,0)</f>
        <v>1</v>
      </c>
      <c r="BP370">
        <f>VLOOKUP(B370,evyield!B:H,5,0)</f>
        <v>0</v>
      </c>
      <c r="BQ370">
        <f>VLOOKUP(B370,evyield!B:H,6,0)</f>
        <v>0</v>
      </c>
      <c r="BR370">
        <f>VLOOKUP(B370,evyield!B:H,7,0)</f>
        <v>0</v>
      </c>
      <c r="BS370" t="str">
        <f>IF(OR(AL370=$BW$1,AM370=$BW$1),"Sim","Não")</f>
        <v>Não</v>
      </c>
      <c r="BT370" t="str">
        <f>IF(OR(AL370=$BW$1,AM370=$BX$1),"Sim","Não")</f>
        <v>Não</v>
      </c>
    </row>
    <row r="371" spans="1:72" hidden="1" x14ac:dyDescent="0.25">
      <c r="A371">
        <v>367</v>
      </c>
      <c r="B371" t="s">
        <v>372</v>
      </c>
      <c r="C371">
        <v>3</v>
      </c>
      <c r="D371" t="s">
        <v>795</v>
      </c>
      <c r="E371" t="s">
        <v>1273</v>
      </c>
      <c r="F371">
        <v>1</v>
      </c>
      <c r="G371" t="s">
        <v>816</v>
      </c>
      <c r="H371" t="s">
        <v>2089</v>
      </c>
      <c r="I371">
        <v>1.7</v>
      </c>
      <c r="J371">
        <v>27</v>
      </c>
      <c r="K371">
        <v>2</v>
      </c>
      <c r="L371" t="s">
        <v>918</v>
      </c>
      <c r="N371" t="s">
        <v>1021</v>
      </c>
      <c r="O371">
        <f t="shared" si="11"/>
        <v>485</v>
      </c>
      <c r="P371">
        <v>55</v>
      </c>
      <c r="Q371">
        <v>104</v>
      </c>
      <c r="R371">
        <v>105</v>
      </c>
      <c r="S371">
        <v>94</v>
      </c>
      <c r="T371">
        <v>75</v>
      </c>
      <c r="U371">
        <v>52</v>
      </c>
      <c r="V371">
        <v>60</v>
      </c>
      <c r="W371">
        <v>70</v>
      </c>
      <c r="X371">
        <v>170</v>
      </c>
      <c r="Y371" t="s">
        <v>1189</v>
      </c>
      <c r="Z371">
        <v>1</v>
      </c>
      <c r="AA371" t="s">
        <v>819</v>
      </c>
      <c r="AC371" t="s">
        <v>828</v>
      </c>
      <c r="AD371">
        <v>20</v>
      </c>
      <c r="AE371" t="str">
        <f>_xlfn.CONCAT(A371:AD371)</f>
        <v>367Huntail3NormalDeep Sea Pokémon1WaterNone1,7272Swift SwimWater Veil485551041059475526070170Erratic1Water 150.020</v>
      </c>
      <c r="AF371">
        <v>367</v>
      </c>
      <c r="AG371" t="s">
        <v>372</v>
      </c>
      <c r="AH371">
        <v>3</v>
      </c>
      <c r="AI371" t="s">
        <v>795</v>
      </c>
      <c r="AJ371" t="s">
        <v>1273</v>
      </c>
      <c r="AK371">
        <v>1</v>
      </c>
      <c r="AL371" t="s">
        <v>816</v>
      </c>
      <c r="AM371" t="s">
        <v>2089</v>
      </c>
      <c r="AN371">
        <v>1.7</v>
      </c>
      <c r="AO371">
        <v>27</v>
      </c>
      <c r="AP371">
        <v>2</v>
      </c>
      <c r="AQ371" t="s">
        <v>918</v>
      </c>
      <c r="AS371" t="s">
        <v>1021</v>
      </c>
      <c r="AT371">
        <f t="shared" si="10"/>
        <v>485</v>
      </c>
      <c r="AU371">
        <v>55</v>
      </c>
      <c r="AV371">
        <v>104</v>
      </c>
      <c r="AW371">
        <v>105</v>
      </c>
      <c r="AX371">
        <v>94</v>
      </c>
      <c r="AY371">
        <v>75</v>
      </c>
      <c r="AZ371">
        <v>52</v>
      </c>
      <c r="BA371">
        <v>60</v>
      </c>
      <c r="BB371">
        <v>70</v>
      </c>
      <c r="BC371">
        <v>170</v>
      </c>
      <c r="BD371" t="s">
        <v>1189</v>
      </c>
      <c r="BE371">
        <v>1</v>
      </c>
      <c r="BF371" t="s">
        <v>819</v>
      </c>
      <c r="BH371" t="s">
        <v>828</v>
      </c>
      <c r="BI371">
        <v>20</v>
      </c>
      <c r="BJ371" t="str">
        <f>_xlfn.CONCAT(AF371:BI371)</f>
        <v>367Huntail3NormalDeep Sea Pokémon1WaterNone1,7272Swift SwimWater Veil485551041059475526070170Erratic1Water 150.020</v>
      </c>
      <c r="BM371">
        <f>VLOOKUP(B371,evyield!B:H,2,0)</f>
        <v>0</v>
      </c>
      <c r="BN371">
        <f>VLOOKUP(B371,evyield!B:H,3,0)</f>
        <v>1</v>
      </c>
      <c r="BO371">
        <f>VLOOKUP(B371,evyield!B:H,4,0)</f>
        <v>1</v>
      </c>
      <c r="BP371">
        <f>VLOOKUP(B371,evyield!B:H,5,0)</f>
        <v>0</v>
      </c>
      <c r="BQ371">
        <f>VLOOKUP(B371,evyield!B:H,6,0)</f>
        <v>0</v>
      </c>
      <c r="BR371">
        <f>VLOOKUP(B371,evyield!B:H,7,0)</f>
        <v>0</v>
      </c>
      <c r="BS371" t="str">
        <f>IF(OR(AL371=$BW$1,AM371=$BW$1),"Sim","Não")</f>
        <v>Não</v>
      </c>
      <c r="BT371" t="str">
        <f>IF(OR(AL371=$BW$1,AM371=$BX$1),"Sim","Não")</f>
        <v>Não</v>
      </c>
    </row>
    <row r="372" spans="1:72" hidden="1" x14ac:dyDescent="0.25">
      <c r="A372">
        <v>368</v>
      </c>
      <c r="B372" t="s">
        <v>373</v>
      </c>
      <c r="C372">
        <v>3</v>
      </c>
      <c r="D372" t="s">
        <v>795</v>
      </c>
      <c r="E372" t="s">
        <v>1274</v>
      </c>
      <c r="F372">
        <v>1</v>
      </c>
      <c r="G372" t="s">
        <v>816</v>
      </c>
      <c r="H372" t="s">
        <v>2089</v>
      </c>
      <c r="I372">
        <v>1.8</v>
      </c>
      <c r="J372">
        <v>22.6</v>
      </c>
      <c r="K372">
        <v>2</v>
      </c>
      <c r="L372" t="s">
        <v>918</v>
      </c>
      <c r="N372" t="s">
        <v>969</v>
      </c>
      <c r="O372">
        <f t="shared" si="11"/>
        <v>485</v>
      </c>
      <c r="P372">
        <v>55</v>
      </c>
      <c r="Q372">
        <v>84</v>
      </c>
      <c r="R372">
        <v>105</v>
      </c>
      <c r="S372">
        <v>114</v>
      </c>
      <c r="T372">
        <v>75</v>
      </c>
      <c r="U372">
        <v>52</v>
      </c>
      <c r="V372">
        <v>60</v>
      </c>
      <c r="W372">
        <v>70</v>
      </c>
      <c r="X372">
        <v>170</v>
      </c>
      <c r="Y372" t="s">
        <v>1189</v>
      </c>
      <c r="Z372">
        <v>1</v>
      </c>
      <c r="AA372" t="s">
        <v>819</v>
      </c>
      <c r="AC372" t="s">
        <v>828</v>
      </c>
      <c r="AD372">
        <v>20</v>
      </c>
      <c r="AE372" t="str">
        <f>_xlfn.CONCAT(A372:AD372)</f>
        <v>368Gorebyss3NormalSouth Sea Pokémon1WaterNone1,822,62Swift SwimHydration485558410511475526070170Erratic1Water 150.020</v>
      </c>
      <c r="AF372">
        <v>368</v>
      </c>
      <c r="AG372" t="s">
        <v>373</v>
      </c>
      <c r="AH372">
        <v>3</v>
      </c>
      <c r="AI372" t="s">
        <v>795</v>
      </c>
      <c r="AJ372" t="s">
        <v>1274</v>
      </c>
      <c r="AK372">
        <v>1</v>
      </c>
      <c r="AL372" t="s">
        <v>816</v>
      </c>
      <c r="AM372" t="s">
        <v>2089</v>
      </c>
      <c r="AN372">
        <v>1.8</v>
      </c>
      <c r="AO372">
        <v>22.6</v>
      </c>
      <c r="AP372">
        <v>2</v>
      </c>
      <c r="AQ372" t="s">
        <v>918</v>
      </c>
      <c r="AS372" t="s">
        <v>969</v>
      </c>
      <c r="AT372">
        <f t="shared" si="10"/>
        <v>485</v>
      </c>
      <c r="AU372">
        <v>55</v>
      </c>
      <c r="AV372">
        <v>84</v>
      </c>
      <c r="AW372">
        <v>105</v>
      </c>
      <c r="AX372">
        <v>114</v>
      </c>
      <c r="AY372">
        <v>75</v>
      </c>
      <c r="AZ372">
        <v>52</v>
      </c>
      <c r="BA372">
        <v>60</v>
      </c>
      <c r="BB372">
        <v>70</v>
      </c>
      <c r="BC372">
        <v>170</v>
      </c>
      <c r="BD372" t="s">
        <v>1189</v>
      </c>
      <c r="BE372">
        <v>1</v>
      </c>
      <c r="BF372" t="s">
        <v>819</v>
      </c>
      <c r="BH372" t="s">
        <v>828</v>
      </c>
      <c r="BI372">
        <v>20</v>
      </c>
      <c r="BJ372" t="str">
        <f>_xlfn.CONCAT(AF372:BI372)</f>
        <v>368Gorebyss3NormalSouth Sea Pokémon1WaterNone1,822,62Swift SwimHydration485558410511475526070170Erratic1Water 150.020</v>
      </c>
      <c r="BM372">
        <f>VLOOKUP(B372,evyield!B:H,2,0)</f>
        <v>0</v>
      </c>
      <c r="BN372">
        <f>VLOOKUP(B372,evyield!B:H,3,0)</f>
        <v>0</v>
      </c>
      <c r="BO372">
        <f>VLOOKUP(B372,evyield!B:H,4,0)</f>
        <v>0</v>
      </c>
      <c r="BP372">
        <f>VLOOKUP(B372,evyield!B:H,5,0)</f>
        <v>2</v>
      </c>
      <c r="BQ372">
        <f>VLOOKUP(B372,evyield!B:H,6,0)</f>
        <v>0</v>
      </c>
      <c r="BR372">
        <f>VLOOKUP(B372,evyield!B:H,7,0)</f>
        <v>0</v>
      </c>
      <c r="BS372" t="str">
        <f>IF(OR(AL372=$BW$1,AM372=$BW$1),"Sim","Não")</f>
        <v>Não</v>
      </c>
      <c r="BT372" t="str">
        <f>IF(OR(AL372=$BW$1,AM372=$BX$1),"Sim","Não")</f>
        <v>Não</v>
      </c>
    </row>
    <row r="373" spans="1:72" hidden="1" x14ac:dyDescent="0.25">
      <c r="A373">
        <v>369</v>
      </c>
      <c r="B373" t="s">
        <v>374</v>
      </c>
      <c r="C373">
        <v>3</v>
      </c>
      <c r="D373" t="s">
        <v>795</v>
      </c>
      <c r="E373" t="s">
        <v>1275</v>
      </c>
      <c r="F373">
        <v>2</v>
      </c>
      <c r="G373" t="s">
        <v>816</v>
      </c>
      <c r="H373" t="s">
        <v>942</v>
      </c>
      <c r="I373">
        <v>1</v>
      </c>
      <c r="J373">
        <v>23.4</v>
      </c>
      <c r="K373">
        <v>3</v>
      </c>
      <c r="L373" t="s">
        <v>918</v>
      </c>
      <c r="M373" t="s">
        <v>943</v>
      </c>
      <c r="N373" t="s">
        <v>944</v>
      </c>
      <c r="O373">
        <f t="shared" si="11"/>
        <v>485</v>
      </c>
      <c r="P373">
        <v>100</v>
      </c>
      <c r="Q373">
        <v>90</v>
      </c>
      <c r="R373">
        <v>130</v>
      </c>
      <c r="S373">
        <v>45</v>
      </c>
      <c r="T373">
        <v>65</v>
      </c>
      <c r="U373">
        <v>55</v>
      </c>
      <c r="V373">
        <v>25</v>
      </c>
      <c r="W373">
        <v>70</v>
      </c>
      <c r="X373">
        <v>170</v>
      </c>
      <c r="Y373" t="s">
        <v>925</v>
      </c>
      <c r="Z373">
        <v>2</v>
      </c>
      <c r="AA373" t="s">
        <v>819</v>
      </c>
      <c r="AB373" t="s">
        <v>1022</v>
      </c>
      <c r="AC373" t="s">
        <v>9</v>
      </c>
      <c r="AD373">
        <v>40</v>
      </c>
      <c r="AE373" t="str">
        <f>_xlfn.CONCAT(A373:AD373)</f>
        <v>369Relicanth3NormalLongevity Pokémon2WaterRock123,43Swift SwimRock HeadSturdy485100901304565552570170Slow2Water 1Water 287.540</v>
      </c>
      <c r="AF373">
        <v>369</v>
      </c>
      <c r="AG373" t="s">
        <v>374</v>
      </c>
      <c r="AH373">
        <v>3</v>
      </c>
      <c r="AI373" t="s">
        <v>795</v>
      </c>
      <c r="AJ373" t="s">
        <v>1275</v>
      </c>
      <c r="AK373">
        <v>2</v>
      </c>
      <c r="AL373" t="s">
        <v>816</v>
      </c>
      <c r="AM373" t="s">
        <v>942</v>
      </c>
      <c r="AN373">
        <v>1</v>
      </c>
      <c r="AO373">
        <v>23.4</v>
      </c>
      <c r="AP373">
        <v>3</v>
      </c>
      <c r="AQ373" t="s">
        <v>918</v>
      </c>
      <c r="AR373" t="s">
        <v>943</v>
      </c>
      <c r="AS373" t="s">
        <v>944</v>
      </c>
      <c r="AT373">
        <f t="shared" si="10"/>
        <v>485</v>
      </c>
      <c r="AU373">
        <v>100</v>
      </c>
      <c r="AV373">
        <v>90</v>
      </c>
      <c r="AW373">
        <v>130</v>
      </c>
      <c r="AX373">
        <v>45</v>
      </c>
      <c r="AY373">
        <v>65</v>
      </c>
      <c r="AZ373">
        <v>55</v>
      </c>
      <c r="BA373">
        <v>25</v>
      </c>
      <c r="BB373">
        <v>70</v>
      </c>
      <c r="BC373">
        <v>170</v>
      </c>
      <c r="BD373" t="s">
        <v>925</v>
      </c>
      <c r="BE373">
        <v>2</v>
      </c>
      <c r="BF373" t="s">
        <v>819</v>
      </c>
      <c r="BG373" t="s">
        <v>1022</v>
      </c>
      <c r="BH373" t="s">
        <v>9</v>
      </c>
      <c r="BI373">
        <v>40</v>
      </c>
      <c r="BJ373" t="str">
        <f>_xlfn.CONCAT(AF373:BI373)</f>
        <v>369Relicanth3NormalLongevity Pokémon2WaterRock123,43Swift SwimRock HeadSturdy485100901304565552570170Slow2Water 1Water 287.540</v>
      </c>
      <c r="BM373">
        <f>VLOOKUP(B373,evyield!B:H,2,0)</f>
        <v>1</v>
      </c>
      <c r="BN373">
        <f>VLOOKUP(B373,evyield!B:H,3,0)</f>
        <v>0</v>
      </c>
      <c r="BO373">
        <f>VLOOKUP(B373,evyield!B:H,4,0)</f>
        <v>1</v>
      </c>
      <c r="BP373">
        <f>VLOOKUP(B373,evyield!B:H,5,0)</f>
        <v>0</v>
      </c>
      <c r="BQ373">
        <f>VLOOKUP(B373,evyield!B:H,6,0)</f>
        <v>0</v>
      </c>
      <c r="BR373">
        <f>VLOOKUP(B373,evyield!B:H,7,0)</f>
        <v>0</v>
      </c>
      <c r="BS373" t="str">
        <f>IF(OR(AL373=$BW$1,AM373=$BW$1),"Sim","Não")</f>
        <v>Não</v>
      </c>
      <c r="BT373" t="str">
        <f>IF(OR(AL373=$BW$1,AM373=$BX$1),"Sim","Não")</f>
        <v>Não</v>
      </c>
    </row>
    <row r="374" spans="1:72" hidden="1" x14ac:dyDescent="0.25">
      <c r="A374">
        <v>370</v>
      </c>
      <c r="B374" t="s">
        <v>375</v>
      </c>
      <c r="C374">
        <v>3</v>
      </c>
      <c r="D374" t="s">
        <v>795</v>
      </c>
      <c r="E374" t="s">
        <v>1276</v>
      </c>
      <c r="F374">
        <v>1</v>
      </c>
      <c r="G374" t="s">
        <v>816</v>
      </c>
      <c r="H374" t="s">
        <v>2089</v>
      </c>
      <c r="I374">
        <v>0.6</v>
      </c>
      <c r="J374">
        <v>8.6999999999999993</v>
      </c>
      <c r="K374">
        <v>2</v>
      </c>
      <c r="L374" t="s">
        <v>918</v>
      </c>
      <c r="N374" t="s">
        <v>969</v>
      </c>
      <c r="O374">
        <f t="shared" si="11"/>
        <v>330</v>
      </c>
      <c r="P374">
        <v>43</v>
      </c>
      <c r="Q374">
        <v>30</v>
      </c>
      <c r="R374">
        <v>55</v>
      </c>
      <c r="S374">
        <v>40</v>
      </c>
      <c r="T374">
        <v>65</v>
      </c>
      <c r="U374">
        <v>97</v>
      </c>
      <c r="V374">
        <v>225</v>
      </c>
      <c r="W374">
        <v>70</v>
      </c>
      <c r="X374">
        <v>116</v>
      </c>
      <c r="Y374" t="s">
        <v>883</v>
      </c>
      <c r="Z374">
        <v>1</v>
      </c>
      <c r="AA374" t="s">
        <v>1022</v>
      </c>
      <c r="AC374" t="s">
        <v>884</v>
      </c>
      <c r="AD374">
        <v>20</v>
      </c>
      <c r="AE374" t="str">
        <f>_xlfn.CONCAT(A374:AD374)</f>
        <v>370Luvdisc3NormalRendezvous Pokémon1WaterNone0,68,72Swift SwimHydration33043305540659722570116Fast1Water 225.020</v>
      </c>
      <c r="AF374">
        <v>370</v>
      </c>
      <c r="AG374" t="s">
        <v>375</v>
      </c>
      <c r="AH374">
        <v>3</v>
      </c>
      <c r="AI374" t="s">
        <v>795</v>
      </c>
      <c r="AJ374" t="s">
        <v>1276</v>
      </c>
      <c r="AK374">
        <v>1</v>
      </c>
      <c r="AL374" t="s">
        <v>816</v>
      </c>
      <c r="AM374" t="s">
        <v>2089</v>
      </c>
      <c r="AN374">
        <v>0.6</v>
      </c>
      <c r="AO374">
        <v>8.6999999999999993</v>
      </c>
      <c r="AP374">
        <v>2</v>
      </c>
      <c r="AQ374" t="s">
        <v>918</v>
      </c>
      <c r="AS374" t="s">
        <v>969</v>
      </c>
      <c r="AT374">
        <f t="shared" si="10"/>
        <v>330</v>
      </c>
      <c r="AU374">
        <v>43</v>
      </c>
      <c r="AV374">
        <v>30</v>
      </c>
      <c r="AW374">
        <v>55</v>
      </c>
      <c r="AX374">
        <v>40</v>
      </c>
      <c r="AY374">
        <v>65</v>
      </c>
      <c r="AZ374">
        <v>97</v>
      </c>
      <c r="BA374">
        <v>225</v>
      </c>
      <c r="BB374">
        <v>70</v>
      </c>
      <c r="BC374">
        <v>116</v>
      </c>
      <c r="BD374" t="s">
        <v>883</v>
      </c>
      <c r="BE374">
        <v>1</v>
      </c>
      <c r="BF374" t="s">
        <v>1022</v>
      </c>
      <c r="BH374" t="s">
        <v>884</v>
      </c>
      <c r="BI374">
        <v>20</v>
      </c>
      <c r="BJ374" t="str">
        <f>_xlfn.CONCAT(AF374:BI374)</f>
        <v>370Luvdisc3NormalRendezvous Pokémon1WaterNone0,68,72Swift SwimHydration33043305540659722570116Fast1Water 225.020</v>
      </c>
      <c r="BM374">
        <f>VLOOKUP(B374,evyield!B:H,2,0)</f>
        <v>0</v>
      </c>
      <c r="BN374">
        <f>VLOOKUP(B374,evyield!B:H,3,0)</f>
        <v>0</v>
      </c>
      <c r="BO374">
        <f>VLOOKUP(B374,evyield!B:H,4,0)</f>
        <v>0</v>
      </c>
      <c r="BP374">
        <f>VLOOKUP(B374,evyield!B:H,5,0)</f>
        <v>0</v>
      </c>
      <c r="BQ374">
        <f>VLOOKUP(B374,evyield!B:H,6,0)</f>
        <v>0</v>
      </c>
      <c r="BR374">
        <f>VLOOKUP(B374,evyield!B:H,7,0)</f>
        <v>1</v>
      </c>
      <c r="BS374" t="str">
        <f>IF(OR(AL374=$BW$1,AM374=$BW$1),"Sim","Não")</f>
        <v>Não</v>
      </c>
      <c r="BT374" t="str">
        <f>IF(OR(AL374=$BW$1,AM374=$BX$1),"Sim","Não")</f>
        <v>Não</v>
      </c>
    </row>
    <row r="375" spans="1:72" hidden="1" x14ac:dyDescent="0.25">
      <c r="A375">
        <v>371</v>
      </c>
      <c r="B375" t="s">
        <v>376</v>
      </c>
      <c r="C375">
        <v>3</v>
      </c>
      <c r="D375" t="s">
        <v>795</v>
      </c>
      <c r="E375" t="s">
        <v>1277</v>
      </c>
      <c r="F375">
        <v>1</v>
      </c>
      <c r="G375" t="s">
        <v>810</v>
      </c>
      <c r="H375" t="s">
        <v>2089</v>
      </c>
      <c r="I375">
        <v>0.6</v>
      </c>
      <c r="J375">
        <v>42.1</v>
      </c>
      <c r="K375">
        <v>2</v>
      </c>
      <c r="L375" t="s">
        <v>943</v>
      </c>
      <c r="N375" t="s">
        <v>876</v>
      </c>
      <c r="O375">
        <f t="shared" si="11"/>
        <v>300</v>
      </c>
      <c r="P375">
        <v>45</v>
      </c>
      <c r="Q375">
        <v>75</v>
      </c>
      <c r="R375">
        <v>60</v>
      </c>
      <c r="S375">
        <v>40</v>
      </c>
      <c r="T375">
        <v>30</v>
      </c>
      <c r="U375">
        <v>50</v>
      </c>
      <c r="V375">
        <v>45</v>
      </c>
      <c r="W375">
        <v>35</v>
      </c>
      <c r="X375">
        <v>60</v>
      </c>
      <c r="Y375" t="s">
        <v>925</v>
      </c>
      <c r="Z375">
        <v>1</v>
      </c>
      <c r="AA375" t="s">
        <v>810</v>
      </c>
      <c r="AC375" t="s">
        <v>828</v>
      </c>
      <c r="AD375">
        <v>40</v>
      </c>
      <c r="AE375" t="str">
        <f>_xlfn.CONCAT(A375:AD375)</f>
        <v>371Bagon3NormalRock Head Pokémon1DragonNone0,642,12Rock HeadSheer Force300457560403050453560Slow1Dragon50.040</v>
      </c>
      <c r="AF375">
        <v>371</v>
      </c>
      <c r="AG375" t="s">
        <v>376</v>
      </c>
      <c r="AH375">
        <v>3</v>
      </c>
      <c r="AI375" t="s">
        <v>795</v>
      </c>
      <c r="AJ375" t="s">
        <v>1277</v>
      </c>
      <c r="AK375">
        <v>1</v>
      </c>
      <c r="AL375" t="s">
        <v>810</v>
      </c>
      <c r="AM375" t="s">
        <v>2089</v>
      </c>
      <c r="AN375">
        <v>0.6</v>
      </c>
      <c r="AO375">
        <v>42.1</v>
      </c>
      <c r="AP375">
        <v>2</v>
      </c>
      <c r="AQ375" t="s">
        <v>943</v>
      </c>
      <c r="AS375" t="s">
        <v>876</v>
      </c>
      <c r="AT375">
        <f t="shared" si="10"/>
        <v>300</v>
      </c>
      <c r="AU375">
        <v>45</v>
      </c>
      <c r="AV375">
        <v>75</v>
      </c>
      <c r="AW375">
        <v>60</v>
      </c>
      <c r="AX375">
        <v>40</v>
      </c>
      <c r="AY375">
        <v>30</v>
      </c>
      <c r="AZ375">
        <v>50</v>
      </c>
      <c r="BA375">
        <v>45</v>
      </c>
      <c r="BB375">
        <v>35</v>
      </c>
      <c r="BC375">
        <v>60</v>
      </c>
      <c r="BD375" t="s">
        <v>925</v>
      </c>
      <c r="BE375">
        <v>1</v>
      </c>
      <c r="BF375" t="s">
        <v>810</v>
      </c>
      <c r="BH375" t="s">
        <v>828</v>
      </c>
      <c r="BI375">
        <v>40</v>
      </c>
      <c r="BJ375" t="str">
        <f>_xlfn.CONCAT(AF375:BI375)</f>
        <v>371Bagon3NormalRock Head Pokémon1DragonNone0,642,12Rock HeadSheer Force300457560403050453560Slow1Dragon50.040</v>
      </c>
      <c r="BM375">
        <f>VLOOKUP(B375,evyield!B:H,2,0)</f>
        <v>0</v>
      </c>
      <c r="BN375">
        <f>VLOOKUP(B375,evyield!B:H,3,0)</f>
        <v>1</v>
      </c>
      <c r="BO375">
        <f>VLOOKUP(B375,evyield!B:H,4,0)</f>
        <v>0</v>
      </c>
      <c r="BP375">
        <f>VLOOKUP(B375,evyield!B:H,5,0)</f>
        <v>0</v>
      </c>
      <c r="BQ375">
        <f>VLOOKUP(B375,evyield!B:H,6,0)</f>
        <v>0</v>
      </c>
      <c r="BR375">
        <f>VLOOKUP(B375,evyield!B:H,7,0)</f>
        <v>0</v>
      </c>
      <c r="BS375" t="str">
        <f>IF(OR(AL375=$BW$1,AM375=$BW$1),"Sim","Não")</f>
        <v>Não</v>
      </c>
      <c r="BT375" t="str">
        <f>IF(OR(AL375=$BW$1,AM375=$BX$1),"Sim","Não")</f>
        <v>Não</v>
      </c>
    </row>
    <row r="376" spans="1:72" hidden="1" x14ac:dyDescent="0.25">
      <c r="A376">
        <v>372</v>
      </c>
      <c r="B376" t="s">
        <v>377</v>
      </c>
      <c r="C376">
        <v>3</v>
      </c>
      <c r="D376" t="s">
        <v>795</v>
      </c>
      <c r="E376" t="s">
        <v>1278</v>
      </c>
      <c r="F376">
        <v>1</v>
      </c>
      <c r="G376" t="s">
        <v>810</v>
      </c>
      <c r="H376" t="s">
        <v>2089</v>
      </c>
      <c r="I376">
        <v>1.1000000000000001</v>
      </c>
      <c r="J376">
        <v>110.5</v>
      </c>
      <c r="K376">
        <v>2</v>
      </c>
      <c r="L376" t="s">
        <v>943</v>
      </c>
      <c r="N376" t="s">
        <v>978</v>
      </c>
      <c r="O376">
        <f t="shared" si="11"/>
        <v>420</v>
      </c>
      <c r="P376">
        <v>65</v>
      </c>
      <c r="Q376">
        <v>95</v>
      </c>
      <c r="R376">
        <v>100</v>
      </c>
      <c r="S376">
        <v>60</v>
      </c>
      <c r="T376">
        <v>50</v>
      </c>
      <c r="U376">
        <v>50</v>
      </c>
      <c r="V376">
        <v>45</v>
      </c>
      <c r="W376">
        <v>35</v>
      </c>
      <c r="X376">
        <v>147</v>
      </c>
      <c r="Y376" t="s">
        <v>925</v>
      </c>
      <c r="Z376">
        <v>1</v>
      </c>
      <c r="AA376" t="s">
        <v>810</v>
      </c>
      <c r="AC376" t="s">
        <v>828</v>
      </c>
      <c r="AD376">
        <v>40</v>
      </c>
      <c r="AE376" t="str">
        <f>_xlfn.CONCAT(A376:AD376)</f>
        <v>372Shelgon3NormalEndurance Pokémon1DragonNone1,1110,52Rock HeadOvercoat42065951006050504535147Slow1Dragon50.040</v>
      </c>
      <c r="AF376">
        <v>372</v>
      </c>
      <c r="AG376" t="s">
        <v>377</v>
      </c>
      <c r="AH376">
        <v>3</v>
      </c>
      <c r="AI376" t="s">
        <v>795</v>
      </c>
      <c r="AJ376" t="s">
        <v>1278</v>
      </c>
      <c r="AK376">
        <v>1</v>
      </c>
      <c r="AL376" t="s">
        <v>810</v>
      </c>
      <c r="AM376" t="s">
        <v>2089</v>
      </c>
      <c r="AN376">
        <v>1.1000000000000001</v>
      </c>
      <c r="AO376">
        <v>110.5</v>
      </c>
      <c r="AP376">
        <v>2</v>
      </c>
      <c r="AQ376" t="s">
        <v>943</v>
      </c>
      <c r="AS376" t="s">
        <v>978</v>
      </c>
      <c r="AT376">
        <f t="shared" si="10"/>
        <v>420</v>
      </c>
      <c r="AU376">
        <v>65</v>
      </c>
      <c r="AV376">
        <v>95</v>
      </c>
      <c r="AW376">
        <v>100</v>
      </c>
      <c r="AX376">
        <v>60</v>
      </c>
      <c r="AY376">
        <v>50</v>
      </c>
      <c r="AZ376">
        <v>50</v>
      </c>
      <c r="BA376">
        <v>45</v>
      </c>
      <c r="BB376">
        <v>35</v>
      </c>
      <c r="BC376">
        <v>147</v>
      </c>
      <c r="BD376" t="s">
        <v>925</v>
      </c>
      <c r="BE376">
        <v>1</v>
      </c>
      <c r="BF376" t="s">
        <v>810</v>
      </c>
      <c r="BH376" t="s">
        <v>828</v>
      </c>
      <c r="BI376">
        <v>40</v>
      </c>
      <c r="BJ376" t="str">
        <f>_xlfn.CONCAT(AF376:BI376)</f>
        <v>372Shelgon3NormalEndurance Pokémon1DragonNone1,1110,52Rock HeadOvercoat42065951006050504535147Slow1Dragon50.040</v>
      </c>
      <c r="BM376">
        <f>VLOOKUP(B376,evyield!B:H,2,0)</f>
        <v>0</v>
      </c>
      <c r="BN376">
        <f>VLOOKUP(B376,evyield!B:H,3,0)</f>
        <v>0</v>
      </c>
      <c r="BO376">
        <f>VLOOKUP(B376,evyield!B:H,4,0)</f>
        <v>2</v>
      </c>
      <c r="BP376">
        <f>VLOOKUP(B376,evyield!B:H,5,0)</f>
        <v>0</v>
      </c>
      <c r="BQ376">
        <f>VLOOKUP(B376,evyield!B:H,6,0)</f>
        <v>0</v>
      </c>
      <c r="BR376">
        <f>VLOOKUP(B376,evyield!B:H,7,0)</f>
        <v>0</v>
      </c>
      <c r="BS376" t="str">
        <f>IF(OR(AL376=$BW$1,AM376=$BW$1),"Sim","Não")</f>
        <v>Não</v>
      </c>
      <c r="BT376" t="str">
        <f>IF(OR(AL376=$BW$1,AM376=$BX$1),"Sim","Não")</f>
        <v>Não</v>
      </c>
    </row>
    <row r="377" spans="1:72" hidden="1" x14ac:dyDescent="0.25">
      <c r="A377">
        <v>373</v>
      </c>
      <c r="B377" t="s">
        <v>378</v>
      </c>
      <c r="C377">
        <v>3</v>
      </c>
      <c r="D377" t="s">
        <v>795</v>
      </c>
      <c r="E377" t="s">
        <v>1019</v>
      </c>
      <c r="F377">
        <v>2</v>
      </c>
      <c r="G377" t="s">
        <v>810</v>
      </c>
      <c r="H377" t="s">
        <v>812</v>
      </c>
      <c r="I377">
        <v>1.5</v>
      </c>
      <c r="J377">
        <v>102.6</v>
      </c>
      <c r="K377">
        <v>2</v>
      </c>
      <c r="L377" t="s">
        <v>853</v>
      </c>
      <c r="N377" t="s">
        <v>1037</v>
      </c>
      <c r="O377">
        <f t="shared" si="11"/>
        <v>600</v>
      </c>
      <c r="P377">
        <v>95</v>
      </c>
      <c r="Q377">
        <v>135</v>
      </c>
      <c r="R377">
        <v>80</v>
      </c>
      <c r="S377">
        <v>110</v>
      </c>
      <c r="T377">
        <v>80</v>
      </c>
      <c r="U377">
        <v>100</v>
      </c>
      <c r="V377">
        <v>45</v>
      </c>
      <c r="W377">
        <v>35</v>
      </c>
      <c r="X377">
        <v>270</v>
      </c>
      <c r="Y377" t="s">
        <v>925</v>
      </c>
      <c r="Z377">
        <v>1</v>
      </c>
      <c r="AA377" t="s">
        <v>810</v>
      </c>
      <c r="AC377" t="s">
        <v>828</v>
      </c>
      <c r="AD377">
        <v>40</v>
      </c>
      <c r="AE377" t="str">
        <f>_xlfn.CONCAT(A377:AD377)</f>
        <v>373Salamence3NormalDragon Pokémon2DragonFlying1,5102,62IntimidateMoxie6009513580110801004535270Slow1Dragon50.040</v>
      </c>
      <c r="AF377">
        <v>373</v>
      </c>
      <c r="AG377" t="s">
        <v>378</v>
      </c>
      <c r="AH377">
        <v>3</v>
      </c>
      <c r="AI377" t="s">
        <v>795</v>
      </c>
      <c r="AJ377" t="s">
        <v>1019</v>
      </c>
      <c r="AK377">
        <v>2</v>
      </c>
      <c r="AL377" t="s">
        <v>810</v>
      </c>
      <c r="AM377" t="s">
        <v>812</v>
      </c>
      <c r="AN377">
        <v>1.5</v>
      </c>
      <c r="AO377">
        <v>102.6</v>
      </c>
      <c r="AP377">
        <v>2</v>
      </c>
      <c r="AQ377" t="s">
        <v>853</v>
      </c>
      <c r="AS377" t="s">
        <v>1037</v>
      </c>
      <c r="AT377">
        <f t="shared" si="10"/>
        <v>600</v>
      </c>
      <c r="AU377">
        <v>95</v>
      </c>
      <c r="AV377">
        <v>135</v>
      </c>
      <c r="AW377">
        <v>80</v>
      </c>
      <c r="AX377">
        <v>110</v>
      </c>
      <c r="AY377">
        <v>80</v>
      </c>
      <c r="AZ377">
        <v>100</v>
      </c>
      <c r="BA377">
        <v>45</v>
      </c>
      <c r="BB377">
        <v>35</v>
      </c>
      <c r="BC377">
        <v>270</v>
      </c>
      <c r="BD377" t="s">
        <v>925</v>
      </c>
      <c r="BE377">
        <v>1</v>
      </c>
      <c r="BF377" t="s">
        <v>810</v>
      </c>
      <c r="BH377" t="s">
        <v>828</v>
      </c>
      <c r="BI377">
        <v>40</v>
      </c>
      <c r="BJ377" t="str">
        <f>_xlfn.CONCAT(AF377:BI377)</f>
        <v>373Salamence3NormalDragon Pokémon2DragonFlying1,5102,62IntimidateMoxie6009513580110801004535270Slow1Dragon50.040</v>
      </c>
      <c r="BM377">
        <f>VLOOKUP(B377,evyield!B:H,2,0)</f>
        <v>0</v>
      </c>
      <c r="BN377">
        <f>VLOOKUP(B377,evyield!B:H,3,0)</f>
        <v>3</v>
      </c>
      <c r="BO377">
        <f>VLOOKUP(B377,evyield!B:H,4,0)</f>
        <v>0</v>
      </c>
      <c r="BP377">
        <f>VLOOKUP(B377,evyield!B:H,5,0)</f>
        <v>0</v>
      </c>
      <c r="BQ377">
        <f>VLOOKUP(B377,evyield!B:H,6,0)</f>
        <v>0</v>
      </c>
      <c r="BR377">
        <f>VLOOKUP(B377,evyield!B:H,7,0)</f>
        <v>0</v>
      </c>
      <c r="BS377" t="str">
        <f>IF(OR(AL377=$BW$1,AM377=$BW$1),"Sim","Não")</f>
        <v>Não</v>
      </c>
      <c r="BT377" t="str">
        <f>IF(OR(AL377=$BW$1,AM377=$BX$1),"Sim","Não")</f>
        <v>Não</v>
      </c>
    </row>
    <row r="378" spans="1:72" hidden="1" x14ac:dyDescent="0.25">
      <c r="A378">
        <v>374</v>
      </c>
      <c r="B378" t="s">
        <v>379</v>
      </c>
      <c r="C378">
        <v>3</v>
      </c>
      <c r="D378" t="s">
        <v>795</v>
      </c>
      <c r="E378" t="s">
        <v>1279</v>
      </c>
      <c r="F378">
        <v>2</v>
      </c>
      <c r="G378" t="s">
        <v>866</v>
      </c>
      <c r="H378" t="s">
        <v>860</v>
      </c>
      <c r="I378">
        <v>0.6</v>
      </c>
      <c r="J378">
        <v>95.2</v>
      </c>
      <c r="K378">
        <v>2</v>
      </c>
      <c r="L378" t="s">
        <v>938</v>
      </c>
      <c r="N378" t="s">
        <v>1118</v>
      </c>
      <c r="O378">
        <f t="shared" si="11"/>
        <v>300</v>
      </c>
      <c r="P378">
        <v>40</v>
      </c>
      <c r="Q378">
        <v>55</v>
      </c>
      <c r="R378">
        <v>80</v>
      </c>
      <c r="S378">
        <v>35</v>
      </c>
      <c r="T378">
        <v>60</v>
      </c>
      <c r="U378">
        <v>30</v>
      </c>
      <c r="V378">
        <v>3</v>
      </c>
      <c r="W378">
        <v>35</v>
      </c>
      <c r="X378">
        <v>60</v>
      </c>
      <c r="Y378" t="s">
        <v>925</v>
      </c>
      <c r="Z378">
        <v>1</v>
      </c>
      <c r="AA378" t="s">
        <v>945</v>
      </c>
      <c r="AD378">
        <v>40</v>
      </c>
      <c r="AE378" t="str">
        <f>_xlfn.CONCAT(A378:AD378)</f>
        <v>374Beldum3NormalIron Ball Pokémon2SteelPsychic0,695,22Clear BodyLight Metal30040558035603033560Slow1Mineral40</v>
      </c>
      <c r="AF378">
        <v>374</v>
      </c>
      <c r="AG378" t="s">
        <v>379</v>
      </c>
      <c r="AH378">
        <v>3</v>
      </c>
      <c r="AI378" t="s">
        <v>795</v>
      </c>
      <c r="AJ378" t="s">
        <v>1279</v>
      </c>
      <c r="AK378">
        <v>2</v>
      </c>
      <c r="AL378" t="s">
        <v>866</v>
      </c>
      <c r="AM378" t="s">
        <v>860</v>
      </c>
      <c r="AN378">
        <v>0.6</v>
      </c>
      <c r="AO378">
        <v>95.2</v>
      </c>
      <c r="AP378">
        <v>2</v>
      </c>
      <c r="AQ378" t="s">
        <v>938</v>
      </c>
      <c r="AS378" t="s">
        <v>1118</v>
      </c>
      <c r="AT378">
        <f t="shared" si="10"/>
        <v>300</v>
      </c>
      <c r="AU378">
        <v>40</v>
      </c>
      <c r="AV378">
        <v>55</v>
      </c>
      <c r="AW378">
        <v>80</v>
      </c>
      <c r="AX378">
        <v>35</v>
      </c>
      <c r="AY378">
        <v>60</v>
      </c>
      <c r="AZ378">
        <v>30</v>
      </c>
      <c r="BA378">
        <v>3</v>
      </c>
      <c r="BB378">
        <v>35</v>
      </c>
      <c r="BC378">
        <v>60</v>
      </c>
      <c r="BD378" t="s">
        <v>925</v>
      </c>
      <c r="BE378">
        <v>1</v>
      </c>
      <c r="BF378" t="s">
        <v>945</v>
      </c>
      <c r="BI378">
        <v>40</v>
      </c>
      <c r="BJ378" t="str">
        <f>_xlfn.CONCAT(AF378:BI378)</f>
        <v>374Beldum3NormalIron Ball Pokémon2SteelPsychic0,695,22Clear BodyLight Metal30040558035603033560Slow1Mineral40</v>
      </c>
      <c r="BM378">
        <f>VLOOKUP(B378,evyield!B:H,2,0)</f>
        <v>0</v>
      </c>
      <c r="BN378">
        <f>VLOOKUP(B378,evyield!B:H,3,0)</f>
        <v>0</v>
      </c>
      <c r="BO378">
        <f>VLOOKUP(B378,evyield!B:H,4,0)</f>
        <v>1</v>
      </c>
      <c r="BP378">
        <f>VLOOKUP(B378,evyield!B:H,5,0)</f>
        <v>0</v>
      </c>
      <c r="BQ378">
        <f>VLOOKUP(B378,evyield!B:H,6,0)</f>
        <v>0</v>
      </c>
      <c r="BR378">
        <f>VLOOKUP(B378,evyield!B:H,7,0)</f>
        <v>0</v>
      </c>
      <c r="BS378" t="str">
        <f>IF(OR(AL378=$BW$1,AM378=$BW$1),"Sim","Não")</f>
        <v>Não</v>
      </c>
      <c r="BT378" t="str">
        <f>IF(OR(AL378=$BW$1,AM378=$BX$1),"Sim","Não")</f>
        <v>Não</v>
      </c>
    </row>
    <row r="379" spans="1:72" hidden="1" x14ac:dyDescent="0.25">
      <c r="A379">
        <v>375</v>
      </c>
      <c r="B379" t="s">
        <v>380</v>
      </c>
      <c r="C379">
        <v>3</v>
      </c>
      <c r="D379" t="s">
        <v>795</v>
      </c>
      <c r="E379" t="s">
        <v>1280</v>
      </c>
      <c r="F379">
        <v>2</v>
      </c>
      <c r="G379" t="s">
        <v>866</v>
      </c>
      <c r="H379" t="s">
        <v>860</v>
      </c>
      <c r="I379">
        <v>1.2</v>
      </c>
      <c r="J379">
        <v>202.5</v>
      </c>
      <c r="K379">
        <v>2</v>
      </c>
      <c r="L379" t="s">
        <v>938</v>
      </c>
      <c r="N379" t="s">
        <v>1118</v>
      </c>
      <c r="O379">
        <f t="shared" si="11"/>
        <v>420</v>
      </c>
      <c r="P379">
        <v>60</v>
      </c>
      <c r="Q379">
        <v>75</v>
      </c>
      <c r="R379">
        <v>100</v>
      </c>
      <c r="S379">
        <v>55</v>
      </c>
      <c r="T379">
        <v>80</v>
      </c>
      <c r="U379">
        <v>50</v>
      </c>
      <c r="V379">
        <v>3</v>
      </c>
      <c r="W379">
        <v>35</v>
      </c>
      <c r="X379">
        <v>147</v>
      </c>
      <c r="Y379" t="s">
        <v>925</v>
      </c>
      <c r="Z379">
        <v>1</v>
      </c>
      <c r="AA379" t="s">
        <v>945</v>
      </c>
      <c r="AD379">
        <v>40</v>
      </c>
      <c r="AE379" t="str">
        <f>_xlfn.CONCAT(A379:AD379)</f>
        <v>375Metang3NormalIron Claw Pokémon2SteelPsychic1,2202,52Clear BodyLight Metal4206075100558050335147Slow1Mineral40</v>
      </c>
      <c r="AF379">
        <v>375</v>
      </c>
      <c r="AG379" t="s">
        <v>380</v>
      </c>
      <c r="AH379">
        <v>3</v>
      </c>
      <c r="AI379" t="s">
        <v>795</v>
      </c>
      <c r="AJ379" t="s">
        <v>1280</v>
      </c>
      <c r="AK379">
        <v>2</v>
      </c>
      <c r="AL379" t="s">
        <v>866</v>
      </c>
      <c r="AM379" t="s">
        <v>860</v>
      </c>
      <c r="AN379">
        <v>1.2</v>
      </c>
      <c r="AO379">
        <v>202.5</v>
      </c>
      <c r="AP379">
        <v>2</v>
      </c>
      <c r="AQ379" t="s">
        <v>938</v>
      </c>
      <c r="AS379" t="s">
        <v>1118</v>
      </c>
      <c r="AT379">
        <f t="shared" si="10"/>
        <v>420</v>
      </c>
      <c r="AU379">
        <v>60</v>
      </c>
      <c r="AV379">
        <v>75</v>
      </c>
      <c r="AW379">
        <v>100</v>
      </c>
      <c r="AX379">
        <v>55</v>
      </c>
      <c r="AY379">
        <v>80</v>
      </c>
      <c r="AZ379">
        <v>50</v>
      </c>
      <c r="BA379">
        <v>3</v>
      </c>
      <c r="BB379">
        <v>35</v>
      </c>
      <c r="BC379">
        <v>147</v>
      </c>
      <c r="BD379" t="s">
        <v>925</v>
      </c>
      <c r="BE379">
        <v>1</v>
      </c>
      <c r="BF379" t="s">
        <v>945</v>
      </c>
      <c r="BI379">
        <v>40</v>
      </c>
      <c r="BJ379" t="str">
        <f>_xlfn.CONCAT(AF379:BI379)</f>
        <v>375Metang3NormalIron Claw Pokémon2SteelPsychic1,2202,52Clear BodyLight Metal4206075100558050335147Slow1Mineral40</v>
      </c>
      <c r="BM379">
        <f>VLOOKUP(B379,evyield!B:H,2,0)</f>
        <v>0</v>
      </c>
      <c r="BN379">
        <f>VLOOKUP(B379,evyield!B:H,3,0)</f>
        <v>0</v>
      </c>
      <c r="BO379">
        <f>VLOOKUP(B379,evyield!B:H,4,0)</f>
        <v>2</v>
      </c>
      <c r="BP379">
        <f>VLOOKUP(B379,evyield!B:H,5,0)</f>
        <v>0</v>
      </c>
      <c r="BQ379">
        <f>VLOOKUP(B379,evyield!B:H,6,0)</f>
        <v>0</v>
      </c>
      <c r="BR379">
        <f>VLOOKUP(B379,evyield!B:H,7,0)</f>
        <v>0</v>
      </c>
      <c r="BS379" t="str">
        <f>IF(OR(AL379=$BW$1,AM379=$BW$1),"Sim","Não")</f>
        <v>Não</v>
      </c>
      <c r="BT379" t="str">
        <f>IF(OR(AL379=$BW$1,AM379=$BX$1),"Sim","Não")</f>
        <v>Não</v>
      </c>
    </row>
    <row r="380" spans="1:72" hidden="1" x14ac:dyDescent="0.25">
      <c r="A380">
        <v>376</v>
      </c>
      <c r="B380" t="s">
        <v>381</v>
      </c>
      <c r="C380">
        <v>3</v>
      </c>
      <c r="D380" t="s">
        <v>795</v>
      </c>
      <c r="E380" t="s">
        <v>1281</v>
      </c>
      <c r="F380">
        <v>2</v>
      </c>
      <c r="G380" t="s">
        <v>866</v>
      </c>
      <c r="H380" t="s">
        <v>860</v>
      </c>
      <c r="I380">
        <v>1.6</v>
      </c>
      <c r="J380">
        <v>550</v>
      </c>
      <c r="K380">
        <v>2</v>
      </c>
      <c r="L380" t="s">
        <v>938</v>
      </c>
      <c r="N380" t="s">
        <v>1118</v>
      </c>
      <c r="O380">
        <f t="shared" si="11"/>
        <v>600</v>
      </c>
      <c r="P380">
        <v>80</v>
      </c>
      <c r="Q380">
        <v>135</v>
      </c>
      <c r="R380">
        <v>130</v>
      </c>
      <c r="S380">
        <v>95</v>
      </c>
      <c r="T380">
        <v>90</v>
      </c>
      <c r="U380">
        <v>70</v>
      </c>
      <c r="V380">
        <v>3</v>
      </c>
      <c r="W380">
        <v>35</v>
      </c>
      <c r="X380">
        <v>270</v>
      </c>
      <c r="Y380" t="s">
        <v>925</v>
      </c>
      <c r="Z380">
        <v>1</v>
      </c>
      <c r="AA380" t="s">
        <v>945</v>
      </c>
      <c r="AD380">
        <v>40</v>
      </c>
      <c r="AE380" t="str">
        <f>_xlfn.CONCAT(A380:AD380)</f>
        <v>376Metagross3NormalIron Leg Pokémon2SteelPsychic1,65502Clear BodyLight Metal60080135130959070335270Slow1Mineral40</v>
      </c>
      <c r="AF380">
        <v>376</v>
      </c>
      <c r="AG380" t="s">
        <v>381</v>
      </c>
      <c r="AH380">
        <v>3</v>
      </c>
      <c r="AI380" t="s">
        <v>795</v>
      </c>
      <c r="AJ380" t="s">
        <v>1281</v>
      </c>
      <c r="AK380">
        <v>2</v>
      </c>
      <c r="AL380" t="s">
        <v>866</v>
      </c>
      <c r="AM380" t="s">
        <v>860</v>
      </c>
      <c r="AN380">
        <v>1.6</v>
      </c>
      <c r="AO380">
        <v>550</v>
      </c>
      <c r="AP380">
        <v>2</v>
      </c>
      <c r="AQ380" t="s">
        <v>938</v>
      </c>
      <c r="AS380" t="s">
        <v>1118</v>
      </c>
      <c r="AT380">
        <f t="shared" si="10"/>
        <v>600</v>
      </c>
      <c r="AU380">
        <v>80</v>
      </c>
      <c r="AV380">
        <v>135</v>
      </c>
      <c r="AW380">
        <v>130</v>
      </c>
      <c r="AX380">
        <v>95</v>
      </c>
      <c r="AY380">
        <v>90</v>
      </c>
      <c r="AZ380">
        <v>70</v>
      </c>
      <c r="BA380">
        <v>3</v>
      </c>
      <c r="BB380">
        <v>35</v>
      </c>
      <c r="BC380">
        <v>270</v>
      </c>
      <c r="BD380" t="s">
        <v>925</v>
      </c>
      <c r="BE380">
        <v>1</v>
      </c>
      <c r="BF380" t="s">
        <v>945</v>
      </c>
      <c r="BI380">
        <v>40</v>
      </c>
      <c r="BJ380" t="str">
        <f>_xlfn.CONCAT(AF380:BI380)</f>
        <v>376Metagross3NormalIron Leg Pokémon2SteelPsychic1,65502Clear BodyLight Metal60080135130959070335270Slow1Mineral40</v>
      </c>
      <c r="BM380">
        <f>VLOOKUP(B380,evyield!B:H,2,0)</f>
        <v>0</v>
      </c>
      <c r="BN380">
        <f>VLOOKUP(B380,evyield!B:H,3,0)</f>
        <v>0</v>
      </c>
      <c r="BO380">
        <f>VLOOKUP(B380,evyield!B:H,4,0)</f>
        <v>3</v>
      </c>
      <c r="BP380">
        <f>VLOOKUP(B380,evyield!B:H,5,0)</f>
        <v>0</v>
      </c>
      <c r="BQ380">
        <f>VLOOKUP(B380,evyield!B:H,6,0)</f>
        <v>0</v>
      </c>
      <c r="BR380">
        <f>VLOOKUP(B380,evyield!B:H,7,0)</f>
        <v>0</v>
      </c>
      <c r="BS380" t="str">
        <f>IF(OR(AL380=$BW$1,AM380=$BW$1),"Sim","Não")</f>
        <v>Não</v>
      </c>
      <c r="BT380" t="str">
        <f>IF(OR(AL380=$BW$1,AM380=$BX$1),"Sim","Não")</f>
        <v>Não</v>
      </c>
    </row>
    <row r="381" spans="1:72" hidden="1" x14ac:dyDescent="0.25">
      <c r="A381">
        <v>377</v>
      </c>
      <c r="B381" t="s">
        <v>382</v>
      </c>
      <c r="C381">
        <v>3</v>
      </c>
      <c r="D381" t="s">
        <v>1057</v>
      </c>
      <c r="E381" t="s">
        <v>1282</v>
      </c>
      <c r="F381">
        <v>1</v>
      </c>
      <c r="G381" t="s">
        <v>942</v>
      </c>
      <c r="H381" t="s">
        <v>2089</v>
      </c>
      <c r="I381">
        <v>1.7</v>
      </c>
      <c r="J381">
        <v>230</v>
      </c>
      <c r="K381">
        <v>2</v>
      </c>
      <c r="L381" t="s">
        <v>938</v>
      </c>
      <c r="N381" t="s">
        <v>944</v>
      </c>
      <c r="O381">
        <f t="shared" si="11"/>
        <v>580</v>
      </c>
      <c r="P381">
        <v>80</v>
      </c>
      <c r="Q381">
        <v>100</v>
      </c>
      <c r="R381">
        <v>200</v>
      </c>
      <c r="S381">
        <v>50</v>
      </c>
      <c r="T381">
        <v>100</v>
      </c>
      <c r="U381">
        <v>50</v>
      </c>
      <c r="V381">
        <v>3</v>
      </c>
      <c r="W381">
        <v>35</v>
      </c>
      <c r="X381">
        <v>261</v>
      </c>
      <c r="Y381" t="s">
        <v>925</v>
      </c>
      <c r="Z381">
        <v>1</v>
      </c>
      <c r="AA381" t="s">
        <v>874</v>
      </c>
      <c r="AD381">
        <v>80</v>
      </c>
      <c r="AE381" t="str">
        <f>_xlfn.CONCAT(A381:AD381)</f>
        <v>377Regirock3Sub LegendaryRock Peak Pokémon1RockNone1,72302Clear BodySturdy580801002005010050335261Slow1Undiscovered80</v>
      </c>
      <c r="AF381">
        <v>377</v>
      </c>
      <c r="AG381" t="s">
        <v>382</v>
      </c>
      <c r="AH381">
        <v>3</v>
      </c>
      <c r="AI381" t="s">
        <v>1057</v>
      </c>
      <c r="AJ381" t="s">
        <v>1282</v>
      </c>
      <c r="AK381">
        <v>1</v>
      </c>
      <c r="AL381" t="s">
        <v>942</v>
      </c>
      <c r="AM381" t="s">
        <v>2089</v>
      </c>
      <c r="AN381">
        <v>1.7</v>
      </c>
      <c r="AO381">
        <v>230</v>
      </c>
      <c r="AP381">
        <v>2</v>
      </c>
      <c r="AQ381" t="s">
        <v>938</v>
      </c>
      <c r="AS381" t="s">
        <v>944</v>
      </c>
      <c r="AT381">
        <f t="shared" si="10"/>
        <v>580</v>
      </c>
      <c r="AU381">
        <v>80</v>
      </c>
      <c r="AV381">
        <v>100</v>
      </c>
      <c r="AW381">
        <v>200</v>
      </c>
      <c r="AX381">
        <v>50</v>
      </c>
      <c r="AY381">
        <v>100</v>
      </c>
      <c r="AZ381">
        <v>50</v>
      </c>
      <c r="BA381">
        <v>3</v>
      </c>
      <c r="BB381">
        <v>35</v>
      </c>
      <c r="BC381">
        <v>261</v>
      </c>
      <c r="BD381" t="s">
        <v>925</v>
      </c>
      <c r="BE381">
        <v>1</v>
      </c>
      <c r="BF381" t="s">
        <v>874</v>
      </c>
      <c r="BI381">
        <v>80</v>
      </c>
      <c r="BJ381" t="str">
        <f>_xlfn.CONCAT(AF381:BI381)</f>
        <v>377Regirock3Sub LegendaryRock Peak Pokémon1RockNone1,72302Clear BodySturdy580801002005010050335261Slow1Undiscovered80</v>
      </c>
      <c r="BM381">
        <f>VLOOKUP(B381,evyield!B:H,2,0)</f>
        <v>0</v>
      </c>
      <c r="BN381">
        <f>VLOOKUP(B381,evyield!B:H,3,0)</f>
        <v>0</v>
      </c>
      <c r="BO381">
        <f>VLOOKUP(B381,evyield!B:H,4,0)</f>
        <v>3</v>
      </c>
      <c r="BP381">
        <f>VLOOKUP(B381,evyield!B:H,5,0)</f>
        <v>0</v>
      </c>
      <c r="BQ381">
        <f>VLOOKUP(B381,evyield!B:H,6,0)</f>
        <v>0</v>
      </c>
      <c r="BR381">
        <f>VLOOKUP(B381,evyield!B:H,7,0)</f>
        <v>0</v>
      </c>
      <c r="BS381" t="str">
        <f>IF(OR(AL381=$BW$1,AM381=$BW$1),"Sim","Não")</f>
        <v>Não</v>
      </c>
      <c r="BT381" t="str">
        <f>IF(OR(AL381=$BW$1,AM381=$BX$1),"Sim","Não")</f>
        <v>Não</v>
      </c>
    </row>
    <row r="382" spans="1:72" hidden="1" x14ac:dyDescent="0.25">
      <c r="A382">
        <v>378</v>
      </c>
      <c r="B382" t="s">
        <v>383</v>
      </c>
      <c r="C382">
        <v>3</v>
      </c>
      <c r="D382" t="s">
        <v>1057</v>
      </c>
      <c r="E382" t="s">
        <v>1283</v>
      </c>
      <c r="F382">
        <v>1</v>
      </c>
      <c r="G382" t="s">
        <v>865</v>
      </c>
      <c r="H382" t="s">
        <v>2089</v>
      </c>
      <c r="I382">
        <v>1.8</v>
      </c>
      <c r="J382">
        <v>175</v>
      </c>
      <c r="K382">
        <v>2</v>
      </c>
      <c r="L382" t="s">
        <v>938</v>
      </c>
      <c r="N382" t="s">
        <v>970</v>
      </c>
      <c r="O382">
        <f t="shared" si="11"/>
        <v>580</v>
      </c>
      <c r="P382">
        <v>80</v>
      </c>
      <c r="Q382">
        <v>50</v>
      </c>
      <c r="R382">
        <v>100</v>
      </c>
      <c r="S382">
        <v>100</v>
      </c>
      <c r="T382">
        <v>200</v>
      </c>
      <c r="U382">
        <v>50</v>
      </c>
      <c r="V382">
        <v>3</v>
      </c>
      <c r="W382">
        <v>35</v>
      </c>
      <c r="X382">
        <v>261</v>
      </c>
      <c r="Y382" t="s">
        <v>925</v>
      </c>
      <c r="Z382">
        <v>1</v>
      </c>
      <c r="AA382" t="s">
        <v>874</v>
      </c>
      <c r="AD382">
        <v>80</v>
      </c>
      <c r="AE382" t="str">
        <f>_xlfn.CONCAT(A382:AD382)</f>
        <v>378Regice3Sub LegendaryIceberg Pokémon1IceNone1,81752Clear BodyIce Body580805010010020050335261Slow1Undiscovered80</v>
      </c>
      <c r="AF382">
        <v>378</v>
      </c>
      <c r="AG382" t="s">
        <v>383</v>
      </c>
      <c r="AH382">
        <v>3</v>
      </c>
      <c r="AI382" t="s">
        <v>1057</v>
      </c>
      <c r="AJ382" t="s">
        <v>1283</v>
      </c>
      <c r="AK382">
        <v>1</v>
      </c>
      <c r="AL382" t="s">
        <v>865</v>
      </c>
      <c r="AM382" t="s">
        <v>2089</v>
      </c>
      <c r="AN382">
        <v>1.8</v>
      </c>
      <c r="AO382">
        <v>175</v>
      </c>
      <c r="AP382">
        <v>2</v>
      </c>
      <c r="AQ382" t="s">
        <v>938</v>
      </c>
      <c r="AS382" t="s">
        <v>970</v>
      </c>
      <c r="AT382">
        <f t="shared" si="10"/>
        <v>580</v>
      </c>
      <c r="AU382">
        <v>80</v>
      </c>
      <c r="AV382">
        <v>50</v>
      </c>
      <c r="AW382">
        <v>100</v>
      </c>
      <c r="AX382">
        <v>100</v>
      </c>
      <c r="AY382">
        <v>200</v>
      </c>
      <c r="AZ382">
        <v>50</v>
      </c>
      <c r="BA382">
        <v>3</v>
      </c>
      <c r="BB382">
        <v>35</v>
      </c>
      <c r="BC382">
        <v>261</v>
      </c>
      <c r="BD382" t="s">
        <v>925</v>
      </c>
      <c r="BE382">
        <v>1</v>
      </c>
      <c r="BF382" t="s">
        <v>874</v>
      </c>
      <c r="BI382">
        <v>80</v>
      </c>
      <c r="BJ382" t="str">
        <f>_xlfn.CONCAT(AF382:BI382)</f>
        <v>378Regice3Sub LegendaryIceberg Pokémon1IceNone1,81752Clear BodyIce Body580805010010020050335261Slow1Undiscovered80</v>
      </c>
      <c r="BM382">
        <f>VLOOKUP(B382,evyield!B:H,2,0)</f>
        <v>0</v>
      </c>
      <c r="BN382">
        <f>VLOOKUP(B382,evyield!B:H,3,0)</f>
        <v>0</v>
      </c>
      <c r="BO382">
        <f>VLOOKUP(B382,evyield!B:H,4,0)</f>
        <v>0</v>
      </c>
      <c r="BP382">
        <f>VLOOKUP(B382,evyield!B:H,5,0)</f>
        <v>0</v>
      </c>
      <c r="BQ382">
        <f>VLOOKUP(B382,evyield!B:H,6,0)</f>
        <v>3</v>
      </c>
      <c r="BR382">
        <f>VLOOKUP(B382,evyield!B:H,7,0)</f>
        <v>0</v>
      </c>
      <c r="BS382" t="str">
        <f>IF(OR(AL382=$BW$1,AM382=$BW$1),"Sim","Não")</f>
        <v>Não</v>
      </c>
      <c r="BT382" t="str">
        <f>IF(OR(AL382=$BW$1,AM382=$BX$1),"Sim","Não")</f>
        <v>Não</v>
      </c>
    </row>
    <row r="383" spans="1:72" hidden="1" x14ac:dyDescent="0.25">
      <c r="A383">
        <v>379</v>
      </c>
      <c r="B383" t="s">
        <v>384</v>
      </c>
      <c r="C383">
        <v>3</v>
      </c>
      <c r="D383" t="s">
        <v>1057</v>
      </c>
      <c r="E383" t="s">
        <v>1284</v>
      </c>
      <c r="F383">
        <v>1</v>
      </c>
      <c r="G383" t="s">
        <v>866</v>
      </c>
      <c r="H383" t="s">
        <v>2089</v>
      </c>
      <c r="I383">
        <v>1.9</v>
      </c>
      <c r="J383">
        <v>205</v>
      </c>
      <c r="K383">
        <v>2</v>
      </c>
      <c r="L383" t="s">
        <v>938</v>
      </c>
      <c r="N383" t="s">
        <v>1118</v>
      </c>
      <c r="O383">
        <f t="shared" si="11"/>
        <v>580</v>
      </c>
      <c r="P383">
        <v>80</v>
      </c>
      <c r="Q383">
        <v>75</v>
      </c>
      <c r="R383">
        <v>150</v>
      </c>
      <c r="S383">
        <v>75</v>
      </c>
      <c r="T383">
        <v>150</v>
      </c>
      <c r="U383">
        <v>50</v>
      </c>
      <c r="V383">
        <v>3</v>
      </c>
      <c r="W383">
        <v>35</v>
      </c>
      <c r="X383">
        <v>261</v>
      </c>
      <c r="Y383" t="s">
        <v>925</v>
      </c>
      <c r="Z383">
        <v>1</v>
      </c>
      <c r="AA383" t="s">
        <v>874</v>
      </c>
      <c r="AD383">
        <v>80</v>
      </c>
      <c r="AE383" t="str">
        <f>_xlfn.CONCAT(A383:AD383)</f>
        <v>379Registeel3Sub LegendaryIron Pokémon1SteelNone1,92052Clear BodyLight Metal58080751507515050335261Slow1Undiscovered80</v>
      </c>
      <c r="AF383">
        <v>379</v>
      </c>
      <c r="AG383" t="s">
        <v>384</v>
      </c>
      <c r="AH383">
        <v>3</v>
      </c>
      <c r="AI383" t="s">
        <v>1057</v>
      </c>
      <c r="AJ383" t="s">
        <v>1284</v>
      </c>
      <c r="AK383">
        <v>1</v>
      </c>
      <c r="AL383" t="s">
        <v>866</v>
      </c>
      <c r="AM383" t="s">
        <v>2089</v>
      </c>
      <c r="AN383">
        <v>1.9</v>
      </c>
      <c r="AO383">
        <v>205</v>
      </c>
      <c r="AP383">
        <v>2</v>
      </c>
      <c r="AQ383" t="s">
        <v>938</v>
      </c>
      <c r="AS383" t="s">
        <v>1118</v>
      </c>
      <c r="AT383">
        <f t="shared" si="10"/>
        <v>580</v>
      </c>
      <c r="AU383">
        <v>80</v>
      </c>
      <c r="AV383">
        <v>75</v>
      </c>
      <c r="AW383">
        <v>150</v>
      </c>
      <c r="AX383">
        <v>75</v>
      </c>
      <c r="AY383">
        <v>150</v>
      </c>
      <c r="AZ383">
        <v>50</v>
      </c>
      <c r="BA383">
        <v>3</v>
      </c>
      <c r="BB383">
        <v>35</v>
      </c>
      <c r="BC383">
        <v>261</v>
      </c>
      <c r="BD383" t="s">
        <v>925</v>
      </c>
      <c r="BE383">
        <v>1</v>
      </c>
      <c r="BF383" t="s">
        <v>874</v>
      </c>
      <c r="BI383">
        <v>80</v>
      </c>
      <c r="BJ383" t="str">
        <f>_xlfn.CONCAT(AF383:BI383)</f>
        <v>379Registeel3Sub LegendaryIron Pokémon1SteelNone1,92052Clear BodyLight Metal58080751507515050335261Slow1Undiscovered80</v>
      </c>
      <c r="BM383">
        <f>VLOOKUP(B383,evyield!B:H,2,0)</f>
        <v>0</v>
      </c>
      <c r="BN383">
        <f>VLOOKUP(B383,evyield!B:H,3,0)</f>
        <v>0</v>
      </c>
      <c r="BO383">
        <f>VLOOKUP(B383,evyield!B:H,4,0)</f>
        <v>2</v>
      </c>
      <c r="BP383">
        <f>VLOOKUP(B383,evyield!B:H,5,0)</f>
        <v>0</v>
      </c>
      <c r="BQ383">
        <f>VLOOKUP(B383,evyield!B:H,6,0)</f>
        <v>1</v>
      </c>
      <c r="BR383">
        <f>VLOOKUP(B383,evyield!B:H,7,0)</f>
        <v>0</v>
      </c>
      <c r="BS383" t="str">
        <f>IF(OR(AL383=$BW$1,AM383=$BW$1),"Sim","Não")</f>
        <v>Não</v>
      </c>
      <c r="BT383" t="str">
        <f>IF(OR(AL383=$BW$1,AM383=$BX$1),"Sim","Não")</f>
        <v>Não</v>
      </c>
    </row>
    <row r="384" spans="1:72" hidden="1" x14ac:dyDescent="0.25">
      <c r="A384">
        <v>380</v>
      </c>
      <c r="B384" t="s">
        <v>385</v>
      </c>
      <c r="C384">
        <v>3</v>
      </c>
      <c r="D384" t="s">
        <v>1057</v>
      </c>
      <c r="E384" t="s">
        <v>1285</v>
      </c>
      <c r="F384">
        <v>2</v>
      </c>
      <c r="G384" t="s">
        <v>810</v>
      </c>
      <c r="H384" t="s">
        <v>860</v>
      </c>
      <c r="I384">
        <v>1.4</v>
      </c>
      <c r="J384">
        <v>40</v>
      </c>
      <c r="K384">
        <v>1</v>
      </c>
      <c r="L384" t="s">
        <v>981</v>
      </c>
      <c r="O384">
        <f t="shared" si="11"/>
        <v>600</v>
      </c>
      <c r="P384">
        <v>80</v>
      </c>
      <c r="Q384">
        <v>80</v>
      </c>
      <c r="R384">
        <v>90</v>
      </c>
      <c r="S384">
        <v>110</v>
      </c>
      <c r="T384">
        <v>130</v>
      </c>
      <c r="U384">
        <v>110</v>
      </c>
      <c r="V384">
        <v>3</v>
      </c>
      <c r="W384">
        <v>90</v>
      </c>
      <c r="X384">
        <v>270</v>
      </c>
      <c r="Y384" t="s">
        <v>925</v>
      </c>
      <c r="Z384">
        <v>1</v>
      </c>
      <c r="AA384" t="s">
        <v>874</v>
      </c>
      <c r="AC384" t="s">
        <v>873</v>
      </c>
      <c r="AD384">
        <v>120</v>
      </c>
      <c r="AE384" t="str">
        <f>_xlfn.CONCAT(A384:AD384)</f>
        <v>380Latias3Sub LegendaryEon Pokémon2DragonPsychic1,4401Levitate600808090110130110390270Slow1Undiscovered0.0120</v>
      </c>
      <c r="AF384">
        <v>380</v>
      </c>
      <c r="AG384" t="s">
        <v>385</v>
      </c>
      <c r="AH384">
        <v>3</v>
      </c>
      <c r="AI384" t="s">
        <v>1057</v>
      </c>
      <c r="AJ384" t="s">
        <v>1285</v>
      </c>
      <c r="AK384">
        <v>2</v>
      </c>
      <c r="AL384" t="s">
        <v>810</v>
      </c>
      <c r="AM384" t="s">
        <v>860</v>
      </c>
      <c r="AN384">
        <v>1.4</v>
      </c>
      <c r="AO384">
        <v>40</v>
      </c>
      <c r="AP384">
        <v>1</v>
      </c>
      <c r="AQ384" t="s">
        <v>981</v>
      </c>
      <c r="AT384">
        <f t="shared" si="10"/>
        <v>600</v>
      </c>
      <c r="AU384">
        <v>80</v>
      </c>
      <c r="AV384">
        <v>80</v>
      </c>
      <c r="AW384">
        <v>90</v>
      </c>
      <c r="AX384">
        <v>110</v>
      </c>
      <c r="AY384">
        <v>130</v>
      </c>
      <c r="AZ384">
        <v>110</v>
      </c>
      <c r="BA384">
        <v>3</v>
      </c>
      <c r="BB384">
        <v>90</v>
      </c>
      <c r="BC384">
        <v>270</v>
      </c>
      <c r="BD384" t="s">
        <v>925</v>
      </c>
      <c r="BE384">
        <v>1</v>
      </c>
      <c r="BF384" t="s">
        <v>874</v>
      </c>
      <c r="BH384" t="s">
        <v>873</v>
      </c>
      <c r="BI384">
        <v>120</v>
      </c>
      <c r="BJ384" t="str">
        <f>_xlfn.CONCAT(AF384:BI384)</f>
        <v>380Latias3Sub LegendaryEon Pokémon2DragonPsychic1,4401Levitate600808090110130110390270Slow1Undiscovered0.0120</v>
      </c>
      <c r="BM384">
        <f>VLOOKUP(B384,evyield!B:H,2,0)</f>
        <v>0</v>
      </c>
      <c r="BN384">
        <f>VLOOKUP(B384,evyield!B:H,3,0)</f>
        <v>0</v>
      </c>
      <c r="BO384">
        <f>VLOOKUP(B384,evyield!B:H,4,0)</f>
        <v>0</v>
      </c>
      <c r="BP384">
        <f>VLOOKUP(B384,evyield!B:H,5,0)</f>
        <v>0</v>
      </c>
      <c r="BQ384">
        <f>VLOOKUP(B384,evyield!B:H,6,0)</f>
        <v>3</v>
      </c>
      <c r="BR384">
        <f>VLOOKUP(B384,evyield!B:H,7,0)</f>
        <v>0</v>
      </c>
      <c r="BS384" t="str">
        <f>IF(OR(AL384=$BW$1,AM384=$BW$1),"Sim","Não")</f>
        <v>Não</v>
      </c>
      <c r="BT384" t="str">
        <f>IF(OR(AL384=$BW$1,AM384=$BX$1),"Sim","Não")</f>
        <v>Não</v>
      </c>
    </row>
    <row r="385" spans="1:72" hidden="1" x14ac:dyDescent="0.25">
      <c r="A385">
        <v>381</v>
      </c>
      <c r="B385" t="s">
        <v>386</v>
      </c>
      <c r="C385">
        <v>3</v>
      </c>
      <c r="D385" t="s">
        <v>1057</v>
      </c>
      <c r="E385" t="s">
        <v>1285</v>
      </c>
      <c r="F385">
        <v>2</v>
      </c>
      <c r="G385" t="s">
        <v>810</v>
      </c>
      <c r="H385" t="s">
        <v>860</v>
      </c>
      <c r="I385">
        <v>2</v>
      </c>
      <c r="J385">
        <v>60</v>
      </c>
      <c r="K385">
        <v>1</v>
      </c>
      <c r="L385" t="s">
        <v>981</v>
      </c>
      <c r="O385">
        <f t="shared" si="11"/>
        <v>600</v>
      </c>
      <c r="P385">
        <v>80</v>
      </c>
      <c r="Q385">
        <v>90</v>
      </c>
      <c r="R385">
        <v>80</v>
      </c>
      <c r="S385">
        <v>130</v>
      </c>
      <c r="T385">
        <v>110</v>
      </c>
      <c r="U385">
        <v>110</v>
      </c>
      <c r="V385">
        <v>3</v>
      </c>
      <c r="W385">
        <v>90</v>
      </c>
      <c r="X385">
        <v>270</v>
      </c>
      <c r="Y385" t="s">
        <v>925</v>
      </c>
      <c r="Z385">
        <v>1</v>
      </c>
      <c r="AA385" t="s">
        <v>874</v>
      </c>
      <c r="AC385" t="s">
        <v>878</v>
      </c>
      <c r="AD385">
        <v>120</v>
      </c>
      <c r="AE385" t="str">
        <f>_xlfn.CONCAT(A385:AD385)</f>
        <v>381Latios3Sub LegendaryEon Pokémon2DragonPsychic2601Levitate600809080130110110390270Slow1Undiscovered100.0120</v>
      </c>
      <c r="AF385">
        <v>381</v>
      </c>
      <c r="AG385" t="s">
        <v>386</v>
      </c>
      <c r="AH385">
        <v>3</v>
      </c>
      <c r="AI385" t="s">
        <v>1057</v>
      </c>
      <c r="AJ385" t="s">
        <v>1285</v>
      </c>
      <c r="AK385">
        <v>2</v>
      </c>
      <c r="AL385" t="s">
        <v>810</v>
      </c>
      <c r="AM385" t="s">
        <v>860</v>
      </c>
      <c r="AN385">
        <v>2</v>
      </c>
      <c r="AO385">
        <v>60</v>
      </c>
      <c r="AP385">
        <v>1</v>
      </c>
      <c r="AQ385" t="s">
        <v>981</v>
      </c>
      <c r="AT385">
        <f t="shared" si="10"/>
        <v>600</v>
      </c>
      <c r="AU385">
        <v>80</v>
      </c>
      <c r="AV385">
        <v>90</v>
      </c>
      <c r="AW385">
        <v>80</v>
      </c>
      <c r="AX385">
        <v>130</v>
      </c>
      <c r="AY385">
        <v>110</v>
      </c>
      <c r="AZ385">
        <v>110</v>
      </c>
      <c r="BA385">
        <v>3</v>
      </c>
      <c r="BB385">
        <v>90</v>
      </c>
      <c r="BC385">
        <v>270</v>
      </c>
      <c r="BD385" t="s">
        <v>925</v>
      </c>
      <c r="BE385">
        <v>1</v>
      </c>
      <c r="BF385" t="s">
        <v>874</v>
      </c>
      <c r="BH385" t="s">
        <v>878</v>
      </c>
      <c r="BI385">
        <v>120</v>
      </c>
      <c r="BJ385" t="str">
        <f>_xlfn.CONCAT(AF385:BI385)</f>
        <v>381Latios3Sub LegendaryEon Pokémon2DragonPsychic2601Levitate600809080130110110390270Slow1Undiscovered100.0120</v>
      </c>
      <c r="BM385">
        <f>VLOOKUP(B385,evyield!B:H,2,0)</f>
        <v>0</v>
      </c>
      <c r="BN385">
        <f>VLOOKUP(B385,evyield!B:H,3,0)</f>
        <v>0</v>
      </c>
      <c r="BO385">
        <f>VLOOKUP(B385,evyield!B:H,4,0)</f>
        <v>0</v>
      </c>
      <c r="BP385">
        <f>VLOOKUP(B385,evyield!B:H,5,0)</f>
        <v>3</v>
      </c>
      <c r="BQ385">
        <f>VLOOKUP(B385,evyield!B:H,6,0)</f>
        <v>0</v>
      </c>
      <c r="BR385">
        <f>VLOOKUP(B385,evyield!B:H,7,0)</f>
        <v>0</v>
      </c>
      <c r="BS385" t="str">
        <f>IF(OR(AL385=$BW$1,AM385=$BW$1),"Sim","Não")</f>
        <v>Não</v>
      </c>
      <c r="BT385" t="str">
        <f>IF(OR(AL385=$BW$1,AM385=$BX$1),"Sim","Não")</f>
        <v>Não</v>
      </c>
    </row>
    <row r="386" spans="1:72" hidden="1" x14ac:dyDescent="0.25">
      <c r="A386">
        <v>382</v>
      </c>
      <c r="B386" t="s">
        <v>387</v>
      </c>
      <c r="C386">
        <v>3</v>
      </c>
      <c r="D386" t="s">
        <v>1065</v>
      </c>
      <c r="E386" t="s">
        <v>1286</v>
      </c>
      <c r="F386">
        <v>1</v>
      </c>
      <c r="G386" t="s">
        <v>816</v>
      </c>
      <c r="H386" t="s">
        <v>2089</v>
      </c>
      <c r="I386">
        <v>4.5</v>
      </c>
      <c r="J386">
        <v>352</v>
      </c>
      <c r="K386">
        <v>1</v>
      </c>
      <c r="L386" t="s">
        <v>1096</v>
      </c>
      <c r="O386">
        <f t="shared" si="11"/>
        <v>670</v>
      </c>
      <c r="P386">
        <v>100</v>
      </c>
      <c r="Q386">
        <v>100</v>
      </c>
      <c r="R386">
        <v>90</v>
      </c>
      <c r="S386">
        <v>150</v>
      </c>
      <c r="T386">
        <v>140</v>
      </c>
      <c r="U386">
        <v>90</v>
      </c>
      <c r="V386">
        <v>3</v>
      </c>
      <c r="W386">
        <v>0</v>
      </c>
      <c r="X386">
        <v>302</v>
      </c>
      <c r="Y386" t="s">
        <v>925</v>
      </c>
      <c r="Z386">
        <v>1</v>
      </c>
      <c r="AA386" t="s">
        <v>874</v>
      </c>
      <c r="AD386">
        <v>120</v>
      </c>
      <c r="AE386" t="str">
        <f>_xlfn.CONCAT(A386:AD386)</f>
        <v>382Kyogre3LegendarySea Basin Pokémon1WaterNone4,53521Drizzle670100100901501409030302Slow1Undiscovered120</v>
      </c>
      <c r="AF386">
        <v>382</v>
      </c>
      <c r="AG386" t="s">
        <v>387</v>
      </c>
      <c r="AH386">
        <v>3</v>
      </c>
      <c r="AI386" t="s">
        <v>1065</v>
      </c>
      <c r="AJ386" t="s">
        <v>1286</v>
      </c>
      <c r="AK386">
        <v>1</v>
      </c>
      <c r="AL386" t="s">
        <v>816</v>
      </c>
      <c r="AM386" t="s">
        <v>2089</v>
      </c>
      <c r="AN386">
        <v>4.5</v>
      </c>
      <c r="AO386">
        <v>352</v>
      </c>
      <c r="AP386">
        <v>1</v>
      </c>
      <c r="AQ386" t="s">
        <v>1096</v>
      </c>
      <c r="AT386">
        <f t="shared" ref="AT386:AT393" si="12">SUM(AU386:AZ386)</f>
        <v>670</v>
      </c>
      <c r="AU386">
        <v>100</v>
      </c>
      <c r="AV386">
        <v>100</v>
      </c>
      <c r="AW386">
        <v>90</v>
      </c>
      <c r="AX386">
        <v>150</v>
      </c>
      <c r="AY386">
        <v>140</v>
      </c>
      <c r="AZ386">
        <v>90</v>
      </c>
      <c r="BA386">
        <v>3</v>
      </c>
      <c r="BB386">
        <v>0</v>
      </c>
      <c r="BC386">
        <v>302</v>
      </c>
      <c r="BD386" t="s">
        <v>925</v>
      </c>
      <c r="BE386">
        <v>1</v>
      </c>
      <c r="BF386" t="s">
        <v>874</v>
      </c>
      <c r="BI386">
        <v>120</v>
      </c>
      <c r="BJ386" t="str">
        <f>_xlfn.CONCAT(AF386:BI386)</f>
        <v>382Kyogre3LegendarySea Basin Pokémon1WaterNone4,53521Drizzle670100100901501409030302Slow1Undiscovered120</v>
      </c>
      <c r="BM386">
        <f>VLOOKUP(B386,evyield!B:H,2,0)</f>
        <v>0</v>
      </c>
      <c r="BN386">
        <f>VLOOKUP(B386,evyield!B:H,3,0)</f>
        <v>0</v>
      </c>
      <c r="BO386">
        <f>VLOOKUP(B386,evyield!B:H,4,0)</f>
        <v>0</v>
      </c>
      <c r="BP386">
        <f>VLOOKUP(B386,evyield!B:H,5,0)</f>
        <v>3</v>
      </c>
      <c r="BQ386">
        <f>VLOOKUP(B386,evyield!B:H,6,0)</f>
        <v>0</v>
      </c>
      <c r="BR386">
        <f>VLOOKUP(B386,evyield!B:H,7,0)</f>
        <v>0</v>
      </c>
      <c r="BS386" t="str">
        <f>IF(OR(AL386=$BW$1,AM386=$BW$1),"Sim","Não")</f>
        <v>Não</v>
      </c>
      <c r="BT386" t="str">
        <f>IF(OR(AL386=$BW$1,AM386=$BX$1),"Sim","Não")</f>
        <v>Não</v>
      </c>
    </row>
    <row r="387" spans="1:72" hidden="1" x14ac:dyDescent="0.25">
      <c r="A387">
        <v>383</v>
      </c>
      <c r="B387" t="s">
        <v>388</v>
      </c>
      <c r="C387">
        <v>3</v>
      </c>
      <c r="D387" t="s">
        <v>1065</v>
      </c>
      <c r="E387" t="s">
        <v>1288</v>
      </c>
      <c r="F387">
        <v>1</v>
      </c>
      <c r="G387" t="s">
        <v>862</v>
      </c>
      <c r="H387" t="s">
        <v>2089</v>
      </c>
      <c r="I387">
        <v>3.5</v>
      </c>
      <c r="J387">
        <v>950</v>
      </c>
      <c r="K387">
        <v>1</v>
      </c>
      <c r="L387" t="s">
        <v>814</v>
      </c>
      <c r="O387">
        <f t="shared" ref="O387:O393" si="13">SUM(P387:U387)</f>
        <v>670</v>
      </c>
      <c r="P387">
        <v>100</v>
      </c>
      <c r="Q387">
        <v>150</v>
      </c>
      <c r="R387">
        <v>140</v>
      </c>
      <c r="S387">
        <v>100</v>
      </c>
      <c r="T387">
        <v>90</v>
      </c>
      <c r="U387">
        <v>90</v>
      </c>
      <c r="V387">
        <v>3</v>
      </c>
      <c r="W387">
        <v>0</v>
      </c>
      <c r="X387">
        <v>302</v>
      </c>
      <c r="Y387" t="s">
        <v>925</v>
      </c>
      <c r="Z387">
        <v>1</v>
      </c>
      <c r="AA387" t="s">
        <v>874</v>
      </c>
      <c r="AD387">
        <v>120</v>
      </c>
      <c r="AE387" t="str">
        <f>_xlfn.CONCAT(A387:AD387)</f>
        <v>383Groudon3LegendaryContinent Pokémon1GroundNone3,59501Drought670100150140100909030302Slow1Undiscovered120</v>
      </c>
      <c r="AF387">
        <v>383</v>
      </c>
      <c r="AG387" t="s">
        <v>388</v>
      </c>
      <c r="AH387">
        <v>3</v>
      </c>
      <c r="AI387" t="s">
        <v>1065</v>
      </c>
      <c r="AJ387" t="s">
        <v>1288</v>
      </c>
      <c r="AK387">
        <v>1</v>
      </c>
      <c r="AL387" t="s">
        <v>862</v>
      </c>
      <c r="AM387" t="s">
        <v>2089</v>
      </c>
      <c r="AN387">
        <v>3.5</v>
      </c>
      <c r="AO387">
        <v>950</v>
      </c>
      <c r="AP387">
        <v>1</v>
      </c>
      <c r="AQ387" t="s">
        <v>814</v>
      </c>
      <c r="AT387">
        <f t="shared" si="12"/>
        <v>670</v>
      </c>
      <c r="AU387">
        <v>100</v>
      </c>
      <c r="AV387">
        <v>150</v>
      </c>
      <c r="AW387">
        <v>140</v>
      </c>
      <c r="AX387">
        <v>100</v>
      </c>
      <c r="AY387">
        <v>90</v>
      </c>
      <c r="AZ387">
        <v>90</v>
      </c>
      <c r="BA387">
        <v>3</v>
      </c>
      <c r="BB387">
        <v>0</v>
      </c>
      <c r="BC387">
        <v>302</v>
      </c>
      <c r="BD387" t="s">
        <v>925</v>
      </c>
      <c r="BE387">
        <v>1</v>
      </c>
      <c r="BF387" t="s">
        <v>874</v>
      </c>
      <c r="BI387">
        <v>120</v>
      </c>
      <c r="BJ387" t="str">
        <f>_xlfn.CONCAT(AF387:BI387)</f>
        <v>383Groudon3LegendaryContinent Pokémon1GroundNone3,59501Drought670100150140100909030302Slow1Undiscovered120</v>
      </c>
      <c r="BM387">
        <f>VLOOKUP(B387,evyield!B:H,2,0)</f>
        <v>0</v>
      </c>
      <c r="BN387">
        <f>VLOOKUP(B387,evyield!B:H,3,0)</f>
        <v>3</v>
      </c>
      <c r="BO387">
        <f>VLOOKUP(B387,evyield!B:H,4,0)</f>
        <v>0</v>
      </c>
      <c r="BP387">
        <f>VLOOKUP(B387,evyield!B:H,5,0)</f>
        <v>0</v>
      </c>
      <c r="BQ387">
        <f>VLOOKUP(B387,evyield!B:H,6,0)</f>
        <v>0</v>
      </c>
      <c r="BR387">
        <f>VLOOKUP(B387,evyield!B:H,7,0)</f>
        <v>0</v>
      </c>
      <c r="BS387" t="str">
        <f>IF(OR(AL387=$BW$1,AM387=$BW$1),"Sim","Não")</f>
        <v>Sim</v>
      </c>
      <c r="BT387" t="str">
        <f>IF(OR(AL387=$BW$1,AM387=$BX$1),"Sim","Não")</f>
        <v>Sim</v>
      </c>
    </row>
    <row r="388" spans="1:72" hidden="1" x14ac:dyDescent="0.25">
      <c r="A388">
        <v>384</v>
      </c>
      <c r="B388" t="s">
        <v>389</v>
      </c>
      <c r="C388">
        <v>3</v>
      </c>
      <c r="D388" t="s">
        <v>1065</v>
      </c>
      <c r="E388" t="s">
        <v>1290</v>
      </c>
      <c r="F388">
        <v>2</v>
      </c>
      <c r="G388" t="s">
        <v>810</v>
      </c>
      <c r="H388" t="s">
        <v>812</v>
      </c>
      <c r="I388">
        <v>7</v>
      </c>
      <c r="J388">
        <v>206.5</v>
      </c>
      <c r="K388">
        <v>1</v>
      </c>
      <c r="L388" t="s">
        <v>1291</v>
      </c>
      <c r="O388">
        <f t="shared" si="13"/>
        <v>680</v>
      </c>
      <c r="P388">
        <v>105</v>
      </c>
      <c r="Q388">
        <v>150</v>
      </c>
      <c r="R388">
        <v>90</v>
      </c>
      <c r="S388">
        <v>150</v>
      </c>
      <c r="T388">
        <v>90</v>
      </c>
      <c r="U388">
        <v>95</v>
      </c>
      <c r="V388">
        <v>45</v>
      </c>
      <c r="W388">
        <v>0</v>
      </c>
      <c r="X388">
        <v>306</v>
      </c>
      <c r="Y388" t="s">
        <v>925</v>
      </c>
      <c r="Z388">
        <v>1</v>
      </c>
      <c r="AA388" t="s">
        <v>874</v>
      </c>
      <c r="AD388">
        <v>120</v>
      </c>
      <c r="AE388" t="str">
        <f>_xlfn.CONCAT(A388:AD388)</f>
        <v>384Rayquaza3LegendarySky High Pokémon2DragonFlying7206,51Air Lock680105150901509095450306Slow1Undiscovered120</v>
      </c>
      <c r="AF388">
        <v>384</v>
      </c>
      <c r="AG388" t="s">
        <v>389</v>
      </c>
      <c r="AH388">
        <v>3</v>
      </c>
      <c r="AI388" t="s">
        <v>1065</v>
      </c>
      <c r="AJ388" t="s">
        <v>1290</v>
      </c>
      <c r="AK388">
        <v>2</v>
      </c>
      <c r="AL388" t="s">
        <v>810</v>
      </c>
      <c r="AM388" t="s">
        <v>812</v>
      </c>
      <c r="AN388">
        <v>7</v>
      </c>
      <c r="AO388">
        <v>206.5</v>
      </c>
      <c r="AP388">
        <v>1</v>
      </c>
      <c r="AQ388" t="s">
        <v>1291</v>
      </c>
      <c r="AT388">
        <f t="shared" si="12"/>
        <v>680</v>
      </c>
      <c r="AU388">
        <v>105</v>
      </c>
      <c r="AV388">
        <v>150</v>
      </c>
      <c r="AW388">
        <v>90</v>
      </c>
      <c r="AX388">
        <v>150</v>
      </c>
      <c r="AY388">
        <v>90</v>
      </c>
      <c r="AZ388">
        <v>95</v>
      </c>
      <c r="BA388">
        <v>45</v>
      </c>
      <c r="BB388">
        <v>0</v>
      </c>
      <c r="BC388">
        <v>306</v>
      </c>
      <c r="BD388" t="s">
        <v>925</v>
      </c>
      <c r="BE388">
        <v>1</v>
      </c>
      <c r="BF388" t="s">
        <v>874</v>
      </c>
      <c r="BI388">
        <v>120</v>
      </c>
      <c r="BJ388" t="str">
        <f>_xlfn.CONCAT(AF388:BI388)</f>
        <v>384Rayquaza3LegendarySky High Pokémon2DragonFlying7206,51Air Lock680105150901509095450306Slow1Undiscovered120</v>
      </c>
      <c r="BM388">
        <f>VLOOKUP(B388,evyield!B:H,2,0)</f>
        <v>0</v>
      </c>
      <c r="BN388">
        <f>VLOOKUP(B388,evyield!B:H,3,0)</f>
        <v>2</v>
      </c>
      <c r="BO388">
        <f>VLOOKUP(B388,evyield!B:H,4,0)</f>
        <v>0</v>
      </c>
      <c r="BP388">
        <f>VLOOKUP(B388,evyield!B:H,5,0)</f>
        <v>1</v>
      </c>
      <c r="BQ388">
        <f>VLOOKUP(B388,evyield!B:H,6,0)</f>
        <v>0</v>
      </c>
      <c r="BR388">
        <f>VLOOKUP(B388,evyield!B:H,7,0)</f>
        <v>0</v>
      </c>
      <c r="BS388" t="str">
        <f>IF(OR(AL388=$BW$1,AM388=$BW$1),"Sim","Não")</f>
        <v>Não</v>
      </c>
      <c r="BT388" t="str">
        <f>IF(OR(AL388=$BW$1,AM388=$BX$1),"Sim","Não")</f>
        <v>Não</v>
      </c>
    </row>
    <row r="389" spans="1:72" hidden="1" x14ac:dyDescent="0.25">
      <c r="A389">
        <v>385</v>
      </c>
      <c r="B389" t="s">
        <v>390</v>
      </c>
      <c r="C389">
        <v>3</v>
      </c>
      <c r="D389" t="s">
        <v>1067</v>
      </c>
      <c r="E389" t="s">
        <v>1293</v>
      </c>
      <c r="F389">
        <v>2</v>
      </c>
      <c r="G389" t="s">
        <v>866</v>
      </c>
      <c r="H389" t="s">
        <v>860</v>
      </c>
      <c r="I389">
        <v>0.3</v>
      </c>
      <c r="J389">
        <v>1.1000000000000001</v>
      </c>
      <c r="K389">
        <v>1</v>
      </c>
      <c r="L389" t="s">
        <v>1013</v>
      </c>
      <c r="O389">
        <f t="shared" si="13"/>
        <v>600</v>
      </c>
      <c r="P389">
        <v>100</v>
      </c>
      <c r="Q389">
        <v>100</v>
      </c>
      <c r="R389">
        <v>100</v>
      </c>
      <c r="S389">
        <v>100</v>
      </c>
      <c r="T389">
        <v>100</v>
      </c>
      <c r="U389">
        <v>100</v>
      </c>
      <c r="V389">
        <v>3</v>
      </c>
      <c r="W389">
        <v>100</v>
      </c>
      <c r="X389">
        <v>270</v>
      </c>
      <c r="Y389" t="s">
        <v>925</v>
      </c>
      <c r="Z389">
        <v>1</v>
      </c>
      <c r="AA389" t="s">
        <v>874</v>
      </c>
      <c r="AD389">
        <v>120</v>
      </c>
      <c r="AE389" t="str">
        <f>_xlfn.CONCAT(A389:AD389)</f>
        <v>385Jirachi3MythicalWish Pokémon2SteelPsychic0,31,11Serene Grace6001001001001001001003100270Slow1Undiscovered120</v>
      </c>
      <c r="AF389">
        <v>385</v>
      </c>
      <c r="AG389" t="s">
        <v>390</v>
      </c>
      <c r="AH389">
        <v>3</v>
      </c>
      <c r="AI389" t="s">
        <v>1067</v>
      </c>
      <c r="AJ389" t="s">
        <v>1293</v>
      </c>
      <c r="AK389">
        <v>2</v>
      </c>
      <c r="AL389" t="s">
        <v>866</v>
      </c>
      <c r="AM389" t="s">
        <v>860</v>
      </c>
      <c r="AN389">
        <v>0.3</v>
      </c>
      <c r="AO389">
        <v>1.1000000000000001</v>
      </c>
      <c r="AP389">
        <v>1</v>
      </c>
      <c r="AQ389" t="s">
        <v>1013</v>
      </c>
      <c r="AT389">
        <f t="shared" si="12"/>
        <v>600</v>
      </c>
      <c r="AU389">
        <v>100</v>
      </c>
      <c r="AV389">
        <v>100</v>
      </c>
      <c r="AW389">
        <v>100</v>
      </c>
      <c r="AX389">
        <v>100</v>
      </c>
      <c r="AY389">
        <v>100</v>
      </c>
      <c r="AZ389">
        <v>100</v>
      </c>
      <c r="BA389">
        <v>3</v>
      </c>
      <c r="BB389">
        <v>100</v>
      </c>
      <c r="BC389">
        <v>270</v>
      </c>
      <c r="BD389" t="s">
        <v>925</v>
      </c>
      <c r="BE389">
        <v>1</v>
      </c>
      <c r="BF389" t="s">
        <v>874</v>
      </c>
      <c r="BI389">
        <v>120</v>
      </c>
      <c r="BJ389" t="str">
        <f>_xlfn.CONCAT(AF389:BI389)</f>
        <v>385Jirachi3MythicalWish Pokémon2SteelPsychic0,31,11Serene Grace6001001001001001001003100270Slow1Undiscovered120</v>
      </c>
      <c r="BM389">
        <f>VLOOKUP(B389,evyield!B:H,2,0)</f>
        <v>3</v>
      </c>
      <c r="BN389">
        <f>VLOOKUP(B389,evyield!B:H,3,0)</f>
        <v>0</v>
      </c>
      <c r="BO389">
        <f>VLOOKUP(B389,evyield!B:H,4,0)</f>
        <v>0</v>
      </c>
      <c r="BP389">
        <f>VLOOKUP(B389,evyield!B:H,5,0)</f>
        <v>0</v>
      </c>
      <c r="BQ389">
        <f>VLOOKUP(B389,evyield!B:H,6,0)</f>
        <v>0</v>
      </c>
      <c r="BR389">
        <f>VLOOKUP(B389,evyield!B:H,7,0)</f>
        <v>0</v>
      </c>
      <c r="BS389" t="str">
        <f>IF(OR(AL389=$BW$1,AM389=$BW$1),"Sim","Não")</f>
        <v>Não</v>
      </c>
      <c r="BT389" t="str">
        <f>IF(OR(AL389=$BW$1,AM389=$BX$1),"Sim","Não")</f>
        <v>Não</v>
      </c>
    </row>
    <row r="390" spans="1:72" hidden="1" x14ac:dyDescent="0.25">
      <c r="A390">
        <v>386</v>
      </c>
      <c r="B390" t="s">
        <v>1296</v>
      </c>
      <c r="C390">
        <v>3</v>
      </c>
      <c r="D390" t="s">
        <v>1067</v>
      </c>
      <c r="E390" t="s">
        <v>1295</v>
      </c>
      <c r="F390">
        <v>1</v>
      </c>
      <c r="G390" t="s">
        <v>860</v>
      </c>
      <c r="H390" t="s">
        <v>2089</v>
      </c>
      <c r="I390">
        <v>1.7</v>
      </c>
      <c r="J390">
        <v>60.8</v>
      </c>
      <c r="K390">
        <v>1</v>
      </c>
      <c r="L390" t="s">
        <v>1054</v>
      </c>
      <c r="O390">
        <f t="shared" si="13"/>
        <v>600</v>
      </c>
      <c r="P390">
        <v>50</v>
      </c>
      <c r="Q390">
        <v>180</v>
      </c>
      <c r="R390">
        <v>20</v>
      </c>
      <c r="S390">
        <v>180</v>
      </c>
      <c r="T390">
        <v>20</v>
      </c>
      <c r="U390">
        <v>150</v>
      </c>
      <c r="V390">
        <v>3</v>
      </c>
      <c r="W390">
        <v>0</v>
      </c>
      <c r="X390">
        <v>270</v>
      </c>
      <c r="Y390" t="s">
        <v>925</v>
      </c>
      <c r="Z390">
        <v>1</v>
      </c>
      <c r="AA390" t="s">
        <v>874</v>
      </c>
      <c r="AD390">
        <v>120</v>
      </c>
      <c r="AE390" t="str">
        <f>_xlfn.CONCAT(A390:AD390)</f>
        <v>386Deoxys Attack Forme3MythicalDNA Pokémon1PsychicNone1,760,81Pressure60050180201802015030270Slow1Undiscovered120</v>
      </c>
      <c r="AF390">
        <v>386</v>
      </c>
      <c r="AG390" t="s">
        <v>1296</v>
      </c>
      <c r="AH390">
        <v>3</v>
      </c>
      <c r="AI390" t="s">
        <v>1067</v>
      </c>
      <c r="AJ390" t="s">
        <v>1295</v>
      </c>
      <c r="AK390">
        <v>1</v>
      </c>
      <c r="AL390" t="s">
        <v>860</v>
      </c>
      <c r="AM390" t="s">
        <v>2089</v>
      </c>
      <c r="AN390">
        <v>1.7</v>
      </c>
      <c r="AO390">
        <v>60.8</v>
      </c>
      <c r="AP390">
        <v>1</v>
      </c>
      <c r="AQ390" t="s">
        <v>1054</v>
      </c>
      <c r="AT390">
        <f t="shared" si="12"/>
        <v>600</v>
      </c>
      <c r="AU390">
        <v>50</v>
      </c>
      <c r="AV390">
        <v>180</v>
      </c>
      <c r="AW390">
        <v>20</v>
      </c>
      <c r="AX390">
        <v>180</v>
      </c>
      <c r="AY390">
        <v>20</v>
      </c>
      <c r="AZ390">
        <v>150</v>
      </c>
      <c r="BA390">
        <v>3</v>
      </c>
      <c r="BB390">
        <v>0</v>
      </c>
      <c r="BC390">
        <v>270</v>
      </c>
      <c r="BD390" t="s">
        <v>925</v>
      </c>
      <c r="BE390">
        <v>1</v>
      </c>
      <c r="BF390" t="s">
        <v>874</v>
      </c>
      <c r="BI390">
        <v>120</v>
      </c>
      <c r="BJ390" t="str">
        <f>_xlfn.CONCAT(AF390:BI390)</f>
        <v>386Deoxys Attack Forme3MythicalDNA Pokémon1PsychicNone1,760,81Pressure60050180201802015030270Slow1Undiscovered120</v>
      </c>
      <c r="BM390">
        <f>VLOOKUP(B390,evyield!B:H,2,0)</f>
        <v>0</v>
      </c>
      <c r="BN390">
        <f>VLOOKUP(B390,evyield!B:H,3,0)</f>
        <v>2</v>
      </c>
      <c r="BO390">
        <f>VLOOKUP(B390,evyield!B:H,4,0)</f>
        <v>0</v>
      </c>
      <c r="BP390">
        <f>VLOOKUP(B390,evyield!B:H,5,0)</f>
        <v>1</v>
      </c>
      <c r="BQ390">
        <f>VLOOKUP(B390,evyield!B:H,6,0)</f>
        <v>0</v>
      </c>
      <c r="BR390">
        <f>VLOOKUP(B390,evyield!B:H,7,0)</f>
        <v>0</v>
      </c>
      <c r="BS390" t="str">
        <f>IF(OR(AL390=$BW$1,AM390=$BW$1),"Sim","Não")</f>
        <v>Não</v>
      </c>
      <c r="BT390" t="str">
        <f>IF(OR(AL390=$BW$1,AM390=$BX$1),"Sim","Não")</f>
        <v>Não</v>
      </c>
    </row>
    <row r="391" spans="1:72" hidden="1" x14ac:dyDescent="0.25">
      <c r="A391">
        <v>386</v>
      </c>
      <c r="B391" t="s">
        <v>1297</v>
      </c>
      <c r="C391">
        <v>3</v>
      </c>
      <c r="D391" t="s">
        <v>1067</v>
      </c>
      <c r="E391" t="s">
        <v>1295</v>
      </c>
      <c r="F391">
        <v>1</v>
      </c>
      <c r="G391" t="s">
        <v>860</v>
      </c>
      <c r="H391" t="s">
        <v>2089</v>
      </c>
      <c r="I391">
        <v>1.7</v>
      </c>
      <c r="J391">
        <v>60.8</v>
      </c>
      <c r="K391">
        <v>1</v>
      </c>
      <c r="L391" t="s">
        <v>1054</v>
      </c>
      <c r="O391">
        <f t="shared" si="13"/>
        <v>600</v>
      </c>
      <c r="P391">
        <v>50</v>
      </c>
      <c r="Q391">
        <v>70</v>
      </c>
      <c r="R391">
        <v>160</v>
      </c>
      <c r="S391">
        <v>70</v>
      </c>
      <c r="T391">
        <v>160</v>
      </c>
      <c r="U391">
        <v>90</v>
      </c>
      <c r="V391">
        <v>3</v>
      </c>
      <c r="W391">
        <v>0</v>
      </c>
      <c r="X391">
        <v>270</v>
      </c>
      <c r="Y391" t="s">
        <v>925</v>
      </c>
      <c r="Z391">
        <v>1</v>
      </c>
      <c r="AA391" t="s">
        <v>874</v>
      </c>
      <c r="AD391">
        <v>120</v>
      </c>
      <c r="AE391" t="str">
        <f>_xlfn.CONCAT(A391:AD391)</f>
        <v>386Deoxys Defense Forme3MythicalDNA Pokémon1PsychicNone1,760,81Pressure6005070160701609030270Slow1Undiscovered120</v>
      </c>
      <c r="AF391">
        <v>386</v>
      </c>
      <c r="AG391" t="s">
        <v>1297</v>
      </c>
      <c r="AH391">
        <v>3</v>
      </c>
      <c r="AI391" t="s">
        <v>1067</v>
      </c>
      <c r="AJ391" t="s">
        <v>1295</v>
      </c>
      <c r="AK391">
        <v>1</v>
      </c>
      <c r="AL391" t="s">
        <v>860</v>
      </c>
      <c r="AM391" t="s">
        <v>2089</v>
      </c>
      <c r="AN391">
        <v>1.7</v>
      </c>
      <c r="AO391">
        <v>60.8</v>
      </c>
      <c r="AP391">
        <v>1</v>
      </c>
      <c r="AQ391" t="s">
        <v>1054</v>
      </c>
      <c r="AT391">
        <f t="shared" si="12"/>
        <v>600</v>
      </c>
      <c r="AU391">
        <v>50</v>
      </c>
      <c r="AV391">
        <v>70</v>
      </c>
      <c r="AW391">
        <v>160</v>
      </c>
      <c r="AX391">
        <v>70</v>
      </c>
      <c r="AY391">
        <v>160</v>
      </c>
      <c r="AZ391">
        <v>90</v>
      </c>
      <c r="BA391">
        <v>3</v>
      </c>
      <c r="BB391">
        <v>0</v>
      </c>
      <c r="BC391">
        <v>270</v>
      </c>
      <c r="BD391" t="s">
        <v>925</v>
      </c>
      <c r="BE391">
        <v>1</v>
      </c>
      <c r="BF391" t="s">
        <v>874</v>
      </c>
      <c r="BI391">
        <v>120</v>
      </c>
      <c r="BJ391" t="str">
        <f>_xlfn.CONCAT(AF391:BI391)</f>
        <v>386Deoxys Defense Forme3MythicalDNA Pokémon1PsychicNone1,760,81Pressure6005070160701609030270Slow1Undiscovered120</v>
      </c>
      <c r="BM391">
        <f>VLOOKUP(B391,evyield!B:H,2,0)</f>
        <v>0</v>
      </c>
      <c r="BN391">
        <f>VLOOKUP(B391,evyield!B:H,3,0)</f>
        <v>0</v>
      </c>
      <c r="BO391">
        <f>VLOOKUP(B391,evyield!B:H,4,0)</f>
        <v>2</v>
      </c>
      <c r="BP391">
        <f>VLOOKUP(B391,evyield!B:H,5,0)</f>
        <v>0</v>
      </c>
      <c r="BQ391">
        <f>VLOOKUP(B391,evyield!B:H,6,0)</f>
        <v>1</v>
      </c>
      <c r="BR391">
        <f>VLOOKUP(B391,evyield!B:H,7,0)</f>
        <v>0</v>
      </c>
      <c r="BS391" t="str">
        <f>IF(OR(AL391=$BW$1,AM391=$BW$1),"Sim","Não")</f>
        <v>Não</v>
      </c>
      <c r="BT391" t="str">
        <f>IF(OR(AL391=$BW$1,AM391=$BX$1),"Sim","Não")</f>
        <v>Não</v>
      </c>
    </row>
    <row r="392" spans="1:72" hidden="1" x14ac:dyDescent="0.25">
      <c r="A392">
        <v>386</v>
      </c>
      <c r="B392" t="s">
        <v>1294</v>
      </c>
      <c r="C392">
        <v>3</v>
      </c>
      <c r="D392" t="s">
        <v>1067</v>
      </c>
      <c r="E392" t="s">
        <v>1295</v>
      </c>
      <c r="F392">
        <v>1</v>
      </c>
      <c r="G392" t="s">
        <v>860</v>
      </c>
      <c r="H392" t="s">
        <v>2089</v>
      </c>
      <c r="I392">
        <v>1.7</v>
      </c>
      <c r="J392">
        <v>60.8</v>
      </c>
      <c r="K392">
        <v>1</v>
      </c>
      <c r="L392" t="s">
        <v>1054</v>
      </c>
      <c r="O392">
        <f t="shared" si="13"/>
        <v>600</v>
      </c>
      <c r="P392">
        <v>50</v>
      </c>
      <c r="Q392">
        <v>150</v>
      </c>
      <c r="R392">
        <v>50</v>
      </c>
      <c r="S392">
        <v>150</v>
      </c>
      <c r="T392">
        <v>50</v>
      </c>
      <c r="U392">
        <v>150</v>
      </c>
      <c r="V392">
        <v>3</v>
      </c>
      <c r="W392">
        <v>0</v>
      </c>
      <c r="X392">
        <v>270</v>
      </c>
      <c r="Y392" t="s">
        <v>925</v>
      </c>
      <c r="Z392">
        <v>1</v>
      </c>
      <c r="AA392" t="s">
        <v>874</v>
      </c>
      <c r="AD392">
        <v>120</v>
      </c>
      <c r="AE392" t="str">
        <f>_xlfn.CONCAT(A392:AD392)</f>
        <v>386Deoxys Normal Forme3MythicalDNA Pokémon1PsychicNone1,760,81Pressure60050150501505015030270Slow1Undiscovered120</v>
      </c>
      <c r="AF392">
        <v>386</v>
      </c>
      <c r="AG392" t="s">
        <v>1294</v>
      </c>
      <c r="AH392">
        <v>3</v>
      </c>
      <c r="AI392" t="s">
        <v>1067</v>
      </c>
      <c r="AJ392" t="s">
        <v>1295</v>
      </c>
      <c r="AK392">
        <v>1</v>
      </c>
      <c r="AL392" t="s">
        <v>860</v>
      </c>
      <c r="AM392" t="s">
        <v>2089</v>
      </c>
      <c r="AN392">
        <v>1.7</v>
      </c>
      <c r="AO392">
        <v>60.8</v>
      </c>
      <c r="AP392">
        <v>1</v>
      </c>
      <c r="AQ392" t="s">
        <v>1054</v>
      </c>
      <c r="AT392">
        <f t="shared" si="12"/>
        <v>600</v>
      </c>
      <c r="AU392">
        <v>50</v>
      </c>
      <c r="AV392">
        <v>150</v>
      </c>
      <c r="AW392">
        <v>50</v>
      </c>
      <c r="AX392">
        <v>150</v>
      </c>
      <c r="AY392">
        <v>50</v>
      </c>
      <c r="AZ392">
        <v>150</v>
      </c>
      <c r="BA392">
        <v>3</v>
      </c>
      <c r="BB392">
        <v>0</v>
      </c>
      <c r="BC392">
        <v>270</v>
      </c>
      <c r="BD392" t="s">
        <v>925</v>
      </c>
      <c r="BE392">
        <v>1</v>
      </c>
      <c r="BF392" t="s">
        <v>874</v>
      </c>
      <c r="BI392">
        <v>120</v>
      </c>
      <c r="BJ392" t="str">
        <f>_xlfn.CONCAT(AF392:BI392)</f>
        <v>386Deoxys Normal Forme3MythicalDNA Pokémon1PsychicNone1,760,81Pressure60050150501505015030270Slow1Undiscovered120</v>
      </c>
      <c r="BM392">
        <f>VLOOKUP(B392,evyield!B:H,2,0)</f>
        <v>0</v>
      </c>
      <c r="BN392">
        <f>VLOOKUP(B392,evyield!B:H,3,0)</f>
        <v>1</v>
      </c>
      <c r="BO392">
        <f>VLOOKUP(B392,evyield!B:H,4,0)</f>
        <v>0</v>
      </c>
      <c r="BP392">
        <f>VLOOKUP(B392,evyield!B:H,5,0)</f>
        <v>1</v>
      </c>
      <c r="BQ392">
        <f>VLOOKUP(B392,evyield!B:H,6,0)</f>
        <v>0</v>
      </c>
      <c r="BR392">
        <f>VLOOKUP(B392,evyield!B:H,7,0)</f>
        <v>1</v>
      </c>
      <c r="BS392" t="str">
        <f>IF(OR(AL392=$BW$1,AM392=$BW$1),"Sim","Não")</f>
        <v>Não</v>
      </c>
      <c r="BT392" t="str">
        <f>IF(OR(AL392=$BW$1,AM392=$BX$1),"Sim","Não")</f>
        <v>Não</v>
      </c>
    </row>
    <row r="393" spans="1:72" hidden="1" x14ac:dyDescent="0.25">
      <c r="A393">
        <v>386</v>
      </c>
      <c r="B393" t="s">
        <v>1298</v>
      </c>
      <c r="C393">
        <v>3</v>
      </c>
      <c r="D393" t="s">
        <v>1067</v>
      </c>
      <c r="E393" t="s">
        <v>1295</v>
      </c>
      <c r="F393">
        <v>1</v>
      </c>
      <c r="G393" t="s">
        <v>860</v>
      </c>
      <c r="H393" t="s">
        <v>2089</v>
      </c>
      <c r="I393">
        <v>1.7</v>
      </c>
      <c r="J393">
        <v>60.8</v>
      </c>
      <c r="K393">
        <v>1</v>
      </c>
      <c r="L393" t="s">
        <v>1054</v>
      </c>
      <c r="O393">
        <f t="shared" si="13"/>
        <v>600</v>
      </c>
      <c r="P393">
        <v>50</v>
      </c>
      <c r="Q393">
        <v>95</v>
      </c>
      <c r="R393">
        <v>90</v>
      </c>
      <c r="S393">
        <v>95</v>
      </c>
      <c r="T393">
        <v>90</v>
      </c>
      <c r="U393">
        <v>180</v>
      </c>
      <c r="V393">
        <v>3</v>
      </c>
      <c r="W393">
        <v>0</v>
      </c>
      <c r="X393">
        <v>270</v>
      </c>
      <c r="Y393" t="s">
        <v>925</v>
      </c>
      <c r="Z393">
        <v>1</v>
      </c>
      <c r="AA393" t="s">
        <v>874</v>
      </c>
      <c r="AD393">
        <v>120</v>
      </c>
      <c r="AE393" t="str">
        <f>_xlfn.CONCAT(A393:AD393)</f>
        <v>386Deoxys Speed Forme3MythicalDNA Pokémon1PsychicNone1,760,81Pressure600509590959018030270Slow1Undiscovered120</v>
      </c>
      <c r="AF393">
        <v>386</v>
      </c>
      <c r="AG393" t="s">
        <v>1298</v>
      </c>
      <c r="AH393">
        <v>3</v>
      </c>
      <c r="AI393" t="s">
        <v>1067</v>
      </c>
      <c r="AJ393" t="s">
        <v>1295</v>
      </c>
      <c r="AK393">
        <v>1</v>
      </c>
      <c r="AL393" t="s">
        <v>860</v>
      </c>
      <c r="AM393" t="s">
        <v>2089</v>
      </c>
      <c r="AN393">
        <v>1.7</v>
      </c>
      <c r="AO393">
        <v>60.8</v>
      </c>
      <c r="AP393">
        <v>1</v>
      </c>
      <c r="AQ393" t="s">
        <v>1054</v>
      </c>
      <c r="AT393">
        <f t="shared" si="12"/>
        <v>600</v>
      </c>
      <c r="AU393">
        <v>50</v>
      </c>
      <c r="AV393">
        <v>95</v>
      </c>
      <c r="AW393">
        <v>90</v>
      </c>
      <c r="AX393">
        <v>95</v>
      </c>
      <c r="AY393">
        <v>90</v>
      </c>
      <c r="AZ393">
        <v>180</v>
      </c>
      <c r="BA393">
        <v>3</v>
      </c>
      <c r="BB393">
        <v>0</v>
      </c>
      <c r="BC393">
        <v>270</v>
      </c>
      <c r="BD393" t="s">
        <v>925</v>
      </c>
      <c r="BE393">
        <v>1</v>
      </c>
      <c r="BF393" t="s">
        <v>874</v>
      </c>
      <c r="BI393">
        <v>120</v>
      </c>
      <c r="BJ393" t="str">
        <f>_xlfn.CONCAT(AF393:BI393)</f>
        <v>386Deoxys Speed Forme3MythicalDNA Pokémon1PsychicNone1,760,81Pressure600509590959018030270Slow1Undiscovered120</v>
      </c>
      <c r="BM393">
        <f>VLOOKUP(B393,evyield!B:H,2,0)</f>
        <v>0</v>
      </c>
      <c r="BN393">
        <f>VLOOKUP(B393,evyield!B:H,3,0)</f>
        <v>0</v>
      </c>
      <c r="BO393">
        <f>VLOOKUP(B393,evyield!B:H,4,0)</f>
        <v>0</v>
      </c>
      <c r="BP393">
        <f>VLOOKUP(B393,evyield!B:H,5,0)</f>
        <v>0</v>
      </c>
      <c r="BQ393">
        <f>VLOOKUP(B393,evyield!B:H,6,0)</f>
        <v>0</v>
      </c>
      <c r="BR393">
        <f>VLOOKUP(B393,evyield!B:H,7,0)</f>
        <v>3</v>
      </c>
      <c r="BS393" t="str">
        <f>IF(OR(AL393=$BW$1,AM393=$BW$1),"Sim","Não")</f>
        <v>Não</v>
      </c>
      <c r="BT393" t="str">
        <f>IF(OR(AL393=$BW$1,AM393=$BX$1),"Sim","Não")</f>
        <v>Não</v>
      </c>
    </row>
  </sheetData>
  <autoFilter ref="A1:BT393" xr:uid="{1615E40A-F965-4866-8DD7-9404198B9967}">
    <filterColumn colId="32">
      <filters>
        <filter val="Houndoom"/>
        <filter val="Houndour"/>
      </filters>
    </filterColumn>
    <sortState xmlns:xlrd2="http://schemas.microsoft.com/office/spreadsheetml/2017/richdata2" ref="A2:BT393">
      <sortCondition ref="A1:A393"/>
    </sortState>
  </autoFilter>
  <conditionalFormatting sqref="AF2:AM23 AF24:AF27 AH24:AM27 AF28:AM393 AU2:BI393 AN2:AS393">
    <cfRule type="expression" dxfId="9" priority="4">
      <formula>AF2&lt;&gt;A2</formula>
    </cfRule>
  </conditionalFormatting>
  <conditionalFormatting sqref="AG2:AG23 AG28:AG393">
    <cfRule type="expression" dxfId="8" priority="2">
      <formula>AE2&lt;&gt;BJ2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5A75-6C7F-45FC-8E18-F732B4F1E132}">
  <sheetPr filterMode="1"/>
  <dimension ref="A1:H1278"/>
  <sheetViews>
    <sheetView workbookViewId="0">
      <selection activeCell="B392" sqref="B392"/>
    </sheetView>
  </sheetViews>
  <sheetFormatPr defaultRowHeight="15" x14ac:dyDescent="0.25"/>
  <sheetData>
    <row r="1" spans="1:8" ht="18.75" thickBot="1" x14ac:dyDescent="0.3">
      <c r="A1" s="28" t="s">
        <v>1</v>
      </c>
      <c r="B1" s="29" t="s">
        <v>646</v>
      </c>
      <c r="C1" s="29" t="s">
        <v>2</v>
      </c>
      <c r="D1" s="29" t="s">
        <v>3</v>
      </c>
      <c r="E1" s="29" t="s">
        <v>4</v>
      </c>
      <c r="F1" s="29" t="s">
        <v>647</v>
      </c>
      <c r="G1" s="29" t="s">
        <v>648</v>
      </c>
      <c r="H1" s="29" t="s">
        <v>5</v>
      </c>
    </row>
    <row r="2" spans="1:8" ht="30.75" hidden="1" thickBot="1" x14ac:dyDescent="0.3">
      <c r="A2" s="30">
        <v>1</v>
      </c>
      <c r="B2" s="31" t="s">
        <v>6</v>
      </c>
      <c r="C2" s="32"/>
      <c r="D2" s="32"/>
      <c r="E2" s="32"/>
      <c r="F2" s="32">
        <v>1</v>
      </c>
      <c r="G2" s="32"/>
      <c r="H2" s="33"/>
    </row>
    <row r="3" spans="1:8" ht="18.75" hidden="1" thickBot="1" x14ac:dyDescent="0.3">
      <c r="A3" s="30">
        <v>2</v>
      </c>
      <c r="B3" s="31" t="s">
        <v>7</v>
      </c>
      <c r="C3" s="32"/>
      <c r="D3" s="32"/>
      <c r="E3" s="32"/>
      <c r="F3" s="32">
        <v>1</v>
      </c>
      <c r="G3" s="32">
        <v>1</v>
      </c>
      <c r="H3" s="33"/>
    </row>
    <row r="4" spans="1:8" ht="30.75" hidden="1" thickBot="1" x14ac:dyDescent="0.3">
      <c r="A4" s="30">
        <v>3</v>
      </c>
      <c r="B4" s="31" t="s">
        <v>8</v>
      </c>
      <c r="C4" s="32"/>
      <c r="D4" s="32"/>
      <c r="E4" s="32"/>
      <c r="F4" s="32">
        <v>2</v>
      </c>
      <c r="G4" s="32">
        <v>1</v>
      </c>
      <c r="H4" s="33"/>
    </row>
    <row r="5" spans="1:8" ht="30.75" hidden="1" thickBot="1" x14ac:dyDescent="0.3">
      <c r="A5" s="52">
        <v>3</v>
      </c>
      <c r="B5" s="2" t="s">
        <v>8</v>
      </c>
      <c r="C5" s="54"/>
      <c r="D5" s="54"/>
      <c r="E5" s="54"/>
      <c r="F5" s="54">
        <v>2</v>
      </c>
      <c r="G5" s="54">
        <v>1</v>
      </c>
      <c r="H5" s="50"/>
    </row>
    <row r="6" spans="1:8" ht="20.25" hidden="1" thickBot="1" x14ac:dyDescent="0.3">
      <c r="A6" s="53"/>
      <c r="B6" s="34" t="s">
        <v>651</v>
      </c>
      <c r="C6" s="55"/>
      <c r="D6" s="55"/>
      <c r="E6" s="55"/>
      <c r="F6" s="55"/>
      <c r="G6" s="55"/>
      <c r="H6" s="51"/>
    </row>
    <row r="7" spans="1:8" ht="30.75" hidden="1" thickBot="1" x14ac:dyDescent="0.3">
      <c r="A7" s="30">
        <v>4</v>
      </c>
      <c r="B7" s="31" t="s">
        <v>10</v>
      </c>
      <c r="C7" s="32"/>
      <c r="D7" s="32"/>
      <c r="E7" s="32"/>
      <c r="F7" s="32"/>
      <c r="G7" s="32"/>
      <c r="H7" s="33">
        <v>1</v>
      </c>
    </row>
    <row r="8" spans="1:8" ht="30.75" hidden="1" thickBot="1" x14ac:dyDescent="0.3">
      <c r="A8" s="30">
        <v>5</v>
      </c>
      <c r="B8" s="31" t="s">
        <v>11</v>
      </c>
      <c r="C8" s="32"/>
      <c r="D8" s="32"/>
      <c r="E8" s="32"/>
      <c r="F8" s="32">
        <v>1</v>
      </c>
      <c r="G8" s="32"/>
      <c r="H8" s="33">
        <v>1</v>
      </c>
    </row>
    <row r="9" spans="1:8" ht="30.75" hidden="1" thickBot="1" x14ac:dyDescent="0.3">
      <c r="A9" s="30">
        <v>6</v>
      </c>
      <c r="B9" s="31" t="s">
        <v>12</v>
      </c>
      <c r="C9" s="32"/>
      <c r="D9" s="32"/>
      <c r="E9" s="32"/>
      <c r="F9" s="32">
        <v>3</v>
      </c>
      <c r="G9" s="32"/>
      <c r="H9" s="33"/>
    </row>
    <row r="10" spans="1:8" ht="30.75" hidden="1" thickBot="1" x14ac:dyDescent="0.3">
      <c r="A10" s="52">
        <v>6</v>
      </c>
      <c r="B10" s="2" t="s">
        <v>12</v>
      </c>
      <c r="C10" s="54"/>
      <c r="D10" s="54"/>
      <c r="E10" s="54"/>
      <c r="F10" s="54">
        <v>3</v>
      </c>
      <c r="G10" s="54"/>
      <c r="H10" s="50"/>
    </row>
    <row r="11" spans="1:8" ht="30" hidden="1" thickBot="1" x14ac:dyDescent="0.3">
      <c r="A11" s="53"/>
      <c r="B11" s="34" t="s">
        <v>654</v>
      </c>
      <c r="C11" s="55"/>
      <c r="D11" s="55"/>
      <c r="E11" s="55"/>
      <c r="F11" s="55"/>
      <c r="G11" s="55"/>
      <c r="H11" s="51"/>
    </row>
    <row r="12" spans="1:8" ht="30.75" hidden="1" thickBot="1" x14ac:dyDescent="0.3">
      <c r="A12" s="52">
        <v>6</v>
      </c>
      <c r="B12" s="2" t="s">
        <v>12</v>
      </c>
      <c r="C12" s="54"/>
      <c r="D12" s="54"/>
      <c r="E12" s="54"/>
      <c r="F12" s="54">
        <v>3</v>
      </c>
      <c r="G12" s="54"/>
      <c r="H12" s="50"/>
    </row>
    <row r="13" spans="1:8" ht="30" hidden="1" thickBot="1" x14ac:dyDescent="0.3">
      <c r="A13" s="53"/>
      <c r="B13" s="34" t="s">
        <v>656</v>
      </c>
      <c r="C13" s="55"/>
      <c r="D13" s="55"/>
      <c r="E13" s="55"/>
      <c r="F13" s="55"/>
      <c r="G13" s="55"/>
      <c r="H13" s="51"/>
    </row>
    <row r="14" spans="1:8" ht="30.75" hidden="1" thickBot="1" x14ac:dyDescent="0.3">
      <c r="A14" s="30">
        <v>7</v>
      </c>
      <c r="B14" s="31" t="s">
        <v>13</v>
      </c>
      <c r="C14" s="32"/>
      <c r="D14" s="32"/>
      <c r="E14" s="32">
        <v>1</v>
      </c>
      <c r="F14" s="32"/>
      <c r="G14" s="32"/>
      <c r="H14" s="33"/>
    </row>
    <row r="15" spans="1:8" ht="30.75" hidden="1" thickBot="1" x14ac:dyDescent="0.3">
      <c r="A15" s="30">
        <v>8</v>
      </c>
      <c r="B15" s="31" t="s">
        <v>14</v>
      </c>
      <c r="C15" s="32"/>
      <c r="D15" s="32"/>
      <c r="E15" s="32">
        <v>1</v>
      </c>
      <c r="F15" s="32"/>
      <c r="G15" s="32">
        <v>1</v>
      </c>
      <c r="H15" s="33"/>
    </row>
    <row r="16" spans="1:8" ht="30.75" hidden="1" thickBot="1" x14ac:dyDescent="0.3">
      <c r="A16" s="30">
        <v>9</v>
      </c>
      <c r="B16" s="31" t="s">
        <v>15</v>
      </c>
      <c r="C16" s="32"/>
      <c r="D16" s="32"/>
      <c r="E16" s="32"/>
      <c r="F16" s="32"/>
      <c r="G16" s="32">
        <v>3</v>
      </c>
      <c r="H16" s="33"/>
    </row>
    <row r="17" spans="1:8" ht="30.75" hidden="1" thickBot="1" x14ac:dyDescent="0.3">
      <c r="A17" s="52">
        <v>9</v>
      </c>
      <c r="B17" s="2" t="s">
        <v>15</v>
      </c>
      <c r="C17" s="54"/>
      <c r="D17" s="54"/>
      <c r="E17" s="54"/>
      <c r="F17" s="54"/>
      <c r="G17" s="54">
        <v>3</v>
      </c>
      <c r="H17" s="50"/>
    </row>
    <row r="18" spans="1:8" ht="20.25" hidden="1" thickBot="1" x14ac:dyDescent="0.3">
      <c r="A18" s="53"/>
      <c r="B18" s="34" t="s">
        <v>658</v>
      </c>
      <c r="C18" s="55"/>
      <c r="D18" s="55"/>
      <c r="E18" s="55"/>
      <c r="F18" s="55"/>
      <c r="G18" s="55"/>
      <c r="H18" s="51"/>
    </row>
    <row r="19" spans="1:8" ht="30.75" hidden="1" thickBot="1" x14ac:dyDescent="0.3">
      <c r="A19" s="30">
        <v>10</v>
      </c>
      <c r="B19" s="31" t="s">
        <v>16</v>
      </c>
      <c r="C19" s="32">
        <v>1</v>
      </c>
      <c r="D19" s="32"/>
      <c r="E19" s="32"/>
      <c r="F19" s="32"/>
      <c r="G19" s="32"/>
      <c r="H19" s="33"/>
    </row>
    <row r="20" spans="1:8" ht="30.75" hidden="1" thickBot="1" x14ac:dyDescent="0.3">
      <c r="A20" s="30">
        <v>11</v>
      </c>
      <c r="B20" s="31" t="s">
        <v>17</v>
      </c>
      <c r="C20" s="32"/>
      <c r="D20" s="32"/>
      <c r="E20" s="32">
        <v>2</v>
      </c>
      <c r="F20" s="32"/>
      <c r="G20" s="32"/>
      <c r="H20" s="33"/>
    </row>
    <row r="21" spans="1:8" ht="30.75" hidden="1" thickBot="1" x14ac:dyDescent="0.3">
      <c r="A21" s="30">
        <v>12</v>
      </c>
      <c r="B21" s="31" t="s">
        <v>18</v>
      </c>
      <c r="C21" s="32"/>
      <c r="D21" s="32"/>
      <c r="E21" s="32"/>
      <c r="F21" s="32">
        <v>2</v>
      </c>
      <c r="G21" s="32">
        <v>1</v>
      </c>
      <c r="H21" s="33"/>
    </row>
    <row r="22" spans="1:8" ht="30.75" hidden="1" thickBot="1" x14ac:dyDescent="0.3">
      <c r="A22" s="30">
        <v>13</v>
      </c>
      <c r="B22" s="31" t="s">
        <v>19</v>
      </c>
      <c r="C22" s="32"/>
      <c r="D22" s="32"/>
      <c r="E22" s="32"/>
      <c r="F22" s="32"/>
      <c r="G22" s="32"/>
      <c r="H22" s="33">
        <v>1</v>
      </c>
    </row>
    <row r="23" spans="1:8" ht="18.75" hidden="1" thickBot="1" x14ac:dyDescent="0.3">
      <c r="A23" s="30">
        <v>14</v>
      </c>
      <c r="B23" s="31" t="s">
        <v>20</v>
      </c>
      <c r="C23" s="32"/>
      <c r="D23" s="32"/>
      <c r="E23" s="32">
        <v>2</v>
      </c>
      <c r="F23" s="32"/>
      <c r="G23" s="32"/>
      <c r="H23" s="33"/>
    </row>
    <row r="24" spans="1:8" ht="30.75" hidden="1" thickBot="1" x14ac:dyDescent="0.3">
      <c r="A24" s="30">
        <v>15</v>
      </c>
      <c r="B24" s="31" t="s">
        <v>21</v>
      </c>
      <c r="C24" s="32"/>
      <c r="D24" s="32">
        <v>2</v>
      </c>
      <c r="E24" s="32"/>
      <c r="F24" s="32"/>
      <c r="G24" s="32">
        <v>1</v>
      </c>
      <c r="H24" s="33"/>
    </row>
    <row r="25" spans="1:8" ht="30.75" hidden="1" thickBot="1" x14ac:dyDescent="0.3">
      <c r="A25" s="52">
        <v>15</v>
      </c>
      <c r="B25" s="2" t="s">
        <v>21</v>
      </c>
      <c r="C25" s="54"/>
      <c r="D25" s="54">
        <v>2</v>
      </c>
      <c r="E25" s="54"/>
      <c r="F25" s="54"/>
      <c r="G25" s="54">
        <v>1</v>
      </c>
      <c r="H25" s="50"/>
    </row>
    <row r="26" spans="1:8" ht="20.25" hidden="1" thickBot="1" x14ac:dyDescent="0.3">
      <c r="A26" s="53"/>
      <c r="B26" s="34" t="s">
        <v>659</v>
      </c>
      <c r="C26" s="55"/>
      <c r="D26" s="55"/>
      <c r="E26" s="55"/>
      <c r="F26" s="55"/>
      <c r="G26" s="55"/>
      <c r="H26" s="51"/>
    </row>
    <row r="27" spans="1:8" ht="18.75" hidden="1" thickBot="1" x14ac:dyDescent="0.3">
      <c r="A27" s="30">
        <v>16</v>
      </c>
      <c r="B27" s="31" t="s">
        <v>22</v>
      </c>
      <c r="C27" s="32"/>
      <c r="D27" s="32"/>
      <c r="E27" s="32"/>
      <c r="F27" s="32"/>
      <c r="G27" s="32"/>
      <c r="H27" s="33">
        <v>1</v>
      </c>
    </row>
    <row r="28" spans="1:8" ht="30.75" hidden="1" thickBot="1" x14ac:dyDescent="0.3">
      <c r="A28" s="30">
        <v>17</v>
      </c>
      <c r="B28" s="31" t="s">
        <v>23</v>
      </c>
      <c r="C28" s="32"/>
      <c r="D28" s="32"/>
      <c r="E28" s="32"/>
      <c r="F28" s="32"/>
      <c r="G28" s="32"/>
      <c r="H28" s="33">
        <v>2</v>
      </c>
    </row>
    <row r="29" spans="1:8" ht="18.75" hidden="1" thickBot="1" x14ac:dyDescent="0.3">
      <c r="A29" s="30">
        <v>18</v>
      </c>
      <c r="B29" s="31" t="s">
        <v>24</v>
      </c>
      <c r="C29" s="32"/>
      <c r="D29" s="32"/>
      <c r="E29" s="32"/>
      <c r="F29" s="32"/>
      <c r="G29" s="32"/>
      <c r="H29" s="33">
        <v>3</v>
      </c>
    </row>
    <row r="30" spans="1:8" ht="15.75" hidden="1" thickBot="1" x14ac:dyDescent="0.3">
      <c r="A30" s="52">
        <v>18</v>
      </c>
      <c r="B30" s="2" t="s">
        <v>24</v>
      </c>
      <c r="C30" s="54"/>
      <c r="D30" s="54"/>
      <c r="E30" s="54"/>
      <c r="F30" s="54"/>
      <c r="G30" s="54"/>
      <c r="H30" s="50">
        <v>3</v>
      </c>
    </row>
    <row r="31" spans="1:8" ht="20.25" hidden="1" thickBot="1" x14ac:dyDescent="0.3">
      <c r="A31" s="53"/>
      <c r="B31" s="34" t="s">
        <v>661</v>
      </c>
      <c r="C31" s="55"/>
      <c r="D31" s="55"/>
      <c r="E31" s="55"/>
      <c r="F31" s="55"/>
      <c r="G31" s="55"/>
      <c r="H31" s="51"/>
    </row>
    <row r="32" spans="1:8" ht="18.75" hidden="1" thickBot="1" x14ac:dyDescent="0.3">
      <c r="A32" s="30">
        <v>19</v>
      </c>
      <c r="B32" s="31" t="s">
        <v>25</v>
      </c>
      <c r="C32" s="32"/>
      <c r="D32" s="32"/>
      <c r="E32" s="32"/>
      <c r="F32" s="32"/>
      <c r="G32" s="32"/>
      <c r="H32" s="33">
        <v>1</v>
      </c>
    </row>
    <row r="33" spans="1:8" ht="15.75" hidden="1" thickBot="1" x14ac:dyDescent="0.3">
      <c r="A33" s="52">
        <v>19</v>
      </c>
      <c r="B33" s="2" t="s">
        <v>25</v>
      </c>
      <c r="C33" s="54"/>
      <c r="D33" s="54"/>
      <c r="E33" s="54"/>
      <c r="F33" s="54"/>
      <c r="G33" s="54"/>
      <c r="H33" s="50">
        <v>1</v>
      </c>
    </row>
    <row r="34" spans="1:8" ht="20.25" hidden="1" thickBot="1" x14ac:dyDescent="0.3">
      <c r="A34" s="53"/>
      <c r="B34" s="34" t="s">
        <v>662</v>
      </c>
      <c r="C34" s="55"/>
      <c r="D34" s="55"/>
      <c r="E34" s="55"/>
      <c r="F34" s="55"/>
      <c r="G34" s="55"/>
      <c r="H34" s="51"/>
    </row>
    <row r="35" spans="1:8" ht="30.75" hidden="1" thickBot="1" x14ac:dyDescent="0.3">
      <c r="A35" s="30">
        <v>20</v>
      </c>
      <c r="B35" s="31" t="s">
        <v>26</v>
      </c>
      <c r="C35" s="32"/>
      <c r="D35" s="32"/>
      <c r="E35" s="32"/>
      <c r="F35" s="32"/>
      <c r="G35" s="32"/>
      <c r="H35" s="33">
        <v>2</v>
      </c>
    </row>
    <row r="36" spans="1:8" ht="30.75" hidden="1" thickBot="1" x14ac:dyDescent="0.3">
      <c r="A36" s="52">
        <v>20</v>
      </c>
      <c r="B36" s="2" t="s">
        <v>26</v>
      </c>
      <c r="C36" s="54"/>
      <c r="D36" s="54"/>
      <c r="E36" s="54"/>
      <c r="F36" s="54"/>
      <c r="G36" s="54"/>
      <c r="H36" s="50">
        <v>2</v>
      </c>
    </row>
    <row r="37" spans="1:8" ht="20.25" hidden="1" thickBot="1" x14ac:dyDescent="0.3">
      <c r="A37" s="53"/>
      <c r="B37" s="34" t="s">
        <v>664</v>
      </c>
      <c r="C37" s="55"/>
      <c r="D37" s="55"/>
      <c r="E37" s="55"/>
      <c r="F37" s="55"/>
      <c r="G37" s="55"/>
      <c r="H37" s="51"/>
    </row>
    <row r="38" spans="1:8" ht="30.75" hidden="1" thickBot="1" x14ac:dyDescent="0.3">
      <c r="A38" s="30">
        <v>21</v>
      </c>
      <c r="B38" s="31" t="s">
        <v>27</v>
      </c>
      <c r="C38" s="32"/>
      <c r="D38" s="32"/>
      <c r="E38" s="32"/>
      <c r="F38" s="32"/>
      <c r="G38" s="32"/>
      <c r="H38" s="33">
        <v>1</v>
      </c>
    </row>
    <row r="39" spans="1:8" ht="18.75" hidden="1" thickBot="1" x14ac:dyDescent="0.3">
      <c r="A39" s="30">
        <v>22</v>
      </c>
      <c r="B39" s="31" t="s">
        <v>28</v>
      </c>
      <c r="C39" s="32"/>
      <c r="D39" s="32"/>
      <c r="E39" s="32"/>
      <c r="F39" s="32"/>
      <c r="G39" s="32"/>
      <c r="H39" s="33">
        <v>2</v>
      </c>
    </row>
    <row r="40" spans="1:8" ht="18.75" hidden="1" thickBot="1" x14ac:dyDescent="0.3">
      <c r="A40" s="30">
        <v>23</v>
      </c>
      <c r="B40" s="31" t="s">
        <v>29</v>
      </c>
      <c r="C40" s="32"/>
      <c r="D40" s="32">
        <v>1</v>
      </c>
      <c r="E40" s="32"/>
      <c r="F40" s="32"/>
      <c r="G40" s="32"/>
      <c r="H40" s="33"/>
    </row>
    <row r="41" spans="1:8" ht="18.75" hidden="1" thickBot="1" x14ac:dyDescent="0.3">
      <c r="A41" s="30">
        <v>24</v>
      </c>
      <c r="B41" s="31" t="s">
        <v>30</v>
      </c>
      <c r="C41" s="32"/>
      <c r="D41" s="32">
        <v>2</v>
      </c>
      <c r="E41" s="32"/>
      <c r="F41" s="32"/>
      <c r="G41" s="32"/>
      <c r="H41" s="33"/>
    </row>
    <row r="42" spans="1:8" ht="18.75" hidden="1" thickBot="1" x14ac:dyDescent="0.3">
      <c r="A42" s="30">
        <v>25</v>
      </c>
      <c r="B42" s="31" t="s">
        <v>31</v>
      </c>
      <c r="C42" s="32"/>
      <c r="D42" s="32"/>
      <c r="E42" s="32"/>
      <c r="F42" s="32"/>
      <c r="G42" s="32"/>
      <c r="H42" s="33">
        <v>2</v>
      </c>
    </row>
    <row r="43" spans="1:8" ht="15.75" hidden="1" thickBot="1" x14ac:dyDescent="0.3">
      <c r="A43" s="52">
        <v>25</v>
      </c>
      <c r="B43" s="2" t="s">
        <v>31</v>
      </c>
      <c r="C43" s="54"/>
      <c r="D43" s="54"/>
      <c r="E43" s="54"/>
      <c r="F43" s="54"/>
      <c r="G43" s="54"/>
      <c r="H43" s="50">
        <v>2</v>
      </c>
    </row>
    <row r="44" spans="1:8" ht="20.25" hidden="1" thickBot="1" x14ac:dyDescent="0.3">
      <c r="A44" s="53"/>
      <c r="B44" s="34" t="s">
        <v>666</v>
      </c>
      <c r="C44" s="55"/>
      <c r="D44" s="55"/>
      <c r="E44" s="55"/>
      <c r="F44" s="55"/>
      <c r="G44" s="55"/>
      <c r="H44" s="51"/>
    </row>
    <row r="45" spans="1:8" ht="18.75" hidden="1" thickBot="1" x14ac:dyDescent="0.3">
      <c r="A45" s="30">
        <v>26</v>
      </c>
      <c r="B45" s="31" t="s">
        <v>32</v>
      </c>
      <c r="C45" s="32"/>
      <c r="D45" s="32"/>
      <c r="E45" s="32"/>
      <c r="F45" s="32"/>
      <c r="G45" s="32"/>
      <c r="H45" s="33">
        <v>3</v>
      </c>
    </row>
    <row r="46" spans="1:8" ht="15.75" hidden="1" thickBot="1" x14ac:dyDescent="0.3">
      <c r="A46" s="52">
        <v>26</v>
      </c>
      <c r="B46" s="2" t="s">
        <v>32</v>
      </c>
      <c r="C46" s="54"/>
      <c r="D46" s="54"/>
      <c r="E46" s="54"/>
      <c r="F46" s="54"/>
      <c r="G46" s="54"/>
      <c r="H46" s="50">
        <v>3</v>
      </c>
    </row>
    <row r="47" spans="1:8" ht="20.25" hidden="1" thickBot="1" x14ac:dyDescent="0.3">
      <c r="A47" s="53"/>
      <c r="B47" s="34" t="s">
        <v>667</v>
      </c>
      <c r="C47" s="55"/>
      <c r="D47" s="55"/>
      <c r="E47" s="55"/>
      <c r="F47" s="55"/>
      <c r="G47" s="55"/>
      <c r="H47" s="51"/>
    </row>
    <row r="48" spans="1:8" ht="30.75" hidden="1" thickBot="1" x14ac:dyDescent="0.3">
      <c r="A48" s="30">
        <v>27</v>
      </c>
      <c r="B48" s="31" t="s">
        <v>33</v>
      </c>
      <c r="C48" s="32"/>
      <c r="D48" s="32"/>
      <c r="E48" s="32">
        <v>1</v>
      </c>
      <c r="F48" s="32"/>
      <c r="G48" s="32"/>
      <c r="H48" s="33"/>
    </row>
    <row r="49" spans="1:8" ht="30.75" hidden="1" thickBot="1" x14ac:dyDescent="0.3">
      <c r="A49" s="52">
        <v>27</v>
      </c>
      <c r="B49" s="2" t="s">
        <v>33</v>
      </c>
      <c r="C49" s="54"/>
      <c r="D49" s="54"/>
      <c r="E49" s="54">
        <v>1</v>
      </c>
      <c r="F49" s="54"/>
      <c r="G49" s="54"/>
      <c r="H49" s="50"/>
    </row>
    <row r="50" spans="1:8" ht="30" hidden="1" thickBot="1" x14ac:dyDescent="0.3">
      <c r="A50" s="53"/>
      <c r="B50" s="34" t="s">
        <v>670</v>
      </c>
      <c r="C50" s="55"/>
      <c r="D50" s="55"/>
      <c r="E50" s="55"/>
      <c r="F50" s="55"/>
      <c r="G50" s="55"/>
      <c r="H50" s="51"/>
    </row>
    <row r="51" spans="1:8" ht="30.75" hidden="1" thickBot="1" x14ac:dyDescent="0.3">
      <c r="A51" s="30">
        <v>28</v>
      </c>
      <c r="B51" s="31" t="s">
        <v>34</v>
      </c>
      <c r="C51" s="32"/>
      <c r="D51" s="32"/>
      <c r="E51" s="32">
        <v>2</v>
      </c>
      <c r="F51" s="32"/>
      <c r="G51" s="32"/>
      <c r="H51" s="33"/>
    </row>
    <row r="52" spans="1:8" ht="30.75" hidden="1" thickBot="1" x14ac:dyDescent="0.3">
      <c r="A52" s="52">
        <v>28</v>
      </c>
      <c r="B52" s="2" t="s">
        <v>34</v>
      </c>
      <c r="C52" s="54"/>
      <c r="D52" s="54"/>
      <c r="E52" s="54">
        <v>2</v>
      </c>
      <c r="F52" s="54"/>
      <c r="G52" s="54"/>
      <c r="H52" s="50"/>
    </row>
    <row r="53" spans="1:8" ht="30" hidden="1" thickBot="1" x14ac:dyDescent="0.3">
      <c r="A53" s="53"/>
      <c r="B53" s="34" t="s">
        <v>673</v>
      </c>
      <c r="C53" s="55"/>
      <c r="D53" s="55"/>
      <c r="E53" s="55"/>
      <c r="F53" s="55"/>
      <c r="G53" s="55"/>
      <c r="H53" s="51"/>
    </row>
    <row r="54" spans="1:8" ht="30.75" hidden="1" thickBot="1" x14ac:dyDescent="0.3">
      <c r="A54" s="30">
        <v>29</v>
      </c>
      <c r="B54" s="31" t="s">
        <v>35</v>
      </c>
      <c r="C54" s="32">
        <v>1</v>
      </c>
      <c r="D54" s="32"/>
      <c r="E54" s="32"/>
      <c r="F54" s="32"/>
      <c r="G54" s="32"/>
      <c r="H54" s="33"/>
    </row>
    <row r="55" spans="1:8" ht="30.75" hidden="1" thickBot="1" x14ac:dyDescent="0.3">
      <c r="A55" s="30">
        <v>30</v>
      </c>
      <c r="B55" s="31" t="s">
        <v>36</v>
      </c>
      <c r="C55" s="32">
        <v>2</v>
      </c>
      <c r="D55" s="32"/>
      <c r="E55" s="32"/>
      <c r="F55" s="32"/>
      <c r="G55" s="32"/>
      <c r="H55" s="33"/>
    </row>
    <row r="56" spans="1:8" ht="30.75" hidden="1" thickBot="1" x14ac:dyDescent="0.3">
      <c r="A56" s="30">
        <v>31</v>
      </c>
      <c r="B56" s="31" t="s">
        <v>37</v>
      </c>
      <c r="C56" s="32">
        <v>3</v>
      </c>
      <c r="D56" s="32"/>
      <c r="E56" s="32"/>
      <c r="F56" s="32"/>
      <c r="G56" s="32"/>
      <c r="H56" s="33"/>
    </row>
    <row r="57" spans="1:8" ht="30.75" hidden="1" thickBot="1" x14ac:dyDescent="0.3">
      <c r="A57" s="30">
        <v>32</v>
      </c>
      <c r="B57" s="31" t="s">
        <v>38</v>
      </c>
      <c r="C57" s="32"/>
      <c r="D57" s="32">
        <v>1</v>
      </c>
      <c r="E57" s="32"/>
      <c r="F57" s="32"/>
      <c r="G57" s="32"/>
      <c r="H57" s="33"/>
    </row>
    <row r="58" spans="1:8" ht="30.75" hidden="1" thickBot="1" x14ac:dyDescent="0.3">
      <c r="A58" s="30">
        <v>33</v>
      </c>
      <c r="B58" s="31" t="s">
        <v>39</v>
      </c>
      <c r="C58" s="32"/>
      <c r="D58" s="32">
        <v>2</v>
      </c>
      <c r="E58" s="32"/>
      <c r="F58" s="32"/>
      <c r="G58" s="32"/>
      <c r="H58" s="33"/>
    </row>
    <row r="59" spans="1:8" ht="30.75" hidden="1" thickBot="1" x14ac:dyDescent="0.3">
      <c r="A59" s="30">
        <v>34</v>
      </c>
      <c r="B59" s="31" t="s">
        <v>40</v>
      </c>
      <c r="C59" s="32"/>
      <c r="D59" s="32">
        <v>3</v>
      </c>
      <c r="E59" s="32"/>
      <c r="F59" s="32"/>
      <c r="G59" s="32"/>
      <c r="H59" s="33"/>
    </row>
    <row r="60" spans="1:8" ht="18.75" hidden="1" thickBot="1" x14ac:dyDescent="0.3">
      <c r="A60" s="30">
        <v>35</v>
      </c>
      <c r="B60" s="31" t="s">
        <v>41</v>
      </c>
      <c r="C60" s="32">
        <v>2</v>
      </c>
      <c r="D60" s="32"/>
      <c r="E60" s="32"/>
      <c r="F60" s="32"/>
      <c r="G60" s="32"/>
      <c r="H60" s="33"/>
    </row>
    <row r="61" spans="1:8" ht="30.75" hidden="1" thickBot="1" x14ac:dyDescent="0.3">
      <c r="A61" s="30">
        <v>36</v>
      </c>
      <c r="B61" s="31" t="s">
        <v>42</v>
      </c>
      <c r="C61" s="32">
        <v>3</v>
      </c>
      <c r="D61" s="32"/>
      <c r="E61" s="32"/>
      <c r="F61" s="32"/>
      <c r="G61" s="32"/>
      <c r="H61" s="33"/>
    </row>
    <row r="62" spans="1:8" ht="18.75" hidden="1" thickBot="1" x14ac:dyDescent="0.3">
      <c r="A62" s="30">
        <v>37</v>
      </c>
      <c r="B62" s="31" t="s">
        <v>43</v>
      </c>
      <c r="C62" s="32"/>
      <c r="D62" s="32"/>
      <c r="E62" s="32"/>
      <c r="F62" s="32"/>
      <c r="G62" s="32"/>
      <c r="H62" s="33">
        <v>1</v>
      </c>
    </row>
    <row r="63" spans="1:8" ht="15.75" hidden="1" thickBot="1" x14ac:dyDescent="0.3">
      <c r="A63" s="52">
        <v>37</v>
      </c>
      <c r="B63" s="2" t="s">
        <v>43</v>
      </c>
      <c r="C63" s="54"/>
      <c r="D63" s="54"/>
      <c r="E63" s="54"/>
      <c r="F63" s="54"/>
      <c r="G63" s="54"/>
      <c r="H63" s="50">
        <v>1</v>
      </c>
    </row>
    <row r="64" spans="1:8" ht="20.25" hidden="1" thickBot="1" x14ac:dyDescent="0.3">
      <c r="A64" s="53"/>
      <c r="B64" s="34" t="s">
        <v>674</v>
      </c>
      <c r="C64" s="55"/>
      <c r="D64" s="55"/>
      <c r="E64" s="55"/>
      <c r="F64" s="55"/>
      <c r="G64" s="55"/>
      <c r="H64" s="51"/>
    </row>
    <row r="65" spans="1:8" ht="30.75" hidden="1" thickBot="1" x14ac:dyDescent="0.3">
      <c r="A65" s="30">
        <v>38</v>
      </c>
      <c r="B65" s="31" t="s">
        <v>44</v>
      </c>
      <c r="C65" s="32"/>
      <c r="D65" s="32"/>
      <c r="E65" s="32"/>
      <c r="F65" s="32"/>
      <c r="G65" s="32">
        <v>1</v>
      </c>
      <c r="H65" s="33">
        <v>1</v>
      </c>
    </row>
    <row r="66" spans="1:8" ht="30.75" hidden="1" thickBot="1" x14ac:dyDescent="0.3">
      <c r="A66" s="52">
        <v>38</v>
      </c>
      <c r="B66" s="2" t="s">
        <v>44</v>
      </c>
      <c r="C66" s="54"/>
      <c r="D66" s="54"/>
      <c r="E66" s="54"/>
      <c r="F66" s="54"/>
      <c r="G66" s="54"/>
      <c r="H66" s="50">
        <v>2</v>
      </c>
    </row>
    <row r="67" spans="1:8" ht="20.25" hidden="1" thickBot="1" x14ac:dyDescent="0.3">
      <c r="A67" s="53"/>
      <c r="B67" s="34" t="s">
        <v>675</v>
      </c>
      <c r="C67" s="55"/>
      <c r="D67" s="55"/>
      <c r="E67" s="55"/>
      <c r="F67" s="55"/>
      <c r="G67" s="55"/>
      <c r="H67" s="51"/>
    </row>
    <row r="68" spans="1:8" ht="30.75" hidden="1" thickBot="1" x14ac:dyDescent="0.3">
      <c r="A68" s="30">
        <v>39</v>
      </c>
      <c r="B68" s="31" t="s">
        <v>45</v>
      </c>
      <c r="C68" s="32">
        <v>2</v>
      </c>
      <c r="D68" s="32"/>
      <c r="E68" s="32"/>
      <c r="F68" s="32"/>
      <c r="G68" s="32"/>
      <c r="H68" s="33"/>
    </row>
    <row r="69" spans="1:8" ht="30.75" hidden="1" thickBot="1" x14ac:dyDescent="0.3">
      <c r="A69" s="30">
        <v>40</v>
      </c>
      <c r="B69" s="31" t="s">
        <v>46</v>
      </c>
      <c r="C69" s="32">
        <v>3</v>
      </c>
      <c r="D69" s="32"/>
      <c r="E69" s="32"/>
      <c r="F69" s="32"/>
      <c r="G69" s="32"/>
      <c r="H69" s="33"/>
    </row>
    <row r="70" spans="1:8" ht="18.75" hidden="1" thickBot="1" x14ac:dyDescent="0.3">
      <c r="A70" s="30">
        <v>41</v>
      </c>
      <c r="B70" s="31" t="s">
        <v>47</v>
      </c>
      <c r="C70" s="32"/>
      <c r="D70" s="32"/>
      <c r="E70" s="32"/>
      <c r="F70" s="32"/>
      <c r="G70" s="32"/>
      <c r="H70" s="33">
        <v>1</v>
      </c>
    </row>
    <row r="71" spans="1:8" ht="18.75" hidden="1" thickBot="1" x14ac:dyDescent="0.3">
      <c r="A71" s="30">
        <v>42</v>
      </c>
      <c r="B71" s="31" t="s">
        <v>48</v>
      </c>
      <c r="C71" s="32"/>
      <c r="D71" s="32"/>
      <c r="E71" s="32"/>
      <c r="F71" s="32"/>
      <c r="G71" s="32"/>
      <c r="H71" s="33">
        <v>2</v>
      </c>
    </row>
    <row r="72" spans="1:8" ht="18.75" hidden="1" thickBot="1" x14ac:dyDescent="0.3">
      <c r="A72" s="30">
        <v>43</v>
      </c>
      <c r="B72" s="31" t="s">
        <v>49</v>
      </c>
      <c r="C72" s="32"/>
      <c r="D72" s="32"/>
      <c r="E72" s="32"/>
      <c r="F72" s="32">
        <v>1</v>
      </c>
      <c r="G72" s="32"/>
      <c r="H72" s="33"/>
    </row>
    <row r="73" spans="1:8" ht="18.75" hidden="1" thickBot="1" x14ac:dyDescent="0.3">
      <c r="A73" s="30">
        <v>44</v>
      </c>
      <c r="B73" s="31" t="s">
        <v>50</v>
      </c>
      <c r="C73" s="32"/>
      <c r="D73" s="32"/>
      <c r="E73" s="32"/>
      <c r="F73" s="32">
        <v>2</v>
      </c>
      <c r="G73" s="32"/>
      <c r="H73" s="33"/>
    </row>
    <row r="74" spans="1:8" ht="30.75" hidden="1" thickBot="1" x14ac:dyDescent="0.3">
      <c r="A74" s="30">
        <v>45</v>
      </c>
      <c r="B74" s="31" t="s">
        <v>51</v>
      </c>
      <c r="C74" s="32"/>
      <c r="D74" s="32"/>
      <c r="E74" s="32"/>
      <c r="F74" s="32">
        <v>3</v>
      </c>
      <c r="G74" s="32"/>
      <c r="H74" s="33"/>
    </row>
    <row r="75" spans="1:8" ht="18.75" hidden="1" thickBot="1" x14ac:dyDescent="0.3">
      <c r="A75" s="30">
        <v>46</v>
      </c>
      <c r="B75" s="31" t="s">
        <v>52</v>
      </c>
      <c r="C75" s="32"/>
      <c r="D75" s="32">
        <v>1</v>
      </c>
      <c r="E75" s="32"/>
      <c r="F75" s="32"/>
      <c r="G75" s="32"/>
      <c r="H75" s="33"/>
    </row>
    <row r="76" spans="1:8" ht="30.75" hidden="1" thickBot="1" x14ac:dyDescent="0.3">
      <c r="A76" s="30">
        <v>47</v>
      </c>
      <c r="B76" s="31" t="s">
        <v>53</v>
      </c>
      <c r="C76" s="32"/>
      <c r="D76" s="32">
        <v>2</v>
      </c>
      <c r="E76" s="32">
        <v>1</v>
      </c>
      <c r="F76" s="32"/>
      <c r="G76" s="32"/>
      <c r="H76" s="33"/>
    </row>
    <row r="77" spans="1:8" ht="30.75" hidden="1" thickBot="1" x14ac:dyDescent="0.3">
      <c r="A77" s="30">
        <v>48</v>
      </c>
      <c r="B77" s="31" t="s">
        <v>54</v>
      </c>
      <c r="C77" s="32"/>
      <c r="D77" s="32"/>
      <c r="E77" s="32"/>
      <c r="F77" s="32"/>
      <c r="G77" s="32">
        <v>1</v>
      </c>
      <c r="H77" s="33"/>
    </row>
    <row r="78" spans="1:8" ht="30.75" hidden="1" thickBot="1" x14ac:dyDescent="0.3">
      <c r="A78" s="30">
        <v>49</v>
      </c>
      <c r="B78" s="31" t="s">
        <v>55</v>
      </c>
      <c r="C78" s="32"/>
      <c r="D78" s="32"/>
      <c r="E78" s="32"/>
      <c r="F78" s="32">
        <v>1</v>
      </c>
      <c r="G78" s="32"/>
      <c r="H78" s="33">
        <v>1</v>
      </c>
    </row>
    <row r="79" spans="1:8" ht="18.75" hidden="1" thickBot="1" x14ac:dyDescent="0.3">
      <c r="A79" s="30">
        <v>50</v>
      </c>
      <c r="B79" s="31" t="s">
        <v>56</v>
      </c>
      <c r="C79" s="32"/>
      <c r="D79" s="32"/>
      <c r="E79" s="32"/>
      <c r="F79" s="32"/>
      <c r="G79" s="32"/>
      <c r="H79" s="33">
        <v>1</v>
      </c>
    </row>
    <row r="80" spans="1:8" ht="15.75" hidden="1" thickBot="1" x14ac:dyDescent="0.3">
      <c r="A80" s="52">
        <v>50</v>
      </c>
      <c r="B80" s="2" t="s">
        <v>56</v>
      </c>
      <c r="C80" s="54"/>
      <c r="D80" s="54"/>
      <c r="E80" s="54"/>
      <c r="F80" s="54"/>
      <c r="G80" s="54"/>
      <c r="H80" s="50">
        <v>1</v>
      </c>
    </row>
    <row r="81" spans="1:8" ht="20.25" hidden="1" thickBot="1" x14ac:dyDescent="0.3">
      <c r="A81" s="53"/>
      <c r="B81" s="34" t="s">
        <v>676</v>
      </c>
      <c r="C81" s="55"/>
      <c r="D81" s="55"/>
      <c r="E81" s="55"/>
      <c r="F81" s="55"/>
      <c r="G81" s="55"/>
      <c r="H81" s="51"/>
    </row>
    <row r="82" spans="1:8" ht="18.75" hidden="1" thickBot="1" x14ac:dyDescent="0.3">
      <c r="A82" s="30">
        <v>51</v>
      </c>
      <c r="B82" s="31" t="s">
        <v>57</v>
      </c>
      <c r="C82" s="32"/>
      <c r="D82" s="32"/>
      <c r="E82" s="32"/>
      <c r="F82" s="32"/>
      <c r="G82" s="32"/>
      <c r="H82" s="33">
        <v>2</v>
      </c>
    </row>
    <row r="83" spans="1:8" ht="15.75" hidden="1" thickBot="1" x14ac:dyDescent="0.3">
      <c r="A83" s="52">
        <v>51</v>
      </c>
      <c r="B83" s="2" t="s">
        <v>57</v>
      </c>
      <c r="C83" s="54"/>
      <c r="D83" s="54">
        <v>2</v>
      </c>
      <c r="E83" s="54"/>
      <c r="F83" s="54"/>
      <c r="G83" s="54"/>
      <c r="H83" s="50"/>
    </row>
    <row r="84" spans="1:8" ht="20.25" hidden="1" thickBot="1" x14ac:dyDescent="0.3">
      <c r="A84" s="53"/>
      <c r="B84" s="34" t="s">
        <v>677</v>
      </c>
      <c r="C84" s="55"/>
      <c r="D84" s="55"/>
      <c r="E84" s="55"/>
      <c r="F84" s="55"/>
      <c r="G84" s="55"/>
      <c r="H84" s="51"/>
    </row>
    <row r="85" spans="1:8" ht="30.75" hidden="1" thickBot="1" x14ac:dyDescent="0.3">
      <c r="A85" s="30">
        <v>52</v>
      </c>
      <c r="B85" s="31" t="s">
        <v>58</v>
      </c>
      <c r="C85" s="32"/>
      <c r="D85" s="32"/>
      <c r="E85" s="32"/>
      <c r="F85" s="32"/>
      <c r="G85" s="32"/>
      <c r="H85" s="33">
        <v>1</v>
      </c>
    </row>
    <row r="86" spans="1:8" ht="45.75" hidden="1" thickBot="1" x14ac:dyDescent="0.3">
      <c r="A86" s="52">
        <v>52</v>
      </c>
      <c r="B86" s="2" t="s">
        <v>678</v>
      </c>
      <c r="C86" s="54"/>
      <c r="D86" s="54"/>
      <c r="E86" s="54"/>
      <c r="F86" s="54"/>
      <c r="G86" s="54"/>
      <c r="H86" s="50">
        <v>1</v>
      </c>
    </row>
    <row r="87" spans="1:8" ht="20.25" hidden="1" thickBot="1" x14ac:dyDescent="0.3">
      <c r="A87" s="53"/>
      <c r="B87" s="34" t="s">
        <v>678</v>
      </c>
      <c r="C87" s="55"/>
      <c r="D87" s="55"/>
      <c r="E87" s="55"/>
      <c r="F87" s="55"/>
      <c r="G87" s="55"/>
      <c r="H87" s="51"/>
    </row>
    <row r="88" spans="1:8" ht="60.75" hidden="1" thickBot="1" x14ac:dyDescent="0.3">
      <c r="A88" s="52">
        <v>52</v>
      </c>
      <c r="B88" s="2" t="s">
        <v>679</v>
      </c>
      <c r="C88" s="54"/>
      <c r="D88" s="54">
        <v>1</v>
      </c>
      <c r="E88" s="54"/>
      <c r="F88" s="54"/>
      <c r="G88" s="54"/>
      <c r="H88" s="50"/>
    </row>
    <row r="89" spans="1:8" ht="20.25" hidden="1" thickBot="1" x14ac:dyDescent="0.3">
      <c r="A89" s="53"/>
      <c r="B89" s="34" t="s">
        <v>679</v>
      </c>
      <c r="C89" s="55"/>
      <c r="D89" s="55"/>
      <c r="E89" s="55"/>
      <c r="F89" s="55"/>
      <c r="G89" s="55"/>
      <c r="H89" s="51"/>
    </row>
    <row r="90" spans="1:8" ht="18.75" hidden="1" thickBot="1" x14ac:dyDescent="0.3">
      <c r="A90" s="30">
        <v>53</v>
      </c>
      <c r="B90" s="31" t="s">
        <v>59</v>
      </c>
      <c r="C90" s="32"/>
      <c r="D90" s="32"/>
      <c r="E90" s="32"/>
      <c r="F90" s="32"/>
      <c r="G90" s="32"/>
      <c r="H90" s="33">
        <v>2</v>
      </c>
    </row>
    <row r="91" spans="1:8" ht="15.75" hidden="1" thickBot="1" x14ac:dyDescent="0.3">
      <c r="A91" s="52">
        <v>53</v>
      </c>
      <c r="B91" s="2" t="s">
        <v>59</v>
      </c>
      <c r="C91" s="54"/>
      <c r="D91" s="54"/>
      <c r="E91" s="54"/>
      <c r="F91" s="54"/>
      <c r="G91" s="54"/>
      <c r="H91" s="50">
        <v>2</v>
      </c>
    </row>
    <row r="92" spans="1:8" ht="20.25" hidden="1" thickBot="1" x14ac:dyDescent="0.3">
      <c r="A92" s="53"/>
      <c r="B92" s="34" t="s">
        <v>680</v>
      </c>
      <c r="C92" s="55"/>
      <c r="D92" s="55"/>
      <c r="E92" s="55"/>
      <c r="F92" s="55"/>
      <c r="G92" s="55"/>
      <c r="H92" s="51"/>
    </row>
    <row r="93" spans="1:8" ht="30.75" hidden="1" thickBot="1" x14ac:dyDescent="0.3">
      <c r="A93" s="30">
        <v>54</v>
      </c>
      <c r="B93" s="31" t="s">
        <v>60</v>
      </c>
      <c r="C93" s="32"/>
      <c r="D93" s="32"/>
      <c r="E93" s="32"/>
      <c r="F93" s="32">
        <v>1</v>
      </c>
      <c r="G93" s="32"/>
      <c r="H93" s="33"/>
    </row>
    <row r="94" spans="1:8" ht="30.75" hidden="1" thickBot="1" x14ac:dyDescent="0.3">
      <c r="A94" s="30">
        <v>55</v>
      </c>
      <c r="B94" s="31" t="s">
        <v>61</v>
      </c>
      <c r="C94" s="32"/>
      <c r="D94" s="32"/>
      <c r="E94" s="32"/>
      <c r="F94" s="32">
        <v>2</v>
      </c>
      <c r="G94" s="32"/>
      <c r="H94" s="33"/>
    </row>
    <row r="95" spans="1:8" ht="30.75" hidden="1" thickBot="1" x14ac:dyDescent="0.3">
      <c r="A95" s="30">
        <v>56</v>
      </c>
      <c r="B95" s="31" t="s">
        <v>62</v>
      </c>
      <c r="C95" s="32"/>
      <c r="D95" s="32">
        <v>1</v>
      </c>
      <c r="E95" s="32"/>
      <c r="F95" s="32"/>
      <c r="G95" s="32"/>
      <c r="H95" s="33"/>
    </row>
    <row r="96" spans="1:8" ht="30.75" hidden="1" thickBot="1" x14ac:dyDescent="0.3">
      <c r="A96" s="30">
        <v>57</v>
      </c>
      <c r="B96" s="31" t="s">
        <v>63</v>
      </c>
      <c r="C96" s="32"/>
      <c r="D96" s="32">
        <v>2</v>
      </c>
      <c r="E96" s="32"/>
      <c r="F96" s="32"/>
      <c r="G96" s="32"/>
      <c r="H96" s="33"/>
    </row>
    <row r="97" spans="1:8" ht="30.75" hidden="1" thickBot="1" x14ac:dyDescent="0.3">
      <c r="A97" s="30">
        <v>58</v>
      </c>
      <c r="B97" s="31" t="s">
        <v>64</v>
      </c>
      <c r="C97" s="32"/>
      <c r="D97" s="32">
        <v>1</v>
      </c>
      <c r="E97" s="32"/>
      <c r="F97" s="32"/>
      <c r="G97" s="32"/>
      <c r="H97" s="33"/>
    </row>
    <row r="98" spans="1:8" ht="30.75" hidden="1" thickBot="1" x14ac:dyDescent="0.3">
      <c r="A98" s="52">
        <v>58</v>
      </c>
      <c r="B98" s="2" t="s">
        <v>64</v>
      </c>
      <c r="C98" s="54"/>
      <c r="D98" s="54"/>
      <c r="E98" s="54"/>
      <c r="F98" s="54"/>
      <c r="G98" s="54"/>
      <c r="H98" s="50"/>
    </row>
    <row r="99" spans="1:8" ht="20.25" hidden="1" thickBot="1" x14ac:dyDescent="0.3">
      <c r="A99" s="53"/>
      <c r="B99" s="34" t="s">
        <v>3657</v>
      </c>
      <c r="C99" s="55"/>
      <c r="D99" s="55"/>
      <c r="E99" s="55"/>
      <c r="F99" s="55"/>
      <c r="G99" s="55"/>
      <c r="H99" s="51"/>
    </row>
    <row r="100" spans="1:8" ht="30.75" hidden="1" thickBot="1" x14ac:dyDescent="0.3">
      <c r="A100" s="30">
        <v>59</v>
      </c>
      <c r="B100" s="31" t="s">
        <v>65</v>
      </c>
      <c r="C100" s="32"/>
      <c r="D100" s="32">
        <v>2</v>
      </c>
      <c r="E100" s="32"/>
      <c r="F100" s="32"/>
      <c r="G100" s="32"/>
      <c r="H100" s="33"/>
    </row>
    <row r="101" spans="1:8" ht="30.75" hidden="1" thickBot="1" x14ac:dyDescent="0.3">
      <c r="A101" s="52">
        <v>59</v>
      </c>
      <c r="B101" s="2" t="s">
        <v>65</v>
      </c>
      <c r="C101" s="54"/>
      <c r="D101" s="54"/>
      <c r="E101" s="54"/>
      <c r="F101" s="54"/>
      <c r="G101" s="54"/>
      <c r="H101" s="50"/>
    </row>
    <row r="102" spans="1:8" ht="20.25" hidden="1" thickBot="1" x14ac:dyDescent="0.3">
      <c r="A102" s="53"/>
      <c r="B102" s="34" t="s">
        <v>3658</v>
      </c>
      <c r="C102" s="55"/>
      <c r="D102" s="55"/>
      <c r="E102" s="55"/>
      <c r="F102" s="55"/>
      <c r="G102" s="55"/>
      <c r="H102" s="51"/>
    </row>
    <row r="103" spans="1:8" ht="30.75" hidden="1" thickBot="1" x14ac:dyDescent="0.3">
      <c r="A103" s="30">
        <v>60</v>
      </c>
      <c r="B103" s="31" t="s">
        <v>66</v>
      </c>
      <c r="C103" s="32"/>
      <c r="D103" s="32"/>
      <c r="E103" s="32"/>
      <c r="F103" s="32"/>
      <c r="G103" s="32"/>
      <c r="H103" s="33">
        <v>1</v>
      </c>
    </row>
    <row r="104" spans="1:8" ht="30.75" hidden="1" thickBot="1" x14ac:dyDescent="0.3">
      <c r="A104" s="30">
        <v>61</v>
      </c>
      <c r="B104" s="31" t="s">
        <v>67</v>
      </c>
      <c r="C104" s="32"/>
      <c r="D104" s="32"/>
      <c r="E104" s="32"/>
      <c r="F104" s="32"/>
      <c r="G104" s="32"/>
      <c r="H104" s="33">
        <v>2</v>
      </c>
    </row>
    <row r="105" spans="1:8" ht="30.75" hidden="1" thickBot="1" x14ac:dyDescent="0.3">
      <c r="A105" s="30">
        <v>62</v>
      </c>
      <c r="B105" s="31" t="s">
        <v>68</v>
      </c>
      <c r="C105" s="32"/>
      <c r="D105" s="32"/>
      <c r="E105" s="32">
        <v>3</v>
      </c>
      <c r="F105" s="32"/>
      <c r="G105" s="32"/>
      <c r="H105" s="33"/>
    </row>
    <row r="106" spans="1:8" ht="18.75" hidden="1" thickBot="1" x14ac:dyDescent="0.3">
      <c r="A106" s="30">
        <v>63</v>
      </c>
      <c r="B106" s="31" t="s">
        <v>69</v>
      </c>
      <c r="C106" s="32"/>
      <c r="D106" s="32"/>
      <c r="E106" s="32"/>
      <c r="F106" s="32">
        <v>1</v>
      </c>
      <c r="G106" s="32"/>
      <c r="H106" s="33"/>
    </row>
    <row r="107" spans="1:8" ht="30.75" hidden="1" thickBot="1" x14ac:dyDescent="0.3">
      <c r="A107" s="30">
        <v>64</v>
      </c>
      <c r="B107" s="31" t="s">
        <v>70</v>
      </c>
      <c r="C107" s="32"/>
      <c r="D107" s="32"/>
      <c r="E107" s="32"/>
      <c r="F107" s="32">
        <v>2</v>
      </c>
      <c r="G107" s="32"/>
      <c r="H107" s="33"/>
    </row>
    <row r="108" spans="1:8" ht="30.75" hidden="1" thickBot="1" x14ac:dyDescent="0.3">
      <c r="A108" s="30">
        <v>65</v>
      </c>
      <c r="B108" s="31" t="s">
        <v>71</v>
      </c>
      <c r="C108" s="32"/>
      <c r="D108" s="32"/>
      <c r="E108" s="32"/>
      <c r="F108" s="32">
        <v>3</v>
      </c>
      <c r="G108" s="32"/>
      <c r="H108" s="33"/>
    </row>
    <row r="109" spans="1:8" ht="30.75" hidden="1" thickBot="1" x14ac:dyDescent="0.3">
      <c r="A109" s="52">
        <v>65</v>
      </c>
      <c r="B109" s="2" t="s">
        <v>71</v>
      </c>
      <c r="C109" s="54"/>
      <c r="D109" s="54"/>
      <c r="E109" s="54"/>
      <c r="F109" s="54">
        <v>3</v>
      </c>
      <c r="G109" s="54"/>
      <c r="H109" s="50"/>
    </row>
    <row r="110" spans="1:8" ht="20.25" hidden="1" thickBot="1" x14ac:dyDescent="0.3">
      <c r="A110" s="53"/>
      <c r="B110" s="34" t="s">
        <v>683</v>
      </c>
      <c r="C110" s="55"/>
      <c r="D110" s="55"/>
      <c r="E110" s="55"/>
      <c r="F110" s="55"/>
      <c r="G110" s="55"/>
      <c r="H110" s="51"/>
    </row>
    <row r="111" spans="1:8" ht="30.75" hidden="1" thickBot="1" x14ac:dyDescent="0.3">
      <c r="A111" s="30">
        <v>66</v>
      </c>
      <c r="B111" s="31" t="s">
        <v>72</v>
      </c>
      <c r="C111" s="32"/>
      <c r="D111" s="32">
        <v>1</v>
      </c>
      <c r="E111" s="32"/>
      <c r="F111" s="32"/>
      <c r="G111" s="32"/>
      <c r="H111" s="33"/>
    </row>
    <row r="112" spans="1:8" ht="30.75" hidden="1" thickBot="1" x14ac:dyDescent="0.3">
      <c r="A112" s="30">
        <v>67</v>
      </c>
      <c r="B112" s="31" t="s">
        <v>73</v>
      </c>
      <c r="C112" s="32"/>
      <c r="D112" s="32">
        <v>2</v>
      </c>
      <c r="E112" s="32"/>
      <c r="F112" s="32"/>
      <c r="G112" s="32"/>
      <c r="H112" s="33"/>
    </row>
    <row r="113" spans="1:8" ht="30.75" hidden="1" thickBot="1" x14ac:dyDescent="0.3">
      <c r="A113" s="30">
        <v>68</v>
      </c>
      <c r="B113" s="31" t="s">
        <v>74</v>
      </c>
      <c r="C113" s="32"/>
      <c r="D113" s="32">
        <v>3</v>
      </c>
      <c r="E113" s="32"/>
      <c r="F113" s="32"/>
      <c r="G113" s="32"/>
      <c r="H113" s="33"/>
    </row>
    <row r="114" spans="1:8" ht="30.75" hidden="1" thickBot="1" x14ac:dyDescent="0.3">
      <c r="A114" s="30">
        <v>69</v>
      </c>
      <c r="B114" s="31" t="s">
        <v>75</v>
      </c>
      <c r="C114" s="32"/>
      <c r="D114" s="32">
        <v>1</v>
      </c>
      <c r="E114" s="32"/>
      <c r="F114" s="32"/>
      <c r="G114" s="32"/>
      <c r="H114" s="33"/>
    </row>
    <row r="115" spans="1:8" ht="30.75" hidden="1" thickBot="1" x14ac:dyDescent="0.3">
      <c r="A115" s="30">
        <v>70</v>
      </c>
      <c r="B115" s="31" t="s">
        <v>76</v>
      </c>
      <c r="C115" s="32"/>
      <c r="D115" s="32">
        <v>2</v>
      </c>
      <c r="E115" s="32"/>
      <c r="F115" s="32"/>
      <c r="G115" s="32"/>
      <c r="H115" s="33"/>
    </row>
    <row r="116" spans="1:8" ht="30.75" hidden="1" thickBot="1" x14ac:dyDescent="0.3">
      <c r="A116" s="30">
        <v>71</v>
      </c>
      <c r="B116" s="31" t="s">
        <v>77</v>
      </c>
      <c r="C116" s="32"/>
      <c r="D116" s="32">
        <v>3</v>
      </c>
      <c r="E116" s="32"/>
      <c r="F116" s="32"/>
      <c r="G116" s="32"/>
      <c r="H116" s="33"/>
    </row>
    <row r="117" spans="1:8" ht="30.75" hidden="1" thickBot="1" x14ac:dyDescent="0.3">
      <c r="A117" s="30">
        <v>72</v>
      </c>
      <c r="B117" s="31" t="s">
        <v>78</v>
      </c>
      <c r="C117" s="32"/>
      <c r="D117" s="32"/>
      <c r="E117" s="32"/>
      <c r="F117" s="32"/>
      <c r="G117" s="32">
        <v>1</v>
      </c>
      <c r="H117" s="33"/>
    </row>
    <row r="118" spans="1:8" ht="30.75" hidden="1" thickBot="1" x14ac:dyDescent="0.3">
      <c r="A118" s="30">
        <v>73</v>
      </c>
      <c r="B118" s="31" t="s">
        <v>79</v>
      </c>
      <c r="C118" s="32"/>
      <c r="D118" s="32"/>
      <c r="E118" s="32"/>
      <c r="F118" s="32"/>
      <c r="G118" s="32">
        <v>2</v>
      </c>
      <c r="H118" s="33"/>
    </row>
    <row r="119" spans="1:8" ht="30.75" hidden="1" thickBot="1" x14ac:dyDescent="0.3">
      <c r="A119" s="30">
        <v>74</v>
      </c>
      <c r="B119" s="31" t="s">
        <v>80</v>
      </c>
      <c r="C119" s="32"/>
      <c r="D119" s="32"/>
      <c r="E119" s="32">
        <v>1</v>
      </c>
      <c r="F119" s="32"/>
      <c r="G119" s="32"/>
      <c r="H119" s="33"/>
    </row>
    <row r="120" spans="1:8" ht="30.75" hidden="1" thickBot="1" x14ac:dyDescent="0.3">
      <c r="A120" s="52">
        <v>74</v>
      </c>
      <c r="B120" s="2" t="s">
        <v>80</v>
      </c>
      <c r="C120" s="54"/>
      <c r="D120" s="54"/>
      <c r="E120" s="54">
        <v>1</v>
      </c>
      <c r="F120" s="54"/>
      <c r="G120" s="54"/>
      <c r="H120" s="50"/>
    </row>
    <row r="121" spans="1:8" ht="20.25" hidden="1" thickBot="1" x14ac:dyDescent="0.3">
      <c r="A121" s="53"/>
      <c r="B121" s="34" t="s">
        <v>684</v>
      </c>
      <c r="C121" s="55"/>
      <c r="D121" s="55"/>
      <c r="E121" s="55"/>
      <c r="F121" s="55"/>
      <c r="G121" s="55"/>
      <c r="H121" s="51"/>
    </row>
    <row r="122" spans="1:8" ht="30.75" hidden="1" thickBot="1" x14ac:dyDescent="0.3">
      <c r="A122" s="30">
        <v>75</v>
      </c>
      <c r="B122" s="31" t="s">
        <v>81</v>
      </c>
      <c r="C122" s="32"/>
      <c r="D122" s="32"/>
      <c r="E122" s="32">
        <v>2</v>
      </c>
      <c r="F122" s="32"/>
      <c r="G122" s="32"/>
      <c r="H122" s="33"/>
    </row>
    <row r="123" spans="1:8" ht="30.75" hidden="1" thickBot="1" x14ac:dyDescent="0.3">
      <c r="A123" s="52">
        <v>75</v>
      </c>
      <c r="B123" s="2" t="s">
        <v>81</v>
      </c>
      <c r="C123" s="54"/>
      <c r="D123" s="54"/>
      <c r="E123" s="54">
        <v>2</v>
      </c>
      <c r="F123" s="54"/>
      <c r="G123" s="54"/>
      <c r="H123" s="50"/>
    </row>
    <row r="124" spans="1:8" ht="20.25" hidden="1" thickBot="1" x14ac:dyDescent="0.3">
      <c r="A124" s="53"/>
      <c r="B124" s="34" t="s">
        <v>685</v>
      </c>
      <c r="C124" s="55"/>
      <c r="D124" s="55"/>
      <c r="E124" s="55"/>
      <c r="F124" s="55"/>
      <c r="G124" s="55"/>
      <c r="H124" s="51"/>
    </row>
    <row r="125" spans="1:8" ht="18.75" hidden="1" thickBot="1" x14ac:dyDescent="0.3">
      <c r="A125" s="30">
        <v>76</v>
      </c>
      <c r="B125" s="31" t="s">
        <v>82</v>
      </c>
      <c r="C125" s="32"/>
      <c r="D125" s="32"/>
      <c r="E125" s="32">
        <v>3</v>
      </c>
      <c r="F125" s="32"/>
      <c r="G125" s="32"/>
      <c r="H125" s="33"/>
    </row>
    <row r="126" spans="1:8" ht="15.75" hidden="1" thickBot="1" x14ac:dyDescent="0.3">
      <c r="A126" s="52">
        <v>76</v>
      </c>
      <c r="B126" s="2" t="s">
        <v>82</v>
      </c>
      <c r="C126" s="54"/>
      <c r="D126" s="54"/>
      <c r="E126" s="54">
        <v>3</v>
      </c>
      <c r="F126" s="54"/>
      <c r="G126" s="54"/>
      <c r="H126" s="50"/>
    </row>
    <row r="127" spans="1:8" ht="20.25" hidden="1" thickBot="1" x14ac:dyDescent="0.3">
      <c r="A127" s="53"/>
      <c r="B127" s="34" t="s">
        <v>686</v>
      </c>
      <c r="C127" s="55"/>
      <c r="D127" s="55"/>
      <c r="E127" s="55"/>
      <c r="F127" s="55"/>
      <c r="G127" s="55"/>
      <c r="H127" s="51"/>
    </row>
    <row r="128" spans="1:8" ht="18.75" hidden="1" thickBot="1" x14ac:dyDescent="0.3">
      <c r="A128" s="30">
        <v>77</v>
      </c>
      <c r="B128" s="31" t="s">
        <v>83</v>
      </c>
      <c r="C128" s="32"/>
      <c r="D128" s="32"/>
      <c r="E128" s="32"/>
      <c r="F128" s="32"/>
      <c r="G128" s="32"/>
      <c r="H128" s="33">
        <v>1</v>
      </c>
    </row>
    <row r="129" spans="1:8" ht="15.75" hidden="1" thickBot="1" x14ac:dyDescent="0.3">
      <c r="A129" s="52">
        <v>77</v>
      </c>
      <c r="B129" s="2" t="s">
        <v>83</v>
      </c>
      <c r="C129" s="54"/>
      <c r="D129" s="54"/>
      <c r="E129" s="54"/>
      <c r="F129" s="54"/>
      <c r="G129" s="54"/>
      <c r="H129" s="50">
        <v>1</v>
      </c>
    </row>
    <row r="130" spans="1:8" ht="20.25" hidden="1" thickBot="1" x14ac:dyDescent="0.3">
      <c r="A130" s="53"/>
      <c r="B130" s="34" t="s">
        <v>687</v>
      </c>
      <c r="C130" s="55"/>
      <c r="D130" s="55"/>
      <c r="E130" s="55"/>
      <c r="F130" s="55"/>
      <c r="G130" s="55"/>
      <c r="H130" s="51"/>
    </row>
    <row r="131" spans="1:8" ht="30.75" hidden="1" thickBot="1" x14ac:dyDescent="0.3">
      <c r="A131" s="30">
        <v>78</v>
      </c>
      <c r="B131" s="31" t="s">
        <v>84</v>
      </c>
      <c r="C131" s="32"/>
      <c r="D131" s="32"/>
      <c r="E131" s="32"/>
      <c r="F131" s="32"/>
      <c r="G131" s="32"/>
      <c r="H131" s="33">
        <v>2</v>
      </c>
    </row>
    <row r="132" spans="1:8" ht="30.75" hidden="1" thickBot="1" x14ac:dyDescent="0.3">
      <c r="A132" s="52">
        <v>78</v>
      </c>
      <c r="B132" s="2" t="s">
        <v>84</v>
      </c>
      <c r="C132" s="54"/>
      <c r="D132" s="54"/>
      <c r="E132" s="54"/>
      <c r="F132" s="54"/>
      <c r="G132" s="54"/>
      <c r="H132" s="50">
        <v>2</v>
      </c>
    </row>
    <row r="133" spans="1:8" ht="20.25" hidden="1" thickBot="1" x14ac:dyDescent="0.3">
      <c r="A133" s="53"/>
      <c r="B133" s="34" t="s">
        <v>688</v>
      </c>
      <c r="C133" s="55"/>
      <c r="D133" s="55"/>
      <c r="E133" s="55"/>
      <c r="F133" s="55"/>
      <c r="G133" s="55"/>
      <c r="H133" s="51"/>
    </row>
    <row r="134" spans="1:8" ht="30.75" hidden="1" thickBot="1" x14ac:dyDescent="0.3">
      <c r="A134" s="30">
        <v>79</v>
      </c>
      <c r="B134" s="31" t="s">
        <v>85</v>
      </c>
      <c r="C134" s="32">
        <v>1</v>
      </c>
      <c r="D134" s="32"/>
      <c r="E134" s="32"/>
      <c r="F134" s="32"/>
      <c r="G134" s="32"/>
      <c r="H134" s="33"/>
    </row>
    <row r="135" spans="1:8" ht="30.75" hidden="1" thickBot="1" x14ac:dyDescent="0.3">
      <c r="A135" s="52">
        <v>79</v>
      </c>
      <c r="B135" s="2" t="s">
        <v>85</v>
      </c>
      <c r="C135" s="54">
        <v>1</v>
      </c>
      <c r="D135" s="54"/>
      <c r="E135" s="54"/>
      <c r="F135" s="54"/>
      <c r="G135" s="54"/>
      <c r="H135" s="50"/>
    </row>
    <row r="136" spans="1:8" ht="20.25" hidden="1" thickBot="1" x14ac:dyDescent="0.3">
      <c r="A136" s="53"/>
      <c r="B136" s="34" t="s">
        <v>689</v>
      </c>
      <c r="C136" s="55"/>
      <c r="D136" s="55"/>
      <c r="E136" s="55"/>
      <c r="F136" s="55"/>
      <c r="G136" s="55"/>
      <c r="H136" s="51"/>
    </row>
    <row r="137" spans="1:8" ht="30.75" hidden="1" thickBot="1" x14ac:dyDescent="0.3">
      <c r="A137" s="30">
        <v>80</v>
      </c>
      <c r="B137" s="31" t="s">
        <v>86</v>
      </c>
      <c r="C137" s="32"/>
      <c r="D137" s="32"/>
      <c r="E137" s="32">
        <v>2</v>
      </c>
      <c r="F137" s="32"/>
      <c r="G137" s="32"/>
      <c r="H137" s="33"/>
    </row>
    <row r="138" spans="1:8" ht="30.75" hidden="1" thickBot="1" x14ac:dyDescent="0.3">
      <c r="A138" s="52">
        <v>80</v>
      </c>
      <c r="B138" s="2" t="s">
        <v>86</v>
      </c>
      <c r="C138" s="54"/>
      <c r="D138" s="54"/>
      <c r="E138" s="54">
        <v>2</v>
      </c>
      <c r="F138" s="54"/>
      <c r="G138" s="54"/>
      <c r="H138" s="50"/>
    </row>
    <row r="139" spans="1:8" ht="20.25" hidden="1" thickBot="1" x14ac:dyDescent="0.3">
      <c r="A139" s="53"/>
      <c r="B139" s="34" t="s">
        <v>690</v>
      </c>
      <c r="C139" s="55"/>
      <c r="D139" s="55"/>
      <c r="E139" s="55"/>
      <c r="F139" s="55"/>
      <c r="G139" s="55"/>
      <c r="H139" s="51"/>
    </row>
    <row r="140" spans="1:8" ht="30.75" hidden="1" thickBot="1" x14ac:dyDescent="0.3">
      <c r="A140" s="52">
        <v>80</v>
      </c>
      <c r="B140" s="2" t="s">
        <v>86</v>
      </c>
      <c r="C140" s="54"/>
      <c r="D140" s="54">
        <v>2</v>
      </c>
      <c r="E140" s="54"/>
      <c r="F140" s="54"/>
      <c r="G140" s="54"/>
      <c r="H140" s="50"/>
    </row>
    <row r="141" spans="1:8" ht="20.25" hidden="1" thickBot="1" x14ac:dyDescent="0.3">
      <c r="A141" s="53"/>
      <c r="B141" s="34" t="s">
        <v>691</v>
      </c>
      <c r="C141" s="55"/>
      <c r="D141" s="55"/>
      <c r="E141" s="55"/>
      <c r="F141" s="55"/>
      <c r="G141" s="55"/>
      <c r="H141" s="51"/>
    </row>
    <row r="142" spans="1:8" ht="30.75" hidden="1" thickBot="1" x14ac:dyDescent="0.3">
      <c r="A142" s="30">
        <v>81</v>
      </c>
      <c r="B142" s="31" t="s">
        <v>87</v>
      </c>
      <c r="C142" s="32"/>
      <c r="D142" s="32"/>
      <c r="E142" s="32"/>
      <c r="F142" s="32">
        <v>1</v>
      </c>
      <c r="G142" s="32"/>
      <c r="H142" s="33"/>
    </row>
    <row r="143" spans="1:8" ht="30.75" hidden="1" thickBot="1" x14ac:dyDescent="0.3">
      <c r="A143" s="30">
        <v>82</v>
      </c>
      <c r="B143" s="31" t="s">
        <v>88</v>
      </c>
      <c r="C143" s="32"/>
      <c r="D143" s="32"/>
      <c r="E143" s="32"/>
      <c r="F143" s="32">
        <v>2</v>
      </c>
      <c r="G143" s="32"/>
      <c r="H143" s="33"/>
    </row>
    <row r="144" spans="1:8" ht="30.75" hidden="1" thickBot="1" x14ac:dyDescent="0.3">
      <c r="A144" s="30">
        <v>83</v>
      </c>
      <c r="B144" s="31" t="s">
        <v>89</v>
      </c>
      <c r="C144" s="32"/>
      <c r="D144" s="32">
        <v>1</v>
      </c>
      <c r="E144" s="32"/>
      <c r="F144" s="32"/>
      <c r="G144" s="32"/>
      <c r="H144" s="33"/>
    </row>
    <row r="145" spans="1:8" ht="30.75" hidden="1" thickBot="1" x14ac:dyDescent="0.3">
      <c r="A145" s="52">
        <v>83</v>
      </c>
      <c r="B145" s="2" t="s">
        <v>89</v>
      </c>
      <c r="C145" s="54"/>
      <c r="D145" s="54">
        <v>1</v>
      </c>
      <c r="E145" s="54"/>
      <c r="F145" s="54"/>
      <c r="G145" s="54"/>
      <c r="H145" s="50"/>
    </row>
    <row r="146" spans="1:8" ht="20.25" hidden="1" thickBot="1" x14ac:dyDescent="0.3">
      <c r="A146" s="53"/>
      <c r="B146" s="34" t="s">
        <v>692</v>
      </c>
      <c r="C146" s="55"/>
      <c r="D146" s="55"/>
      <c r="E146" s="55"/>
      <c r="F146" s="55"/>
      <c r="G146" s="55"/>
      <c r="H146" s="51"/>
    </row>
    <row r="147" spans="1:8" ht="18.75" hidden="1" thickBot="1" x14ac:dyDescent="0.3">
      <c r="A147" s="30">
        <v>84</v>
      </c>
      <c r="B147" s="31" t="s">
        <v>90</v>
      </c>
      <c r="C147" s="32"/>
      <c r="D147" s="32">
        <v>1</v>
      </c>
      <c r="E147" s="32"/>
      <c r="F147" s="32"/>
      <c r="G147" s="32"/>
      <c r="H147" s="33"/>
    </row>
    <row r="148" spans="1:8" ht="18.75" hidden="1" thickBot="1" x14ac:dyDescent="0.3">
      <c r="A148" s="30">
        <v>85</v>
      </c>
      <c r="B148" s="31" t="s">
        <v>91</v>
      </c>
      <c r="C148" s="32"/>
      <c r="D148" s="32">
        <v>2</v>
      </c>
      <c r="E148" s="32"/>
      <c r="F148" s="32"/>
      <c r="G148" s="32"/>
      <c r="H148" s="33"/>
    </row>
    <row r="149" spans="1:8" ht="18.75" hidden="1" thickBot="1" x14ac:dyDescent="0.3">
      <c r="A149" s="30">
        <v>86</v>
      </c>
      <c r="B149" s="31" t="s">
        <v>92</v>
      </c>
      <c r="C149" s="32"/>
      <c r="D149" s="32"/>
      <c r="E149" s="32"/>
      <c r="F149" s="32"/>
      <c r="G149" s="32">
        <v>1</v>
      </c>
      <c r="H149" s="33"/>
    </row>
    <row r="150" spans="1:8" ht="30.75" hidden="1" thickBot="1" x14ac:dyDescent="0.3">
      <c r="A150" s="30">
        <v>87</v>
      </c>
      <c r="B150" s="31" t="s">
        <v>93</v>
      </c>
      <c r="C150" s="32"/>
      <c r="D150" s="32"/>
      <c r="E150" s="32"/>
      <c r="F150" s="32"/>
      <c r="G150" s="32">
        <v>2</v>
      </c>
      <c r="H150" s="33"/>
    </row>
    <row r="151" spans="1:8" ht="18.75" hidden="1" thickBot="1" x14ac:dyDescent="0.3">
      <c r="A151" s="30">
        <v>88</v>
      </c>
      <c r="B151" s="31" t="s">
        <v>94</v>
      </c>
      <c r="C151" s="32">
        <v>1</v>
      </c>
      <c r="D151" s="32"/>
      <c r="E151" s="32"/>
      <c r="F151" s="32"/>
      <c r="G151" s="32"/>
      <c r="H151" s="33"/>
    </row>
    <row r="152" spans="1:8" ht="15.75" hidden="1" thickBot="1" x14ac:dyDescent="0.3">
      <c r="A152" s="52">
        <v>88</v>
      </c>
      <c r="B152" s="2" t="s">
        <v>94</v>
      </c>
      <c r="C152" s="54">
        <v>1</v>
      </c>
      <c r="D152" s="54"/>
      <c r="E152" s="54"/>
      <c r="F152" s="54"/>
      <c r="G152" s="54"/>
      <c r="H152" s="50"/>
    </row>
    <row r="153" spans="1:8" ht="20.25" hidden="1" thickBot="1" x14ac:dyDescent="0.3">
      <c r="A153" s="53"/>
      <c r="B153" s="34" t="s">
        <v>693</v>
      </c>
      <c r="C153" s="55"/>
      <c r="D153" s="55"/>
      <c r="E153" s="55"/>
      <c r="F153" s="55"/>
      <c r="G153" s="55"/>
      <c r="H153" s="51"/>
    </row>
    <row r="154" spans="1:8" ht="18.75" hidden="1" thickBot="1" x14ac:dyDescent="0.3">
      <c r="A154" s="30">
        <v>89</v>
      </c>
      <c r="B154" s="31" t="s">
        <v>95</v>
      </c>
      <c r="C154" s="32">
        <v>1</v>
      </c>
      <c r="D154" s="32">
        <v>1</v>
      </c>
      <c r="E154" s="32"/>
      <c r="F154" s="32"/>
      <c r="G154" s="32"/>
      <c r="H154" s="33"/>
    </row>
    <row r="155" spans="1:8" ht="15.75" hidden="1" thickBot="1" x14ac:dyDescent="0.3">
      <c r="A155" s="52">
        <v>89</v>
      </c>
      <c r="B155" s="2" t="s">
        <v>95</v>
      </c>
      <c r="C155" s="54">
        <v>1</v>
      </c>
      <c r="D155" s="54">
        <v>1</v>
      </c>
      <c r="E155" s="54"/>
      <c r="F155" s="54"/>
      <c r="G155" s="54"/>
      <c r="H155" s="50"/>
    </row>
    <row r="156" spans="1:8" ht="20.25" hidden="1" thickBot="1" x14ac:dyDescent="0.3">
      <c r="A156" s="53"/>
      <c r="B156" s="34" t="s">
        <v>694</v>
      </c>
      <c r="C156" s="55"/>
      <c r="D156" s="55"/>
      <c r="E156" s="55"/>
      <c r="F156" s="55"/>
      <c r="G156" s="55"/>
      <c r="H156" s="51"/>
    </row>
    <row r="157" spans="1:8" ht="30.75" hidden="1" thickBot="1" x14ac:dyDescent="0.3">
      <c r="A157" s="30">
        <v>90</v>
      </c>
      <c r="B157" s="31" t="s">
        <v>96</v>
      </c>
      <c r="C157" s="32"/>
      <c r="D157" s="32"/>
      <c r="E157" s="32">
        <v>1</v>
      </c>
      <c r="F157" s="32"/>
      <c r="G157" s="32"/>
      <c r="H157" s="33"/>
    </row>
    <row r="158" spans="1:8" ht="30.75" hidden="1" thickBot="1" x14ac:dyDescent="0.3">
      <c r="A158" s="30">
        <v>91</v>
      </c>
      <c r="B158" s="31" t="s">
        <v>97</v>
      </c>
      <c r="C158" s="32"/>
      <c r="D158" s="32"/>
      <c r="E158" s="32">
        <v>2</v>
      </c>
      <c r="F158" s="32"/>
      <c r="G158" s="32"/>
      <c r="H158" s="33"/>
    </row>
    <row r="159" spans="1:8" ht="18.75" hidden="1" thickBot="1" x14ac:dyDescent="0.3">
      <c r="A159" s="30">
        <v>92</v>
      </c>
      <c r="B159" s="31" t="s">
        <v>98</v>
      </c>
      <c r="C159" s="32"/>
      <c r="D159" s="32"/>
      <c r="E159" s="32"/>
      <c r="F159" s="32">
        <v>1</v>
      </c>
      <c r="G159" s="32"/>
      <c r="H159" s="33"/>
    </row>
    <row r="160" spans="1:8" ht="30.75" hidden="1" thickBot="1" x14ac:dyDescent="0.3">
      <c r="A160" s="30">
        <v>93</v>
      </c>
      <c r="B160" s="31" t="s">
        <v>99</v>
      </c>
      <c r="C160" s="32"/>
      <c r="D160" s="32"/>
      <c r="E160" s="32"/>
      <c r="F160" s="32">
        <v>2</v>
      </c>
      <c r="G160" s="32"/>
      <c r="H160" s="33"/>
    </row>
    <row r="161" spans="1:8" ht="18.75" hidden="1" thickBot="1" x14ac:dyDescent="0.3">
      <c r="A161" s="30">
        <v>94</v>
      </c>
      <c r="B161" s="31" t="s">
        <v>100</v>
      </c>
      <c r="C161" s="32"/>
      <c r="D161" s="32"/>
      <c r="E161" s="32"/>
      <c r="F161" s="32">
        <v>3</v>
      </c>
      <c r="G161" s="32"/>
      <c r="H161" s="33"/>
    </row>
    <row r="162" spans="1:8" ht="15.75" hidden="1" thickBot="1" x14ac:dyDescent="0.3">
      <c r="A162" s="52">
        <v>94</v>
      </c>
      <c r="B162" s="2" t="s">
        <v>100</v>
      </c>
      <c r="C162" s="54"/>
      <c r="D162" s="54"/>
      <c r="E162" s="54"/>
      <c r="F162" s="54">
        <v>3</v>
      </c>
      <c r="G162" s="54"/>
      <c r="H162" s="50"/>
    </row>
    <row r="163" spans="1:8" ht="20.25" hidden="1" thickBot="1" x14ac:dyDescent="0.3">
      <c r="A163" s="53"/>
      <c r="B163" s="34" t="s">
        <v>696</v>
      </c>
      <c r="C163" s="55"/>
      <c r="D163" s="55"/>
      <c r="E163" s="55"/>
      <c r="F163" s="55"/>
      <c r="G163" s="55"/>
      <c r="H163" s="51"/>
    </row>
    <row r="164" spans="1:8" ht="18.75" hidden="1" thickBot="1" x14ac:dyDescent="0.3">
      <c r="A164" s="30">
        <v>95</v>
      </c>
      <c r="B164" s="31" t="s">
        <v>101</v>
      </c>
      <c r="C164" s="32"/>
      <c r="D164" s="32"/>
      <c r="E164" s="32">
        <v>1</v>
      </c>
      <c r="F164" s="32"/>
      <c r="G164" s="32"/>
      <c r="H164" s="33"/>
    </row>
    <row r="165" spans="1:8" ht="30.75" hidden="1" thickBot="1" x14ac:dyDescent="0.3">
      <c r="A165" s="30">
        <v>96</v>
      </c>
      <c r="B165" s="31" t="s">
        <v>102</v>
      </c>
      <c r="C165" s="32"/>
      <c r="D165" s="32"/>
      <c r="E165" s="32"/>
      <c r="F165" s="32"/>
      <c r="G165" s="32">
        <v>1</v>
      </c>
      <c r="H165" s="33"/>
    </row>
    <row r="166" spans="1:8" ht="18.75" hidden="1" thickBot="1" x14ac:dyDescent="0.3">
      <c r="A166" s="30">
        <v>97</v>
      </c>
      <c r="B166" s="31" t="s">
        <v>103</v>
      </c>
      <c r="C166" s="32"/>
      <c r="D166" s="32"/>
      <c r="E166" s="32"/>
      <c r="F166" s="32"/>
      <c r="G166" s="32">
        <v>2</v>
      </c>
      <c r="H166" s="33"/>
    </row>
    <row r="167" spans="1:8" ht="18.75" hidden="1" thickBot="1" x14ac:dyDescent="0.3">
      <c r="A167" s="30">
        <v>98</v>
      </c>
      <c r="B167" s="31" t="s">
        <v>104</v>
      </c>
      <c r="C167" s="32"/>
      <c r="D167" s="32">
        <v>1</v>
      </c>
      <c r="E167" s="32"/>
      <c r="F167" s="32"/>
      <c r="G167" s="32"/>
      <c r="H167" s="33"/>
    </row>
    <row r="168" spans="1:8" ht="18.75" hidden="1" thickBot="1" x14ac:dyDescent="0.3">
      <c r="A168" s="30">
        <v>99</v>
      </c>
      <c r="B168" s="31" t="s">
        <v>105</v>
      </c>
      <c r="C168" s="32"/>
      <c r="D168" s="32">
        <v>2</v>
      </c>
      <c r="E168" s="32"/>
      <c r="F168" s="32"/>
      <c r="G168" s="32"/>
      <c r="H168" s="33"/>
    </row>
    <row r="169" spans="1:8" ht="18.75" hidden="1" thickBot="1" x14ac:dyDescent="0.3">
      <c r="A169" s="30">
        <v>100</v>
      </c>
      <c r="B169" s="31" t="s">
        <v>106</v>
      </c>
      <c r="C169" s="32"/>
      <c r="D169" s="32"/>
      <c r="E169" s="32"/>
      <c r="F169" s="32"/>
      <c r="G169" s="32"/>
      <c r="H169" s="33">
        <v>1</v>
      </c>
    </row>
    <row r="170" spans="1:8" ht="15.75" hidden="1" thickBot="1" x14ac:dyDescent="0.3">
      <c r="A170" s="52">
        <v>100</v>
      </c>
      <c r="B170" s="2" t="s">
        <v>106</v>
      </c>
      <c r="C170" s="54"/>
      <c r="D170" s="54"/>
      <c r="E170" s="54"/>
      <c r="F170" s="54"/>
      <c r="G170" s="54"/>
      <c r="H170" s="50"/>
    </row>
    <row r="171" spans="1:8" ht="20.25" hidden="1" thickBot="1" x14ac:dyDescent="0.3">
      <c r="A171" s="53"/>
      <c r="B171" s="34" t="s">
        <v>3659</v>
      </c>
      <c r="C171" s="55"/>
      <c r="D171" s="55"/>
      <c r="E171" s="55"/>
      <c r="F171" s="55"/>
      <c r="G171" s="55"/>
      <c r="H171" s="51"/>
    </row>
    <row r="172" spans="1:8" ht="30.75" hidden="1" thickBot="1" x14ac:dyDescent="0.3">
      <c r="A172" s="30">
        <v>101</v>
      </c>
      <c r="B172" s="31" t="s">
        <v>107</v>
      </c>
      <c r="C172" s="32"/>
      <c r="D172" s="32"/>
      <c r="E172" s="32"/>
      <c r="F172" s="32"/>
      <c r="G172" s="32"/>
      <c r="H172" s="33">
        <v>2</v>
      </c>
    </row>
    <row r="173" spans="1:8" ht="30.75" hidden="1" thickBot="1" x14ac:dyDescent="0.3">
      <c r="A173" s="52">
        <v>101</v>
      </c>
      <c r="B173" s="2" t="s">
        <v>107</v>
      </c>
      <c r="C173" s="54"/>
      <c r="D173" s="54"/>
      <c r="E173" s="54"/>
      <c r="F173" s="54"/>
      <c r="G173" s="54"/>
      <c r="H173" s="50"/>
    </row>
    <row r="174" spans="1:8" ht="20.25" hidden="1" thickBot="1" x14ac:dyDescent="0.3">
      <c r="A174" s="53"/>
      <c r="B174" s="34" t="s">
        <v>3660</v>
      </c>
      <c r="C174" s="55"/>
      <c r="D174" s="55"/>
      <c r="E174" s="55"/>
      <c r="F174" s="55"/>
      <c r="G174" s="55"/>
      <c r="H174" s="51"/>
    </row>
    <row r="175" spans="1:8" ht="30.75" hidden="1" thickBot="1" x14ac:dyDescent="0.3">
      <c r="A175" s="30">
        <v>102</v>
      </c>
      <c r="B175" s="31" t="s">
        <v>108</v>
      </c>
      <c r="C175" s="32"/>
      <c r="D175" s="32"/>
      <c r="E175" s="32">
        <v>1</v>
      </c>
      <c r="F175" s="32"/>
      <c r="G175" s="32"/>
      <c r="H175" s="33"/>
    </row>
    <row r="176" spans="1:8" ht="30.75" hidden="1" thickBot="1" x14ac:dyDescent="0.3">
      <c r="A176" s="30">
        <v>103</v>
      </c>
      <c r="B176" s="31" t="s">
        <v>109</v>
      </c>
      <c r="C176" s="32"/>
      <c r="D176" s="32"/>
      <c r="E176" s="32"/>
      <c r="F176" s="32">
        <v>2</v>
      </c>
      <c r="G176" s="32"/>
      <c r="H176" s="33"/>
    </row>
    <row r="177" spans="1:8" ht="30.75" hidden="1" thickBot="1" x14ac:dyDescent="0.3">
      <c r="A177" s="52">
        <v>103</v>
      </c>
      <c r="B177" s="2" t="s">
        <v>109</v>
      </c>
      <c r="C177" s="54"/>
      <c r="D177" s="54"/>
      <c r="E177" s="54"/>
      <c r="F177" s="54">
        <v>2</v>
      </c>
      <c r="G177" s="54"/>
      <c r="H177" s="50"/>
    </row>
    <row r="178" spans="1:8" ht="20.25" hidden="1" thickBot="1" x14ac:dyDescent="0.3">
      <c r="A178" s="53"/>
      <c r="B178" s="34" t="s">
        <v>697</v>
      </c>
      <c r="C178" s="55"/>
      <c r="D178" s="55"/>
      <c r="E178" s="55"/>
      <c r="F178" s="55"/>
      <c r="G178" s="55"/>
      <c r="H178" s="51"/>
    </row>
    <row r="179" spans="1:8" ht="18.75" hidden="1" thickBot="1" x14ac:dyDescent="0.3">
      <c r="A179" s="30">
        <v>104</v>
      </c>
      <c r="B179" s="31" t="s">
        <v>110</v>
      </c>
      <c r="C179" s="32"/>
      <c r="D179" s="32"/>
      <c r="E179" s="32">
        <v>1</v>
      </c>
      <c r="F179" s="32"/>
      <c r="G179" s="32"/>
      <c r="H179" s="33"/>
    </row>
    <row r="180" spans="1:8" ht="30.75" hidden="1" thickBot="1" x14ac:dyDescent="0.3">
      <c r="A180" s="30">
        <v>105</v>
      </c>
      <c r="B180" s="31" t="s">
        <v>111</v>
      </c>
      <c r="C180" s="32"/>
      <c r="D180" s="32"/>
      <c r="E180" s="32">
        <v>2</v>
      </c>
      <c r="F180" s="32"/>
      <c r="G180" s="32"/>
      <c r="H180" s="33"/>
    </row>
    <row r="181" spans="1:8" ht="30.75" hidden="1" thickBot="1" x14ac:dyDescent="0.3">
      <c r="A181" s="52">
        <v>105</v>
      </c>
      <c r="B181" s="2" t="s">
        <v>111</v>
      </c>
      <c r="C181" s="54"/>
      <c r="D181" s="54"/>
      <c r="E181" s="54">
        <v>2</v>
      </c>
      <c r="F181" s="54"/>
      <c r="G181" s="54"/>
      <c r="H181" s="50"/>
    </row>
    <row r="182" spans="1:8" ht="20.25" hidden="1" thickBot="1" x14ac:dyDescent="0.3">
      <c r="A182" s="53"/>
      <c r="B182" s="34" t="s">
        <v>698</v>
      </c>
      <c r="C182" s="55"/>
      <c r="D182" s="55"/>
      <c r="E182" s="55"/>
      <c r="F182" s="55"/>
      <c r="G182" s="55"/>
      <c r="H182" s="51"/>
    </row>
    <row r="183" spans="1:8" ht="30.75" hidden="1" thickBot="1" x14ac:dyDescent="0.3">
      <c r="A183" s="30">
        <v>106</v>
      </c>
      <c r="B183" s="31" t="s">
        <v>112</v>
      </c>
      <c r="C183" s="32"/>
      <c r="D183" s="32">
        <v>2</v>
      </c>
      <c r="E183" s="32"/>
      <c r="F183" s="32"/>
      <c r="G183" s="32"/>
      <c r="H183" s="33"/>
    </row>
    <row r="184" spans="1:8" ht="30.75" hidden="1" thickBot="1" x14ac:dyDescent="0.3">
      <c r="A184" s="30">
        <v>107</v>
      </c>
      <c r="B184" s="31" t="s">
        <v>113</v>
      </c>
      <c r="C184" s="32"/>
      <c r="D184" s="32"/>
      <c r="E184" s="32"/>
      <c r="F184" s="32"/>
      <c r="G184" s="32">
        <v>2</v>
      </c>
      <c r="H184" s="33"/>
    </row>
    <row r="185" spans="1:8" ht="30.75" hidden="1" thickBot="1" x14ac:dyDescent="0.3">
      <c r="A185" s="30">
        <v>108</v>
      </c>
      <c r="B185" s="31" t="s">
        <v>114</v>
      </c>
      <c r="C185" s="32">
        <v>2</v>
      </c>
      <c r="D185" s="32"/>
      <c r="E185" s="32"/>
      <c r="F185" s="32"/>
      <c r="G185" s="32"/>
      <c r="H185" s="33"/>
    </row>
    <row r="186" spans="1:8" ht="18.75" hidden="1" thickBot="1" x14ac:dyDescent="0.3">
      <c r="A186" s="30">
        <v>109</v>
      </c>
      <c r="B186" s="31" t="s">
        <v>115</v>
      </c>
      <c r="C186" s="32"/>
      <c r="D186" s="32"/>
      <c r="E186" s="32">
        <v>1</v>
      </c>
      <c r="F186" s="32"/>
      <c r="G186" s="32"/>
      <c r="H186" s="33"/>
    </row>
    <row r="187" spans="1:8" ht="30.75" hidden="1" thickBot="1" x14ac:dyDescent="0.3">
      <c r="A187" s="30">
        <v>110</v>
      </c>
      <c r="B187" s="31" t="s">
        <v>116</v>
      </c>
      <c r="C187" s="32"/>
      <c r="D187" s="32"/>
      <c r="E187" s="32">
        <v>2</v>
      </c>
      <c r="F187" s="32"/>
      <c r="G187" s="32"/>
      <c r="H187" s="33"/>
    </row>
    <row r="188" spans="1:8" ht="30.75" hidden="1" thickBot="1" x14ac:dyDescent="0.3">
      <c r="A188" s="52">
        <v>110</v>
      </c>
      <c r="B188" s="2" t="s">
        <v>116</v>
      </c>
      <c r="C188" s="54"/>
      <c r="D188" s="54"/>
      <c r="E188" s="54">
        <v>2</v>
      </c>
      <c r="F188" s="54"/>
      <c r="G188" s="54"/>
      <c r="H188" s="50"/>
    </row>
    <row r="189" spans="1:8" ht="20.25" hidden="1" thickBot="1" x14ac:dyDescent="0.3">
      <c r="A189" s="53"/>
      <c r="B189" s="34" t="s">
        <v>699</v>
      </c>
      <c r="C189" s="55"/>
      <c r="D189" s="55"/>
      <c r="E189" s="55"/>
      <c r="F189" s="55"/>
      <c r="G189" s="55"/>
      <c r="H189" s="51"/>
    </row>
    <row r="190" spans="1:8" ht="30.75" hidden="1" thickBot="1" x14ac:dyDescent="0.3">
      <c r="A190" s="30">
        <v>111</v>
      </c>
      <c r="B190" s="31" t="s">
        <v>117</v>
      </c>
      <c r="C190" s="32"/>
      <c r="D190" s="32"/>
      <c r="E190" s="32">
        <v>1</v>
      </c>
      <c r="F190" s="32"/>
      <c r="G190" s="32"/>
      <c r="H190" s="33"/>
    </row>
    <row r="191" spans="1:8" ht="18.75" hidden="1" thickBot="1" x14ac:dyDescent="0.3">
      <c r="A191" s="30">
        <v>112</v>
      </c>
      <c r="B191" s="31" t="s">
        <v>118</v>
      </c>
      <c r="C191" s="32"/>
      <c r="D191" s="32">
        <v>2</v>
      </c>
      <c r="E191" s="32"/>
      <c r="F191" s="32"/>
      <c r="G191" s="32"/>
      <c r="H191" s="33"/>
    </row>
    <row r="192" spans="1:8" ht="30.75" hidden="1" thickBot="1" x14ac:dyDescent="0.3">
      <c r="A192" s="30">
        <v>113</v>
      </c>
      <c r="B192" s="31" t="s">
        <v>119</v>
      </c>
      <c r="C192" s="32">
        <v>2</v>
      </c>
      <c r="D192" s="32"/>
      <c r="E192" s="32"/>
      <c r="F192" s="32"/>
      <c r="G192" s="32"/>
      <c r="H192" s="33"/>
    </row>
    <row r="193" spans="1:8" ht="18.75" hidden="1" thickBot="1" x14ac:dyDescent="0.3">
      <c r="A193" s="30">
        <v>114</v>
      </c>
      <c r="B193" s="31" t="s">
        <v>120</v>
      </c>
      <c r="C193" s="32"/>
      <c r="D193" s="32"/>
      <c r="E193" s="32">
        <v>1</v>
      </c>
      <c r="F193" s="32"/>
      <c r="G193" s="32"/>
      <c r="H193" s="33"/>
    </row>
    <row r="194" spans="1:8" ht="30.75" hidden="1" thickBot="1" x14ac:dyDescent="0.3">
      <c r="A194" s="30">
        <v>115</v>
      </c>
      <c r="B194" s="31" t="s">
        <v>121</v>
      </c>
      <c r="C194" s="32">
        <v>2</v>
      </c>
      <c r="D194" s="32"/>
      <c r="E194" s="32"/>
      <c r="F194" s="32"/>
      <c r="G194" s="32"/>
      <c r="H194" s="33"/>
    </row>
    <row r="195" spans="1:8" ht="30.75" hidden="1" thickBot="1" x14ac:dyDescent="0.3">
      <c r="A195" s="52">
        <v>115</v>
      </c>
      <c r="B195" s="2" t="s">
        <v>121</v>
      </c>
      <c r="C195" s="54">
        <v>2</v>
      </c>
      <c r="D195" s="54"/>
      <c r="E195" s="54"/>
      <c r="F195" s="54"/>
      <c r="G195" s="54"/>
      <c r="H195" s="50"/>
    </row>
    <row r="196" spans="1:8" ht="30" hidden="1" thickBot="1" x14ac:dyDescent="0.3">
      <c r="A196" s="53"/>
      <c r="B196" s="34" t="s">
        <v>700</v>
      </c>
      <c r="C196" s="55"/>
      <c r="D196" s="55"/>
      <c r="E196" s="55"/>
      <c r="F196" s="55"/>
      <c r="G196" s="55"/>
      <c r="H196" s="51"/>
    </row>
    <row r="197" spans="1:8" ht="18.75" hidden="1" thickBot="1" x14ac:dyDescent="0.3">
      <c r="A197" s="30">
        <v>116</v>
      </c>
      <c r="B197" s="31" t="s">
        <v>122</v>
      </c>
      <c r="C197" s="32"/>
      <c r="D197" s="32"/>
      <c r="E197" s="32"/>
      <c r="F197" s="32">
        <v>1</v>
      </c>
      <c r="G197" s="32"/>
      <c r="H197" s="33"/>
    </row>
    <row r="198" spans="1:8" ht="18.75" hidden="1" thickBot="1" x14ac:dyDescent="0.3">
      <c r="A198" s="30">
        <v>117</v>
      </c>
      <c r="B198" s="31" t="s">
        <v>123</v>
      </c>
      <c r="C198" s="32"/>
      <c r="D198" s="32"/>
      <c r="E198" s="32">
        <v>1</v>
      </c>
      <c r="F198" s="32">
        <v>1</v>
      </c>
      <c r="G198" s="32"/>
      <c r="H198" s="33"/>
    </row>
    <row r="199" spans="1:8" ht="30.75" hidden="1" thickBot="1" x14ac:dyDescent="0.3">
      <c r="A199" s="30">
        <v>118</v>
      </c>
      <c r="B199" s="31" t="s">
        <v>124</v>
      </c>
      <c r="C199" s="32"/>
      <c r="D199" s="32">
        <v>1</v>
      </c>
      <c r="E199" s="32"/>
      <c r="F199" s="32"/>
      <c r="G199" s="32"/>
      <c r="H199" s="33"/>
    </row>
    <row r="200" spans="1:8" ht="18.75" hidden="1" thickBot="1" x14ac:dyDescent="0.3">
      <c r="A200" s="30">
        <v>119</v>
      </c>
      <c r="B200" s="31" t="s">
        <v>125</v>
      </c>
      <c r="C200" s="32"/>
      <c r="D200" s="32">
        <v>2</v>
      </c>
      <c r="E200" s="32"/>
      <c r="F200" s="32"/>
      <c r="G200" s="32"/>
      <c r="H200" s="33"/>
    </row>
    <row r="201" spans="1:8" ht="18.75" hidden="1" thickBot="1" x14ac:dyDescent="0.3">
      <c r="A201" s="30">
        <v>120</v>
      </c>
      <c r="B201" s="31" t="s">
        <v>126</v>
      </c>
      <c r="C201" s="32"/>
      <c r="D201" s="32"/>
      <c r="E201" s="32"/>
      <c r="F201" s="32"/>
      <c r="G201" s="32"/>
      <c r="H201" s="33">
        <v>1</v>
      </c>
    </row>
    <row r="202" spans="1:8" ht="18.75" hidden="1" thickBot="1" x14ac:dyDescent="0.3">
      <c r="A202" s="30">
        <v>121</v>
      </c>
      <c r="B202" s="31" t="s">
        <v>127</v>
      </c>
      <c r="C202" s="32"/>
      <c r="D202" s="32"/>
      <c r="E202" s="32"/>
      <c r="F202" s="32"/>
      <c r="G202" s="32"/>
      <c r="H202" s="33">
        <v>2</v>
      </c>
    </row>
    <row r="203" spans="1:8" ht="30.75" hidden="1" thickBot="1" x14ac:dyDescent="0.3">
      <c r="A203" s="30">
        <v>122</v>
      </c>
      <c r="B203" s="31" t="s">
        <v>128</v>
      </c>
      <c r="C203" s="32"/>
      <c r="D203" s="32"/>
      <c r="E203" s="32"/>
      <c r="F203" s="32"/>
      <c r="G203" s="32">
        <v>2</v>
      </c>
      <c r="H203" s="33"/>
    </row>
    <row r="204" spans="1:8" ht="30.75" hidden="1" thickBot="1" x14ac:dyDescent="0.3">
      <c r="A204" s="52">
        <v>122</v>
      </c>
      <c r="B204" s="2" t="s">
        <v>128</v>
      </c>
      <c r="C204" s="54"/>
      <c r="D204" s="54"/>
      <c r="E204" s="54"/>
      <c r="F204" s="54"/>
      <c r="G204" s="54"/>
      <c r="H204" s="50">
        <v>2</v>
      </c>
    </row>
    <row r="205" spans="1:8" ht="20.25" hidden="1" thickBot="1" x14ac:dyDescent="0.3">
      <c r="A205" s="53"/>
      <c r="B205" s="34" t="s">
        <v>701</v>
      </c>
      <c r="C205" s="55"/>
      <c r="D205" s="55"/>
      <c r="E205" s="55"/>
      <c r="F205" s="55"/>
      <c r="G205" s="55"/>
      <c r="H205" s="51"/>
    </row>
    <row r="206" spans="1:8" ht="18.75" hidden="1" thickBot="1" x14ac:dyDescent="0.3">
      <c r="A206" s="30">
        <v>123</v>
      </c>
      <c r="B206" s="31" t="s">
        <v>129</v>
      </c>
      <c r="C206" s="32"/>
      <c r="D206" s="32">
        <v>1</v>
      </c>
      <c r="E206" s="32"/>
      <c r="F206" s="32"/>
      <c r="G206" s="32"/>
      <c r="H206" s="33"/>
    </row>
    <row r="207" spans="1:8" ht="18.75" hidden="1" thickBot="1" x14ac:dyDescent="0.3">
      <c r="A207" s="30">
        <v>124</v>
      </c>
      <c r="B207" s="31" t="s">
        <v>130</v>
      </c>
      <c r="C207" s="32"/>
      <c r="D207" s="32"/>
      <c r="E207" s="32"/>
      <c r="F207" s="32">
        <v>2</v>
      </c>
      <c r="G207" s="32"/>
      <c r="H207" s="33"/>
    </row>
    <row r="208" spans="1:8" ht="30.75" hidden="1" thickBot="1" x14ac:dyDescent="0.3">
      <c r="A208" s="30">
        <v>125</v>
      </c>
      <c r="B208" s="31" t="s">
        <v>131</v>
      </c>
      <c r="C208" s="32"/>
      <c r="D208" s="32"/>
      <c r="E208" s="32"/>
      <c r="F208" s="32"/>
      <c r="G208" s="32"/>
      <c r="H208" s="33">
        <v>2</v>
      </c>
    </row>
    <row r="209" spans="1:8" ht="30.75" hidden="1" thickBot="1" x14ac:dyDescent="0.3">
      <c r="A209" s="30">
        <v>126</v>
      </c>
      <c r="B209" s="31" t="s">
        <v>132</v>
      </c>
      <c r="C209" s="32"/>
      <c r="D209" s="32"/>
      <c r="E209" s="32"/>
      <c r="F209" s="32">
        <v>2</v>
      </c>
      <c r="G209" s="32"/>
      <c r="H209" s="33"/>
    </row>
    <row r="210" spans="1:8" ht="18.75" hidden="1" thickBot="1" x14ac:dyDescent="0.3">
      <c r="A210" s="30">
        <v>127</v>
      </c>
      <c r="B210" s="31" t="s">
        <v>133</v>
      </c>
      <c r="C210" s="32"/>
      <c r="D210" s="32">
        <v>2</v>
      </c>
      <c r="E210" s="32"/>
      <c r="F210" s="32"/>
      <c r="G210" s="32"/>
      <c r="H210" s="33"/>
    </row>
    <row r="211" spans="1:8" ht="15.75" hidden="1" thickBot="1" x14ac:dyDescent="0.3">
      <c r="A211" s="52">
        <v>127</v>
      </c>
      <c r="B211" s="2" t="s">
        <v>133</v>
      </c>
      <c r="C211" s="54"/>
      <c r="D211" s="54">
        <v>2</v>
      </c>
      <c r="E211" s="54"/>
      <c r="F211" s="54"/>
      <c r="G211" s="54"/>
      <c r="H211" s="50"/>
    </row>
    <row r="212" spans="1:8" ht="20.25" hidden="1" thickBot="1" x14ac:dyDescent="0.3">
      <c r="A212" s="53"/>
      <c r="B212" s="34" t="s">
        <v>702</v>
      </c>
      <c r="C212" s="55"/>
      <c r="D212" s="55"/>
      <c r="E212" s="55"/>
      <c r="F212" s="55"/>
      <c r="G212" s="55"/>
      <c r="H212" s="51"/>
    </row>
    <row r="213" spans="1:8" ht="18.75" hidden="1" thickBot="1" x14ac:dyDescent="0.3">
      <c r="A213" s="30">
        <v>128</v>
      </c>
      <c r="B213" s="31" t="s">
        <v>134</v>
      </c>
      <c r="C213" s="32"/>
      <c r="D213" s="32">
        <v>1</v>
      </c>
      <c r="E213" s="32"/>
      <c r="F213" s="32"/>
      <c r="G213" s="32"/>
      <c r="H213" s="33">
        <v>1</v>
      </c>
    </row>
    <row r="214" spans="1:8" ht="30.75" hidden="1" thickBot="1" x14ac:dyDescent="0.3">
      <c r="A214" s="30">
        <v>129</v>
      </c>
      <c r="B214" s="31" t="s">
        <v>135</v>
      </c>
      <c r="C214" s="32"/>
      <c r="D214" s="32"/>
      <c r="E214" s="32"/>
      <c r="F214" s="32"/>
      <c r="G214" s="32"/>
      <c r="H214" s="33">
        <v>1</v>
      </c>
    </row>
    <row r="215" spans="1:8" ht="30.75" hidden="1" thickBot="1" x14ac:dyDescent="0.3">
      <c r="A215" s="30">
        <v>130</v>
      </c>
      <c r="B215" s="31" t="s">
        <v>136</v>
      </c>
      <c r="C215" s="32"/>
      <c r="D215" s="32">
        <v>2</v>
      </c>
      <c r="E215" s="32"/>
      <c r="F215" s="32"/>
      <c r="G215" s="32"/>
      <c r="H215" s="33"/>
    </row>
    <row r="216" spans="1:8" ht="30.75" hidden="1" thickBot="1" x14ac:dyDescent="0.3">
      <c r="A216" s="52">
        <v>130</v>
      </c>
      <c r="B216" s="2" t="s">
        <v>136</v>
      </c>
      <c r="C216" s="54"/>
      <c r="D216" s="54">
        <v>2</v>
      </c>
      <c r="E216" s="54"/>
      <c r="F216" s="54"/>
      <c r="G216" s="54"/>
      <c r="H216" s="50"/>
    </row>
    <row r="217" spans="1:8" ht="20.25" hidden="1" thickBot="1" x14ac:dyDescent="0.3">
      <c r="A217" s="53"/>
      <c r="B217" s="34" t="s">
        <v>703</v>
      </c>
      <c r="C217" s="55"/>
      <c r="D217" s="55"/>
      <c r="E217" s="55"/>
      <c r="F217" s="55"/>
      <c r="G217" s="55"/>
      <c r="H217" s="51"/>
    </row>
    <row r="218" spans="1:8" ht="18.75" hidden="1" thickBot="1" x14ac:dyDescent="0.3">
      <c r="A218" s="30">
        <v>131</v>
      </c>
      <c r="B218" s="31" t="s">
        <v>137</v>
      </c>
      <c r="C218" s="32">
        <v>2</v>
      </c>
      <c r="D218" s="32"/>
      <c r="E218" s="32"/>
      <c r="F218" s="32"/>
      <c r="G218" s="32"/>
      <c r="H218" s="33"/>
    </row>
    <row r="219" spans="1:8" ht="18.75" hidden="1" thickBot="1" x14ac:dyDescent="0.3">
      <c r="A219" s="30">
        <v>132</v>
      </c>
      <c r="B219" s="31" t="s">
        <v>138</v>
      </c>
      <c r="C219" s="32">
        <v>1</v>
      </c>
      <c r="D219" s="32"/>
      <c r="E219" s="32"/>
      <c r="F219" s="32"/>
      <c r="G219" s="32"/>
      <c r="H219" s="33"/>
    </row>
    <row r="220" spans="1:8" ht="18.75" hidden="1" thickBot="1" x14ac:dyDescent="0.3">
      <c r="A220" s="30">
        <v>133</v>
      </c>
      <c r="B220" s="31" t="s">
        <v>139</v>
      </c>
      <c r="C220" s="32"/>
      <c r="D220" s="32"/>
      <c r="E220" s="32"/>
      <c r="F220" s="32"/>
      <c r="G220" s="32">
        <v>1</v>
      </c>
      <c r="H220" s="33"/>
    </row>
    <row r="221" spans="1:8" ht="15.75" hidden="1" thickBot="1" x14ac:dyDescent="0.3">
      <c r="A221" s="52">
        <v>133</v>
      </c>
      <c r="B221" s="2" t="s">
        <v>139</v>
      </c>
      <c r="C221" s="54"/>
      <c r="D221" s="54"/>
      <c r="E221" s="54"/>
      <c r="F221" s="54"/>
      <c r="G221" s="54">
        <v>1</v>
      </c>
      <c r="H221" s="50"/>
    </row>
    <row r="222" spans="1:8" ht="20.25" hidden="1" thickBot="1" x14ac:dyDescent="0.3">
      <c r="A222" s="53"/>
      <c r="B222" s="34" t="s">
        <v>704</v>
      </c>
      <c r="C222" s="55"/>
      <c r="D222" s="55"/>
      <c r="E222" s="55"/>
      <c r="F222" s="55"/>
      <c r="G222" s="55"/>
      <c r="H222" s="51"/>
    </row>
    <row r="223" spans="1:8" ht="30.75" hidden="1" thickBot="1" x14ac:dyDescent="0.3">
      <c r="A223" s="30">
        <v>134</v>
      </c>
      <c r="B223" s="31" t="s">
        <v>140</v>
      </c>
      <c r="C223" s="32">
        <v>2</v>
      </c>
      <c r="D223" s="32"/>
      <c r="E223" s="32"/>
      <c r="F223" s="32"/>
      <c r="G223" s="32"/>
      <c r="H223" s="33"/>
    </row>
    <row r="224" spans="1:8" ht="18.75" hidden="1" thickBot="1" x14ac:dyDescent="0.3">
      <c r="A224" s="30">
        <v>135</v>
      </c>
      <c r="B224" s="31" t="s">
        <v>141</v>
      </c>
      <c r="C224" s="32"/>
      <c r="D224" s="32"/>
      <c r="E224" s="32"/>
      <c r="F224" s="32"/>
      <c r="G224" s="32"/>
      <c r="H224" s="33">
        <v>2</v>
      </c>
    </row>
    <row r="225" spans="1:8" ht="18.75" hidden="1" thickBot="1" x14ac:dyDescent="0.3">
      <c r="A225" s="30">
        <v>136</v>
      </c>
      <c r="B225" s="31" t="s">
        <v>142</v>
      </c>
      <c r="C225" s="32"/>
      <c r="D225" s="32">
        <v>2</v>
      </c>
      <c r="E225" s="32"/>
      <c r="F225" s="32"/>
      <c r="G225" s="32"/>
      <c r="H225" s="33"/>
    </row>
    <row r="226" spans="1:8" ht="30.75" hidden="1" thickBot="1" x14ac:dyDescent="0.3">
      <c r="A226" s="30">
        <v>137</v>
      </c>
      <c r="B226" s="31" t="s">
        <v>143</v>
      </c>
      <c r="C226" s="32"/>
      <c r="D226" s="32"/>
      <c r="E226" s="32"/>
      <c r="F226" s="32">
        <v>1</v>
      </c>
      <c r="G226" s="32"/>
      <c r="H226" s="33"/>
    </row>
    <row r="227" spans="1:8" ht="30.75" hidden="1" thickBot="1" x14ac:dyDescent="0.3">
      <c r="A227" s="30">
        <v>138</v>
      </c>
      <c r="B227" s="31" t="s">
        <v>144</v>
      </c>
      <c r="C227" s="32"/>
      <c r="D227" s="32"/>
      <c r="E227" s="32">
        <v>1</v>
      </c>
      <c r="F227" s="32"/>
      <c r="G227" s="32"/>
      <c r="H227" s="33"/>
    </row>
    <row r="228" spans="1:8" ht="30.75" hidden="1" thickBot="1" x14ac:dyDescent="0.3">
      <c r="A228" s="30">
        <v>139</v>
      </c>
      <c r="B228" s="31" t="s">
        <v>145</v>
      </c>
      <c r="C228" s="32"/>
      <c r="D228" s="32"/>
      <c r="E228" s="32">
        <v>2</v>
      </c>
      <c r="F228" s="32"/>
      <c r="G228" s="32"/>
      <c r="H228" s="33"/>
    </row>
    <row r="229" spans="1:8" ht="18.75" hidden="1" thickBot="1" x14ac:dyDescent="0.3">
      <c r="A229" s="30">
        <v>140</v>
      </c>
      <c r="B229" s="31" t="s">
        <v>146</v>
      </c>
      <c r="C229" s="32"/>
      <c r="D229" s="32"/>
      <c r="E229" s="32">
        <v>1</v>
      </c>
      <c r="F229" s="32"/>
      <c r="G229" s="32"/>
      <c r="H229" s="33"/>
    </row>
    <row r="230" spans="1:8" ht="30.75" hidden="1" thickBot="1" x14ac:dyDescent="0.3">
      <c r="A230" s="30">
        <v>141</v>
      </c>
      <c r="B230" s="31" t="s">
        <v>147</v>
      </c>
      <c r="C230" s="32"/>
      <c r="D230" s="32">
        <v>2</v>
      </c>
      <c r="E230" s="32"/>
      <c r="F230" s="32"/>
      <c r="G230" s="32"/>
      <c r="H230" s="33"/>
    </row>
    <row r="231" spans="1:8" ht="30.75" hidden="1" thickBot="1" x14ac:dyDescent="0.3">
      <c r="A231" s="30">
        <v>142</v>
      </c>
      <c r="B231" s="31" t="s">
        <v>148</v>
      </c>
      <c r="C231" s="32"/>
      <c r="D231" s="32"/>
      <c r="E231" s="32"/>
      <c r="F231" s="32"/>
      <c r="G231" s="32"/>
      <c r="H231" s="33">
        <v>2</v>
      </c>
    </row>
    <row r="232" spans="1:8" ht="30.75" hidden="1" thickBot="1" x14ac:dyDescent="0.3">
      <c r="A232" s="52">
        <v>142</v>
      </c>
      <c r="B232" s="2" t="s">
        <v>148</v>
      </c>
      <c r="C232" s="54"/>
      <c r="D232" s="54"/>
      <c r="E232" s="54"/>
      <c r="F232" s="54"/>
      <c r="G232" s="54"/>
      <c r="H232" s="50">
        <v>2</v>
      </c>
    </row>
    <row r="233" spans="1:8" ht="30" hidden="1" thickBot="1" x14ac:dyDescent="0.3">
      <c r="A233" s="53"/>
      <c r="B233" s="34" t="s">
        <v>705</v>
      </c>
      <c r="C233" s="55"/>
      <c r="D233" s="55"/>
      <c r="E233" s="55"/>
      <c r="F233" s="55"/>
      <c r="G233" s="55"/>
      <c r="H233" s="51"/>
    </row>
    <row r="234" spans="1:8" ht="18.75" hidden="1" thickBot="1" x14ac:dyDescent="0.3">
      <c r="A234" s="30">
        <v>143</v>
      </c>
      <c r="B234" s="31" t="s">
        <v>149</v>
      </c>
      <c r="C234" s="32">
        <v>2</v>
      </c>
      <c r="D234" s="32"/>
      <c r="E234" s="32"/>
      <c r="F234" s="32"/>
      <c r="G234" s="32"/>
      <c r="H234" s="33"/>
    </row>
    <row r="235" spans="1:8" ht="30.75" hidden="1" thickBot="1" x14ac:dyDescent="0.3">
      <c r="A235" s="30">
        <v>144</v>
      </c>
      <c r="B235" s="31" t="s">
        <v>150</v>
      </c>
      <c r="C235" s="32"/>
      <c r="D235" s="32"/>
      <c r="E235" s="32"/>
      <c r="F235" s="32"/>
      <c r="G235" s="32">
        <v>3</v>
      </c>
      <c r="H235" s="33"/>
    </row>
    <row r="236" spans="1:8" ht="30.75" hidden="1" thickBot="1" x14ac:dyDescent="0.3">
      <c r="A236" s="52">
        <v>144</v>
      </c>
      <c r="B236" s="2" t="s">
        <v>150</v>
      </c>
      <c r="C236" s="54"/>
      <c r="D236" s="54"/>
      <c r="E236" s="54"/>
      <c r="F236" s="54">
        <v>3</v>
      </c>
      <c r="G236" s="54"/>
      <c r="H236" s="50"/>
    </row>
    <row r="237" spans="1:8" ht="20.25" hidden="1" thickBot="1" x14ac:dyDescent="0.3">
      <c r="A237" s="53"/>
      <c r="B237" s="34" t="s">
        <v>706</v>
      </c>
      <c r="C237" s="55"/>
      <c r="D237" s="55"/>
      <c r="E237" s="55"/>
      <c r="F237" s="55"/>
      <c r="G237" s="55"/>
      <c r="H237" s="51"/>
    </row>
    <row r="238" spans="1:8" ht="18.75" hidden="1" thickBot="1" x14ac:dyDescent="0.3">
      <c r="A238" s="30">
        <v>145</v>
      </c>
      <c r="B238" s="31" t="s">
        <v>151</v>
      </c>
      <c r="C238" s="32"/>
      <c r="D238" s="32"/>
      <c r="E238" s="32"/>
      <c r="F238" s="32">
        <v>3</v>
      </c>
      <c r="G238" s="32"/>
      <c r="H238" s="33"/>
    </row>
    <row r="239" spans="1:8" ht="15.75" hidden="1" thickBot="1" x14ac:dyDescent="0.3">
      <c r="A239" s="52">
        <v>145</v>
      </c>
      <c r="B239" s="2" t="s">
        <v>151</v>
      </c>
      <c r="C239" s="54"/>
      <c r="D239" s="54">
        <v>3</v>
      </c>
      <c r="E239" s="54"/>
      <c r="F239" s="54"/>
      <c r="G239" s="54"/>
      <c r="H239" s="50"/>
    </row>
    <row r="240" spans="1:8" ht="20.25" hidden="1" thickBot="1" x14ac:dyDescent="0.3">
      <c r="A240" s="53"/>
      <c r="B240" s="34" t="s">
        <v>707</v>
      </c>
      <c r="C240" s="55"/>
      <c r="D240" s="55"/>
      <c r="E240" s="55"/>
      <c r="F240" s="55"/>
      <c r="G240" s="55"/>
      <c r="H240" s="51"/>
    </row>
    <row r="241" spans="1:8" ht="18.75" hidden="1" thickBot="1" x14ac:dyDescent="0.3">
      <c r="A241" s="30">
        <v>146</v>
      </c>
      <c r="B241" s="31" t="s">
        <v>152</v>
      </c>
      <c r="C241" s="32"/>
      <c r="D241" s="32"/>
      <c r="E241" s="32"/>
      <c r="F241" s="32">
        <v>3</v>
      </c>
      <c r="G241" s="32"/>
      <c r="H241" s="33"/>
    </row>
    <row r="242" spans="1:8" ht="15.75" hidden="1" thickBot="1" x14ac:dyDescent="0.3">
      <c r="A242" s="52">
        <v>146</v>
      </c>
      <c r="B242" s="2" t="s">
        <v>152</v>
      </c>
      <c r="C242" s="54"/>
      <c r="D242" s="54"/>
      <c r="E242" s="54"/>
      <c r="F242" s="54"/>
      <c r="G242" s="54">
        <v>3</v>
      </c>
      <c r="H242" s="50"/>
    </row>
    <row r="243" spans="1:8" ht="20.25" hidden="1" thickBot="1" x14ac:dyDescent="0.3">
      <c r="A243" s="53"/>
      <c r="B243" s="34" t="s">
        <v>708</v>
      </c>
      <c r="C243" s="55"/>
      <c r="D243" s="55"/>
      <c r="E243" s="55"/>
      <c r="F243" s="55"/>
      <c r="G243" s="55"/>
      <c r="H243" s="51"/>
    </row>
    <row r="244" spans="1:8" ht="18.75" hidden="1" thickBot="1" x14ac:dyDescent="0.3">
      <c r="A244" s="30">
        <v>147</v>
      </c>
      <c r="B244" s="31" t="s">
        <v>153</v>
      </c>
      <c r="C244" s="32"/>
      <c r="D244" s="32">
        <v>1</v>
      </c>
      <c r="E244" s="32"/>
      <c r="F244" s="32"/>
      <c r="G244" s="32"/>
      <c r="H244" s="33"/>
    </row>
    <row r="245" spans="1:8" ht="30.75" hidden="1" thickBot="1" x14ac:dyDescent="0.3">
      <c r="A245" s="30">
        <v>148</v>
      </c>
      <c r="B245" s="31" t="s">
        <v>154</v>
      </c>
      <c r="C245" s="32"/>
      <c r="D245" s="32">
        <v>2</v>
      </c>
      <c r="E245" s="32"/>
      <c r="F245" s="32"/>
      <c r="G245" s="32"/>
      <c r="H245" s="33"/>
    </row>
    <row r="246" spans="1:8" ht="30.75" hidden="1" thickBot="1" x14ac:dyDescent="0.3">
      <c r="A246" s="30">
        <v>149</v>
      </c>
      <c r="B246" s="31" t="s">
        <v>155</v>
      </c>
      <c r="C246" s="32"/>
      <c r="D246" s="32">
        <v>3</v>
      </c>
      <c r="E246" s="32"/>
      <c r="F246" s="32"/>
      <c r="G246" s="32"/>
      <c r="H246" s="33"/>
    </row>
    <row r="247" spans="1:8" ht="30.75" hidden="1" thickBot="1" x14ac:dyDescent="0.3">
      <c r="A247" s="30">
        <v>150</v>
      </c>
      <c r="B247" s="31" t="s">
        <v>156</v>
      </c>
      <c r="C247" s="32"/>
      <c r="D247" s="32"/>
      <c r="E247" s="32"/>
      <c r="F247" s="32">
        <v>3</v>
      </c>
      <c r="G247" s="32"/>
      <c r="H247" s="33"/>
    </row>
    <row r="248" spans="1:8" ht="30.75" hidden="1" thickBot="1" x14ac:dyDescent="0.3">
      <c r="A248" s="52">
        <v>150</v>
      </c>
      <c r="B248" s="2" t="s">
        <v>156</v>
      </c>
      <c r="C248" s="54"/>
      <c r="D248" s="54"/>
      <c r="E248" s="54"/>
      <c r="F248" s="54">
        <v>3</v>
      </c>
      <c r="G248" s="54"/>
      <c r="H248" s="50"/>
    </row>
    <row r="249" spans="1:8" ht="20.25" hidden="1" thickBot="1" x14ac:dyDescent="0.3">
      <c r="A249" s="53"/>
      <c r="B249" s="34" t="s">
        <v>709</v>
      </c>
      <c r="C249" s="55"/>
      <c r="D249" s="55"/>
      <c r="E249" s="55"/>
      <c r="F249" s="55"/>
      <c r="G249" s="55"/>
      <c r="H249" s="51"/>
    </row>
    <row r="250" spans="1:8" ht="30.75" hidden="1" thickBot="1" x14ac:dyDescent="0.3">
      <c r="A250" s="52">
        <v>150</v>
      </c>
      <c r="B250" s="2" t="s">
        <v>156</v>
      </c>
      <c r="C250" s="54"/>
      <c r="D250" s="54"/>
      <c r="E250" s="54"/>
      <c r="F250" s="54">
        <v>3</v>
      </c>
      <c r="G250" s="54"/>
      <c r="H250" s="50"/>
    </row>
    <row r="251" spans="1:8" ht="20.25" hidden="1" thickBot="1" x14ac:dyDescent="0.3">
      <c r="A251" s="53"/>
      <c r="B251" s="34" t="s">
        <v>710</v>
      </c>
      <c r="C251" s="55"/>
      <c r="D251" s="55"/>
      <c r="E251" s="55"/>
      <c r="F251" s="55"/>
      <c r="G251" s="55"/>
      <c r="H251" s="51"/>
    </row>
    <row r="252" spans="1:8" ht="18.75" hidden="1" thickBot="1" x14ac:dyDescent="0.3">
      <c r="A252" s="30">
        <v>151</v>
      </c>
      <c r="B252" s="31" t="s">
        <v>157</v>
      </c>
      <c r="C252" s="32">
        <v>3</v>
      </c>
      <c r="D252" s="32"/>
      <c r="E252" s="32"/>
      <c r="F252" s="32"/>
      <c r="G252" s="32"/>
      <c r="H252" s="33"/>
    </row>
    <row r="253" spans="1:8" ht="30.75" hidden="1" thickBot="1" x14ac:dyDescent="0.3">
      <c r="A253" s="30">
        <v>152</v>
      </c>
      <c r="B253" s="31" t="s">
        <v>158</v>
      </c>
      <c r="C253" s="32"/>
      <c r="D253" s="32"/>
      <c r="E253" s="32"/>
      <c r="F253" s="32"/>
      <c r="G253" s="32">
        <v>1</v>
      </c>
      <c r="H253" s="33"/>
    </row>
    <row r="254" spans="1:8" ht="18.75" hidden="1" thickBot="1" x14ac:dyDescent="0.3">
      <c r="A254" s="30">
        <v>153</v>
      </c>
      <c r="B254" s="31" t="s">
        <v>159</v>
      </c>
      <c r="C254" s="32"/>
      <c r="D254" s="32"/>
      <c r="E254" s="32">
        <v>1</v>
      </c>
      <c r="F254" s="32"/>
      <c r="G254" s="32">
        <v>1</v>
      </c>
      <c r="H254" s="33"/>
    </row>
    <row r="255" spans="1:8" ht="30.75" hidden="1" thickBot="1" x14ac:dyDescent="0.3">
      <c r="A255" s="30">
        <v>154</v>
      </c>
      <c r="B255" s="31" t="s">
        <v>160</v>
      </c>
      <c r="C255" s="32"/>
      <c r="D255" s="32"/>
      <c r="E255" s="32">
        <v>1</v>
      </c>
      <c r="F255" s="32"/>
      <c r="G255" s="32">
        <v>2</v>
      </c>
      <c r="H255" s="33"/>
    </row>
    <row r="256" spans="1:8" ht="30.75" hidden="1" thickBot="1" x14ac:dyDescent="0.3">
      <c r="A256" s="30">
        <v>155</v>
      </c>
      <c r="B256" s="31" t="s">
        <v>161</v>
      </c>
      <c r="C256" s="32"/>
      <c r="D256" s="32"/>
      <c r="E256" s="32"/>
      <c r="F256" s="32"/>
      <c r="G256" s="32"/>
      <c r="H256" s="33">
        <v>1</v>
      </c>
    </row>
    <row r="257" spans="1:8" ht="18.75" hidden="1" thickBot="1" x14ac:dyDescent="0.3">
      <c r="A257" s="30">
        <v>156</v>
      </c>
      <c r="B257" s="31" t="s">
        <v>162</v>
      </c>
      <c r="C257" s="32"/>
      <c r="D257" s="32"/>
      <c r="E257" s="32"/>
      <c r="F257" s="32">
        <v>1</v>
      </c>
      <c r="G257" s="32"/>
      <c r="H257" s="33">
        <v>1</v>
      </c>
    </row>
    <row r="258" spans="1:8" ht="30.75" hidden="1" thickBot="1" x14ac:dyDescent="0.3">
      <c r="A258" s="30">
        <v>157</v>
      </c>
      <c r="B258" s="31" t="s">
        <v>163</v>
      </c>
      <c r="C258" s="32"/>
      <c r="D258" s="32"/>
      <c r="E258" s="32"/>
      <c r="F258" s="32">
        <v>3</v>
      </c>
      <c r="G258" s="32"/>
      <c r="H258" s="33"/>
    </row>
    <row r="259" spans="1:8" ht="30.75" hidden="1" thickBot="1" x14ac:dyDescent="0.3">
      <c r="A259" s="52">
        <v>157</v>
      </c>
      <c r="B259" s="2" t="s">
        <v>163</v>
      </c>
      <c r="C259" s="54"/>
      <c r="D259" s="54"/>
      <c r="E259" s="54"/>
      <c r="F259" s="54"/>
      <c r="G259" s="54"/>
      <c r="H259" s="50"/>
    </row>
    <row r="260" spans="1:8" ht="30" hidden="1" thickBot="1" x14ac:dyDescent="0.3">
      <c r="A260" s="53"/>
      <c r="B260" s="34" t="s">
        <v>3661</v>
      </c>
      <c r="C260" s="55"/>
      <c r="D260" s="55"/>
      <c r="E260" s="55"/>
      <c r="F260" s="55"/>
      <c r="G260" s="55"/>
      <c r="H260" s="51"/>
    </row>
    <row r="261" spans="1:8" ht="30.75" hidden="1" thickBot="1" x14ac:dyDescent="0.3">
      <c r="A261" s="30">
        <v>158</v>
      </c>
      <c r="B261" s="31" t="s">
        <v>164</v>
      </c>
      <c r="C261" s="32"/>
      <c r="D261" s="32">
        <v>1</v>
      </c>
      <c r="E261" s="32"/>
      <c r="F261" s="32"/>
      <c r="G261" s="32"/>
      <c r="H261" s="33"/>
    </row>
    <row r="262" spans="1:8" ht="30.75" hidden="1" thickBot="1" x14ac:dyDescent="0.3">
      <c r="A262" s="30">
        <v>159</v>
      </c>
      <c r="B262" s="31" t="s">
        <v>165</v>
      </c>
      <c r="C262" s="32"/>
      <c r="D262" s="32">
        <v>1</v>
      </c>
      <c r="E262" s="32">
        <v>1</v>
      </c>
      <c r="F262" s="32"/>
      <c r="G262" s="32"/>
      <c r="H262" s="33"/>
    </row>
    <row r="263" spans="1:8" ht="30.75" hidden="1" thickBot="1" x14ac:dyDescent="0.3">
      <c r="A263" s="30">
        <v>160</v>
      </c>
      <c r="B263" s="31" t="s">
        <v>166</v>
      </c>
      <c r="C263" s="32"/>
      <c r="D263" s="32">
        <v>2</v>
      </c>
      <c r="E263" s="32">
        <v>1</v>
      </c>
      <c r="F263" s="32"/>
      <c r="G263" s="32"/>
      <c r="H263" s="33"/>
    </row>
    <row r="264" spans="1:8" ht="18.75" hidden="1" thickBot="1" x14ac:dyDescent="0.3">
      <c r="A264" s="30">
        <v>161</v>
      </c>
      <c r="B264" s="31" t="s">
        <v>167</v>
      </c>
      <c r="C264" s="32"/>
      <c r="D264" s="32">
        <v>1</v>
      </c>
      <c r="E264" s="32"/>
      <c r="F264" s="32"/>
      <c r="G264" s="32"/>
      <c r="H264" s="33"/>
    </row>
    <row r="265" spans="1:8" ht="18.75" hidden="1" thickBot="1" x14ac:dyDescent="0.3">
      <c r="A265" s="30">
        <v>162</v>
      </c>
      <c r="B265" s="31" t="s">
        <v>168</v>
      </c>
      <c r="C265" s="32"/>
      <c r="D265" s="32"/>
      <c r="E265" s="32"/>
      <c r="F265" s="32"/>
      <c r="G265" s="32"/>
      <c r="H265" s="33">
        <v>2</v>
      </c>
    </row>
    <row r="266" spans="1:8" ht="30.75" hidden="1" thickBot="1" x14ac:dyDescent="0.3">
      <c r="A266" s="30">
        <v>163</v>
      </c>
      <c r="B266" s="31" t="s">
        <v>169</v>
      </c>
      <c r="C266" s="32">
        <v>1</v>
      </c>
      <c r="D266" s="32"/>
      <c r="E266" s="32"/>
      <c r="F266" s="32"/>
      <c r="G266" s="32"/>
      <c r="H266" s="33"/>
    </row>
    <row r="267" spans="1:8" ht="30.75" hidden="1" thickBot="1" x14ac:dyDescent="0.3">
      <c r="A267" s="30">
        <v>164</v>
      </c>
      <c r="B267" s="31" t="s">
        <v>170</v>
      </c>
      <c r="C267" s="32">
        <v>2</v>
      </c>
      <c r="D267" s="32"/>
      <c r="E267" s="32"/>
      <c r="F267" s="32"/>
      <c r="G267" s="32"/>
      <c r="H267" s="33"/>
    </row>
    <row r="268" spans="1:8" ht="18.75" hidden="1" thickBot="1" x14ac:dyDescent="0.3">
      <c r="A268" s="30">
        <v>165</v>
      </c>
      <c r="B268" s="31" t="s">
        <v>171</v>
      </c>
      <c r="C268" s="32"/>
      <c r="D268" s="32"/>
      <c r="E268" s="32"/>
      <c r="F268" s="32"/>
      <c r="G268" s="32">
        <v>1</v>
      </c>
      <c r="H268" s="33"/>
    </row>
    <row r="269" spans="1:8" ht="18.75" hidden="1" thickBot="1" x14ac:dyDescent="0.3">
      <c r="A269" s="30">
        <v>166</v>
      </c>
      <c r="B269" s="31" t="s">
        <v>172</v>
      </c>
      <c r="C269" s="32"/>
      <c r="D269" s="32"/>
      <c r="E269" s="32"/>
      <c r="F269" s="32"/>
      <c r="G269" s="32">
        <v>2</v>
      </c>
      <c r="H269" s="33"/>
    </row>
    <row r="270" spans="1:8" ht="30.75" hidden="1" thickBot="1" x14ac:dyDescent="0.3">
      <c r="A270" s="30">
        <v>167</v>
      </c>
      <c r="B270" s="31" t="s">
        <v>173</v>
      </c>
      <c r="C270" s="32"/>
      <c r="D270" s="32">
        <v>1</v>
      </c>
      <c r="E270" s="32"/>
      <c r="F270" s="32"/>
      <c r="G270" s="32"/>
      <c r="H270" s="33"/>
    </row>
    <row r="271" spans="1:8" ht="18.75" hidden="1" thickBot="1" x14ac:dyDescent="0.3">
      <c r="A271" s="30">
        <v>168</v>
      </c>
      <c r="B271" s="31" t="s">
        <v>174</v>
      </c>
      <c r="C271" s="32"/>
      <c r="D271" s="32">
        <v>2</v>
      </c>
      <c r="E271" s="32"/>
      <c r="F271" s="32"/>
      <c r="G271" s="32"/>
      <c r="H271" s="33"/>
    </row>
    <row r="272" spans="1:8" ht="18.75" hidden="1" thickBot="1" x14ac:dyDescent="0.3">
      <c r="A272" s="30">
        <v>169</v>
      </c>
      <c r="B272" s="31" t="s">
        <v>175</v>
      </c>
      <c r="C272" s="32"/>
      <c r="D272" s="32"/>
      <c r="E272" s="32"/>
      <c r="F272" s="32"/>
      <c r="G272" s="32"/>
      <c r="H272" s="33">
        <v>3</v>
      </c>
    </row>
    <row r="273" spans="1:8" ht="30.75" hidden="1" thickBot="1" x14ac:dyDescent="0.3">
      <c r="A273" s="30">
        <v>170</v>
      </c>
      <c r="B273" s="31" t="s">
        <v>176</v>
      </c>
      <c r="C273" s="32">
        <v>1</v>
      </c>
      <c r="D273" s="32"/>
      <c r="E273" s="32"/>
      <c r="F273" s="32"/>
      <c r="G273" s="32"/>
      <c r="H273" s="33"/>
    </row>
    <row r="274" spans="1:8" ht="18.75" hidden="1" thickBot="1" x14ac:dyDescent="0.3">
      <c r="A274" s="30">
        <v>171</v>
      </c>
      <c r="B274" s="31" t="s">
        <v>177</v>
      </c>
      <c r="C274" s="32">
        <v>2</v>
      </c>
      <c r="D274" s="32"/>
      <c r="E274" s="32"/>
      <c r="F274" s="32"/>
      <c r="G274" s="32"/>
      <c r="H274" s="33"/>
    </row>
    <row r="275" spans="1:8" ht="18.75" hidden="1" thickBot="1" x14ac:dyDescent="0.3">
      <c r="A275" s="30">
        <v>172</v>
      </c>
      <c r="B275" s="31" t="s">
        <v>178</v>
      </c>
      <c r="C275" s="32"/>
      <c r="D275" s="32"/>
      <c r="E275" s="32"/>
      <c r="F275" s="32"/>
      <c r="G275" s="32"/>
      <c r="H275" s="33">
        <v>1</v>
      </c>
    </row>
    <row r="276" spans="1:8" ht="18.75" hidden="1" thickBot="1" x14ac:dyDescent="0.3">
      <c r="A276" s="30">
        <v>173</v>
      </c>
      <c r="B276" s="31" t="s">
        <v>179</v>
      </c>
      <c r="C276" s="32"/>
      <c r="D276" s="32"/>
      <c r="E276" s="32"/>
      <c r="F276" s="32"/>
      <c r="G276" s="32">
        <v>1</v>
      </c>
      <c r="H276" s="33"/>
    </row>
    <row r="277" spans="1:8" ht="30.75" hidden="1" thickBot="1" x14ac:dyDescent="0.3">
      <c r="A277" s="30">
        <v>174</v>
      </c>
      <c r="B277" s="31" t="s">
        <v>180</v>
      </c>
      <c r="C277" s="32">
        <v>1</v>
      </c>
      <c r="D277" s="32"/>
      <c r="E277" s="32"/>
      <c r="F277" s="32"/>
      <c r="G277" s="32"/>
      <c r="H277" s="33"/>
    </row>
    <row r="278" spans="1:8" ht="18.75" hidden="1" thickBot="1" x14ac:dyDescent="0.3">
      <c r="A278" s="30">
        <v>175</v>
      </c>
      <c r="B278" s="31" t="s">
        <v>181</v>
      </c>
      <c r="C278" s="32"/>
      <c r="D278" s="32"/>
      <c r="E278" s="32"/>
      <c r="F278" s="32"/>
      <c r="G278" s="32">
        <v>1</v>
      </c>
      <c r="H278" s="33"/>
    </row>
    <row r="279" spans="1:8" ht="18.75" hidden="1" thickBot="1" x14ac:dyDescent="0.3">
      <c r="A279" s="30">
        <v>176</v>
      </c>
      <c r="B279" s="31" t="s">
        <v>182</v>
      </c>
      <c r="C279" s="32"/>
      <c r="D279" s="32"/>
      <c r="E279" s="32"/>
      <c r="F279" s="32"/>
      <c r="G279" s="32">
        <v>2</v>
      </c>
      <c r="H279" s="33"/>
    </row>
    <row r="280" spans="1:8" ht="18.75" hidden="1" thickBot="1" x14ac:dyDescent="0.3">
      <c r="A280" s="30">
        <v>177</v>
      </c>
      <c r="B280" s="31" t="s">
        <v>183</v>
      </c>
      <c r="C280" s="32"/>
      <c r="D280" s="32"/>
      <c r="E280" s="32"/>
      <c r="F280" s="32">
        <v>1</v>
      </c>
      <c r="G280" s="32"/>
      <c r="H280" s="33"/>
    </row>
    <row r="281" spans="1:8" ht="18.75" hidden="1" thickBot="1" x14ac:dyDescent="0.3">
      <c r="A281" s="30">
        <v>178</v>
      </c>
      <c r="B281" s="31" t="s">
        <v>184</v>
      </c>
      <c r="C281" s="32"/>
      <c r="D281" s="32"/>
      <c r="E281" s="32"/>
      <c r="F281" s="32">
        <v>1</v>
      </c>
      <c r="G281" s="32"/>
      <c r="H281" s="33">
        <v>1</v>
      </c>
    </row>
    <row r="282" spans="1:8" ht="18.75" hidden="1" thickBot="1" x14ac:dyDescent="0.3">
      <c r="A282" s="30">
        <v>179</v>
      </c>
      <c r="B282" s="31" t="s">
        <v>185</v>
      </c>
      <c r="C282" s="32"/>
      <c r="D282" s="32"/>
      <c r="E282" s="32"/>
      <c r="F282" s="32">
        <v>1</v>
      </c>
      <c r="G282" s="32"/>
      <c r="H282" s="33"/>
    </row>
    <row r="283" spans="1:8" ht="18.75" hidden="1" thickBot="1" x14ac:dyDescent="0.3">
      <c r="A283" s="30">
        <v>180</v>
      </c>
      <c r="B283" s="31" t="s">
        <v>186</v>
      </c>
      <c r="C283" s="32"/>
      <c r="D283" s="32"/>
      <c r="E283" s="32"/>
      <c r="F283" s="32">
        <v>2</v>
      </c>
      <c r="G283" s="32"/>
      <c r="H283" s="33"/>
    </row>
    <row r="284" spans="1:8" ht="30.75" hidden="1" thickBot="1" x14ac:dyDescent="0.3">
      <c r="A284" s="30">
        <v>181</v>
      </c>
      <c r="B284" s="31" t="s">
        <v>187</v>
      </c>
      <c r="C284" s="32"/>
      <c r="D284" s="32"/>
      <c r="E284" s="32"/>
      <c r="F284" s="32">
        <v>3</v>
      </c>
      <c r="G284" s="32"/>
      <c r="H284" s="33"/>
    </row>
    <row r="285" spans="1:8" ht="30.75" hidden="1" thickBot="1" x14ac:dyDescent="0.3">
      <c r="A285" s="52">
        <v>181</v>
      </c>
      <c r="B285" s="2" t="s">
        <v>187</v>
      </c>
      <c r="C285" s="54"/>
      <c r="D285" s="54"/>
      <c r="E285" s="54"/>
      <c r="F285" s="54">
        <v>3</v>
      </c>
      <c r="G285" s="54"/>
      <c r="H285" s="50"/>
    </row>
    <row r="286" spans="1:8" ht="20.25" hidden="1" thickBot="1" x14ac:dyDescent="0.3">
      <c r="A286" s="53"/>
      <c r="B286" s="34" t="s">
        <v>711</v>
      </c>
      <c r="C286" s="55"/>
      <c r="D286" s="55"/>
      <c r="E286" s="55"/>
      <c r="F286" s="55"/>
      <c r="G286" s="55"/>
      <c r="H286" s="51"/>
    </row>
    <row r="287" spans="1:8" ht="30.75" hidden="1" thickBot="1" x14ac:dyDescent="0.3">
      <c r="A287" s="30">
        <v>182</v>
      </c>
      <c r="B287" s="31" t="s">
        <v>188</v>
      </c>
      <c r="C287" s="32"/>
      <c r="D287" s="32"/>
      <c r="E287" s="32"/>
      <c r="F287" s="32"/>
      <c r="G287" s="32">
        <v>3</v>
      </c>
      <c r="H287" s="33"/>
    </row>
    <row r="288" spans="1:8" ht="18.75" hidden="1" thickBot="1" x14ac:dyDescent="0.3">
      <c r="A288" s="30">
        <v>183</v>
      </c>
      <c r="B288" s="31" t="s">
        <v>189</v>
      </c>
      <c r="C288" s="32">
        <v>2</v>
      </c>
      <c r="D288" s="32"/>
      <c r="E288" s="32"/>
      <c r="F288" s="32"/>
      <c r="G288" s="32"/>
      <c r="H288" s="33"/>
    </row>
    <row r="289" spans="1:8" ht="30.75" hidden="1" thickBot="1" x14ac:dyDescent="0.3">
      <c r="A289" s="30">
        <v>184</v>
      </c>
      <c r="B289" s="31" t="s">
        <v>190</v>
      </c>
      <c r="C289" s="32">
        <v>3</v>
      </c>
      <c r="D289" s="32"/>
      <c r="E289" s="32"/>
      <c r="F289" s="32"/>
      <c r="G289" s="32"/>
      <c r="H289" s="33"/>
    </row>
    <row r="290" spans="1:8" ht="30.75" hidden="1" thickBot="1" x14ac:dyDescent="0.3">
      <c r="A290" s="30">
        <v>185</v>
      </c>
      <c r="B290" s="31" t="s">
        <v>191</v>
      </c>
      <c r="C290" s="32"/>
      <c r="D290" s="32"/>
      <c r="E290" s="32">
        <v>2</v>
      </c>
      <c r="F290" s="32"/>
      <c r="G290" s="32"/>
      <c r="H290" s="33"/>
    </row>
    <row r="291" spans="1:8" ht="30.75" hidden="1" thickBot="1" x14ac:dyDescent="0.3">
      <c r="A291" s="30">
        <v>186</v>
      </c>
      <c r="B291" s="31" t="s">
        <v>192</v>
      </c>
      <c r="C291" s="32"/>
      <c r="D291" s="32"/>
      <c r="E291" s="32"/>
      <c r="F291" s="32"/>
      <c r="G291" s="32">
        <v>3</v>
      </c>
      <c r="H291" s="33"/>
    </row>
    <row r="292" spans="1:8" ht="18.75" hidden="1" thickBot="1" x14ac:dyDescent="0.3">
      <c r="A292" s="30">
        <v>187</v>
      </c>
      <c r="B292" s="31" t="s">
        <v>193</v>
      </c>
      <c r="C292" s="32"/>
      <c r="D292" s="32"/>
      <c r="E292" s="32"/>
      <c r="F292" s="32"/>
      <c r="G292" s="32">
        <v>1</v>
      </c>
      <c r="H292" s="33"/>
    </row>
    <row r="293" spans="1:8" ht="30.75" hidden="1" thickBot="1" x14ac:dyDescent="0.3">
      <c r="A293" s="30">
        <v>188</v>
      </c>
      <c r="B293" s="31" t="s">
        <v>194</v>
      </c>
      <c r="C293" s="32"/>
      <c r="D293" s="32"/>
      <c r="E293" s="32"/>
      <c r="F293" s="32"/>
      <c r="G293" s="32"/>
      <c r="H293" s="33">
        <v>2</v>
      </c>
    </row>
    <row r="294" spans="1:8" ht="30.75" hidden="1" thickBot="1" x14ac:dyDescent="0.3">
      <c r="A294" s="30">
        <v>189</v>
      </c>
      <c r="B294" s="31" t="s">
        <v>195</v>
      </c>
      <c r="C294" s="32"/>
      <c r="D294" s="32"/>
      <c r="E294" s="32"/>
      <c r="F294" s="32"/>
      <c r="G294" s="32"/>
      <c r="H294" s="33">
        <v>3</v>
      </c>
    </row>
    <row r="295" spans="1:8" ht="18.75" hidden="1" thickBot="1" x14ac:dyDescent="0.3">
      <c r="A295" s="30">
        <v>190</v>
      </c>
      <c r="B295" s="31" t="s">
        <v>196</v>
      </c>
      <c r="C295" s="32"/>
      <c r="D295" s="32"/>
      <c r="E295" s="32"/>
      <c r="F295" s="32"/>
      <c r="G295" s="32"/>
      <c r="H295" s="33">
        <v>1</v>
      </c>
    </row>
    <row r="296" spans="1:8" ht="30.75" hidden="1" thickBot="1" x14ac:dyDescent="0.3">
      <c r="A296" s="30">
        <v>191</v>
      </c>
      <c r="B296" s="31" t="s">
        <v>197</v>
      </c>
      <c r="C296" s="32"/>
      <c r="D296" s="32"/>
      <c r="E296" s="32"/>
      <c r="F296" s="32">
        <v>1</v>
      </c>
      <c r="G296" s="32"/>
      <c r="H296" s="33"/>
    </row>
    <row r="297" spans="1:8" ht="30.75" hidden="1" thickBot="1" x14ac:dyDescent="0.3">
      <c r="A297" s="30">
        <v>192</v>
      </c>
      <c r="B297" s="31" t="s">
        <v>198</v>
      </c>
      <c r="C297" s="32"/>
      <c r="D297" s="32"/>
      <c r="E297" s="32"/>
      <c r="F297" s="32">
        <v>2</v>
      </c>
      <c r="G297" s="32"/>
      <c r="H297" s="33"/>
    </row>
    <row r="298" spans="1:8" ht="18.75" hidden="1" thickBot="1" x14ac:dyDescent="0.3">
      <c r="A298" s="30">
        <v>193</v>
      </c>
      <c r="B298" s="31" t="s">
        <v>199</v>
      </c>
      <c r="C298" s="32"/>
      <c r="D298" s="32"/>
      <c r="E298" s="32"/>
      <c r="F298" s="32"/>
      <c r="G298" s="32"/>
      <c r="H298" s="33">
        <v>1</v>
      </c>
    </row>
    <row r="299" spans="1:8" ht="30.75" hidden="1" thickBot="1" x14ac:dyDescent="0.3">
      <c r="A299" s="30">
        <v>194</v>
      </c>
      <c r="B299" s="31" t="s">
        <v>200</v>
      </c>
      <c r="C299" s="32">
        <v>1</v>
      </c>
      <c r="D299" s="32"/>
      <c r="E299" s="32"/>
      <c r="F299" s="32"/>
      <c r="G299" s="32"/>
      <c r="H299" s="33"/>
    </row>
    <row r="300" spans="1:8" ht="30.75" hidden="1" thickBot="1" x14ac:dyDescent="0.3">
      <c r="A300" s="30">
        <v>195</v>
      </c>
      <c r="B300" s="31" t="s">
        <v>201</v>
      </c>
      <c r="C300" s="32">
        <v>2</v>
      </c>
      <c r="D300" s="32"/>
      <c r="E300" s="32"/>
      <c r="F300" s="32"/>
      <c r="G300" s="32"/>
      <c r="H300" s="33"/>
    </row>
    <row r="301" spans="1:8" ht="18.75" hidden="1" thickBot="1" x14ac:dyDescent="0.3">
      <c r="A301" s="30">
        <v>196</v>
      </c>
      <c r="B301" s="31" t="s">
        <v>202</v>
      </c>
      <c r="C301" s="32"/>
      <c r="D301" s="32"/>
      <c r="E301" s="32"/>
      <c r="F301" s="32">
        <v>2</v>
      </c>
      <c r="G301" s="32"/>
      <c r="H301" s="33"/>
    </row>
    <row r="302" spans="1:8" ht="30.75" hidden="1" thickBot="1" x14ac:dyDescent="0.3">
      <c r="A302" s="30">
        <v>197</v>
      </c>
      <c r="B302" s="31" t="s">
        <v>203</v>
      </c>
      <c r="C302" s="32"/>
      <c r="D302" s="32"/>
      <c r="E302" s="32"/>
      <c r="F302" s="32"/>
      <c r="G302" s="32">
        <v>2</v>
      </c>
      <c r="H302" s="33"/>
    </row>
    <row r="303" spans="1:8" ht="30.75" hidden="1" thickBot="1" x14ac:dyDescent="0.3">
      <c r="A303" s="30">
        <v>198</v>
      </c>
      <c r="B303" s="31" t="s">
        <v>204</v>
      </c>
      <c r="C303" s="32"/>
      <c r="D303" s="32"/>
      <c r="E303" s="32"/>
      <c r="F303" s="32"/>
      <c r="G303" s="32"/>
      <c r="H303" s="33">
        <v>1</v>
      </c>
    </row>
    <row r="304" spans="1:8" ht="30.75" hidden="1" thickBot="1" x14ac:dyDescent="0.3">
      <c r="A304" s="30">
        <v>199</v>
      </c>
      <c r="B304" s="31" t="s">
        <v>205</v>
      </c>
      <c r="C304" s="32"/>
      <c r="D304" s="32"/>
      <c r="E304" s="32"/>
      <c r="F304" s="32"/>
      <c r="G304" s="32">
        <v>2</v>
      </c>
      <c r="H304" s="33"/>
    </row>
    <row r="305" spans="1:8" ht="30.75" hidden="1" thickBot="1" x14ac:dyDescent="0.3">
      <c r="A305" s="52">
        <v>199</v>
      </c>
      <c r="B305" s="2" t="s">
        <v>205</v>
      </c>
      <c r="C305" s="54"/>
      <c r="D305" s="54"/>
      <c r="E305" s="54"/>
      <c r="F305" s="54"/>
      <c r="G305" s="54">
        <v>2</v>
      </c>
      <c r="H305" s="50"/>
    </row>
    <row r="306" spans="1:8" ht="20.25" hidden="1" thickBot="1" x14ac:dyDescent="0.3">
      <c r="A306" s="53"/>
      <c r="B306" s="34" t="s">
        <v>712</v>
      </c>
      <c r="C306" s="55"/>
      <c r="D306" s="55"/>
      <c r="E306" s="55"/>
      <c r="F306" s="55"/>
      <c r="G306" s="55"/>
      <c r="H306" s="51"/>
    </row>
    <row r="307" spans="1:8" ht="30.75" hidden="1" thickBot="1" x14ac:dyDescent="0.3">
      <c r="A307" s="30">
        <v>200</v>
      </c>
      <c r="B307" s="31" t="s">
        <v>206</v>
      </c>
      <c r="C307" s="32"/>
      <c r="D307" s="32"/>
      <c r="E307" s="32"/>
      <c r="F307" s="32"/>
      <c r="G307" s="32">
        <v>1</v>
      </c>
      <c r="H307" s="33"/>
    </row>
    <row r="308" spans="1:8" ht="18.75" hidden="1" thickBot="1" x14ac:dyDescent="0.3">
      <c r="A308" s="30">
        <v>201</v>
      </c>
      <c r="B308" s="31" t="s">
        <v>207</v>
      </c>
      <c r="C308" s="32"/>
      <c r="D308" s="32">
        <v>1</v>
      </c>
      <c r="E308" s="32"/>
      <c r="F308" s="32">
        <v>1</v>
      </c>
      <c r="G308" s="32"/>
      <c r="H308" s="33"/>
    </row>
    <row r="309" spans="1:8" ht="30.75" hidden="1" thickBot="1" x14ac:dyDescent="0.3">
      <c r="A309" s="30">
        <v>202</v>
      </c>
      <c r="B309" s="31" t="s">
        <v>208</v>
      </c>
      <c r="C309" s="32">
        <v>2</v>
      </c>
      <c r="D309" s="32"/>
      <c r="E309" s="32"/>
      <c r="F309" s="32"/>
      <c r="G309" s="32"/>
      <c r="H309" s="33"/>
    </row>
    <row r="310" spans="1:8" ht="30.75" hidden="1" thickBot="1" x14ac:dyDescent="0.3">
      <c r="A310" s="30">
        <v>203</v>
      </c>
      <c r="B310" s="31" t="s">
        <v>209</v>
      </c>
      <c r="C310" s="32"/>
      <c r="D310" s="32"/>
      <c r="E310" s="32"/>
      <c r="F310" s="32">
        <v>2</v>
      </c>
      <c r="G310" s="32"/>
      <c r="H310" s="33"/>
    </row>
    <row r="311" spans="1:8" ht="18.75" hidden="1" thickBot="1" x14ac:dyDescent="0.3">
      <c r="A311" s="30">
        <v>204</v>
      </c>
      <c r="B311" s="31" t="s">
        <v>210</v>
      </c>
      <c r="C311" s="32"/>
      <c r="D311" s="32"/>
      <c r="E311" s="32">
        <v>1</v>
      </c>
      <c r="F311" s="32"/>
      <c r="G311" s="32"/>
      <c r="H311" s="33"/>
    </row>
    <row r="312" spans="1:8" ht="30.75" hidden="1" thickBot="1" x14ac:dyDescent="0.3">
      <c r="A312" s="30">
        <v>205</v>
      </c>
      <c r="B312" s="31" t="s">
        <v>211</v>
      </c>
      <c r="C312" s="32"/>
      <c r="D312" s="32"/>
      <c r="E312" s="32">
        <v>2</v>
      </c>
      <c r="F312" s="32"/>
      <c r="G312" s="32"/>
      <c r="H312" s="33"/>
    </row>
    <row r="313" spans="1:8" ht="30.75" hidden="1" thickBot="1" x14ac:dyDescent="0.3">
      <c r="A313" s="30">
        <v>206</v>
      </c>
      <c r="B313" s="31" t="s">
        <v>212</v>
      </c>
      <c r="C313" s="32">
        <v>1</v>
      </c>
      <c r="D313" s="32"/>
      <c r="E313" s="32"/>
      <c r="F313" s="32"/>
      <c r="G313" s="32"/>
      <c r="H313" s="33"/>
    </row>
    <row r="314" spans="1:8" ht="18.75" hidden="1" thickBot="1" x14ac:dyDescent="0.3">
      <c r="A314" s="30">
        <v>207</v>
      </c>
      <c r="B314" s="31" t="s">
        <v>213</v>
      </c>
      <c r="C314" s="32"/>
      <c r="D314" s="32"/>
      <c r="E314" s="32">
        <v>1</v>
      </c>
      <c r="F314" s="32"/>
      <c r="G314" s="32"/>
      <c r="H314" s="33"/>
    </row>
    <row r="315" spans="1:8" ht="18.75" hidden="1" thickBot="1" x14ac:dyDescent="0.3">
      <c r="A315" s="30">
        <v>208</v>
      </c>
      <c r="B315" s="31" t="s">
        <v>214</v>
      </c>
      <c r="C315" s="32"/>
      <c r="D315" s="32"/>
      <c r="E315" s="32">
        <v>2</v>
      </c>
      <c r="F315" s="32"/>
      <c r="G315" s="32"/>
      <c r="H315" s="33"/>
    </row>
    <row r="316" spans="1:8" ht="15.75" hidden="1" thickBot="1" x14ac:dyDescent="0.3">
      <c r="A316" s="52">
        <v>208</v>
      </c>
      <c r="B316" s="2" t="s">
        <v>214</v>
      </c>
      <c r="C316" s="54"/>
      <c r="D316" s="54"/>
      <c r="E316" s="54">
        <v>2</v>
      </c>
      <c r="F316" s="54"/>
      <c r="G316" s="54"/>
      <c r="H316" s="50"/>
    </row>
    <row r="317" spans="1:8" ht="20.25" hidden="1" thickBot="1" x14ac:dyDescent="0.3">
      <c r="A317" s="53"/>
      <c r="B317" s="34" t="s">
        <v>713</v>
      </c>
      <c r="C317" s="55"/>
      <c r="D317" s="55"/>
      <c r="E317" s="55"/>
      <c r="F317" s="55"/>
      <c r="G317" s="55"/>
      <c r="H317" s="51"/>
    </row>
    <row r="318" spans="1:8" ht="30.75" hidden="1" thickBot="1" x14ac:dyDescent="0.3">
      <c r="A318" s="30">
        <v>209</v>
      </c>
      <c r="B318" s="31" t="s">
        <v>215</v>
      </c>
      <c r="C318" s="32"/>
      <c r="D318" s="32">
        <v>1</v>
      </c>
      <c r="E318" s="32"/>
      <c r="F318" s="32"/>
      <c r="G318" s="32"/>
      <c r="H318" s="33"/>
    </row>
    <row r="319" spans="1:8" ht="30.75" hidden="1" thickBot="1" x14ac:dyDescent="0.3">
      <c r="A319" s="30">
        <v>210</v>
      </c>
      <c r="B319" s="31" t="s">
        <v>216</v>
      </c>
      <c r="C319" s="32"/>
      <c r="D319" s="32">
        <v>2</v>
      </c>
      <c r="E319" s="32"/>
      <c r="F319" s="32"/>
      <c r="G319" s="32"/>
      <c r="H319" s="33"/>
    </row>
    <row r="320" spans="1:8" ht="30.75" hidden="1" thickBot="1" x14ac:dyDescent="0.3">
      <c r="A320" s="30">
        <v>211</v>
      </c>
      <c r="B320" s="31" t="s">
        <v>217</v>
      </c>
      <c r="C320" s="32"/>
      <c r="D320" s="32">
        <v>1</v>
      </c>
      <c r="E320" s="32"/>
      <c r="F320" s="32"/>
      <c r="G320" s="32"/>
      <c r="H320" s="33"/>
    </row>
    <row r="321" spans="1:8" ht="30.75" hidden="1" thickBot="1" x14ac:dyDescent="0.3">
      <c r="A321" s="52">
        <v>211</v>
      </c>
      <c r="B321" s="2" t="s">
        <v>217</v>
      </c>
      <c r="C321" s="54"/>
      <c r="D321" s="54"/>
      <c r="E321" s="54"/>
      <c r="F321" s="54"/>
      <c r="G321" s="54"/>
      <c r="H321" s="50"/>
    </row>
    <row r="322" spans="1:8" ht="20.25" hidden="1" thickBot="1" x14ac:dyDescent="0.3">
      <c r="A322" s="53"/>
      <c r="B322" s="34" t="s">
        <v>3662</v>
      </c>
      <c r="C322" s="55"/>
      <c r="D322" s="55"/>
      <c r="E322" s="55"/>
      <c r="F322" s="55"/>
      <c r="G322" s="55"/>
      <c r="H322" s="51"/>
    </row>
    <row r="323" spans="1:8" ht="18.75" hidden="1" thickBot="1" x14ac:dyDescent="0.3">
      <c r="A323" s="30">
        <v>212</v>
      </c>
      <c r="B323" s="31" t="s">
        <v>218</v>
      </c>
      <c r="C323" s="32"/>
      <c r="D323" s="32">
        <v>2</v>
      </c>
      <c r="E323" s="32"/>
      <c r="F323" s="32"/>
      <c r="G323" s="32"/>
      <c r="H323" s="33"/>
    </row>
    <row r="324" spans="1:8" ht="15.75" hidden="1" thickBot="1" x14ac:dyDescent="0.3">
      <c r="A324" s="52">
        <v>212</v>
      </c>
      <c r="B324" s="2" t="s">
        <v>218</v>
      </c>
      <c r="C324" s="54"/>
      <c r="D324" s="54">
        <v>2</v>
      </c>
      <c r="E324" s="54"/>
      <c r="F324" s="54"/>
      <c r="G324" s="54"/>
      <c r="H324" s="50"/>
    </row>
    <row r="325" spans="1:8" ht="20.25" hidden="1" thickBot="1" x14ac:dyDescent="0.3">
      <c r="A325" s="53"/>
      <c r="B325" s="34" t="s">
        <v>714</v>
      </c>
      <c r="C325" s="55"/>
      <c r="D325" s="55"/>
      <c r="E325" s="55"/>
      <c r="F325" s="55"/>
      <c r="G325" s="55"/>
      <c r="H325" s="51"/>
    </row>
    <row r="326" spans="1:8" ht="18.75" hidden="1" thickBot="1" x14ac:dyDescent="0.3">
      <c r="A326" s="30">
        <v>213</v>
      </c>
      <c r="B326" s="31" t="s">
        <v>219</v>
      </c>
      <c r="C326" s="32"/>
      <c r="D326" s="32"/>
      <c r="E326" s="32">
        <v>1</v>
      </c>
      <c r="F326" s="32"/>
      <c r="G326" s="32">
        <v>1</v>
      </c>
      <c r="H326" s="33"/>
    </row>
    <row r="327" spans="1:8" ht="30.75" hidden="1" thickBot="1" x14ac:dyDescent="0.3">
      <c r="A327" s="30">
        <v>214</v>
      </c>
      <c r="B327" s="31" t="s">
        <v>220</v>
      </c>
      <c r="C327" s="32"/>
      <c r="D327" s="32">
        <v>2</v>
      </c>
      <c r="E327" s="32"/>
      <c r="F327" s="32"/>
      <c r="G327" s="32"/>
      <c r="H327" s="33"/>
    </row>
    <row r="328" spans="1:8" ht="30.75" hidden="1" thickBot="1" x14ac:dyDescent="0.3">
      <c r="A328" s="52">
        <v>214</v>
      </c>
      <c r="B328" s="2" t="s">
        <v>220</v>
      </c>
      <c r="C328" s="54"/>
      <c r="D328" s="54">
        <v>2</v>
      </c>
      <c r="E328" s="54"/>
      <c r="F328" s="54"/>
      <c r="G328" s="54"/>
      <c r="H328" s="50"/>
    </row>
    <row r="329" spans="1:8" ht="20.25" hidden="1" thickBot="1" x14ac:dyDescent="0.3">
      <c r="A329" s="53"/>
      <c r="B329" s="34" t="s">
        <v>715</v>
      </c>
      <c r="C329" s="55"/>
      <c r="D329" s="55"/>
      <c r="E329" s="55"/>
      <c r="F329" s="55"/>
      <c r="G329" s="55"/>
      <c r="H329" s="51"/>
    </row>
    <row r="330" spans="1:8" ht="18.75" hidden="1" thickBot="1" x14ac:dyDescent="0.3">
      <c r="A330" s="30">
        <v>215</v>
      </c>
      <c r="B330" s="31" t="s">
        <v>221</v>
      </c>
      <c r="C330" s="32"/>
      <c r="D330" s="32"/>
      <c r="E330" s="32"/>
      <c r="F330" s="32"/>
      <c r="G330" s="32"/>
      <c r="H330" s="33">
        <v>1</v>
      </c>
    </row>
    <row r="331" spans="1:8" ht="15.75" hidden="1" thickBot="1" x14ac:dyDescent="0.3">
      <c r="A331" s="52">
        <v>215</v>
      </c>
      <c r="B331" s="2" t="s">
        <v>221</v>
      </c>
      <c r="C331" s="54"/>
      <c r="D331" s="54"/>
      <c r="E331" s="54"/>
      <c r="F331" s="54"/>
      <c r="G331" s="54"/>
      <c r="H331" s="50"/>
    </row>
    <row r="332" spans="1:8" ht="20.25" hidden="1" thickBot="1" x14ac:dyDescent="0.3">
      <c r="A332" s="53"/>
      <c r="B332" s="34" t="s">
        <v>3663</v>
      </c>
      <c r="C332" s="55"/>
      <c r="D332" s="55"/>
      <c r="E332" s="55"/>
      <c r="F332" s="55"/>
      <c r="G332" s="55"/>
      <c r="H332" s="51"/>
    </row>
    <row r="333" spans="1:8" ht="30.75" hidden="1" thickBot="1" x14ac:dyDescent="0.3">
      <c r="A333" s="30">
        <v>216</v>
      </c>
      <c r="B333" s="31" t="s">
        <v>222</v>
      </c>
      <c r="C333" s="32"/>
      <c r="D333" s="32">
        <v>1</v>
      </c>
      <c r="E333" s="32"/>
      <c r="F333" s="32"/>
      <c r="G333" s="32"/>
      <c r="H333" s="33"/>
    </row>
    <row r="334" spans="1:8" ht="30.75" hidden="1" thickBot="1" x14ac:dyDescent="0.3">
      <c r="A334" s="30">
        <v>217</v>
      </c>
      <c r="B334" s="31" t="s">
        <v>223</v>
      </c>
      <c r="C334" s="32"/>
      <c r="D334" s="32">
        <v>2</v>
      </c>
      <c r="E334" s="32"/>
      <c r="F334" s="32"/>
      <c r="G334" s="32"/>
      <c r="H334" s="33"/>
    </row>
    <row r="335" spans="1:8" ht="18.75" hidden="1" thickBot="1" x14ac:dyDescent="0.3">
      <c r="A335" s="30">
        <v>218</v>
      </c>
      <c r="B335" s="31" t="s">
        <v>224</v>
      </c>
      <c r="C335" s="32"/>
      <c r="D335" s="32"/>
      <c r="E335" s="32"/>
      <c r="F335" s="32">
        <v>1</v>
      </c>
      <c r="G335" s="32"/>
      <c r="H335" s="33"/>
    </row>
    <row r="336" spans="1:8" ht="30.75" hidden="1" thickBot="1" x14ac:dyDescent="0.3">
      <c r="A336" s="30">
        <v>219</v>
      </c>
      <c r="B336" s="31" t="s">
        <v>225</v>
      </c>
      <c r="C336" s="32"/>
      <c r="D336" s="32"/>
      <c r="E336" s="32">
        <v>2</v>
      </c>
      <c r="F336" s="32"/>
      <c r="G336" s="32"/>
      <c r="H336" s="33"/>
    </row>
    <row r="337" spans="1:8" ht="18.75" hidden="1" thickBot="1" x14ac:dyDescent="0.3">
      <c r="A337" s="30">
        <v>220</v>
      </c>
      <c r="B337" s="31" t="s">
        <v>226</v>
      </c>
      <c r="C337" s="32"/>
      <c r="D337" s="32">
        <v>1</v>
      </c>
      <c r="E337" s="32"/>
      <c r="F337" s="32"/>
      <c r="G337" s="32"/>
      <c r="H337" s="33"/>
    </row>
    <row r="338" spans="1:8" ht="30.75" hidden="1" thickBot="1" x14ac:dyDescent="0.3">
      <c r="A338" s="30">
        <v>221</v>
      </c>
      <c r="B338" s="31" t="s">
        <v>227</v>
      </c>
      <c r="C338" s="32">
        <v>1</v>
      </c>
      <c r="D338" s="32">
        <v>1</v>
      </c>
      <c r="E338" s="32"/>
      <c r="F338" s="32"/>
      <c r="G338" s="32"/>
      <c r="H338" s="33"/>
    </row>
    <row r="339" spans="1:8" ht="18.75" hidden="1" thickBot="1" x14ac:dyDescent="0.3">
      <c r="A339" s="30">
        <v>222</v>
      </c>
      <c r="B339" s="31" t="s">
        <v>228</v>
      </c>
      <c r="C339" s="32"/>
      <c r="D339" s="32"/>
      <c r="E339" s="32">
        <v>1</v>
      </c>
      <c r="F339" s="32"/>
      <c r="G339" s="32">
        <v>1</v>
      </c>
      <c r="H339" s="33"/>
    </row>
    <row r="340" spans="1:8" ht="15.75" hidden="1" thickBot="1" x14ac:dyDescent="0.3">
      <c r="A340" s="52">
        <v>222</v>
      </c>
      <c r="B340" s="2" t="s">
        <v>228</v>
      </c>
      <c r="C340" s="54"/>
      <c r="D340" s="54"/>
      <c r="E340" s="54"/>
      <c r="F340" s="54"/>
      <c r="G340" s="54">
        <v>1</v>
      </c>
      <c r="H340" s="50"/>
    </row>
    <row r="341" spans="1:8" ht="20.25" hidden="1" thickBot="1" x14ac:dyDescent="0.3">
      <c r="A341" s="53"/>
      <c r="B341" s="34" t="s">
        <v>716</v>
      </c>
      <c r="C341" s="55"/>
      <c r="D341" s="55"/>
      <c r="E341" s="55"/>
      <c r="F341" s="55"/>
      <c r="G341" s="55"/>
      <c r="H341" s="51"/>
    </row>
    <row r="342" spans="1:8" ht="30.75" hidden="1" thickBot="1" x14ac:dyDescent="0.3">
      <c r="A342" s="30">
        <v>223</v>
      </c>
      <c r="B342" s="31" t="s">
        <v>229</v>
      </c>
      <c r="C342" s="32"/>
      <c r="D342" s="32"/>
      <c r="E342" s="32"/>
      <c r="F342" s="32">
        <v>1</v>
      </c>
      <c r="G342" s="32"/>
      <c r="H342" s="33"/>
    </row>
    <row r="343" spans="1:8" ht="30.75" hidden="1" thickBot="1" x14ac:dyDescent="0.3">
      <c r="A343" s="30">
        <v>224</v>
      </c>
      <c r="B343" s="31" t="s">
        <v>230</v>
      </c>
      <c r="C343" s="32"/>
      <c r="D343" s="32">
        <v>1</v>
      </c>
      <c r="E343" s="32"/>
      <c r="F343" s="32">
        <v>1</v>
      </c>
      <c r="G343" s="32"/>
      <c r="H343" s="33"/>
    </row>
    <row r="344" spans="1:8" ht="30.75" hidden="1" thickBot="1" x14ac:dyDescent="0.3">
      <c r="A344" s="30">
        <v>225</v>
      </c>
      <c r="B344" s="31" t="s">
        <v>231</v>
      </c>
      <c r="C344" s="32"/>
      <c r="D344" s="32"/>
      <c r="E344" s="32"/>
      <c r="F344" s="32"/>
      <c r="G344" s="32"/>
      <c r="H344" s="33">
        <v>1</v>
      </c>
    </row>
    <row r="345" spans="1:8" ht="30.75" hidden="1" thickBot="1" x14ac:dyDescent="0.3">
      <c r="A345" s="30">
        <v>226</v>
      </c>
      <c r="B345" s="31" t="s">
        <v>232</v>
      </c>
      <c r="C345" s="32"/>
      <c r="D345" s="32"/>
      <c r="E345" s="32"/>
      <c r="F345" s="32"/>
      <c r="G345" s="32">
        <v>2</v>
      </c>
      <c r="H345" s="33"/>
    </row>
    <row r="346" spans="1:8" ht="30.75" hidden="1" thickBot="1" x14ac:dyDescent="0.3">
      <c r="A346" s="30">
        <v>227</v>
      </c>
      <c r="B346" s="31" t="s">
        <v>233</v>
      </c>
      <c r="C346" s="32"/>
      <c r="D346" s="32"/>
      <c r="E346" s="32">
        <v>2</v>
      </c>
      <c r="F346" s="32"/>
      <c r="G346" s="32"/>
      <c r="H346" s="33"/>
    </row>
    <row r="347" spans="1:8" ht="30.75" hidden="1" thickBot="1" x14ac:dyDescent="0.3">
      <c r="A347" s="30">
        <v>228</v>
      </c>
      <c r="B347" s="31" t="s">
        <v>234</v>
      </c>
      <c r="C347" s="32"/>
      <c r="D347" s="32"/>
      <c r="E347" s="32"/>
      <c r="F347" s="32">
        <v>1</v>
      </c>
      <c r="G347" s="32"/>
      <c r="H347" s="33"/>
    </row>
    <row r="348" spans="1:8" ht="30.75" hidden="1" thickBot="1" x14ac:dyDescent="0.3">
      <c r="A348" s="30">
        <v>229</v>
      </c>
      <c r="B348" s="31" t="s">
        <v>235</v>
      </c>
      <c r="C348" s="32"/>
      <c r="D348" s="32"/>
      <c r="E348" s="32"/>
      <c r="F348" s="32">
        <v>2</v>
      </c>
      <c r="G348" s="32"/>
      <c r="H348" s="33"/>
    </row>
    <row r="349" spans="1:8" ht="30.75" hidden="1" thickBot="1" x14ac:dyDescent="0.3">
      <c r="A349" s="52">
        <v>229</v>
      </c>
      <c r="B349" s="2" t="s">
        <v>235</v>
      </c>
      <c r="C349" s="54"/>
      <c r="D349" s="54"/>
      <c r="E349" s="54"/>
      <c r="F349" s="54">
        <v>2</v>
      </c>
      <c r="G349" s="54"/>
      <c r="H349" s="50"/>
    </row>
    <row r="350" spans="1:8" ht="30" hidden="1" thickBot="1" x14ac:dyDescent="0.3">
      <c r="A350" s="53"/>
      <c r="B350" s="34" t="s">
        <v>717</v>
      </c>
      <c r="C350" s="55"/>
      <c r="D350" s="55"/>
      <c r="E350" s="55"/>
      <c r="F350" s="55"/>
      <c r="G350" s="55"/>
      <c r="H350" s="51"/>
    </row>
    <row r="351" spans="1:8" ht="18.75" hidden="1" thickBot="1" x14ac:dyDescent="0.3">
      <c r="A351" s="30">
        <v>230</v>
      </c>
      <c r="B351" s="31" t="s">
        <v>236</v>
      </c>
      <c r="C351" s="32"/>
      <c r="D351" s="32">
        <v>1</v>
      </c>
      <c r="E351" s="32"/>
      <c r="F351" s="32">
        <v>1</v>
      </c>
      <c r="G351" s="32">
        <v>1</v>
      </c>
      <c r="H351" s="33"/>
    </row>
    <row r="352" spans="1:8" ht="18.75" hidden="1" thickBot="1" x14ac:dyDescent="0.3">
      <c r="A352" s="30">
        <v>231</v>
      </c>
      <c r="B352" s="31" t="s">
        <v>237</v>
      </c>
      <c r="C352" s="32">
        <v>1</v>
      </c>
      <c r="D352" s="32"/>
      <c r="E352" s="32"/>
      <c r="F352" s="32"/>
      <c r="G352" s="32"/>
      <c r="H352" s="33"/>
    </row>
    <row r="353" spans="1:8" ht="30.75" hidden="1" thickBot="1" x14ac:dyDescent="0.3">
      <c r="A353" s="30">
        <v>232</v>
      </c>
      <c r="B353" s="31" t="s">
        <v>238</v>
      </c>
      <c r="C353" s="32"/>
      <c r="D353" s="32">
        <v>1</v>
      </c>
      <c r="E353" s="32">
        <v>1</v>
      </c>
      <c r="F353" s="32"/>
      <c r="G353" s="32"/>
      <c r="H353" s="33"/>
    </row>
    <row r="354" spans="1:8" ht="30.75" hidden="1" thickBot="1" x14ac:dyDescent="0.3">
      <c r="A354" s="30">
        <v>233</v>
      </c>
      <c r="B354" s="31" t="s">
        <v>239</v>
      </c>
      <c r="C354" s="32"/>
      <c r="D354" s="32"/>
      <c r="E354" s="32"/>
      <c r="F354" s="32">
        <v>2</v>
      </c>
      <c r="G354" s="32"/>
      <c r="H354" s="33"/>
    </row>
    <row r="355" spans="1:8" ht="30.75" hidden="1" thickBot="1" x14ac:dyDescent="0.3">
      <c r="A355" s="30">
        <v>234</v>
      </c>
      <c r="B355" s="31" t="s">
        <v>240</v>
      </c>
      <c r="C355" s="32"/>
      <c r="D355" s="32">
        <v>1</v>
      </c>
      <c r="E355" s="32"/>
      <c r="F355" s="32"/>
      <c r="G355" s="32"/>
      <c r="H355" s="33"/>
    </row>
    <row r="356" spans="1:8" ht="30.75" hidden="1" thickBot="1" x14ac:dyDescent="0.3">
      <c r="A356" s="30">
        <v>235</v>
      </c>
      <c r="B356" s="31" t="s">
        <v>241</v>
      </c>
      <c r="C356" s="32"/>
      <c r="D356" s="32"/>
      <c r="E356" s="32"/>
      <c r="F356" s="32"/>
      <c r="G356" s="32"/>
      <c r="H356" s="33">
        <v>1</v>
      </c>
    </row>
    <row r="357" spans="1:8" ht="30.75" hidden="1" thickBot="1" x14ac:dyDescent="0.3">
      <c r="A357" s="30">
        <v>236</v>
      </c>
      <c r="B357" s="31" t="s">
        <v>242</v>
      </c>
      <c r="C357" s="32"/>
      <c r="D357" s="32">
        <v>1</v>
      </c>
      <c r="E357" s="32"/>
      <c r="F357" s="32"/>
      <c r="G357" s="32"/>
      <c r="H357" s="33"/>
    </row>
    <row r="358" spans="1:8" ht="30.75" hidden="1" thickBot="1" x14ac:dyDescent="0.3">
      <c r="A358" s="30">
        <v>237</v>
      </c>
      <c r="B358" s="31" t="s">
        <v>243</v>
      </c>
      <c r="C358" s="32"/>
      <c r="D358" s="32"/>
      <c r="E358" s="32"/>
      <c r="F358" s="32"/>
      <c r="G358" s="32">
        <v>2</v>
      </c>
      <c r="H358" s="33"/>
    </row>
    <row r="359" spans="1:8" ht="30.75" hidden="1" thickBot="1" x14ac:dyDescent="0.3">
      <c r="A359" s="30">
        <v>238</v>
      </c>
      <c r="B359" s="31" t="s">
        <v>244</v>
      </c>
      <c r="C359" s="32"/>
      <c r="D359" s="32"/>
      <c r="E359" s="32"/>
      <c r="F359" s="32">
        <v>1</v>
      </c>
      <c r="G359" s="32"/>
      <c r="H359" s="33"/>
    </row>
    <row r="360" spans="1:8" ht="18.75" hidden="1" thickBot="1" x14ac:dyDescent="0.3">
      <c r="A360" s="30">
        <v>239</v>
      </c>
      <c r="B360" s="31" t="s">
        <v>245</v>
      </c>
      <c r="C360" s="32"/>
      <c r="D360" s="32"/>
      <c r="E360" s="32"/>
      <c r="F360" s="32"/>
      <c r="G360" s="32"/>
      <c r="H360" s="33">
        <v>1</v>
      </c>
    </row>
    <row r="361" spans="1:8" ht="18.75" hidden="1" thickBot="1" x14ac:dyDescent="0.3">
      <c r="A361" s="30">
        <v>240</v>
      </c>
      <c r="B361" s="31" t="s">
        <v>246</v>
      </c>
      <c r="C361" s="32"/>
      <c r="D361" s="32"/>
      <c r="E361" s="32"/>
      <c r="F361" s="32"/>
      <c r="G361" s="32"/>
      <c r="H361" s="33">
        <v>1</v>
      </c>
    </row>
    <row r="362" spans="1:8" ht="18.75" hidden="1" thickBot="1" x14ac:dyDescent="0.3">
      <c r="A362" s="30">
        <v>241</v>
      </c>
      <c r="B362" s="31" t="s">
        <v>247</v>
      </c>
      <c r="C362" s="32"/>
      <c r="D362" s="32"/>
      <c r="E362" s="32">
        <v>2</v>
      </c>
      <c r="F362" s="32"/>
      <c r="G362" s="32"/>
      <c r="H362" s="33"/>
    </row>
    <row r="363" spans="1:8" ht="18.75" hidden="1" thickBot="1" x14ac:dyDescent="0.3">
      <c r="A363" s="30">
        <v>242</v>
      </c>
      <c r="B363" s="31" t="s">
        <v>248</v>
      </c>
      <c r="C363" s="32">
        <v>3</v>
      </c>
      <c r="D363" s="32"/>
      <c r="E363" s="32"/>
      <c r="F363" s="32"/>
      <c r="G363" s="32"/>
      <c r="H363" s="33"/>
    </row>
    <row r="364" spans="1:8" ht="18.75" hidden="1" thickBot="1" x14ac:dyDescent="0.3">
      <c r="A364" s="30">
        <v>243</v>
      </c>
      <c r="B364" s="31" t="s">
        <v>249</v>
      </c>
      <c r="C364" s="32"/>
      <c r="D364" s="32"/>
      <c r="E364" s="32"/>
      <c r="F364" s="32">
        <v>1</v>
      </c>
      <c r="G364" s="32"/>
      <c r="H364" s="33">
        <v>2</v>
      </c>
    </row>
    <row r="365" spans="1:8" ht="18.75" hidden="1" thickBot="1" x14ac:dyDescent="0.3">
      <c r="A365" s="30">
        <v>244</v>
      </c>
      <c r="B365" s="31" t="s">
        <v>250</v>
      </c>
      <c r="C365" s="32">
        <v>1</v>
      </c>
      <c r="D365" s="32">
        <v>2</v>
      </c>
      <c r="E365" s="32"/>
      <c r="F365" s="32"/>
      <c r="G365" s="32"/>
      <c r="H365" s="33"/>
    </row>
    <row r="366" spans="1:8" ht="30.75" hidden="1" thickBot="1" x14ac:dyDescent="0.3">
      <c r="A366" s="30">
        <v>245</v>
      </c>
      <c r="B366" s="31" t="s">
        <v>251</v>
      </c>
      <c r="C366" s="32"/>
      <c r="D366" s="32"/>
      <c r="E366" s="32">
        <v>1</v>
      </c>
      <c r="F366" s="32"/>
      <c r="G366" s="32">
        <v>2</v>
      </c>
      <c r="H366" s="33"/>
    </row>
    <row r="367" spans="1:8" ht="18.75" hidden="1" thickBot="1" x14ac:dyDescent="0.3">
      <c r="A367" s="30">
        <v>246</v>
      </c>
      <c r="B367" s="31" t="s">
        <v>252</v>
      </c>
      <c r="C367" s="32"/>
      <c r="D367" s="32">
        <v>1</v>
      </c>
      <c r="E367" s="32"/>
      <c r="F367" s="32"/>
      <c r="G367" s="32"/>
      <c r="H367" s="33"/>
    </row>
    <row r="368" spans="1:8" ht="18.75" hidden="1" thickBot="1" x14ac:dyDescent="0.3">
      <c r="A368" s="30">
        <v>247</v>
      </c>
      <c r="B368" s="31" t="s">
        <v>253</v>
      </c>
      <c r="C368" s="32"/>
      <c r="D368" s="32">
        <v>2</v>
      </c>
      <c r="E368" s="32"/>
      <c r="F368" s="32"/>
      <c r="G368" s="32"/>
      <c r="H368" s="33"/>
    </row>
    <row r="369" spans="1:8" ht="30.75" hidden="1" thickBot="1" x14ac:dyDescent="0.3">
      <c r="A369" s="30">
        <v>248</v>
      </c>
      <c r="B369" s="31" t="s">
        <v>254</v>
      </c>
      <c r="C369" s="32"/>
      <c r="D369" s="32">
        <v>3</v>
      </c>
      <c r="E369" s="32"/>
      <c r="F369" s="32"/>
      <c r="G369" s="32"/>
      <c r="H369" s="33"/>
    </row>
    <row r="370" spans="1:8" ht="30.75" hidden="1" thickBot="1" x14ac:dyDescent="0.3">
      <c r="A370" s="52">
        <v>248</v>
      </c>
      <c r="B370" s="2" t="s">
        <v>254</v>
      </c>
      <c r="C370" s="54"/>
      <c r="D370" s="54">
        <v>3</v>
      </c>
      <c r="E370" s="54"/>
      <c r="F370" s="54"/>
      <c r="G370" s="54"/>
      <c r="H370" s="50"/>
    </row>
    <row r="371" spans="1:8" ht="20.25" hidden="1" thickBot="1" x14ac:dyDescent="0.3">
      <c r="A371" s="53"/>
      <c r="B371" s="34" t="s">
        <v>718</v>
      </c>
      <c r="C371" s="55"/>
      <c r="D371" s="55"/>
      <c r="E371" s="55"/>
      <c r="F371" s="55"/>
      <c r="G371" s="55"/>
      <c r="H371" s="51"/>
    </row>
    <row r="372" spans="1:8" ht="18.75" hidden="1" thickBot="1" x14ac:dyDescent="0.3">
      <c r="A372" s="30">
        <v>249</v>
      </c>
      <c r="B372" s="31" t="s">
        <v>255</v>
      </c>
      <c r="C372" s="32"/>
      <c r="D372" s="32"/>
      <c r="E372" s="32"/>
      <c r="F372" s="32"/>
      <c r="G372" s="32">
        <v>3</v>
      </c>
      <c r="H372" s="33"/>
    </row>
    <row r="373" spans="1:8" ht="18.75" hidden="1" thickBot="1" x14ac:dyDescent="0.3">
      <c r="A373" s="30">
        <v>250</v>
      </c>
      <c r="B373" s="31" t="s">
        <v>719</v>
      </c>
      <c r="C373" s="32"/>
      <c r="D373" s="32"/>
      <c r="E373" s="32"/>
      <c r="F373" s="32"/>
      <c r="G373" s="32">
        <v>3</v>
      </c>
      <c r="H373" s="33"/>
    </row>
    <row r="374" spans="1:8" ht="18.75" hidden="1" thickBot="1" x14ac:dyDescent="0.3">
      <c r="A374" s="30">
        <v>251</v>
      </c>
      <c r="B374" s="31" t="s">
        <v>256</v>
      </c>
      <c r="C374" s="32">
        <v>3</v>
      </c>
      <c r="D374" s="32"/>
      <c r="E374" s="32"/>
      <c r="F374" s="32"/>
      <c r="G374" s="32"/>
      <c r="H374" s="33"/>
    </row>
    <row r="375" spans="1:8" ht="30.75" hidden="1" thickBot="1" x14ac:dyDescent="0.3">
      <c r="A375" s="30">
        <v>252</v>
      </c>
      <c r="B375" s="31" t="s">
        <v>257</v>
      </c>
      <c r="C375" s="32"/>
      <c r="D375" s="32"/>
      <c r="E375" s="32"/>
      <c r="F375" s="32"/>
      <c r="G375" s="32"/>
      <c r="H375" s="33">
        <v>1</v>
      </c>
    </row>
    <row r="376" spans="1:8" ht="18.75" hidden="1" thickBot="1" x14ac:dyDescent="0.3">
      <c r="A376" s="30">
        <v>253</v>
      </c>
      <c r="B376" s="31" t="s">
        <v>258</v>
      </c>
      <c r="C376" s="32"/>
      <c r="D376" s="32"/>
      <c r="E376" s="32"/>
      <c r="F376" s="32"/>
      <c r="G376" s="32"/>
      <c r="H376" s="33">
        <v>2</v>
      </c>
    </row>
    <row r="377" spans="1:8" ht="30.75" hidden="1" thickBot="1" x14ac:dyDescent="0.3">
      <c r="A377" s="30">
        <v>254</v>
      </c>
      <c r="B377" s="31" t="s">
        <v>259</v>
      </c>
      <c r="C377" s="32"/>
      <c r="D377" s="32"/>
      <c r="E377" s="32"/>
      <c r="F377" s="32"/>
      <c r="G377" s="32"/>
      <c r="H377" s="33">
        <v>3</v>
      </c>
    </row>
    <row r="378" spans="1:8" ht="30.75" hidden="1" thickBot="1" x14ac:dyDescent="0.3">
      <c r="A378" s="52">
        <v>254</v>
      </c>
      <c r="B378" s="2" t="s">
        <v>259</v>
      </c>
      <c r="C378" s="54"/>
      <c r="D378" s="54"/>
      <c r="E378" s="54"/>
      <c r="F378" s="54"/>
      <c r="G378" s="54"/>
      <c r="H378" s="50">
        <v>3</v>
      </c>
    </row>
    <row r="379" spans="1:8" ht="20.25" hidden="1" thickBot="1" x14ac:dyDescent="0.3">
      <c r="A379" s="53"/>
      <c r="B379" s="34" t="s">
        <v>720</v>
      </c>
      <c r="C379" s="55"/>
      <c r="D379" s="55"/>
      <c r="E379" s="55"/>
      <c r="F379" s="55"/>
      <c r="G379" s="55"/>
      <c r="H379" s="51"/>
    </row>
    <row r="380" spans="1:8" ht="18.75" hidden="1" thickBot="1" x14ac:dyDescent="0.3">
      <c r="A380" s="30">
        <v>255</v>
      </c>
      <c r="B380" s="31" t="s">
        <v>260</v>
      </c>
      <c r="C380" s="32"/>
      <c r="D380" s="32"/>
      <c r="E380" s="32"/>
      <c r="F380" s="32">
        <v>1</v>
      </c>
      <c r="G380" s="32"/>
      <c r="H380" s="33"/>
    </row>
    <row r="381" spans="1:8" ht="30.75" hidden="1" thickBot="1" x14ac:dyDescent="0.3">
      <c r="A381" s="30">
        <v>256</v>
      </c>
      <c r="B381" s="31" t="s">
        <v>261</v>
      </c>
      <c r="C381" s="32"/>
      <c r="D381" s="32">
        <v>1</v>
      </c>
      <c r="E381" s="32"/>
      <c r="F381" s="32">
        <v>1</v>
      </c>
      <c r="G381" s="32"/>
      <c r="H381" s="33"/>
    </row>
    <row r="382" spans="1:8" ht="30.75" hidden="1" thickBot="1" x14ac:dyDescent="0.3">
      <c r="A382" s="30">
        <v>257</v>
      </c>
      <c r="B382" s="31" t="s">
        <v>262</v>
      </c>
      <c r="C382" s="32"/>
      <c r="D382" s="32">
        <v>3</v>
      </c>
      <c r="E382" s="32"/>
      <c r="F382" s="32"/>
      <c r="G382" s="32"/>
      <c r="H382" s="33"/>
    </row>
    <row r="383" spans="1:8" ht="30.75" hidden="1" thickBot="1" x14ac:dyDescent="0.3">
      <c r="A383" s="52">
        <v>257</v>
      </c>
      <c r="B383" s="2" t="s">
        <v>262</v>
      </c>
      <c r="C383" s="54"/>
      <c r="D383" s="54">
        <v>3</v>
      </c>
      <c r="E383" s="54"/>
      <c r="F383" s="54"/>
      <c r="G383" s="54"/>
      <c r="H383" s="50"/>
    </row>
    <row r="384" spans="1:8" ht="20.25" hidden="1" thickBot="1" x14ac:dyDescent="0.3">
      <c r="A384" s="53"/>
      <c r="B384" s="34" t="s">
        <v>721</v>
      </c>
      <c r="C384" s="55"/>
      <c r="D384" s="55"/>
      <c r="E384" s="55"/>
      <c r="F384" s="55"/>
      <c r="G384" s="55"/>
      <c r="H384" s="51"/>
    </row>
    <row r="385" spans="1:8" ht="18.75" hidden="1" thickBot="1" x14ac:dyDescent="0.3">
      <c r="A385" s="30">
        <v>258</v>
      </c>
      <c r="B385" s="31" t="s">
        <v>263</v>
      </c>
      <c r="C385" s="32"/>
      <c r="D385" s="32">
        <v>1</v>
      </c>
      <c r="E385" s="32"/>
      <c r="F385" s="32"/>
      <c r="G385" s="32"/>
      <c r="H385" s="33"/>
    </row>
    <row r="386" spans="1:8" ht="30.75" hidden="1" thickBot="1" x14ac:dyDescent="0.3">
      <c r="A386" s="30">
        <v>259</v>
      </c>
      <c r="B386" s="31" t="s">
        <v>264</v>
      </c>
      <c r="C386" s="32"/>
      <c r="D386" s="32">
        <v>2</v>
      </c>
      <c r="E386" s="32"/>
      <c r="F386" s="32"/>
      <c r="G386" s="32"/>
      <c r="H386" s="33"/>
    </row>
    <row r="387" spans="1:8" ht="30.75" hidden="1" thickBot="1" x14ac:dyDescent="0.3">
      <c r="A387" s="30">
        <v>260</v>
      </c>
      <c r="B387" s="31" t="s">
        <v>265</v>
      </c>
      <c r="C387" s="32"/>
      <c r="D387" s="32">
        <v>3</v>
      </c>
      <c r="E387" s="32"/>
      <c r="F387" s="32"/>
      <c r="G387" s="32"/>
      <c r="H387" s="33"/>
    </row>
    <row r="388" spans="1:8" ht="30.75" hidden="1" thickBot="1" x14ac:dyDescent="0.3">
      <c r="A388" s="52">
        <v>260</v>
      </c>
      <c r="B388" s="2" t="s">
        <v>265</v>
      </c>
      <c r="C388" s="54"/>
      <c r="D388" s="54">
        <v>3</v>
      </c>
      <c r="E388" s="54"/>
      <c r="F388" s="54"/>
      <c r="G388" s="54"/>
      <c r="H388" s="50"/>
    </row>
    <row r="389" spans="1:8" ht="20.25" hidden="1" thickBot="1" x14ac:dyDescent="0.3">
      <c r="A389" s="53"/>
      <c r="B389" s="34" t="s">
        <v>722</v>
      </c>
      <c r="C389" s="55"/>
      <c r="D389" s="55"/>
      <c r="E389" s="55"/>
      <c r="F389" s="55"/>
      <c r="G389" s="55"/>
      <c r="H389" s="51"/>
    </row>
    <row r="390" spans="1:8" ht="30.75" hidden="1" thickBot="1" x14ac:dyDescent="0.3">
      <c r="A390" s="30">
        <v>261</v>
      </c>
      <c r="B390" s="31" t="s">
        <v>266</v>
      </c>
      <c r="C390" s="32"/>
      <c r="D390" s="32">
        <v>1</v>
      </c>
      <c r="E390" s="32"/>
      <c r="F390" s="32"/>
      <c r="G390" s="32"/>
      <c r="H390" s="33"/>
    </row>
    <row r="391" spans="1:8" ht="30.75" hidden="1" thickBot="1" x14ac:dyDescent="0.3">
      <c r="A391" s="30">
        <v>262</v>
      </c>
      <c r="B391" s="31" t="s">
        <v>267</v>
      </c>
      <c r="C391" s="32"/>
      <c r="D391" s="32">
        <v>2</v>
      </c>
      <c r="E391" s="32"/>
      <c r="F391" s="32"/>
      <c r="G391" s="32"/>
      <c r="H391" s="33"/>
    </row>
    <row r="392" spans="1:8" ht="30.75" thickBot="1" x14ac:dyDescent="0.3">
      <c r="A392" s="30">
        <v>263</v>
      </c>
      <c r="B392" s="31" t="s">
        <v>268</v>
      </c>
      <c r="C392" s="32"/>
      <c r="D392" s="32"/>
      <c r="E392" s="32"/>
      <c r="F392" s="32"/>
      <c r="G392" s="32"/>
      <c r="H392" s="33">
        <v>1</v>
      </c>
    </row>
    <row r="393" spans="1:8" ht="60" x14ac:dyDescent="0.25">
      <c r="A393" s="52">
        <v>263</v>
      </c>
      <c r="B393" s="2" t="s">
        <v>723</v>
      </c>
      <c r="C393" s="54"/>
      <c r="D393" s="54"/>
      <c r="E393" s="54"/>
      <c r="F393" s="54"/>
      <c r="G393" s="54"/>
      <c r="H393" s="50">
        <v>1</v>
      </c>
    </row>
    <row r="394" spans="1:8" ht="30" thickBot="1" x14ac:dyDescent="0.3">
      <c r="A394" s="53"/>
      <c r="B394" s="34" t="s">
        <v>723</v>
      </c>
      <c r="C394" s="55"/>
      <c r="D394" s="55"/>
      <c r="E394" s="55"/>
      <c r="F394" s="55"/>
      <c r="G394" s="55"/>
      <c r="H394" s="51"/>
    </row>
    <row r="395" spans="1:8" ht="30.75" hidden="1" thickBot="1" x14ac:dyDescent="0.3">
      <c r="A395" s="30">
        <v>264</v>
      </c>
      <c r="B395" s="31" t="s">
        <v>269</v>
      </c>
      <c r="C395" s="32"/>
      <c r="D395" s="32"/>
      <c r="E395" s="32"/>
      <c r="F395" s="32"/>
      <c r="G395" s="32"/>
      <c r="H395" s="33">
        <v>2</v>
      </c>
    </row>
    <row r="396" spans="1:8" ht="30" hidden="1" x14ac:dyDescent="0.25">
      <c r="A396" s="52">
        <v>264</v>
      </c>
      <c r="B396" s="2" t="s">
        <v>269</v>
      </c>
      <c r="C396" s="54"/>
      <c r="D396" s="54"/>
      <c r="E396" s="54"/>
      <c r="F396" s="54"/>
      <c r="G396" s="54"/>
      <c r="H396" s="50">
        <v>2</v>
      </c>
    </row>
    <row r="397" spans="1:8" ht="20.25" hidden="1" thickBot="1" x14ac:dyDescent="0.3">
      <c r="A397" s="53"/>
      <c r="B397" s="34" t="s">
        <v>724</v>
      </c>
      <c r="C397" s="55"/>
      <c r="D397" s="55"/>
      <c r="E397" s="55"/>
      <c r="F397" s="55"/>
      <c r="G397" s="55"/>
      <c r="H397" s="51"/>
    </row>
    <row r="398" spans="1:8" ht="30.75" hidden="1" thickBot="1" x14ac:dyDescent="0.3">
      <c r="A398" s="30">
        <v>265</v>
      </c>
      <c r="B398" s="31" t="s">
        <v>270</v>
      </c>
      <c r="C398" s="32">
        <v>1</v>
      </c>
      <c r="D398" s="32"/>
      <c r="E398" s="32"/>
      <c r="F398" s="32"/>
      <c r="G398" s="32"/>
      <c r="H398" s="33"/>
    </row>
    <row r="399" spans="1:8" ht="18.75" hidden="1" thickBot="1" x14ac:dyDescent="0.3">
      <c r="A399" s="30">
        <v>266</v>
      </c>
      <c r="B399" s="31" t="s">
        <v>271</v>
      </c>
      <c r="C399" s="32"/>
      <c r="D399" s="32"/>
      <c r="E399" s="32">
        <v>2</v>
      </c>
      <c r="F399" s="32"/>
      <c r="G399" s="32"/>
      <c r="H399" s="33"/>
    </row>
    <row r="400" spans="1:8" ht="30.75" hidden="1" thickBot="1" x14ac:dyDescent="0.3">
      <c r="A400" s="30">
        <v>267</v>
      </c>
      <c r="B400" s="31" t="s">
        <v>272</v>
      </c>
      <c r="C400" s="32"/>
      <c r="D400" s="32"/>
      <c r="E400" s="32"/>
      <c r="F400" s="32">
        <v>3</v>
      </c>
      <c r="G400" s="32"/>
      <c r="H400" s="33"/>
    </row>
    <row r="401" spans="1:8" ht="30.75" hidden="1" thickBot="1" x14ac:dyDescent="0.3">
      <c r="A401" s="30">
        <v>268</v>
      </c>
      <c r="B401" s="31" t="s">
        <v>273</v>
      </c>
      <c r="C401" s="32"/>
      <c r="D401" s="32"/>
      <c r="E401" s="32">
        <v>2</v>
      </c>
      <c r="F401" s="32"/>
      <c r="G401" s="32"/>
      <c r="H401" s="33"/>
    </row>
    <row r="402" spans="1:8" ht="18.75" hidden="1" thickBot="1" x14ac:dyDescent="0.3">
      <c r="A402" s="30">
        <v>269</v>
      </c>
      <c r="B402" s="31" t="s">
        <v>274</v>
      </c>
      <c r="C402" s="32"/>
      <c r="D402" s="32"/>
      <c r="E402" s="32"/>
      <c r="F402" s="32"/>
      <c r="G402" s="32">
        <v>3</v>
      </c>
      <c r="H402" s="33"/>
    </row>
    <row r="403" spans="1:8" ht="18.75" hidden="1" thickBot="1" x14ac:dyDescent="0.3">
      <c r="A403" s="30">
        <v>270</v>
      </c>
      <c r="B403" s="31" t="s">
        <v>275</v>
      </c>
      <c r="C403" s="32"/>
      <c r="D403" s="32"/>
      <c r="E403" s="32"/>
      <c r="F403" s="32"/>
      <c r="G403" s="32">
        <v>1</v>
      </c>
      <c r="H403" s="33"/>
    </row>
    <row r="404" spans="1:8" ht="18.75" hidden="1" thickBot="1" x14ac:dyDescent="0.3">
      <c r="A404" s="30">
        <v>271</v>
      </c>
      <c r="B404" s="31" t="s">
        <v>276</v>
      </c>
      <c r="C404" s="32"/>
      <c r="D404" s="32"/>
      <c r="E404" s="32"/>
      <c r="F404" s="32"/>
      <c r="G404" s="32">
        <v>2</v>
      </c>
      <c r="H404" s="33"/>
    </row>
    <row r="405" spans="1:8" ht="30.75" hidden="1" thickBot="1" x14ac:dyDescent="0.3">
      <c r="A405" s="30">
        <v>272</v>
      </c>
      <c r="B405" s="31" t="s">
        <v>277</v>
      </c>
      <c r="C405" s="32"/>
      <c r="D405" s="32"/>
      <c r="E405" s="32"/>
      <c r="F405" s="32"/>
      <c r="G405" s="32">
        <v>3</v>
      </c>
      <c r="H405" s="33"/>
    </row>
    <row r="406" spans="1:8" ht="18.75" hidden="1" thickBot="1" x14ac:dyDescent="0.3">
      <c r="A406" s="30">
        <v>273</v>
      </c>
      <c r="B406" s="31" t="s">
        <v>278</v>
      </c>
      <c r="C406" s="32"/>
      <c r="D406" s="32"/>
      <c r="E406" s="32">
        <v>1</v>
      </c>
      <c r="F406" s="32"/>
      <c r="G406" s="32"/>
      <c r="H406" s="33"/>
    </row>
    <row r="407" spans="1:8" ht="18.75" hidden="1" thickBot="1" x14ac:dyDescent="0.3">
      <c r="A407" s="30">
        <v>274</v>
      </c>
      <c r="B407" s="31" t="s">
        <v>279</v>
      </c>
      <c r="C407" s="32"/>
      <c r="D407" s="32">
        <v>2</v>
      </c>
      <c r="E407" s="32"/>
      <c r="F407" s="32"/>
      <c r="G407" s="32"/>
      <c r="H407" s="33"/>
    </row>
    <row r="408" spans="1:8" ht="18.75" hidden="1" thickBot="1" x14ac:dyDescent="0.3">
      <c r="A408" s="30">
        <v>275</v>
      </c>
      <c r="B408" s="31" t="s">
        <v>280</v>
      </c>
      <c r="C408" s="32"/>
      <c r="D408" s="32">
        <v>3</v>
      </c>
      <c r="E408" s="32"/>
      <c r="F408" s="32"/>
      <c r="G408" s="32"/>
      <c r="H408" s="33"/>
    </row>
    <row r="409" spans="1:8" ht="18.75" hidden="1" thickBot="1" x14ac:dyDescent="0.3">
      <c r="A409" s="30">
        <v>276</v>
      </c>
      <c r="B409" s="31" t="s">
        <v>281</v>
      </c>
      <c r="C409" s="32"/>
      <c r="D409" s="32"/>
      <c r="E409" s="32"/>
      <c r="F409" s="32"/>
      <c r="G409" s="32"/>
      <c r="H409" s="33">
        <v>1</v>
      </c>
    </row>
    <row r="410" spans="1:8" ht="30.75" hidden="1" thickBot="1" x14ac:dyDescent="0.3">
      <c r="A410" s="30">
        <v>277</v>
      </c>
      <c r="B410" s="31" t="s">
        <v>282</v>
      </c>
      <c r="C410" s="32"/>
      <c r="D410" s="32"/>
      <c r="E410" s="32"/>
      <c r="F410" s="32"/>
      <c r="G410" s="32"/>
      <c r="H410" s="33">
        <v>2</v>
      </c>
    </row>
    <row r="411" spans="1:8" ht="18.75" hidden="1" thickBot="1" x14ac:dyDescent="0.3">
      <c r="A411" s="30">
        <v>278</v>
      </c>
      <c r="B411" s="31" t="s">
        <v>283</v>
      </c>
      <c r="C411" s="32"/>
      <c r="D411" s="32"/>
      <c r="E411" s="32"/>
      <c r="F411" s="32"/>
      <c r="G411" s="32"/>
      <c r="H411" s="33">
        <v>1</v>
      </c>
    </row>
    <row r="412" spans="1:8" ht="30.75" hidden="1" thickBot="1" x14ac:dyDescent="0.3">
      <c r="A412" s="30">
        <v>279</v>
      </c>
      <c r="B412" s="31" t="s">
        <v>284</v>
      </c>
      <c r="C412" s="32"/>
      <c r="D412" s="32"/>
      <c r="E412" s="32">
        <v>2</v>
      </c>
      <c r="F412" s="32"/>
      <c r="G412" s="32"/>
      <c r="H412" s="33"/>
    </row>
    <row r="413" spans="1:8" ht="18.75" hidden="1" thickBot="1" x14ac:dyDescent="0.3">
      <c r="A413" s="30">
        <v>280</v>
      </c>
      <c r="B413" s="31" t="s">
        <v>285</v>
      </c>
      <c r="C413" s="32"/>
      <c r="D413" s="32"/>
      <c r="E413" s="32"/>
      <c r="F413" s="32">
        <v>1</v>
      </c>
      <c r="G413" s="32"/>
      <c r="H413" s="33"/>
    </row>
    <row r="414" spans="1:8" ht="18.75" hidden="1" thickBot="1" x14ac:dyDescent="0.3">
      <c r="A414" s="30">
        <v>281</v>
      </c>
      <c r="B414" s="31" t="s">
        <v>286</v>
      </c>
      <c r="C414" s="32"/>
      <c r="D414" s="32"/>
      <c r="E414" s="32"/>
      <c r="F414" s="32">
        <v>2</v>
      </c>
      <c r="G414" s="32"/>
      <c r="H414" s="33"/>
    </row>
    <row r="415" spans="1:8" ht="30.75" hidden="1" thickBot="1" x14ac:dyDescent="0.3">
      <c r="A415" s="30">
        <v>282</v>
      </c>
      <c r="B415" s="31" t="s">
        <v>287</v>
      </c>
      <c r="C415" s="32"/>
      <c r="D415" s="32"/>
      <c r="E415" s="32"/>
      <c r="F415" s="32">
        <v>3</v>
      </c>
      <c r="G415" s="32"/>
      <c r="H415" s="33"/>
    </row>
    <row r="416" spans="1:8" ht="30" hidden="1" x14ac:dyDescent="0.25">
      <c r="A416" s="52">
        <v>282</v>
      </c>
      <c r="B416" s="2" t="s">
        <v>287</v>
      </c>
      <c r="C416" s="54"/>
      <c r="D416" s="54"/>
      <c r="E416" s="54"/>
      <c r="F416" s="54">
        <v>3</v>
      </c>
      <c r="G416" s="54"/>
      <c r="H416" s="50"/>
    </row>
    <row r="417" spans="1:8" ht="20.25" hidden="1" thickBot="1" x14ac:dyDescent="0.3">
      <c r="A417" s="53"/>
      <c r="B417" s="34" t="s">
        <v>725</v>
      </c>
      <c r="C417" s="55"/>
      <c r="D417" s="55"/>
      <c r="E417" s="55"/>
      <c r="F417" s="55"/>
      <c r="G417" s="55"/>
      <c r="H417" s="51"/>
    </row>
    <row r="418" spans="1:8" ht="18.75" hidden="1" thickBot="1" x14ac:dyDescent="0.3">
      <c r="A418" s="30">
        <v>283</v>
      </c>
      <c r="B418" s="31" t="s">
        <v>288</v>
      </c>
      <c r="C418" s="32"/>
      <c r="D418" s="32"/>
      <c r="E418" s="32"/>
      <c r="F418" s="32"/>
      <c r="G418" s="32"/>
      <c r="H418" s="33">
        <v>1</v>
      </c>
    </row>
    <row r="419" spans="1:8" ht="30.75" hidden="1" thickBot="1" x14ac:dyDescent="0.3">
      <c r="A419" s="30">
        <v>284</v>
      </c>
      <c r="B419" s="31" t="s">
        <v>289</v>
      </c>
      <c r="C419" s="32"/>
      <c r="D419" s="32"/>
      <c r="E419" s="32"/>
      <c r="F419" s="32">
        <v>1</v>
      </c>
      <c r="G419" s="32">
        <v>1</v>
      </c>
      <c r="H419" s="33"/>
    </row>
    <row r="420" spans="1:8" ht="30.75" hidden="1" thickBot="1" x14ac:dyDescent="0.3">
      <c r="A420" s="30">
        <v>285</v>
      </c>
      <c r="B420" s="31" t="s">
        <v>290</v>
      </c>
      <c r="C420" s="32">
        <v>1</v>
      </c>
      <c r="D420" s="32"/>
      <c r="E420" s="32"/>
      <c r="F420" s="32"/>
      <c r="G420" s="32"/>
      <c r="H420" s="33"/>
    </row>
    <row r="421" spans="1:8" ht="30.75" hidden="1" thickBot="1" x14ac:dyDescent="0.3">
      <c r="A421" s="30">
        <v>286</v>
      </c>
      <c r="B421" s="31" t="s">
        <v>291</v>
      </c>
      <c r="C421" s="32"/>
      <c r="D421" s="32">
        <v>2</v>
      </c>
      <c r="E421" s="32"/>
      <c r="F421" s="32"/>
      <c r="G421" s="32"/>
      <c r="H421" s="33"/>
    </row>
    <row r="422" spans="1:8" ht="18.75" hidden="1" thickBot="1" x14ac:dyDescent="0.3">
      <c r="A422" s="30">
        <v>287</v>
      </c>
      <c r="B422" s="31" t="s">
        <v>292</v>
      </c>
      <c r="C422" s="32">
        <v>1</v>
      </c>
      <c r="D422" s="32"/>
      <c r="E422" s="32"/>
      <c r="F422" s="32"/>
      <c r="G422" s="32"/>
      <c r="H422" s="33"/>
    </row>
    <row r="423" spans="1:8" ht="30.75" hidden="1" thickBot="1" x14ac:dyDescent="0.3">
      <c r="A423" s="30">
        <v>288</v>
      </c>
      <c r="B423" s="31" t="s">
        <v>293</v>
      </c>
      <c r="C423" s="32"/>
      <c r="D423" s="32"/>
      <c r="E423" s="32"/>
      <c r="F423" s="32"/>
      <c r="G423" s="32"/>
      <c r="H423" s="33">
        <v>2</v>
      </c>
    </row>
    <row r="424" spans="1:8" ht="18.75" hidden="1" thickBot="1" x14ac:dyDescent="0.3">
      <c r="A424" s="30">
        <v>289</v>
      </c>
      <c r="B424" s="31" t="s">
        <v>294</v>
      </c>
      <c r="C424" s="32">
        <v>3</v>
      </c>
      <c r="D424" s="32"/>
      <c r="E424" s="32"/>
      <c r="F424" s="32"/>
      <c r="G424" s="32"/>
      <c r="H424" s="33"/>
    </row>
    <row r="425" spans="1:8" ht="30.75" hidden="1" thickBot="1" x14ac:dyDescent="0.3">
      <c r="A425" s="30">
        <v>290</v>
      </c>
      <c r="B425" s="31" t="s">
        <v>295</v>
      </c>
      <c r="C425" s="32"/>
      <c r="D425" s="32"/>
      <c r="E425" s="32">
        <v>1</v>
      </c>
      <c r="F425" s="32"/>
      <c r="G425" s="32"/>
      <c r="H425" s="33"/>
    </row>
    <row r="426" spans="1:8" ht="18.75" hidden="1" thickBot="1" x14ac:dyDescent="0.3">
      <c r="A426" s="30">
        <v>291</v>
      </c>
      <c r="B426" s="31" t="s">
        <v>296</v>
      </c>
      <c r="C426" s="32"/>
      <c r="D426" s="32"/>
      <c r="E426" s="32"/>
      <c r="F426" s="32"/>
      <c r="G426" s="32"/>
      <c r="H426" s="33">
        <v>2</v>
      </c>
    </row>
    <row r="427" spans="1:8" ht="30.75" hidden="1" thickBot="1" x14ac:dyDescent="0.3">
      <c r="A427" s="30">
        <v>292</v>
      </c>
      <c r="B427" s="31" t="s">
        <v>297</v>
      </c>
      <c r="C427" s="32">
        <v>2</v>
      </c>
      <c r="D427" s="32"/>
      <c r="E427" s="32"/>
      <c r="F427" s="32"/>
      <c r="G427" s="32"/>
      <c r="H427" s="33"/>
    </row>
    <row r="428" spans="1:8" ht="30.75" hidden="1" thickBot="1" x14ac:dyDescent="0.3">
      <c r="A428" s="30">
        <v>293</v>
      </c>
      <c r="B428" s="31" t="s">
        <v>298</v>
      </c>
      <c r="C428" s="32">
        <v>1</v>
      </c>
      <c r="D428" s="32"/>
      <c r="E428" s="32"/>
      <c r="F428" s="32"/>
      <c r="G428" s="32"/>
      <c r="H428" s="33"/>
    </row>
    <row r="429" spans="1:8" ht="30.75" hidden="1" thickBot="1" x14ac:dyDescent="0.3">
      <c r="A429" s="30">
        <v>294</v>
      </c>
      <c r="B429" s="31" t="s">
        <v>299</v>
      </c>
      <c r="C429" s="32">
        <v>2</v>
      </c>
      <c r="D429" s="32"/>
      <c r="E429" s="32"/>
      <c r="F429" s="32"/>
      <c r="G429" s="32"/>
      <c r="H429" s="33"/>
    </row>
    <row r="430" spans="1:8" ht="30.75" hidden="1" thickBot="1" x14ac:dyDescent="0.3">
      <c r="A430" s="30">
        <v>295</v>
      </c>
      <c r="B430" s="31" t="s">
        <v>300</v>
      </c>
      <c r="C430" s="32">
        <v>3</v>
      </c>
      <c r="D430" s="32"/>
      <c r="E430" s="32"/>
      <c r="F430" s="32"/>
      <c r="G430" s="32"/>
      <c r="H430" s="33"/>
    </row>
    <row r="431" spans="1:8" ht="30.75" hidden="1" thickBot="1" x14ac:dyDescent="0.3">
      <c r="A431" s="30">
        <v>296</v>
      </c>
      <c r="B431" s="31" t="s">
        <v>301</v>
      </c>
      <c r="C431" s="32">
        <v>1</v>
      </c>
      <c r="D431" s="32"/>
      <c r="E431" s="32"/>
      <c r="F431" s="32"/>
      <c r="G431" s="32"/>
      <c r="H431" s="33"/>
    </row>
    <row r="432" spans="1:8" ht="30.75" hidden="1" thickBot="1" x14ac:dyDescent="0.3">
      <c r="A432" s="30">
        <v>297</v>
      </c>
      <c r="B432" s="31" t="s">
        <v>302</v>
      </c>
      <c r="C432" s="32">
        <v>2</v>
      </c>
      <c r="D432" s="32"/>
      <c r="E432" s="32"/>
      <c r="F432" s="32"/>
      <c r="G432" s="32"/>
      <c r="H432" s="33"/>
    </row>
    <row r="433" spans="1:8" ht="18.75" hidden="1" thickBot="1" x14ac:dyDescent="0.3">
      <c r="A433" s="30">
        <v>298</v>
      </c>
      <c r="B433" s="31" t="s">
        <v>303</v>
      </c>
      <c r="C433" s="32">
        <v>1</v>
      </c>
      <c r="D433" s="32"/>
      <c r="E433" s="32"/>
      <c r="F433" s="32"/>
      <c r="G433" s="32"/>
      <c r="H433" s="33"/>
    </row>
    <row r="434" spans="1:8" ht="30.75" hidden="1" thickBot="1" x14ac:dyDescent="0.3">
      <c r="A434" s="30">
        <v>299</v>
      </c>
      <c r="B434" s="31" t="s">
        <v>304</v>
      </c>
      <c r="C434" s="32"/>
      <c r="D434" s="32"/>
      <c r="E434" s="32">
        <v>1</v>
      </c>
      <c r="F434" s="32"/>
      <c r="G434" s="32"/>
      <c r="H434" s="33"/>
    </row>
    <row r="435" spans="1:8" ht="18.75" hidden="1" thickBot="1" x14ac:dyDescent="0.3">
      <c r="A435" s="30">
        <v>300</v>
      </c>
      <c r="B435" s="31" t="s">
        <v>305</v>
      </c>
      <c r="C435" s="32"/>
      <c r="D435" s="32"/>
      <c r="E435" s="32"/>
      <c r="F435" s="32"/>
      <c r="G435" s="32"/>
      <c r="H435" s="33">
        <v>1</v>
      </c>
    </row>
    <row r="436" spans="1:8" ht="30.75" hidden="1" thickBot="1" x14ac:dyDescent="0.3">
      <c r="A436" s="30">
        <v>301</v>
      </c>
      <c r="B436" s="31" t="s">
        <v>306</v>
      </c>
      <c r="C436" s="32">
        <v>1</v>
      </c>
      <c r="D436" s="32"/>
      <c r="E436" s="32"/>
      <c r="F436" s="32"/>
      <c r="G436" s="32"/>
      <c r="H436" s="33">
        <v>1</v>
      </c>
    </row>
    <row r="437" spans="1:8" ht="30.75" hidden="1" thickBot="1" x14ac:dyDescent="0.3">
      <c r="A437" s="30">
        <v>302</v>
      </c>
      <c r="B437" s="31" t="s">
        <v>307</v>
      </c>
      <c r="C437" s="32"/>
      <c r="D437" s="32">
        <v>1</v>
      </c>
      <c r="E437" s="32">
        <v>1</v>
      </c>
      <c r="F437" s="32"/>
      <c r="G437" s="32"/>
      <c r="H437" s="33"/>
    </row>
    <row r="438" spans="1:8" ht="30" hidden="1" x14ac:dyDescent="0.25">
      <c r="A438" s="52">
        <v>302</v>
      </c>
      <c r="B438" s="2" t="s">
        <v>307</v>
      </c>
      <c r="C438" s="54"/>
      <c r="D438" s="54">
        <v>1</v>
      </c>
      <c r="E438" s="54">
        <v>1</v>
      </c>
      <c r="F438" s="54"/>
      <c r="G438" s="54"/>
      <c r="H438" s="50"/>
    </row>
    <row r="439" spans="1:8" ht="20.25" hidden="1" thickBot="1" x14ac:dyDescent="0.3">
      <c r="A439" s="53"/>
      <c r="B439" s="34" t="s">
        <v>726</v>
      </c>
      <c r="C439" s="55"/>
      <c r="D439" s="55"/>
      <c r="E439" s="55"/>
      <c r="F439" s="55"/>
      <c r="G439" s="55"/>
      <c r="H439" s="51"/>
    </row>
    <row r="440" spans="1:8" ht="18.75" hidden="1" thickBot="1" x14ac:dyDescent="0.3">
      <c r="A440" s="30">
        <v>303</v>
      </c>
      <c r="B440" s="31" t="s">
        <v>308</v>
      </c>
      <c r="C440" s="32"/>
      <c r="D440" s="32">
        <v>1</v>
      </c>
      <c r="E440" s="32">
        <v>1</v>
      </c>
      <c r="F440" s="32"/>
      <c r="G440" s="32"/>
      <c r="H440" s="33"/>
    </row>
    <row r="441" spans="1:8" hidden="1" x14ac:dyDescent="0.25">
      <c r="A441" s="52">
        <v>303</v>
      </c>
      <c r="B441" s="2" t="s">
        <v>308</v>
      </c>
      <c r="C441" s="54"/>
      <c r="D441" s="54">
        <v>1</v>
      </c>
      <c r="E441" s="54">
        <v>1</v>
      </c>
      <c r="F441" s="54"/>
      <c r="G441" s="54"/>
      <c r="H441" s="50"/>
    </row>
    <row r="442" spans="1:8" ht="20.25" hidden="1" thickBot="1" x14ac:dyDescent="0.3">
      <c r="A442" s="53"/>
      <c r="B442" s="34" t="s">
        <v>727</v>
      </c>
      <c r="C442" s="55"/>
      <c r="D442" s="55"/>
      <c r="E442" s="55"/>
      <c r="F442" s="55"/>
      <c r="G442" s="55"/>
      <c r="H442" s="51"/>
    </row>
    <row r="443" spans="1:8" ht="18.75" hidden="1" thickBot="1" x14ac:dyDescent="0.3">
      <c r="A443" s="30">
        <v>304</v>
      </c>
      <c r="B443" s="31" t="s">
        <v>309</v>
      </c>
      <c r="C443" s="32"/>
      <c r="D443" s="32"/>
      <c r="E443" s="32">
        <v>1</v>
      </c>
      <c r="F443" s="32"/>
      <c r="G443" s="32"/>
      <c r="H443" s="33"/>
    </row>
    <row r="444" spans="1:8" ht="18.75" hidden="1" thickBot="1" x14ac:dyDescent="0.3">
      <c r="A444" s="30">
        <v>305</v>
      </c>
      <c r="B444" s="31" t="s">
        <v>310</v>
      </c>
      <c r="C444" s="32"/>
      <c r="D444" s="32"/>
      <c r="E444" s="32">
        <v>2</v>
      </c>
      <c r="F444" s="32"/>
      <c r="G444" s="32"/>
      <c r="H444" s="33"/>
    </row>
    <row r="445" spans="1:8" ht="18.75" hidden="1" thickBot="1" x14ac:dyDescent="0.3">
      <c r="A445" s="30">
        <v>306</v>
      </c>
      <c r="B445" s="31" t="s">
        <v>311</v>
      </c>
      <c r="C445" s="32"/>
      <c r="D445" s="32"/>
      <c r="E445" s="32">
        <v>3</v>
      </c>
      <c r="F445" s="32"/>
      <c r="G445" s="32"/>
      <c r="H445" s="33"/>
    </row>
    <row r="446" spans="1:8" hidden="1" x14ac:dyDescent="0.25">
      <c r="A446" s="52">
        <v>306</v>
      </c>
      <c r="B446" s="2" t="s">
        <v>311</v>
      </c>
      <c r="C446" s="54"/>
      <c r="D446" s="54"/>
      <c r="E446" s="54">
        <v>3</v>
      </c>
      <c r="F446" s="54"/>
      <c r="G446" s="54"/>
      <c r="H446" s="50"/>
    </row>
    <row r="447" spans="1:8" ht="20.25" hidden="1" thickBot="1" x14ac:dyDescent="0.3">
      <c r="A447" s="53"/>
      <c r="B447" s="34" t="s">
        <v>728</v>
      </c>
      <c r="C447" s="55"/>
      <c r="D447" s="55"/>
      <c r="E447" s="55"/>
      <c r="F447" s="55"/>
      <c r="G447" s="55"/>
      <c r="H447" s="51"/>
    </row>
    <row r="448" spans="1:8" ht="30.75" hidden="1" thickBot="1" x14ac:dyDescent="0.3">
      <c r="A448" s="30">
        <v>307</v>
      </c>
      <c r="B448" s="31" t="s">
        <v>312</v>
      </c>
      <c r="C448" s="32"/>
      <c r="D448" s="32"/>
      <c r="E448" s="32"/>
      <c r="F448" s="32"/>
      <c r="G448" s="32"/>
      <c r="H448" s="33">
        <v>1</v>
      </c>
    </row>
    <row r="449" spans="1:8" ht="30.75" hidden="1" thickBot="1" x14ac:dyDescent="0.3">
      <c r="A449" s="30">
        <v>308</v>
      </c>
      <c r="B449" s="31" t="s">
        <v>313</v>
      </c>
      <c r="C449" s="32"/>
      <c r="D449" s="32"/>
      <c r="E449" s="32"/>
      <c r="F449" s="32"/>
      <c r="G449" s="32"/>
      <c r="H449" s="33">
        <v>2</v>
      </c>
    </row>
    <row r="450" spans="1:8" ht="30" hidden="1" x14ac:dyDescent="0.25">
      <c r="A450" s="52">
        <v>308</v>
      </c>
      <c r="B450" s="2" t="s">
        <v>313</v>
      </c>
      <c r="C450" s="54"/>
      <c r="D450" s="54"/>
      <c r="E450" s="54"/>
      <c r="F450" s="54"/>
      <c r="G450" s="54"/>
      <c r="H450" s="50">
        <v>2</v>
      </c>
    </row>
    <row r="451" spans="1:8" ht="20.25" hidden="1" thickBot="1" x14ac:dyDescent="0.3">
      <c r="A451" s="53"/>
      <c r="B451" s="34" t="s">
        <v>729</v>
      </c>
      <c r="C451" s="55"/>
      <c r="D451" s="55"/>
      <c r="E451" s="55"/>
      <c r="F451" s="55"/>
      <c r="G451" s="55"/>
      <c r="H451" s="51"/>
    </row>
    <row r="452" spans="1:8" ht="30.75" hidden="1" thickBot="1" x14ac:dyDescent="0.3">
      <c r="A452" s="30">
        <v>309</v>
      </c>
      <c r="B452" s="31" t="s">
        <v>314</v>
      </c>
      <c r="C452" s="32"/>
      <c r="D452" s="32"/>
      <c r="E452" s="32"/>
      <c r="F452" s="32"/>
      <c r="G452" s="32"/>
      <c r="H452" s="33">
        <v>1</v>
      </c>
    </row>
    <row r="453" spans="1:8" ht="30.75" hidden="1" thickBot="1" x14ac:dyDescent="0.3">
      <c r="A453" s="30">
        <v>310</v>
      </c>
      <c r="B453" s="31" t="s">
        <v>315</v>
      </c>
      <c r="C453" s="32"/>
      <c r="D453" s="32"/>
      <c r="E453" s="32"/>
      <c r="F453" s="32"/>
      <c r="G453" s="32"/>
      <c r="H453" s="33">
        <v>2</v>
      </c>
    </row>
    <row r="454" spans="1:8" ht="30" hidden="1" x14ac:dyDescent="0.25">
      <c r="A454" s="52">
        <v>310</v>
      </c>
      <c r="B454" s="2" t="s">
        <v>315</v>
      </c>
      <c r="C454" s="54"/>
      <c r="D454" s="54"/>
      <c r="E454" s="54"/>
      <c r="F454" s="54"/>
      <c r="G454" s="54"/>
      <c r="H454" s="50">
        <v>2</v>
      </c>
    </row>
    <row r="455" spans="1:8" ht="20.25" hidden="1" thickBot="1" x14ac:dyDescent="0.3">
      <c r="A455" s="53"/>
      <c r="B455" s="34" t="s">
        <v>730</v>
      </c>
      <c r="C455" s="55"/>
      <c r="D455" s="55"/>
      <c r="E455" s="55"/>
      <c r="F455" s="55"/>
      <c r="G455" s="55"/>
      <c r="H455" s="51"/>
    </row>
    <row r="456" spans="1:8" ht="18.75" hidden="1" thickBot="1" x14ac:dyDescent="0.3">
      <c r="A456" s="30">
        <v>311</v>
      </c>
      <c r="B456" s="31" t="s">
        <v>316</v>
      </c>
      <c r="C456" s="32"/>
      <c r="D456" s="32"/>
      <c r="E456" s="32"/>
      <c r="F456" s="32"/>
      <c r="G456" s="32"/>
      <c r="H456" s="33">
        <v>1</v>
      </c>
    </row>
    <row r="457" spans="1:8" ht="18.75" hidden="1" thickBot="1" x14ac:dyDescent="0.3">
      <c r="A457" s="30">
        <v>312</v>
      </c>
      <c r="B457" s="31" t="s">
        <v>317</v>
      </c>
      <c r="C457" s="32"/>
      <c r="D457" s="32"/>
      <c r="E457" s="32"/>
      <c r="F457" s="32"/>
      <c r="G457" s="32"/>
      <c r="H457" s="33">
        <v>1</v>
      </c>
    </row>
    <row r="458" spans="1:8" ht="30.75" hidden="1" thickBot="1" x14ac:dyDescent="0.3">
      <c r="A458" s="30">
        <v>313</v>
      </c>
      <c r="B458" s="31" t="s">
        <v>318</v>
      </c>
      <c r="C458" s="32"/>
      <c r="D458" s="32"/>
      <c r="E458" s="32"/>
      <c r="F458" s="32"/>
      <c r="G458" s="32"/>
      <c r="H458" s="33">
        <v>1</v>
      </c>
    </row>
    <row r="459" spans="1:8" ht="30.75" hidden="1" thickBot="1" x14ac:dyDescent="0.3">
      <c r="A459" s="30">
        <v>314</v>
      </c>
      <c r="B459" s="31" t="s">
        <v>319</v>
      </c>
      <c r="C459" s="32"/>
      <c r="D459" s="32"/>
      <c r="E459" s="32"/>
      <c r="F459" s="32"/>
      <c r="G459" s="32"/>
      <c r="H459" s="33">
        <v>1</v>
      </c>
    </row>
    <row r="460" spans="1:8" ht="18.75" hidden="1" thickBot="1" x14ac:dyDescent="0.3">
      <c r="A460" s="30">
        <v>315</v>
      </c>
      <c r="B460" s="31" t="s">
        <v>320</v>
      </c>
      <c r="C460" s="32"/>
      <c r="D460" s="32"/>
      <c r="E460" s="32"/>
      <c r="F460" s="32">
        <v>2</v>
      </c>
      <c r="G460" s="32"/>
      <c r="H460" s="33"/>
    </row>
    <row r="461" spans="1:8" ht="18.75" hidden="1" thickBot="1" x14ac:dyDescent="0.3">
      <c r="A461" s="30">
        <v>316</v>
      </c>
      <c r="B461" s="31" t="s">
        <v>321</v>
      </c>
      <c r="C461" s="32">
        <v>1</v>
      </c>
      <c r="D461" s="32"/>
      <c r="E461" s="32"/>
      <c r="F461" s="32"/>
      <c r="G461" s="32"/>
      <c r="H461" s="33"/>
    </row>
    <row r="462" spans="1:8" ht="18.75" hidden="1" thickBot="1" x14ac:dyDescent="0.3">
      <c r="A462" s="30">
        <v>317</v>
      </c>
      <c r="B462" s="31" t="s">
        <v>322</v>
      </c>
      <c r="C462" s="32">
        <v>2</v>
      </c>
      <c r="D462" s="32"/>
      <c r="E462" s="32"/>
      <c r="F462" s="32"/>
      <c r="G462" s="32"/>
      <c r="H462" s="33"/>
    </row>
    <row r="463" spans="1:8" ht="30.75" hidden="1" thickBot="1" x14ac:dyDescent="0.3">
      <c r="A463" s="30">
        <v>318</v>
      </c>
      <c r="B463" s="31" t="s">
        <v>323</v>
      </c>
      <c r="C463" s="32"/>
      <c r="D463" s="32">
        <v>1</v>
      </c>
      <c r="E463" s="32"/>
      <c r="F463" s="32"/>
      <c r="G463" s="32"/>
      <c r="H463" s="33"/>
    </row>
    <row r="464" spans="1:8" ht="30.75" hidden="1" thickBot="1" x14ac:dyDescent="0.3">
      <c r="A464" s="30">
        <v>319</v>
      </c>
      <c r="B464" s="31" t="s">
        <v>324</v>
      </c>
      <c r="C464" s="32"/>
      <c r="D464" s="32">
        <v>2</v>
      </c>
      <c r="E464" s="32"/>
      <c r="F464" s="32"/>
      <c r="G464" s="32"/>
      <c r="H464" s="33"/>
    </row>
    <row r="465" spans="1:8" ht="30" hidden="1" x14ac:dyDescent="0.25">
      <c r="A465" s="52">
        <v>319</v>
      </c>
      <c r="B465" s="2" t="s">
        <v>324</v>
      </c>
      <c r="C465" s="54"/>
      <c r="D465" s="54">
        <v>2</v>
      </c>
      <c r="E465" s="54"/>
      <c r="F465" s="54"/>
      <c r="G465" s="54"/>
      <c r="H465" s="50"/>
    </row>
    <row r="466" spans="1:8" ht="20.25" hidden="1" thickBot="1" x14ac:dyDescent="0.3">
      <c r="A466" s="53"/>
      <c r="B466" s="34" t="s">
        <v>731</v>
      </c>
      <c r="C466" s="55"/>
      <c r="D466" s="55"/>
      <c r="E466" s="55"/>
      <c r="F466" s="55"/>
      <c r="G466" s="55"/>
      <c r="H466" s="51"/>
    </row>
    <row r="467" spans="1:8" ht="30.75" hidden="1" thickBot="1" x14ac:dyDescent="0.3">
      <c r="A467" s="30">
        <v>320</v>
      </c>
      <c r="B467" s="31" t="s">
        <v>325</v>
      </c>
      <c r="C467" s="32">
        <v>1</v>
      </c>
      <c r="D467" s="32"/>
      <c r="E467" s="32"/>
      <c r="F467" s="32"/>
      <c r="G467" s="32"/>
      <c r="H467" s="33"/>
    </row>
    <row r="468" spans="1:8" ht="30.75" hidden="1" thickBot="1" x14ac:dyDescent="0.3">
      <c r="A468" s="30">
        <v>321</v>
      </c>
      <c r="B468" s="31" t="s">
        <v>326</v>
      </c>
      <c r="C468" s="32">
        <v>2</v>
      </c>
      <c r="D468" s="32"/>
      <c r="E468" s="32"/>
      <c r="F468" s="32"/>
      <c r="G468" s="32"/>
      <c r="H468" s="33"/>
    </row>
    <row r="469" spans="1:8" ht="18.75" hidden="1" thickBot="1" x14ac:dyDescent="0.3">
      <c r="A469" s="30">
        <v>322</v>
      </c>
      <c r="B469" s="31" t="s">
        <v>327</v>
      </c>
      <c r="C469" s="32"/>
      <c r="D469" s="32"/>
      <c r="E469" s="32"/>
      <c r="F469" s="32">
        <v>1</v>
      </c>
      <c r="G469" s="32"/>
      <c r="H469" s="33"/>
    </row>
    <row r="470" spans="1:8" ht="30.75" hidden="1" thickBot="1" x14ac:dyDescent="0.3">
      <c r="A470" s="30">
        <v>323</v>
      </c>
      <c r="B470" s="31" t="s">
        <v>328</v>
      </c>
      <c r="C470" s="32"/>
      <c r="D470" s="32">
        <v>1</v>
      </c>
      <c r="E470" s="32"/>
      <c r="F470" s="32">
        <v>1</v>
      </c>
      <c r="G470" s="32"/>
      <c r="H470" s="33"/>
    </row>
    <row r="471" spans="1:8" ht="30" hidden="1" x14ac:dyDescent="0.25">
      <c r="A471" s="52">
        <v>323</v>
      </c>
      <c r="B471" s="2" t="s">
        <v>328</v>
      </c>
      <c r="C471" s="54"/>
      <c r="D471" s="54">
        <v>1</v>
      </c>
      <c r="E471" s="54"/>
      <c r="F471" s="54">
        <v>1</v>
      </c>
      <c r="G471" s="54"/>
      <c r="H471" s="50"/>
    </row>
    <row r="472" spans="1:8" ht="20.25" hidden="1" thickBot="1" x14ac:dyDescent="0.3">
      <c r="A472" s="53"/>
      <c r="B472" s="34" t="s">
        <v>732</v>
      </c>
      <c r="C472" s="55"/>
      <c r="D472" s="55"/>
      <c r="E472" s="55"/>
      <c r="F472" s="55"/>
      <c r="G472" s="55"/>
      <c r="H472" s="51"/>
    </row>
    <row r="473" spans="1:8" ht="18.75" hidden="1" thickBot="1" x14ac:dyDescent="0.3">
      <c r="A473" s="30">
        <v>324</v>
      </c>
      <c r="B473" s="31" t="s">
        <v>329</v>
      </c>
      <c r="C473" s="32"/>
      <c r="D473" s="32"/>
      <c r="E473" s="32">
        <v>2</v>
      </c>
      <c r="F473" s="32"/>
      <c r="G473" s="32"/>
      <c r="H473" s="33"/>
    </row>
    <row r="474" spans="1:8" ht="18.75" hidden="1" thickBot="1" x14ac:dyDescent="0.3">
      <c r="A474" s="30">
        <v>325</v>
      </c>
      <c r="B474" s="31" t="s">
        <v>330</v>
      </c>
      <c r="C474" s="32"/>
      <c r="D474" s="32"/>
      <c r="E474" s="32"/>
      <c r="F474" s="32"/>
      <c r="G474" s="32">
        <v>1</v>
      </c>
      <c r="H474" s="33"/>
    </row>
    <row r="475" spans="1:8" ht="30.75" hidden="1" thickBot="1" x14ac:dyDescent="0.3">
      <c r="A475" s="30">
        <v>326</v>
      </c>
      <c r="B475" s="31" t="s">
        <v>331</v>
      </c>
      <c r="C475" s="32"/>
      <c r="D475" s="32"/>
      <c r="E475" s="32"/>
      <c r="F475" s="32"/>
      <c r="G475" s="32">
        <v>2</v>
      </c>
      <c r="H475" s="33"/>
    </row>
    <row r="476" spans="1:8" ht="18.75" hidden="1" thickBot="1" x14ac:dyDescent="0.3">
      <c r="A476" s="30">
        <v>327</v>
      </c>
      <c r="B476" s="31" t="s">
        <v>332</v>
      </c>
      <c r="C476" s="32"/>
      <c r="D476" s="32"/>
      <c r="E476" s="32"/>
      <c r="F476" s="32">
        <v>1</v>
      </c>
      <c r="G476" s="32"/>
      <c r="H476" s="33"/>
    </row>
    <row r="477" spans="1:8" ht="30.75" hidden="1" thickBot="1" x14ac:dyDescent="0.3">
      <c r="A477" s="30">
        <v>328</v>
      </c>
      <c r="B477" s="31" t="s">
        <v>333</v>
      </c>
      <c r="C477" s="32"/>
      <c r="D477" s="32">
        <v>1</v>
      </c>
      <c r="E477" s="32"/>
      <c r="F477" s="32"/>
      <c r="G477" s="32"/>
      <c r="H477" s="33"/>
    </row>
    <row r="478" spans="1:8" ht="18.75" hidden="1" thickBot="1" x14ac:dyDescent="0.3">
      <c r="A478" s="30">
        <v>329</v>
      </c>
      <c r="B478" s="31" t="s">
        <v>334</v>
      </c>
      <c r="C478" s="32"/>
      <c r="D478" s="32">
        <v>1</v>
      </c>
      <c r="E478" s="32"/>
      <c r="F478" s="32"/>
      <c r="G478" s="32"/>
      <c r="H478" s="33">
        <v>1</v>
      </c>
    </row>
    <row r="479" spans="1:8" ht="18.75" hidden="1" thickBot="1" x14ac:dyDescent="0.3">
      <c r="A479" s="30">
        <v>330</v>
      </c>
      <c r="B479" s="31" t="s">
        <v>335</v>
      </c>
      <c r="C479" s="32"/>
      <c r="D479" s="32">
        <v>1</v>
      </c>
      <c r="E479" s="32"/>
      <c r="F479" s="32"/>
      <c r="G479" s="32"/>
      <c r="H479" s="33">
        <v>2</v>
      </c>
    </row>
    <row r="480" spans="1:8" ht="18.75" hidden="1" thickBot="1" x14ac:dyDescent="0.3">
      <c r="A480" s="30">
        <v>331</v>
      </c>
      <c r="B480" s="31" t="s">
        <v>336</v>
      </c>
      <c r="C480" s="32"/>
      <c r="D480" s="32"/>
      <c r="E480" s="32"/>
      <c r="F480" s="32">
        <v>1</v>
      </c>
      <c r="G480" s="32"/>
      <c r="H480" s="33"/>
    </row>
    <row r="481" spans="1:8" ht="30.75" hidden="1" thickBot="1" x14ac:dyDescent="0.3">
      <c r="A481" s="30">
        <v>332</v>
      </c>
      <c r="B481" s="31" t="s">
        <v>337</v>
      </c>
      <c r="C481" s="32"/>
      <c r="D481" s="32">
        <v>1</v>
      </c>
      <c r="E481" s="32"/>
      <c r="F481" s="32">
        <v>1</v>
      </c>
      <c r="G481" s="32"/>
      <c r="H481" s="33"/>
    </row>
    <row r="482" spans="1:8" ht="18.75" hidden="1" thickBot="1" x14ac:dyDescent="0.3">
      <c r="A482" s="30">
        <v>333</v>
      </c>
      <c r="B482" s="31" t="s">
        <v>338</v>
      </c>
      <c r="C482" s="32"/>
      <c r="D482" s="32"/>
      <c r="E482" s="32"/>
      <c r="F482" s="32"/>
      <c r="G482" s="32">
        <v>1</v>
      </c>
      <c r="H482" s="33"/>
    </row>
    <row r="483" spans="1:8" ht="18.75" hidden="1" thickBot="1" x14ac:dyDescent="0.3">
      <c r="A483" s="30">
        <v>334</v>
      </c>
      <c r="B483" s="31" t="s">
        <v>339</v>
      </c>
      <c r="C483" s="32"/>
      <c r="D483" s="32"/>
      <c r="E483" s="32"/>
      <c r="F483" s="32"/>
      <c r="G483" s="32">
        <v>2</v>
      </c>
      <c r="H483" s="33"/>
    </row>
    <row r="484" spans="1:8" hidden="1" x14ac:dyDescent="0.25">
      <c r="A484" s="52">
        <v>334</v>
      </c>
      <c r="B484" s="2" t="s">
        <v>339</v>
      </c>
      <c r="C484" s="54"/>
      <c r="D484" s="54"/>
      <c r="E484" s="54"/>
      <c r="F484" s="54"/>
      <c r="G484" s="54">
        <v>2</v>
      </c>
      <c r="H484" s="50"/>
    </row>
    <row r="485" spans="1:8" ht="20.25" hidden="1" thickBot="1" x14ac:dyDescent="0.3">
      <c r="A485" s="53"/>
      <c r="B485" s="34" t="s">
        <v>733</v>
      </c>
      <c r="C485" s="55"/>
      <c r="D485" s="55"/>
      <c r="E485" s="55"/>
      <c r="F485" s="55"/>
      <c r="G485" s="55"/>
      <c r="H485" s="51"/>
    </row>
    <row r="486" spans="1:8" ht="30.75" hidden="1" thickBot="1" x14ac:dyDescent="0.3">
      <c r="A486" s="30">
        <v>335</v>
      </c>
      <c r="B486" s="31" t="s">
        <v>340</v>
      </c>
      <c r="C486" s="32"/>
      <c r="D486" s="32">
        <v>2</v>
      </c>
      <c r="E486" s="32"/>
      <c r="F486" s="32"/>
      <c r="G486" s="32"/>
      <c r="H486" s="33"/>
    </row>
    <row r="487" spans="1:8" ht="18.75" hidden="1" thickBot="1" x14ac:dyDescent="0.3">
      <c r="A487" s="30">
        <v>336</v>
      </c>
      <c r="B487" s="31" t="s">
        <v>341</v>
      </c>
      <c r="C487" s="32"/>
      <c r="D487" s="32">
        <v>1</v>
      </c>
      <c r="E487" s="32"/>
      <c r="F487" s="32">
        <v>1</v>
      </c>
      <c r="G487" s="32"/>
      <c r="H487" s="33"/>
    </row>
    <row r="488" spans="1:8" ht="30.75" hidden="1" thickBot="1" x14ac:dyDescent="0.3">
      <c r="A488" s="30">
        <v>337</v>
      </c>
      <c r="B488" s="31" t="s">
        <v>342</v>
      </c>
      <c r="C488" s="32"/>
      <c r="D488" s="32"/>
      <c r="E488" s="32"/>
      <c r="F488" s="32">
        <v>2</v>
      </c>
      <c r="G488" s="32"/>
      <c r="H488" s="33"/>
    </row>
    <row r="489" spans="1:8" ht="18.75" hidden="1" thickBot="1" x14ac:dyDescent="0.3">
      <c r="A489" s="30">
        <v>338</v>
      </c>
      <c r="B489" s="31" t="s">
        <v>343</v>
      </c>
      <c r="C489" s="32"/>
      <c r="D489" s="32">
        <v>2</v>
      </c>
      <c r="E489" s="32"/>
      <c r="F489" s="32"/>
      <c r="G489" s="32"/>
      <c r="H489" s="33"/>
    </row>
    <row r="490" spans="1:8" ht="30.75" hidden="1" thickBot="1" x14ac:dyDescent="0.3">
      <c r="A490" s="30">
        <v>339</v>
      </c>
      <c r="B490" s="31" t="s">
        <v>344</v>
      </c>
      <c r="C490" s="32">
        <v>1</v>
      </c>
      <c r="D490" s="32"/>
      <c r="E490" s="32"/>
      <c r="F490" s="32"/>
      <c r="G490" s="32"/>
      <c r="H490" s="33"/>
    </row>
    <row r="491" spans="1:8" ht="30.75" hidden="1" thickBot="1" x14ac:dyDescent="0.3">
      <c r="A491" s="30">
        <v>340</v>
      </c>
      <c r="B491" s="31" t="s">
        <v>345</v>
      </c>
      <c r="C491" s="32">
        <v>2</v>
      </c>
      <c r="D491" s="32"/>
      <c r="E491" s="32"/>
      <c r="F491" s="32"/>
      <c r="G491" s="32"/>
      <c r="H491" s="33"/>
    </row>
    <row r="492" spans="1:8" ht="30.75" hidden="1" thickBot="1" x14ac:dyDescent="0.3">
      <c r="A492" s="30">
        <v>341</v>
      </c>
      <c r="B492" s="31" t="s">
        <v>346</v>
      </c>
      <c r="C492" s="32"/>
      <c r="D492" s="32">
        <v>1</v>
      </c>
      <c r="E492" s="32"/>
      <c r="F492" s="32"/>
      <c r="G492" s="32"/>
      <c r="H492" s="33"/>
    </row>
    <row r="493" spans="1:8" ht="30.75" hidden="1" thickBot="1" x14ac:dyDescent="0.3">
      <c r="A493" s="30">
        <v>342</v>
      </c>
      <c r="B493" s="31" t="s">
        <v>347</v>
      </c>
      <c r="C493" s="32"/>
      <c r="D493" s="32">
        <v>2</v>
      </c>
      <c r="E493" s="32"/>
      <c r="F493" s="32"/>
      <c r="G493" s="32"/>
      <c r="H493" s="33"/>
    </row>
    <row r="494" spans="1:8" ht="18.75" hidden="1" thickBot="1" x14ac:dyDescent="0.3">
      <c r="A494" s="30">
        <v>343</v>
      </c>
      <c r="B494" s="31" t="s">
        <v>348</v>
      </c>
      <c r="C494" s="32"/>
      <c r="D494" s="32"/>
      <c r="E494" s="32"/>
      <c r="F494" s="32"/>
      <c r="G494" s="32">
        <v>1</v>
      </c>
      <c r="H494" s="33"/>
    </row>
    <row r="495" spans="1:8" ht="18.75" hidden="1" thickBot="1" x14ac:dyDescent="0.3">
      <c r="A495" s="30">
        <v>344</v>
      </c>
      <c r="B495" s="31" t="s">
        <v>349</v>
      </c>
      <c r="C495" s="32"/>
      <c r="D495" s="32"/>
      <c r="E495" s="32"/>
      <c r="F495" s="32"/>
      <c r="G495" s="32">
        <v>2</v>
      </c>
      <c r="H495" s="33"/>
    </row>
    <row r="496" spans="1:8" ht="18.75" hidden="1" thickBot="1" x14ac:dyDescent="0.3">
      <c r="A496" s="30">
        <v>345</v>
      </c>
      <c r="B496" s="31" t="s">
        <v>350</v>
      </c>
      <c r="C496" s="32"/>
      <c r="D496" s="32"/>
      <c r="E496" s="32"/>
      <c r="F496" s="32"/>
      <c r="G496" s="32">
        <v>1</v>
      </c>
      <c r="H496" s="33"/>
    </row>
    <row r="497" spans="1:8" ht="18.75" hidden="1" thickBot="1" x14ac:dyDescent="0.3">
      <c r="A497" s="30">
        <v>346</v>
      </c>
      <c r="B497" s="31" t="s">
        <v>351</v>
      </c>
      <c r="C497" s="32"/>
      <c r="D497" s="32"/>
      <c r="E497" s="32"/>
      <c r="F497" s="32"/>
      <c r="G497" s="32">
        <v>2</v>
      </c>
      <c r="H497" s="33"/>
    </row>
    <row r="498" spans="1:8" ht="18.75" hidden="1" thickBot="1" x14ac:dyDescent="0.3">
      <c r="A498" s="30">
        <v>347</v>
      </c>
      <c r="B498" s="31" t="s">
        <v>352</v>
      </c>
      <c r="C498" s="32"/>
      <c r="D498" s="32">
        <v>1</v>
      </c>
      <c r="E498" s="32"/>
      <c r="F498" s="32"/>
      <c r="G498" s="32"/>
      <c r="H498" s="33"/>
    </row>
    <row r="499" spans="1:8" ht="30.75" hidden="1" thickBot="1" x14ac:dyDescent="0.3">
      <c r="A499" s="30">
        <v>348</v>
      </c>
      <c r="B499" s="31" t="s">
        <v>353</v>
      </c>
      <c r="C499" s="32"/>
      <c r="D499" s="32">
        <v>2</v>
      </c>
      <c r="E499" s="32"/>
      <c r="F499" s="32"/>
      <c r="G499" s="32"/>
      <c r="H499" s="33"/>
    </row>
    <row r="500" spans="1:8" ht="18.75" hidden="1" thickBot="1" x14ac:dyDescent="0.3">
      <c r="A500" s="30">
        <v>349</v>
      </c>
      <c r="B500" s="31" t="s">
        <v>354</v>
      </c>
      <c r="C500" s="32"/>
      <c r="D500" s="32"/>
      <c r="E500" s="32"/>
      <c r="F500" s="32"/>
      <c r="G500" s="32"/>
      <c r="H500" s="33">
        <v>1</v>
      </c>
    </row>
    <row r="501" spans="1:8" ht="18.75" hidden="1" thickBot="1" x14ac:dyDescent="0.3">
      <c r="A501" s="30">
        <v>350</v>
      </c>
      <c r="B501" s="31" t="s">
        <v>355</v>
      </c>
      <c r="C501" s="32"/>
      <c r="D501" s="32"/>
      <c r="E501" s="32"/>
      <c r="F501" s="32"/>
      <c r="G501" s="32">
        <v>2</v>
      </c>
      <c r="H501" s="33"/>
    </row>
    <row r="502" spans="1:8" ht="30.75" hidden="1" thickBot="1" x14ac:dyDescent="0.3">
      <c r="A502" s="30">
        <v>351</v>
      </c>
      <c r="B502" s="31" t="s">
        <v>356</v>
      </c>
      <c r="C502" s="32">
        <v>1</v>
      </c>
      <c r="D502" s="32"/>
      <c r="E502" s="32"/>
      <c r="F502" s="32"/>
      <c r="G502" s="32"/>
      <c r="H502" s="33"/>
    </row>
    <row r="503" spans="1:8" ht="60" hidden="1" x14ac:dyDescent="0.25">
      <c r="A503" s="52">
        <v>351</v>
      </c>
      <c r="B503" s="2" t="s">
        <v>1253</v>
      </c>
      <c r="C503" s="54">
        <v>1</v>
      </c>
      <c r="D503" s="54"/>
      <c r="E503" s="54"/>
      <c r="F503" s="54"/>
      <c r="G503" s="54"/>
      <c r="H503" s="50"/>
    </row>
    <row r="504" spans="1:8" ht="20.25" hidden="1" thickBot="1" x14ac:dyDescent="0.3">
      <c r="A504" s="53"/>
      <c r="B504" s="34" t="s">
        <v>3664</v>
      </c>
      <c r="C504" s="55"/>
      <c r="D504" s="55"/>
      <c r="E504" s="55"/>
      <c r="F504" s="55"/>
      <c r="G504" s="55"/>
      <c r="H504" s="51"/>
    </row>
    <row r="505" spans="1:8" ht="60" hidden="1" x14ac:dyDescent="0.25">
      <c r="A505" s="52">
        <v>351</v>
      </c>
      <c r="B505" s="2" t="s">
        <v>1254</v>
      </c>
      <c r="C505" s="54">
        <v>1</v>
      </c>
      <c r="D505" s="54"/>
      <c r="E505" s="54"/>
      <c r="F505" s="54"/>
      <c r="G505" s="54"/>
      <c r="H505" s="50"/>
    </row>
    <row r="506" spans="1:8" ht="20.25" hidden="1" thickBot="1" x14ac:dyDescent="0.3">
      <c r="A506" s="53"/>
      <c r="B506" s="34" t="s">
        <v>3665</v>
      </c>
      <c r="C506" s="55"/>
      <c r="D506" s="55"/>
      <c r="E506" s="55"/>
      <c r="F506" s="55"/>
      <c r="G506" s="55"/>
      <c r="H506" s="51"/>
    </row>
    <row r="507" spans="1:8" ht="60" hidden="1" x14ac:dyDescent="0.25">
      <c r="A507" s="52">
        <v>351</v>
      </c>
      <c r="B507" s="2" t="s">
        <v>1255</v>
      </c>
      <c r="C507" s="54">
        <v>1</v>
      </c>
      <c r="D507" s="54"/>
      <c r="E507" s="54"/>
      <c r="F507" s="54"/>
      <c r="G507" s="54"/>
      <c r="H507" s="50"/>
    </row>
    <row r="508" spans="1:8" ht="20.25" hidden="1" thickBot="1" x14ac:dyDescent="0.3">
      <c r="A508" s="53"/>
      <c r="B508" s="34" t="s">
        <v>3666</v>
      </c>
      <c r="C508" s="55"/>
      <c r="D508" s="55"/>
      <c r="E508" s="55"/>
      <c r="F508" s="55"/>
      <c r="G508" s="55"/>
      <c r="H508" s="51"/>
    </row>
    <row r="509" spans="1:8" ht="30.75" hidden="1" thickBot="1" x14ac:dyDescent="0.3">
      <c r="A509" s="30">
        <v>352</v>
      </c>
      <c r="B509" s="31" t="s">
        <v>357</v>
      </c>
      <c r="C509" s="32"/>
      <c r="D509" s="32"/>
      <c r="E509" s="32"/>
      <c r="F509" s="32"/>
      <c r="G509" s="32">
        <v>1</v>
      </c>
      <c r="H509" s="33"/>
    </row>
    <row r="510" spans="1:8" ht="30.75" hidden="1" thickBot="1" x14ac:dyDescent="0.3">
      <c r="A510" s="30">
        <v>353</v>
      </c>
      <c r="B510" s="31" t="s">
        <v>358</v>
      </c>
      <c r="C510" s="32"/>
      <c r="D510" s="32">
        <v>1</v>
      </c>
      <c r="E510" s="32"/>
      <c r="F510" s="32"/>
      <c r="G510" s="32"/>
      <c r="H510" s="33"/>
    </row>
    <row r="511" spans="1:8" ht="30.75" hidden="1" thickBot="1" x14ac:dyDescent="0.3">
      <c r="A511" s="30">
        <v>354</v>
      </c>
      <c r="B511" s="31" t="s">
        <v>359</v>
      </c>
      <c r="C511" s="32"/>
      <c r="D511" s="32">
        <v>2</v>
      </c>
      <c r="E511" s="32"/>
      <c r="F511" s="32"/>
      <c r="G511" s="32"/>
      <c r="H511" s="33"/>
    </row>
    <row r="512" spans="1:8" ht="30" hidden="1" x14ac:dyDescent="0.25">
      <c r="A512" s="52">
        <v>354</v>
      </c>
      <c r="B512" s="2" t="s">
        <v>359</v>
      </c>
      <c r="C512" s="54"/>
      <c r="D512" s="54">
        <v>2</v>
      </c>
      <c r="E512" s="54"/>
      <c r="F512" s="54"/>
      <c r="G512" s="54"/>
      <c r="H512" s="50"/>
    </row>
    <row r="513" spans="1:8" ht="20.25" hidden="1" thickBot="1" x14ac:dyDescent="0.3">
      <c r="A513" s="53"/>
      <c r="B513" s="34" t="s">
        <v>734</v>
      </c>
      <c r="C513" s="55"/>
      <c r="D513" s="55"/>
      <c r="E513" s="55"/>
      <c r="F513" s="55"/>
      <c r="G513" s="55"/>
      <c r="H513" s="51"/>
    </row>
    <row r="514" spans="1:8" ht="18.75" hidden="1" thickBot="1" x14ac:dyDescent="0.3">
      <c r="A514" s="30">
        <v>355</v>
      </c>
      <c r="B514" s="31" t="s">
        <v>360</v>
      </c>
      <c r="C514" s="32"/>
      <c r="D514" s="32"/>
      <c r="E514" s="32"/>
      <c r="F514" s="32"/>
      <c r="G514" s="32">
        <v>1</v>
      </c>
      <c r="H514" s="33"/>
    </row>
    <row r="515" spans="1:8" ht="30.75" hidden="1" thickBot="1" x14ac:dyDescent="0.3">
      <c r="A515" s="30">
        <v>356</v>
      </c>
      <c r="B515" s="31" t="s">
        <v>361</v>
      </c>
      <c r="C515" s="32"/>
      <c r="D515" s="32"/>
      <c r="E515" s="32">
        <v>1</v>
      </c>
      <c r="F515" s="32"/>
      <c r="G515" s="32">
        <v>1</v>
      </c>
      <c r="H515" s="33"/>
    </row>
    <row r="516" spans="1:8" ht="18.75" hidden="1" thickBot="1" x14ac:dyDescent="0.3">
      <c r="A516" s="30">
        <v>357</v>
      </c>
      <c r="B516" s="31" t="s">
        <v>362</v>
      </c>
      <c r="C516" s="32">
        <v>2</v>
      </c>
      <c r="D516" s="32"/>
      <c r="E516" s="32"/>
      <c r="F516" s="32"/>
      <c r="G516" s="32"/>
      <c r="H516" s="33"/>
    </row>
    <row r="517" spans="1:8" ht="30.75" hidden="1" thickBot="1" x14ac:dyDescent="0.3">
      <c r="A517" s="30">
        <v>358</v>
      </c>
      <c r="B517" s="31" t="s">
        <v>363</v>
      </c>
      <c r="C517" s="32"/>
      <c r="D517" s="32"/>
      <c r="E517" s="32"/>
      <c r="F517" s="32">
        <v>1</v>
      </c>
      <c r="G517" s="32">
        <v>1</v>
      </c>
      <c r="H517" s="33"/>
    </row>
    <row r="518" spans="1:8" ht="18.75" hidden="1" thickBot="1" x14ac:dyDescent="0.3">
      <c r="A518" s="30">
        <v>359</v>
      </c>
      <c r="B518" s="31" t="s">
        <v>364</v>
      </c>
      <c r="C518" s="32"/>
      <c r="D518" s="32">
        <v>2</v>
      </c>
      <c r="E518" s="32"/>
      <c r="F518" s="32"/>
      <c r="G518" s="32"/>
      <c r="H518" s="33"/>
    </row>
    <row r="519" spans="1:8" hidden="1" x14ac:dyDescent="0.25">
      <c r="A519" s="52">
        <v>359</v>
      </c>
      <c r="B519" s="2" t="s">
        <v>364</v>
      </c>
      <c r="C519" s="54"/>
      <c r="D519" s="54">
        <v>2</v>
      </c>
      <c r="E519" s="54"/>
      <c r="F519" s="54"/>
      <c r="G519" s="54"/>
      <c r="H519" s="50"/>
    </row>
    <row r="520" spans="1:8" ht="20.25" hidden="1" thickBot="1" x14ac:dyDescent="0.3">
      <c r="A520" s="53"/>
      <c r="B520" s="34" t="s">
        <v>735</v>
      </c>
      <c r="C520" s="55"/>
      <c r="D520" s="55"/>
      <c r="E520" s="55"/>
      <c r="F520" s="55"/>
      <c r="G520" s="55"/>
      <c r="H520" s="51"/>
    </row>
    <row r="521" spans="1:8" ht="18.75" hidden="1" thickBot="1" x14ac:dyDescent="0.3">
      <c r="A521" s="30">
        <v>360</v>
      </c>
      <c r="B521" s="31" t="s">
        <v>365</v>
      </c>
      <c r="C521" s="32">
        <v>1</v>
      </c>
      <c r="D521" s="32"/>
      <c r="E521" s="32"/>
      <c r="F521" s="32"/>
      <c r="G521" s="32"/>
      <c r="H521" s="33"/>
    </row>
    <row r="522" spans="1:8" ht="30.75" hidden="1" thickBot="1" x14ac:dyDescent="0.3">
      <c r="A522" s="30">
        <v>361</v>
      </c>
      <c r="B522" s="31" t="s">
        <v>366</v>
      </c>
      <c r="C522" s="32">
        <v>1</v>
      </c>
      <c r="D522" s="32"/>
      <c r="E522" s="32"/>
      <c r="F522" s="32"/>
      <c r="G522" s="32"/>
      <c r="H522" s="33"/>
    </row>
    <row r="523" spans="1:8" ht="18.75" hidden="1" thickBot="1" x14ac:dyDescent="0.3">
      <c r="A523" s="30">
        <v>362</v>
      </c>
      <c r="B523" s="31" t="s">
        <v>367</v>
      </c>
      <c r="C523" s="32">
        <v>2</v>
      </c>
      <c r="D523" s="32"/>
      <c r="E523" s="32"/>
      <c r="F523" s="32"/>
      <c r="G523" s="32"/>
      <c r="H523" s="33"/>
    </row>
    <row r="524" spans="1:8" hidden="1" x14ac:dyDescent="0.25">
      <c r="A524" s="52">
        <v>362</v>
      </c>
      <c r="B524" s="2" t="s">
        <v>367</v>
      </c>
      <c r="C524" s="54">
        <v>2</v>
      </c>
      <c r="D524" s="54"/>
      <c r="E524" s="54"/>
      <c r="F524" s="54"/>
      <c r="G524" s="54"/>
      <c r="H524" s="50"/>
    </row>
    <row r="525" spans="1:8" ht="20.25" hidden="1" thickBot="1" x14ac:dyDescent="0.3">
      <c r="A525" s="53"/>
      <c r="B525" s="34" t="s">
        <v>736</v>
      </c>
      <c r="C525" s="55"/>
      <c r="D525" s="55"/>
      <c r="E525" s="55"/>
      <c r="F525" s="55"/>
      <c r="G525" s="55"/>
      <c r="H525" s="51"/>
    </row>
    <row r="526" spans="1:8" ht="18.75" hidden="1" thickBot="1" x14ac:dyDescent="0.3">
      <c r="A526" s="30">
        <v>363</v>
      </c>
      <c r="B526" s="31" t="s">
        <v>368</v>
      </c>
      <c r="C526" s="32">
        <v>1</v>
      </c>
      <c r="D526" s="32"/>
      <c r="E526" s="32"/>
      <c r="F526" s="32"/>
      <c r="G526" s="32"/>
      <c r="H526" s="33"/>
    </row>
    <row r="527" spans="1:8" ht="18.75" hidden="1" thickBot="1" x14ac:dyDescent="0.3">
      <c r="A527" s="30">
        <v>364</v>
      </c>
      <c r="B527" s="31" t="s">
        <v>369</v>
      </c>
      <c r="C527" s="32">
        <v>2</v>
      </c>
      <c r="D527" s="32"/>
      <c r="E527" s="32"/>
      <c r="F527" s="32"/>
      <c r="G527" s="32"/>
      <c r="H527" s="33"/>
    </row>
    <row r="528" spans="1:8" ht="30.75" hidden="1" thickBot="1" x14ac:dyDescent="0.3">
      <c r="A528" s="30">
        <v>365</v>
      </c>
      <c r="B528" s="31" t="s">
        <v>370</v>
      </c>
      <c r="C528" s="32">
        <v>3</v>
      </c>
      <c r="D528" s="32"/>
      <c r="E528" s="32"/>
      <c r="F528" s="32"/>
      <c r="G528" s="32"/>
      <c r="H528" s="33"/>
    </row>
    <row r="529" spans="1:8" ht="30.75" hidden="1" thickBot="1" x14ac:dyDescent="0.3">
      <c r="A529" s="30">
        <v>366</v>
      </c>
      <c r="B529" s="31" t="s">
        <v>371</v>
      </c>
      <c r="C529" s="32"/>
      <c r="D529" s="32"/>
      <c r="E529" s="32">
        <v>1</v>
      </c>
      <c r="F529" s="32"/>
      <c r="G529" s="32"/>
      <c r="H529" s="33"/>
    </row>
    <row r="530" spans="1:8" ht="18.75" hidden="1" thickBot="1" x14ac:dyDescent="0.3">
      <c r="A530" s="30">
        <v>367</v>
      </c>
      <c r="B530" s="31" t="s">
        <v>372</v>
      </c>
      <c r="C530" s="32"/>
      <c r="D530" s="32">
        <v>1</v>
      </c>
      <c r="E530" s="32">
        <v>1</v>
      </c>
      <c r="F530" s="32"/>
      <c r="G530" s="32"/>
      <c r="H530" s="33"/>
    </row>
    <row r="531" spans="1:8" ht="30.75" hidden="1" thickBot="1" x14ac:dyDescent="0.3">
      <c r="A531" s="30">
        <v>368</v>
      </c>
      <c r="B531" s="31" t="s">
        <v>373</v>
      </c>
      <c r="C531" s="32"/>
      <c r="D531" s="32"/>
      <c r="E531" s="32"/>
      <c r="F531" s="32">
        <v>2</v>
      </c>
      <c r="G531" s="32"/>
      <c r="H531" s="33"/>
    </row>
    <row r="532" spans="1:8" ht="30.75" hidden="1" thickBot="1" x14ac:dyDescent="0.3">
      <c r="A532" s="30">
        <v>369</v>
      </c>
      <c r="B532" s="31" t="s">
        <v>374</v>
      </c>
      <c r="C532" s="32">
        <v>1</v>
      </c>
      <c r="D532" s="32"/>
      <c r="E532" s="32">
        <v>1</v>
      </c>
      <c r="F532" s="32"/>
      <c r="G532" s="32"/>
      <c r="H532" s="33"/>
    </row>
    <row r="533" spans="1:8" ht="18.75" hidden="1" thickBot="1" x14ac:dyDescent="0.3">
      <c r="A533" s="30">
        <v>370</v>
      </c>
      <c r="B533" s="31" t="s">
        <v>375</v>
      </c>
      <c r="C533" s="32"/>
      <c r="D533" s="32"/>
      <c r="E533" s="32"/>
      <c r="F533" s="32"/>
      <c r="G533" s="32"/>
      <c r="H533" s="33">
        <v>1</v>
      </c>
    </row>
    <row r="534" spans="1:8" ht="18.75" hidden="1" thickBot="1" x14ac:dyDescent="0.3">
      <c r="A534" s="30">
        <v>371</v>
      </c>
      <c r="B534" s="31" t="s">
        <v>376</v>
      </c>
      <c r="C534" s="32"/>
      <c r="D534" s="32">
        <v>1</v>
      </c>
      <c r="E534" s="32"/>
      <c r="F534" s="32"/>
      <c r="G534" s="32"/>
      <c r="H534" s="33"/>
    </row>
    <row r="535" spans="1:8" ht="30.75" hidden="1" thickBot="1" x14ac:dyDescent="0.3">
      <c r="A535" s="30">
        <v>372</v>
      </c>
      <c r="B535" s="31" t="s">
        <v>377</v>
      </c>
      <c r="C535" s="32"/>
      <c r="D535" s="32"/>
      <c r="E535" s="32">
        <v>2</v>
      </c>
      <c r="F535" s="32"/>
      <c r="G535" s="32"/>
      <c r="H535" s="33"/>
    </row>
    <row r="536" spans="1:8" ht="30.75" hidden="1" thickBot="1" x14ac:dyDescent="0.3">
      <c r="A536" s="30">
        <v>373</v>
      </c>
      <c r="B536" s="31" t="s">
        <v>378</v>
      </c>
      <c r="C536" s="32"/>
      <c r="D536" s="32">
        <v>3</v>
      </c>
      <c r="E536" s="32"/>
      <c r="F536" s="32"/>
      <c r="G536" s="32"/>
      <c r="H536" s="33"/>
    </row>
    <row r="537" spans="1:8" ht="30" hidden="1" x14ac:dyDescent="0.25">
      <c r="A537" s="52">
        <v>373</v>
      </c>
      <c r="B537" s="2" t="s">
        <v>378</v>
      </c>
      <c r="C537" s="54"/>
      <c r="D537" s="54">
        <v>3</v>
      </c>
      <c r="E537" s="54"/>
      <c r="F537" s="54"/>
      <c r="G537" s="54"/>
      <c r="H537" s="50"/>
    </row>
    <row r="538" spans="1:8" ht="30" hidden="1" thickBot="1" x14ac:dyDescent="0.3">
      <c r="A538" s="53"/>
      <c r="B538" s="34" t="s">
        <v>737</v>
      </c>
      <c r="C538" s="55"/>
      <c r="D538" s="55"/>
      <c r="E538" s="55"/>
      <c r="F538" s="55"/>
      <c r="G538" s="55"/>
      <c r="H538" s="51"/>
    </row>
    <row r="539" spans="1:8" ht="18.75" hidden="1" thickBot="1" x14ac:dyDescent="0.3">
      <c r="A539" s="30">
        <v>374</v>
      </c>
      <c r="B539" s="31" t="s">
        <v>379</v>
      </c>
      <c r="C539" s="32"/>
      <c r="D539" s="32"/>
      <c r="E539" s="32">
        <v>1</v>
      </c>
      <c r="F539" s="32"/>
      <c r="G539" s="32"/>
      <c r="H539" s="33"/>
    </row>
    <row r="540" spans="1:8" ht="18.75" hidden="1" thickBot="1" x14ac:dyDescent="0.3">
      <c r="A540" s="30">
        <v>375</v>
      </c>
      <c r="B540" s="31" t="s">
        <v>380</v>
      </c>
      <c r="C540" s="32"/>
      <c r="D540" s="32"/>
      <c r="E540" s="32">
        <v>2</v>
      </c>
      <c r="F540" s="32"/>
      <c r="G540" s="32"/>
      <c r="H540" s="33"/>
    </row>
    <row r="541" spans="1:8" ht="30.75" hidden="1" thickBot="1" x14ac:dyDescent="0.3">
      <c r="A541" s="30">
        <v>376</v>
      </c>
      <c r="B541" s="31" t="s">
        <v>381</v>
      </c>
      <c r="C541" s="32"/>
      <c r="D541" s="32"/>
      <c r="E541" s="32">
        <v>3</v>
      </c>
      <c r="F541" s="32"/>
      <c r="G541" s="32"/>
      <c r="H541" s="33"/>
    </row>
    <row r="542" spans="1:8" ht="30" hidden="1" x14ac:dyDescent="0.25">
      <c r="A542" s="52">
        <v>376</v>
      </c>
      <c r="B542" s="2" t="s">
        <v>381</v>
      </c>
      <c r="C542" s="54"/>
      <c r="D542" s="54"/>
      <c r="E542" s="54">
        <v>3</v>
      </c>
      <c r="F542" s="54"/>
      <c r="G542" s="54"/>
      <c r="H542" s="50"/>
    </row>
    <row r="543" spans="1:8" ht="20.25" hidden="1" thickBot="1" x14ac:dyDescent="0.3">
      <c r="A543" s="53"/>
      <c r="B543" s="34" t="s">
        <v>738</v>
      </c>
      <c r="C543" s="55"/>
      <c r="D543" s="55"/>
      <c r="E543" s="55"/>
      <c r="F543" s="55"/>
      <c r="G543" s="55"/>
      <c r="H543" s="51"/>
    </row>
    <row r="544" spans="1:8" ht="30.75" hidden="1" thickBot="1" x14ac:dyDescent="0.3">
      <c r="A544" s="30">
        <v>377</v>
      </c>
      <c r="B544" s="31" t="s">
        <v>382</v>
      </c>
      <c r="C544" s="32"/>
      <c r="D544" s="32"/>
      <c r="E544" s="32">
        <v>3</v>
      </c>
      <c r="F544" s="32"/>
      <c r="G544" s="32"/>
      <c r="H544" s="33"/>
    </row>
    <row r="545" spans="1:8" ht="18.75" hidden="1" thickBot="1" x14ac:dyDescent="0.3">
      <c r="A545" s="30">
        <v>378</v>
      </c>
      <c r="B545" s="31" t="s">
        <v>383</v>
      </c>
      <c r="C545" s="32"/>
      <c r="D545" s="32"/>
      <c r="E545" s="32"/>
      <c r="F545" s="32"/>
      <c r="G545" s="32">
        <v>3</v>
      </c>
      <c r="H545" s="33"/>
    </row>
    <row r="546" spans="1:8" ht="30.75" hidden="1" thickBot="1" x14ac:dyDescent="0.3">
      <c r="A546" s="30">
        <v>379</v>
      </c>
      <c r="B546" s="31" t="s">
        <v>384</v>
      </c>
      <c r="C546" s="32"/>
      <c r="D546" s="32"/>
      <c r="E546" s="32">
        <v>2</v>
      </c>
      <c r="F546" s="32"/>
      <c r="G546" s="32">
        <v>1</v>
      </c>
      <c r="H546" s="33"/>
    </row>
    <row r="547" spans="1:8" ht="18.75" hidden="1" thickBot="1" x14ac:dyDescent="0.3">
      <c r="A547" s="30">
        <v>380</v>
      </c>
      <c r="B547" s="31" t="s">
        <v>385</v>
      </c>
      <c r="C547" s="32"/>
      <c r="D547" s="32"/>
      <c r="E547" s="32"/>
      <c r="F547" s="32"/>
      <c r="G547" s="32">
        <v>3</v>
      </c>
      <c r="H547" s="33"/>
    </row>
    <row r="548" spans="1:8" hidden="1" x14ac:dyDescent="0.25">
      <c r="A548" s="52">
        <v>380</v>
      </c>
      <c r="B548" s="2" t="s">
        <v>385</v>
      </c>
      <c r="C548" s="54"/>
      <c r="D548" s="54"/>
      <c r="E548" s="54"/>
      <c r="F548" s="54"/>
      <c r="G548" s="54">
        <v>3</v>
      </c>
      <c r="H548" s="50"/>
    </row>
    <row r="549" spans="1:8" ht="20.25" hidden="1" thickBot="1" x14ac:dyDescent="0.3">
      <c r="A549" s="53"/>
      <c r="B549" s="34" t="s">
        <v>739</v>
      </c>
      <c r="C549" s="55"/>
      <c r="D549" s="55"/>
      <c r="E549" s="55"/>
      <c r="F549" s="55"/>
      <c r="G549" s="55"/>
      <c r="H549" s="51"/>
    </row>
    <row r="550" spans="1:8" ht="18.75" hidden="1" thickBot="1" x14ac:dyDescent="0.3">
      <c r="A550" s="30">
        <v>381</v>
      </c>
      <c r="B550" s="31" t="s">
        <v>386</v>
      </c>
      <c r="C550" s="32"/>
      <c r="D550" s="32"/>
      <c r="E550" s="32"/>
      <c r="F550" s="32">
        <v>3</v>
      </c>
      <c r="G550" s="32"/>
      <c r="H550" s="33"/>
    </row>
    <row r="551" spans="1:8" hidden="1" x14ac:dyDescent="0.25">
      <c r="A551" s="52">
        <v>381</v>
      </c>
      <c r="B551" s="2" t="s">
        <v>386</v>
      </c>
      <c r="C551" s="54"/>
      <c r="D551" s="54"/>
      <c r="E551" s="54"/>
      <c r="F551" s="54">
        <v>3</v>
      </c>
      <c r="G551" s="54"/>
      <c r="H551" s="50"/>
    </row>
    <row r="552" spans="1:8" ht="20.25" hidden="1" thickBot="1" x14ac:dyDescent="0.3">
      <c r="A552" s="53"/>
      <c r="B552" s="34" t="s">
        <v>740</v>
      </c>
      <c r="C552" s="55"/>
      <c r="D552" s="55"/>
      <c r="E552" s="55"/>
      <c r="F552" s="55"/>
      <c r="G552" s="55"/>
      <c r="H552" s="51"/>
    </row>
    <row r="553" spans="1:8" ht="18.75" hidden="1" thickBot="1" x14ac:dyDescent="0.3">
      <c r="A553" s="30">
        <v>382</v>
      </c>
      <c r="B553" s="31" t="s">
        <v>387</v>
      </c>
      <c r="C553" s="32"/>
      <c r="D553" s="32"/>
      <c r="E553" s="32"/>
      <c r="F553" s="32">
        <v>3</v>
      </c>
      <c r="G553" s="32"/>
      <c r="H553" s="33"/>
    </row>
    <row r="554" spans="1:8" hidden="1" x14ac:dyDescent="0.25">
      <c r="A554" s="52">
        <v>382</v>
      </c>
      <c r="B554" s="2" t="s">
        <v>387</v>
      </c>
      <c r="C554" s="54"/>
      <c r="D554" s="54"/>
      <c r="E554" s="54"/>
      <c r="F554" s="54">
        <v>3</v>
      </c>
      <c r="G554" s="54"/>
      <c r="H554" s="50"/>
    </row>
    <row r="555" spans="1:8" ht="20.25" hidden="1" thickBot="1" x14ac:dyDescent="0.3">
      <c r="A555" s="53"/>
      <c r="B555" s="34" t="s">
        <v>741</v>
      </c>
      <c r="C555" s="55"/>
      <c r="D555" s="55"/>
      <c r="E555" s="55"/>
      <c r="F555" s="55"/>
      <c r="G555" s="55"/>
      <c r="H555" s="51"/>
    </row>
    <row r="556" spans="1:8" ht="30.75" hidden="1" thickBot="1" x14ac:dyDescent="0.3">
      <c r="A556" s="30">
        <v>383</v>
      </c>
      <c r="B556" s="31" t="s">
        <v>388</v>
      </c>
      <c r="C556" s="32"/>
      <c r="D556" s="32">
        <v>3</v>
      </c>
      <c r="E556" s="32"/>
      <c r="F556" s="32"/>
      <c r="G556" s="32"/>
      <c r="H556" s="33"/>
    </row>
    <row r="557" spans="1:8" ht="30" hidden="1" x14ac:dyDescent="0.25">
      <c r="A557" s="52">
        <v>383</v>
      </c>
      <c r="B557" s="2" t="s">
        <v>388</v>
      </c>
      <c r="C557" s="54"/>
      <c r="D557" s="54">
        <v>3</v>
      </c>
      <c r="E557" s="54"/>
      <c r="F557" s="54"/>
      <c r="G557" s="54"/>
      <c r="H557" s="50"/>
    </row>
    <row r="558" spans="1:8" ht="20.25" hidden="1" thickBot="1" x14ac:dyDescent="0.3">
      <c r="A558" s="53"/>
      <c r="B558" s="34" t="s">
        <v>742</v>
      </c>
      <c r="C558" s="55"/>
      <c r="D558" s="55"/>
      <c r="E558" s="55"/>
      <c r="F558" s="55"/>
      <c r="G558" s="55"/>
      <c r="H558" s="51"/>
    </row>
    <row r="559" spans="1:8" ht="30.75" hidden="1" thickBot="1" x14ac:dyDescent="0.3">
      <c r="A559" s="30">
        <v>384</v>
      </c>
      <c r="B559" s="31" t="s">
        <v>389</v>
      </c>
      <c r="C559" s="32"/>
      <c r="D559" s="32">
        <v>2</v>
      </c>
      <c r="E559" s="32"/>
      <c r="F559" s="32">
        <v>1</v>
      </c>
      <c r="G559" s="32"/>
      <c r="H559" s="33"/>
    </row>
    <row r="560" spans="1:8" ht="30" hidden="1" x14ac:dyDescent="0.25">
      <c r="A560" s="52">
        <v>384</v>
      </c>
      <c r="B560" s="2" t="s">
        <v>389</v>
      </c>
      <c r="C560" s="54"/>
      <c r="D560" s="54">
        <v>2</v>
      </c>
      <c r="E560" s="54"/>
      <c r="F560" s="54">
        <v>1</v>
      </c>
      <c r="G560" s="54"/>
      <c r="H560" s="50"/>
    </row>
    <row r="561" spans="1:8" ht="20.25" hidden="1" thickBot="1" x14ac:dyDescent="0.3">
      <c r="A561" s="53"/>
      <c r="B561" s="34" t="s">
        <v>743</v>
      </c>
      <c r="C561" s="55"/>
      <c r="D561" s="55"/>
      <c r="E561" s="55"/>
      <c r="F561" s="55"/>
      <c r="G561" s="55"/>
      <c r="H561" s="51"/>
    </row>
    <row r="562" spans="1:8" ht="18.75" hidden="1" thickBot="1" x14ac:dyDescent="0.3">
      <c r="A562" s="30">
        <v>385</v>
      </c>
      <c r="B562" s="31" t="s">
        <v>390</v>
      </c>
      <c r="C562" s="32">
        <v>3</v>
      </c>
      <c r="D562" s="32"/>
      <c r="E562" s="32"/>
      <c r="F562" s="32"/>
      <c r="G562" s="32"/>
      <c r="H562" s="33"/>
    </row>
    <row r="563" spans="1:8" ht="45" hidden="1" x14ac:dyDescent="0.25">
      <c r="A563" s="52">
        <v>386</v>
      </c>
      <c r="B563" s="2" t="s">
        <v>1294</v>
      </c>
      <c r="C563" s="54"/>
      <c r="D563" s="54">
        <v>1</v>
      </c>
      <c r="E563" s="54"/>
      <c r="F563" s="54">
        <v>1</v>
      </c>
      <c r="G563" s="54"/>
      <c r="H563" s="50">
        <v>1</v>
      </c>
    </row>
    <row r="564" spans="1:8" ht="20.25" hidden="1" thickBot="1" x14ac:dyDescent="0.3">
      <c r="A564" s="53"/>
      <c r="B564" s="34" t="s">
        <v>3667</v>
      </c>
      <c r="C564" s="55"/>
      <c r="D564" s="55"/>
      <c r="E564" s="55"/>
      <c r="F564" s="55"/>
      <c r="G564" s="55"/>
      <c r="H564" s="51"/>
    </row>
    <row r="565" spans="1:8" ht="45" hidden="1" x14ac:dyDescent="0.25">
      <c r="A565" s="52">
        <v>386</v>
      </c>
      <c r="B565" s="2" t="s">
        <v>1296</v>
      </c>
      <c r="C565" s="54"/>
      <c r="D565" s="54">
        <v>2</v>
      </c>
      <c r="E565" s="54"/>
      <c r="F565" s="54">
        <v>1</v>
      </c>
      <c r="G565" s="54"/>
      <c r="H565" s="50"/>
    </row>
    <row r="566" spans="1:8" ht="20.25" hidden="1" thickBot="1" x14ac:dyDescent="0.3">
      <c r="A566" s="53"/>
      <c r="B566" s="34" t="s">
        <v>3668</v>
      </c>
      <c r="C566" s="55"/>
      <c r="D566" s="55"/>
      <c r="E566" s="55"/>
      <c r="F566" s="55"/>
      <c r="G566" s="55"/>
      <c r="H566" s="51"/>
    </row>
    <row r="567" spans="1:8" ht="60" hidden="1" x14ac:dyDescent="0.25">
      <c r="A567" s="52">
        <v>386</v>
      </c>
      <c r="B567" s="2" t="s">
        <v>1297</v>
      </c>
      <c r="C567" s="54"/>
      <c r="D567" s="54"/>
      <c r="E567" s="54">
        <v>2</v>
      </c>
      <c r="F567" s="54"/>
      <c r="G567" s="54">
        <v>1</v>
      </c>
      <c r="H567" s="50"/>
    </row>
    <row r="568" spans="1:8" ht="20.25" hidden="1" thickBot="1" x14ac:dyDescent="0.3">
      <c r="A568" s="53"/>
      <c r="B568" s="34" t="s">
        <v>3669</v>
      </c>
      <c r="C568" s="55"/>
      <c r="D568" s="55"/>
      <c r="E568" s="55"/>
      <c r="F568" s="55"/>
      <c r="G568" s="55"/>
      <c r="H568" s="51"/>
    </row>
    <row r="569" spans="1:8" ht="45" hidden="1" x14ac:dyDescent="0.25">
      <c r="A569" s="52">
        <v>386</v>
      </c>
      <c r="B569" s="2" t="s">
        <v>1298</v>
      </c>
      <c r="C569" s="54"/>
      <c r="D569" s="54"/>
      <c r="E569" s="54"/>
      <c r="F569" s="54"/>
      <c r="G569" s="54"/>
      <c r="H569" s="50">
        <v>3</v>
      </c>
    </row>
    <row r="570" spans="1:8" ht="20.25" hidden="1" thickBot="1" x14ac:dyDescent="0.3">
      <c r="A570" s="53"/>
      <c r="B570" s="34" t="s">
        <v>3670</v>
      </c>
      <c r="C570" s="55"/>
      <c r="D570" s="55"/>
      <c r="E570" s="55"/>
      <c r="F570" s="55"/>
      <c r="G570" s="55"/>
      <c r="H570" s="51"/>
    </row>
    <row r="571" spans="1:8" ht="18.75" hidden="1" thickBot="1" x14ac:dyDescent="0.3">
      <c r="A571" s="30">
        <v>387</v>
      </c>
      <c r="B571" s="31" t="s">
        <v>391</v>
      </c>
      <c r="C571" s="32"/>
      <c r="D571" s="32">
        <v>1</v>
      </c>
      <c r="E571" s="32"/>
      <c r="F571" s="32"/>
      <c r="G571" s="32"/>
      <c r="H571" s="33"/>
    </row>
    <row r="572" spans="1:8" ht="18.75" hidden="1" thickBot="1" x14ac:dyDescent="0.3">
      <c r="A572" s="30">
        <v>388</v>
      </c>
      <c r="B572" s="31" t="s">
        <v>392</v>
      </c>
      <c r="C572" s="32"/>
      <c r="D572" s="32">
        <v>1</v>
      </c>
      <c r="E572" s="32">
        <v>1</v>
      </c>
      <c r="F572" s="32"/>
      <c r="G572" s="32"/>
      <c r="H572" s="33"/>
    </row>
    <row r="573" spans="1:8" ht="30.75" hidden="1" thickBot="1" x14ac:dyDescent="0.3">
      <c r="A573" s="30">
        <v>389</v>
      </c>
      <c r="B573" s="31" t="s">
        <v>393</v>
      </c>
      <c r="C573" s="32"/>
      <c r="D573" s="32">
        <v>2</v>
      </c>
      <c r="E573" s="32">
        <v>1</v>
      </c>
      <c r="F573" s="32"/>
      <c r="G573" s="32"/>
      <c r="H573" s="33"/>
    </row>
    <row r="574" spans="1:8" ht="30.75" hidden="1" thickBot="1" x14ac:dyDescent="0.3">
      <c r="A574" s="30">
        <v>390</v>
      </c>
      <c r="B574" s="31" t="s">
        <v>394</v>
      </c>
      <c r="C574" s="32"/>
      <c r="D574" s="32"/>
      <c r="E574" s="32"/>
      <c r="F574" s="32"/>
      <c r="G574" s="32"/>
      <c r="H574" s="33">
        <v>1</v>
      </c>
    </row>
    <row r="575" spans="1:8" ht="30.75" hidden="1" thickBot="1" x14ac:dyDescent="0.3">
      <c r="A575" s="30">
        <v>391</v>
      </c>
      <c r="B575" s="31" t="s">
        <v>395</v>
      </c>
      <c r="C575" s="32"/>
      <c r="D575" s="32"/>
      <c r="E575" s="32"/>
      <c r="F575" s="32">
        <v>1</v>
      </c>
      <c r="G575" s="32"/>
      <c r="H575" s="33">
        <v>1</v>
      </c>
    </row>
    <row r="576" spans="1:8" ht="30.75" hidden="1" thickBot="1" x14ac:dyDescent="0.3">
      <c r="A576" s="30">
        <v>392</v>
      </c>
      <c r="B576" s="31" t="s">
        <v>396</v>
      </c>
      <c r="C576" s="32"/>
      <c r="D576" s="32">
        <v>1</v>
      </c>
      <c r="E576" s="32"/>
      <c r="F576" s="32">
        <v>1</v>
      </c>
      <c r="G576" s="32"/>
      <c r="H576" s="33">
        <v>1</v>
      </c>
    </row>
    <row r="577" spans="1:8" ht="18.75" hidden="1" thickBot="1" x14ac:dyDescent="0.3">
      <c r="A577" s="30">
        <v>393</v>
      </c>
      <c r="B577" s="31" t="s">
        <v>397</v>
      </c>
      <c r="C577" s="32"/>
      <c r="D577" s="32"/>
      <c r="E577" s="32"/>
      <c r="F577" s="32">
        <v>1</v>
      </c>
      <c r="G577" s="32"/>
      <c r="H577" s="33"/>
    </row>
    <row r="578" spans="1:8" ht="30.75" hidden="1" thickBot="1" x14ac:dyDescent="0.3">
      <c r="A578" s="30">
        <v>394</v>
      </c>
      <c r="B578" s="31" t="s">
        <v>398</v>
      </c>
      <c r="C578" s="32"/>
      <c r="D578" s="32"/>
      <c r="E578" s="32"/>
      <c r="F578" s="32">
        <v>2</v>
      </c>
      <c r="G578" s="32"/>
      <c r="H578" s="33"/>
    </row>
    <row r="579" spans="1:8" ht="30.75" hidden="1" thickBot="1" x14ac:dyDescent="0.3">
      <c r="A579" s="30">
        <v>395</v>
      </c>
      <c r="B579" s="31" t="s">
        <v>399</v>
      </c>
      <c r="C579" s="32"/>
      <c r="D579" s="32"/>
      <c r="E579" s="32"/>
      <c r="F579" s="32">
        <v>3</v>
      </c>
      <c r="G579" s="32"/>
      <c r="H579" s="33"/>
    </row>
    <row r="580" spans="1:8" ht="18.75" hidden="1" thickBot="1" x14ac:dyDescent="0.3">
      <c r="A580" s="30">
        <v>396</v>
      </c>
      <c r="B580" s="31" t="s">
        <v>400</v>
      </c>
      <c r="C580" s="32"/>
      <c r="D580" s="32"/>
      <c r="E580" s="32"/>
      <c r="F580" s="32"/>
      <c r="G580" s="32"/>
      <c r="H580" s="33">
        <v>1</v>
      </c>
    </row>
    <row r="581" spans="1:8" ht="30.75" hidden="1" thickBot="1" x14ac:dyDescent="0.3">
      <c r="A581" s="30">
        <v>397</v>
      </c>
      <c r="B581" s="31" t="s">
        <v>401</v>
      </c>
      <c r="C581" s="32"/>
      <c r="D581" s="32"/>
      <c r="E581" s="32"/>
      <c r="F581" s="32"/>
      <c r="G581" s="32"/>
      <c r="H581" s="33">
        <v>2</v>
      </c>
    </row>
    <row r="582" spans="1:8" ht="30.75" hidden="1" thickBot="1" x14ac:dyDescent="0.3">
      <c r="A582" s="30">
        <v>398</v>
      </c>
      <c r="B582" s="31" t="s">
        <v>402</v>
      </c>
      <c r="C582" s="32"/>
      <c r="D582" s="32">
        <v>3</v>
      </c>
      <c r="E582" s="32"/>
      <c r="F582" s="32"/>
      <c r="G582" s="32"/>
      <c r="H582" s="33"/>
    </row>
    <row r="583" spans="1:8" ht="18.75" hidden="1" thickBot="1" x14ac:dyDescent="0.3">
      <c r="A583" s="30">
        <v>399</v>
      </c>
      <c r="B583" s="31" t="s">
        <v>403</v>
      </c>
      <c r="C583" s="32">
        <v>1</v>
      </c>
      <c r="D583" s="32"/>
      <c r="E583" s="32"/>
      <c r="F583" s="32"/>
      <c r="G583" s="32"/>
      <c r="H583" s="33"/>
    </row>
    <row r="584" spans="1:8" ht="18.75" hidden="1" thickBot="1" x14ac:dyDescent="0.3">
      <c r="A584" s="30">
        <v>400</v>
      </c>
      <c r="B584" s="31" t="s">
        <v>404</v>
      </c>
      <c r="C584" s="32"/>
      <c r="D584" s="32">
        <v>2</v>
      </c>
      <c r="E584" s="32"/>
      <c r="F584" s="32"/>
      <c r="G584" s="32"/>
      <c r="H584" s="33"/>
    </row>
    <row r="585" spans="1:8" ht="30.75" hidden="1" thickBot="1" x14ac:dyDescent="0.3">
      <c r="A585" s="30">
        <v>401</v>
      </c>
      <c r="B585" s="31" t="s">
        <v>405</v>
      </c>
      <c r="C585" s="32"/>
      <c r="D585" s="32"/>
      <c r="E585" s="32">
        <v>1</v>
      </c>
      <c r="F585" s="32"/>
      <c r="G585" s="32"/>
      <c r="H585" s="33"/>
    </row>
    <row r="586" spans="1:8" ht="30.75" hidden="1" thickBot="1" x14ac:dyDescent="0.3">
      <c r="A586" s="30">
        <v>402</v>
      </c>
      <c r="B586" s="31" t="s">
        <v>406</v>
      </c>
      <c r="C586" s="32"/>
      <c r="D586" s="32">
        <v>2</v>
      </c>
      <c r="E586" s="32"/>
      <c r="F586" s="32"/>
      <c r="G586" s="32"/>
      <c r="H586" s="33"/>
    </row>
    <row r="587" spans="1:8" ht="18.75" hidden="1" thickBot="1" x14ac:dyDescent="0.3">
      <c r="A587" s="30">
        <v>403</v>
      </c>
      <c r="B587" s="31" t="s">
        <v>407</v>
      </c>
      <c r="C587" s="32"/>
      <c r="D587" s="32">
        <v>1</v>
      </c>
      <c r="E587" s="32"/>
      <c r="F587" s="32"/>
      <c r="G587" s="32"/>
      <c r="H587" s="33"/>
    </row>
    <row r="588" spans="1:8" ht="18.75" hidden="1" thickBot="1" x14ac:dyDescent="0.3">
      <c r="A588" s="30">
        <v>404</v>
      </c>
      <c r="B588" s="31" t="s">
        <v>408</v>
      </c>
      <c r="C588" s="32"/>
      <c r="D588" s="32">
        <v>2</v>
      </c>
      <c r="E588" s="32"/>
      <c r="F588" s="32"/>
      <c r="G588" s="32"/>
      <c r="H588" s="33"/>
    </row>
    <row r="589" spans="1:8" ht="18.75" hidden="1" thickBot="1" x14ac:dyDescent="0.3">
      <c r="A589" s="30">
        <v>405</v>
      </c>
      <c r="B589" s="31" t="s">
        <v>409</v>
      </c>
      <c r="C589" s="32"/>
      <c r="D589" s="32">
        <v>3</v>
      </c>
      <c r="E589" s="32"/>
      <c r="F589" s="32"/>
      <c r="G589" s="32"/>
      <c r="H589" s="33"/>
    </row>
    <row r="590" spans="1:8" ht="18.75" hidden="1" thickBot="1" x14ac:dyDescent="0.3">
      <c r="A590" s="30">
        <v>406</v>
      </c>
      <c r="B590" s="31" t="s">
        <v>410</v>
      </c>
      <c r="C590" s="32"/>
      <c r="D590" s="32"/>
      <c r="E590" s="32"/>
      <c r="F590" s="32">
        <v>1</v>
      </c>
      <c r="G590" s="32"/>
      <c r="H590" s="33"/>
    </row>
    <row r="591" spans="1:8" ht="30.75" hidden="1" thickBot="1" x14ac:dyDescent="0.3">
      <c r="A591" s="30">
        <v>407</v>
      </c>
      <c r="B591" s="31" t="s">
        <v>411</v>
      </c>
      <c r="C591" s="32"/>
      <c r="D591" s="32"/>
      <c r="E591" s="32"/>
      <c r="F591" s="32">
        <v>3</v>
      </c>
      <c r="G591" s="32"/>
      <c r="H591" s="33"/>
    </row>
    <row r="592" spans="1:8" ht="30.75" hidden="1" thickBot="1" x14ac:dyDescent="0.3">
      <c r="A592" s="30">
        <v>408</v>
      </c>
      <c r="B592" s="31" t="s">
        <v>412</v>
      </c>
      <c r="C592" s="32"/>
      <c r="D592" s="32">
        <v>1</v>
      </c>
      <c r="E592" s="32"/>
      <c r="F592" s="32"/>
      <c r="G592" s="32"/>
      <c r="H592" s="33"/>
    </row>
    <row r="593" spans="1:8" ht="30.75" hidden="1" thickBot="1" x14ac:dyDescent="0.3">
      <c r="A593" s="30">
        <v>409</v>
      </c>
      <c r="B593" s="31" t="s">
        <v>413</v>
      </c>
      <c r="C593" s="32"/>
      <c r="D593" s="32">
        <v>2</v>
      </c>
      <c r="E593" s="32"/>
      <c r="F593" s="32"/>
      <c r="G593" s="32"/>
      <c r="H593" s="33"/>
    </row>
    <row r="594" spans="1:8" ht="30.75" hidden="1" thickBot="1" x14ac:dyDescent="0.3">
      <c r="A594" s="30">
        <v>410</v>
      </c>
      <c r="B594" s="31" t="s">
        <v>414</v>
      </c>
      <c r="C594" s="32"/>
      <c r="D594" s="32"/>
      <c r="E594" s="32">
        <v>1</v>
      </c>
      <c r="F594" s="32"/>
      <c r="G594" s="32"/>
      <c r="H594" s="33"/>
    </row>
    <row r="595" spans="1:8" ht="30.75" hidden="1" thickBot="1" x14ac:dyDescent="0.3">
      <c r="A595" s="30">
        <v>411</v>
      </c>
      <c r="B595" s="31" t="s">
        <v>415</v>
      </c>
      <c r="C595" s="32"/>
      <c r="D595" s="32"/>
      <c r="E595" s="32">
        <v>2</v>
      </c>
      <c r="F595" s="32"/>
      <c r="G595" s="32"/>
      <c r="H595" s="33"/>
    </row>
    <row r="596" spans="1:8" hidden="1" x14ac:dyDescent="0.25">
      <c r="A596" s="52">
        <v>412</v>
      </c>
      <c r="B596" s="2" t="s">
        <v>416</v>
      </c>
      <c r="C596" s="54"/>
      <c r="D596" s="54"/>
      <c r="E596" s="54"/>
      <c r="F596" s="54"/>
      <c r="G596" s="54">
        <v>1</v>
      </c>
      <c r="H596" s="50"/>
    </row>
    <row r="597" spans="1:8" ht="20.25" hidden="1" thickBot="1" x14ac:dyDescent="0.3">
      <c r="A597" s="53"/>
      <c r="B597" s="34" t="s">
        <v>3671</v>
      </c>
      <c r="C597" s="55"/>
      <c r="D597" s="55"/>
      <c r="E597" s="55"/>
      <c r="F597" s="55"/>
      <c r="G597" s="55"/>
      <c r="H597" s="51"/>
    </row>
    <row r="598" spans="1:8" hidden="1" x14ac:dyDescent="0.25">
      <c r="A598" s="52">
        <v>412</v>
      </c>
      <c r="B598" s="2" t="s">
        <v>416</v>
      </c>
      <c r="C598" s="54"/>
      <c r="D598" s="54"/>
      <c r="E598" s="54"/>
      <c r="F598" s="54"/>
      <c r="G598" s="54">
        <v>1</v>
      </c>
      <c r="H598" s="50"/>
    </row>
    <row r="599" spans="1:8" ht="20.25" hidden="1" thickBot="1" x14ac:dyDescent="0.3">
      <c r="A599" s="53"/>
      <c r="B599" s="34" t="s">
        <v>3672</v>
      </c>
      <c r="C599" s="55"/>
      <c r="D599" s="55"/>
      <c r="E599" s="55"/>
      <c r="F599" s="55"/>
      <c r="G599" s="55"/>
      <c r="H599" s="51"/>
    </row>
    <row r="600" spans="1:8" hidden="1" x14ac:dyDescent="0.25">
      <c r="A600" s="52">
        <v>412</v>
      </c>
      <c r="B600" s="2" t="s">
        <v>416</v>
      </c>
      <c r="C600" s="54"/>
      <c r="D600" s="54"/>
      <c r="E600" s="54"/>
      <c r="F600" s="54"/>
      <c r="G600" s="54">
        <v>1</v>
      </c>
      <c r="H600" s="50"/>
    </row>
    <row r="601" spans="1:8" ht="20.25" hidden="1" thickBot="1" x14ac:dyDescent="0.3">
      <c r="A601" s="53"/>
      <c r="B601" s="34" t="s">
        <v>3673</v>
      </c>
      <c r="C601" s="55"/>
      <c r="D601" s="55"/>
      <c r="E601" s="55"/>
      <c r="F601" s="55"/>
      <c r="G601" s="55"/>
      <c r="H601" s="51"/>
    </row>
    <row r="602" spans="1:8" ht="60" hidden="1" x14ac:dyDescent="0.25">
      <c r="A602" s="52">
        <v>413</v>
      </c>
      <c r="B602" s="2" t="s">
        <v>1317</v>
      </c>
      <c r="C602" s="54"/>
      <c r="D602" s="54"/>
      <c r="E602" s="54"/>
      <c r="F602" s="54"/>
      <c r="G602" s="54">
        <v>2</v>
      </c>
      <c r="H602" s="50"/>
    </row>
    <row r="603" spans="1:8" ht="20.25" hidden="1" thickBot="1" x14ac:dyDescent="0.3">
      <c r="A603" s="53"/>
      <c r="B603" s="34" t="s">
        <v>3671</v>
      </c>
      <c r="C603" s="55"/>
      <c r="D603" s="55"/>
      <c r="E603" s="55"/>
      <c r="F603" s="55"/>
      <c r="G603" s="55"/>
      <c r="H603" s="51"/>
    </row>
    <row r="604" spans="1:8" ht="60" hidden="1" x14ac:dyDescent="0.25">
      <c r="A604" s="52">
        <v>413</v>
      </c>
      <c r="B604" s="2" t="s">
        <v>1318</v>
      </c>
      <c r="C604" s="54"/>
      <c r="D604" s="54"/>
      <c r="E604" s="54">
        <v>2</v>
      </c>
      <c r="F604" s="54"/>
      <c r="G604" s="54"/>
      <c r="H604" s="50"/>
    </row>
    <row r="605" spans="1:8" ht="20.25" hidden="1" thickBot="1" x14ac:dyDescent="0.3">
      <c r="A605" s="53"/>
      <c r="B605" s="34" t="s">
        <v>3672</v>
      </c>
      <c r="C605" s="55"/>
      <c r="D605" s="55"/>
      <c r="E605" s="55"/>
      <c r="F605" s="55"/>
      <c r="G605" s="55"/>
      <c r="H605" s="51"/>
    </row>
    <row r="606" spans="1:8" ht="60" hidden="1" x14ac:dyDescent="0.25">
      <c r="A606" s="52">
        <v>413</v>
      </c>
      <c r="B606" s="2" t="s">
        <v>1319</v>
      </c>
      <c r="C606" s="54"/>
      <c r="D606" s="54"/>
      <c r="E606" s="54">
        <v>1</v>
      </c>
      <c r="F606" s="54"/>
      <c r="G606" s="54">
        <v>1</v>
      </c>
      <c r="H606" s="50"/>
    </row>
    <row r="607" spans="1:8" ht="20.25" hidden="1" thickBot="1" x14ac:dyDescent="0.3">
      <c r="A607" s="53"/>
      <c r="B607" s="34" t="s">
        <v>3673</v>
      </c>
      <c r="C607" s="55"/>
      <c r="D607" s="55"/>
      <c r="E607" s="55"/>
      <c r="F607" s="55"/>
      <c r="G607" s="55"/>
      <c r="H607" s="51"/>
    </row>
    <row r="608" spans="1:8" ht="30.75" hidden="1" thickBot="1" x14ac:dyDescent="0.3">
      <c r="A608" s="30">
        <v>414</v>
      </c>
      <c r="B608" s="31" t="s">
        <v>417</v>
      </c>
      <c r="C608" s="32"/>
      <c r="D608" s="32">
        <v>1</v>
      </c>
      <c r="E608" s="32"/>
      <c r="F608" s="32">
        <v>1</v>
      </c>
      <c r="G608" s="32"/>
      <c r="H608" s="33"/>
    </row>
    <row r="609" spans="1:8" ht="30.75" hidden="1" thickBot="1" x14ac:dyDescent="0.3">
      <c r="A609" s="30">
        <v>415</v>
      </c>
      <c r="B609" s="31" t="s">
        <v>418</v>
      </c>
      <c r="C609" s="32"/>
      <c r="D609" s="32"/>
      <c r="E609" s="32"/>
      <c r="F609" s="32"/>
      <c r="G609" s="32"/>
      <c r="H609" s="33">
        <v>1</v>
      </c>
    </row>
    <row r="610" spans="1:8" ht="30.75" hidden="1" thickBot="1" x14ac:dyDescent="0.3">
      <c r="A610" s="30">
        <v>416</v>
      </c>
      <c r="B610" s="31" t="s">
        <v>419</v>
      </c>
      <c r="C610" s="32"/>
      <c r="D610" s="32"/>
      <c r="E610" s="32">
        <v>1</v>
      </c>
      <c r="F610" s="32"/>
      <c r="G610" s="32">
        <v>1</v>
      </c>
      <c r="H610" s="33"/>
    </row>
    <row r="611" spans="1:8" ht="30.75" hidden="1" thickBot="1" x14ac:dyDescent="0.3">
      <c r="A611" s="30">
        <v>417</v>
      </c>
      <c r="B611" s="31" t="s">
        <v>420</v>
      </c>
      <c r="C611" s="32"/>
      <c r="D611" s="32"/>
      <c r="E611" s="32"/>
      <c r="F611" s="32"/>
      <c r="G611" s="32"/>
      <c r="H611" s="33">
        <v>1</v>
      </c>
    </row>
    <row r="612" spans="1:8" ht="18.75" hidden="1" thickBot="1" x14ac:dyDescent="0.3">
      <c r="A612" s="30">
        <v>418</v>
      </c>
      <c r="B612" s="31" t="s">
        <v>421</v>
      </c>
      <c r="C612" s="32"/>
      <c r="D612" s="32"/>
      <c r="E612" s="32"/>
      <c r="F612" s="32"/>
      <c r="G612" s="32"/>
      <c r="H612" s="33">
        <v>1</v>
      </c>
    </row>
    <row r="613" spans="1:8" ht="30.75" hidden="1" thickBot="1" x14ac:dyDescent="0.3">
      <c r="A613" s="30">
        <v>419</v>
      </c>
      <c r="B613" s="31" t="s">
        <v>422</v>
      </c>
      <c r="C613" s="32"/>
      <c r="D613" s="32"/>
      <c r="E613" s="32"/>
      <c r="F613" s="32"/>
      <c r="G613" s="32"/>
      <c r="H613" s="33">
        <v>2</v>
      </c>
    </row>
    <row r="614" spans="1:8" ht="30.75" hidden="1" thickBot="1" x14ac:dyDescent="0.3">
      <c r="A614" s="30">
        <v>420</v>
      </c>
      <c r="B614" s="31" t="s">
        <v>423</v>
      </c>
      <c r="C614" s="32"/>
      <c r="D614" s="32"/>
      <c r="E614" s="32"/>
      <c r="F614" s="32">
        <v>1</v>
      </c>
      <c r="G614" s="32"/>
      <c r="H614" s="33"/>
    </row>
    <row r="615" spans="1:8" ht="30.75" hidden="1" thickBot="1" x14ac:dyDescent="0.3">
      <c r="A615" s="30">
        <v>421</v>
      </c>
      <c r="B615" s="31" t="s">
        <v>424</v>
      </c>
      <c r="C615" s="32"/>
      <c r="D615" s="32"/>
      <c r="E615" s="32"/>
      <c r="F615" s="32">
        <v>2</v>
      </c>
      <c r="G615" s="32"/>
      <c r="H615" s="33"/>
    </row>
    <row r="616" spans="1:8" ht="18.75" hidden="1" thickBot="1" x14ac:dyDescent="0.3">
      <c r="A616" s="30">
        <v>422</v>
      </c>
      <c r="B616" s="31" t="s">
        <v>425</v>
      </c>
      <c r="C616" s="32">
        <v>1</v>
      </c>
      <c r="D616" s="32"/>
      <c r="E616" s="32"/>
      <c r="F616" s="32"/>
      <c r="G616" s="32"/>
      <c r="H616" s="33"/>
    </row>
    <row r="617" spans="1:8" ht="30.75" hidden="1" thickBot="1" x14ac:dyDescent="0.3">
      <c r="A617" s="30">
        <v>423</v>
      </c>
      <c r="B617" s="31" t="s">
        <v>426</v>
      </c>
      <c r="C617" s="32">
        <v>2</v>
      </c>
      <c r="D617" s="32"/>
      <c r="E617" s="32"/>
      <c r="F617" s="32"/>
      <c r="G617" s="32"/>
      <c r="H617" s="33"/>
    </row>
    <row r="618" spans="1:8" ht="30.75" hidden="1" thickBot="1" x14ac:dyDescent="0.3">
      <c r="A618" s="30">
        <v>424</v>
      </c>
      <c r="B618" s="31" t="s">
        <v>427</v>
      </c>
      <c r="C618" s="32"/>
      <c r="D618" s="32"/>
      <c r="E618" s="32"/>
      <c r="F618" s="32"/>
      <c r="G618" s="32"/>
      <c r="H618" s="33">
        <v>2</v>
      </c>
    </row>
    <row r="619" spans="1:8" ht="30.75" hidden="1" thickBot="1" x14ac:dyDescent="0.3">
      <c r="A619" s="30">
        <v>425</v>
      </c>
      <c r="B619" s="31" t="s">
        <v>428</v>
      </c>
      <c r="C619" s="32">
        <v>1</v>
      </c>
      <c r="D619" s="32"/>
      <c r="E619" s="32"/>
      <c r="F619" s="32"/>
      <c r="G619" s="32"/>
      <c r="H619" s="33"/>
    </row>
    <row r="620" spans="1:8" ht="30.75" hidden="1" thickBot="1" x14ac:dyDescent="0.3">
      <c r="A620" s="30">
        <v>426</v>
      </c>
      <c r="B620" s="31" t="s">
        <v>429</v>
      </c>
      <c r="C620" s="32">
        <v>2</v>
      </c>
      <c r="D620" s="32"/>
      <c r="E620" s="32"/>
      <c r="F620" s="32"/>
      <c r="G620" s="32"/>
      <c r="H620" s="33"/>
    </row>
    <row r="621" spans="1:8" ht="30.75" hidden="1" thickBot="1" x14ac:dyDescent="0.3">
      <c r="A621" s="30">
        <v>427</v>
      </c>
      <c r="B621" s="31" t="s">
        <v>430</v>
      </c>
      <c r="C621" s="32"/>
      <c r="D621" s="32"/>
      <c r="E621" s="32"/>
      <c r="F621" s="32"/>
      <c r="G621" s="32"/>
      <c r="H621" s="33">
        <v>1</v>
      </c>
    </row>
    <row r="622" spans="1:8" ht="30.75" hidden="1" thickBot="1" x14ac:dyDescent="0.3">
      <c r="A622" s="30">
        <v>428</v>
      </c>
      <c r="B622" s="31" t="s">
        <v>431</v>
      </c>
      <c r="C622" s="32"/>
      <c r="D622" s="32"/>
      <c r="E622" s="32"/>
      <c r="F622" s="32"/>
      <c r="G622" s="32"/>
      <c r="H622" s="33">
        <v>2</v>
      </c>
    </row>
    <row r="623" spans="1:8" ht="30" hidden="1" x14ac:dyDescent="0.25">
      <c r="A623" s="52">
        <v>428</v>
      </c>
      <c r="B623" s="2" t="s">
        <v>431</v>
      </c>
      <c r="C623" s="54"/>
      <c r="D623" s="54"/>
      <c r="E623" s="54"/>
      <c r="F623" s="54"/>
      <c r="G623" s="54"/>
      <c r="H623" s="50">
        <v>2</v>
      </c>
    </row>
    <row r="624" spans="1:8" ht="20.25" hidden="1" thickBot="1" x14ac:dyDescent="0.3">
      <c r="A624" s="53"/>
      <c r="B624" s="34" t="s">
        <v>1333</v>
      </c>
      <c r="C624" s="55"/>
      <c r="D624" s="55"/>
      <c r="E624" s="55"/>
      <c r="F624" s="55"/>
      <c r="G624" s="55"/>
      <c r="H624" s="51"/>
    </row>
    <row r="625" spans="1:8" ht="30.75" hidden="1" thickBot="1" x14ac:dyDescent="0.3">
      <c r="A625" s="30">
        <v>429</v>
      </c>
      <c r="B625" s="31" t="s">
        <v>432</v>
      </c>
      <c r="C625" s="32"/>
      <c r="D625" s="32"/>
      <c r="E625" s="32"/>
      <c r="F625" s="32">
        <v>1</v>
      </c>
      <c r="G625" s="32">
        <v>1</v>
      </c>
      <c r="H625" s="33"/>
    </row>
    <row r="626" spans="1:8" ht="30.75" hidden="1" thickBot="1" x14ac:dyDescent="0.3">
      <c r="A626" s="30">
        <v>430</v>
      </c>
      <c r="B626" s="31" t="s">
        <v>433</v>
      </c>
      <c r="C626" s="32"/>
      <c r="D626" s="32">
        <v>2</v>
      </c>
      <c r="E626" s="32"/>
      <c r="F626" s="32"/>
      <c r="G626" s="32"/>
      <c r="H626" s="33"/>
    </row>
    <row r="627" spans="1:8" ht="30.75" hidden="1" thickBot="1" x14ac:dyDescent="0.3">
      <c r="A627" s="30">
        <v>431</v>
      </c>
      <c r="B627" s="31" t="s">
        <v>434</v>
      </c>
      <c r="C627" s="32"/>
      <c r="D627" s="32"/>
      <c r="E627" s="32"/>
      <c r="F627" s="32"/>
      <c r="G627" s="32"/>
      <c r="H627" s="33">
        <v>1</v>
      </c>
    </row>
    <row r="628" spans="1:8" ht="18.75" hidden="1" thickBot="1" x14ac:dyDescent="0.3">
      <c r="A628" s="30">
        <v>432</v>
      </c>
      <c r="B628" s="31" t="s">
        <v>435</v>
      </c>
      <c r="C628" s="32"/>
      <c r="D628" s="32"/>
      <c r="E628" s="32"/>
      <c r="F628" s="32"/>
      <c r="G628" s="32"/>
      <c r="H628" s="33">
        <v>2</v>
      </c>
    </row>
    <row r="629" spans="1:8" ht="30.75" hidden="1" thickBot="1" x14ac:dyDescent="0.3">
      <c r="A629" s="30">
        <v>433</v>
      </c>
      <c r="B629" s="31" t="s">
        <v>436</v>
      </c>
      <c r="C629" s="32"/>
      <c r="D629" s="32"/>
      <c r="E629" s="32"/>
      <c r="F629" s="32">
        <v>1</v>
      </c>
      <c r="G629" s="32"/>
      <c r="H629" s="33"/>
    </row>
    <row r="630" spans="1:8" ht="18.75" hidden="1" thickBot="1" x14ac:dyDescent="0.3">
      <c r="A630" s="30">
        <v>434</v>
      </c>
      <c r="B630" s="31" t="s">
        <v>437</v>
      </c>
      <c r="C630" s="32"/>
      <c r="D630" s="32"/>
      <c r="E630" s="32"/>
      <c r="F630" s="32"/>
      <c r="G630" s="32"/>
      <c r="H630" s="33">
        <v>1</v>
      </c>
    </row>
    <row r="631" spans="1:8" ht="30.75" hidden="1" thickBot="1" x14ac:dyDescent="0.3">
      <c r="A631" s="30">
        <v>435</v>
      </c>
      <c r="B631" s="31" t="s">
        <v>438</v>
      </c>
      <c r="C631" s="32">
        <v>2</v>
      </c>
      <c r="D631" s="32"/>
      <c r="E631" s="32"/>
      <c r="F631" s="32"/>
      <c r="G631" s="32"/>
      <c r="H631" s="33"/>
    </row>
    <row r="632" spans="1:8" ht="18.75" hidden="1" thickBot="1" x14ac:dyDescent="0.3">
      <c r="A632" s="30">
        <v>436</v>
      </c>
      <c r="B632" s="31" t="s">
        <v>439</v>
      </c>
      <c r="C632" s="32"/>
      <c r="D632" s="32"/>
      <c r="E632" s="32">
        <v>1</v>
      </c>
      <c r="F632" s="32"/>
      <c r="G632" s="32"/>
      <c r="H632" s="33"/>
    </row>
    <row r="633" spans="1:8" ht="30.75" hidden="1" thickBot="1" x14ac:dyDescent="0.3">
      <c r="A633" s="30">
        <v>437</v>
      </c>
      <c r="B633" s="31" t="s">
        <v>440</v>
      </c>
      <c r="C633" s="32"/>
      <c r="D633" s="32"/>
      <c r="E633" s="32">
        <v>1</v>
      </c>
      <c r="F633" s="32"/>
      <c r="G633" s="32">
        <v>1</v>
      </c>
      <c r="H633" s="33"/>
    </row>
    <row r="634" spans="1:8" ht="18.75" hidden="1" thickBot="1" x14ac:dyDescent="0.3">
      <c r="A634" s="30">
        <v>438</v>
      </c>
      <c r="B634" s="31" t="s">
        <v>441</v>
      </c>
      <c r="C634" s="32"/>
      <c r="D634" s="32"/>
      <c r="E634" s="32">
        <v>1</v>
      </c>
      <c r="F634" s="32"/>
      <c r="G634" s="32"/>
      <c r="H634" s="33"/>
    </row>
    <row r="635" spans="1:8" ht="30.75" hidden="1" thickBot="1" x14ac:dyDescent="0.3">
      <c r="A635" s="30">
        <v>439</v>
      </c>
      <c r="B635" s="31" t="s">
        <v>442</v>
      </c>
      <c r="C635" s="32"/>
      <c r="D635" s="32"/>
      <c r="E635" s="32"/>
      <c r="F635" s="32"/>
      <c r="G635" s="32">
        <v>1</v>
      </c>
      <c r="H635" s="33"/>
    </row>
    <row r="636" spans="1:8" ht="30.75" hidden="1" thickBot="1" x14ac:dyDescent="0.3">
      <c r="A636" s="30">
        <v>440</v>
      </c>
      <c r="B636" s="31" t="s">
        <v>443</v>
      </c>
      <c r="C636" s="32">
        <v>1</v>
      </c>
      <c r="D636" s="32"/>
      <c r="E636" s="32"/>
      <c r="F636" s="32"/>
      <c r="G636" s="32"/>
      <c r="H636" s="33"/>
    </row>
    <row r="637" spans="1:8" ht="18.75" hidden="1" thickBot="1" x14ac:dyDescent="0.3">
      <c r="A637" s="30">
        <v>441</v>
      </c>
      <c r="B637" s="31" t="s">
        <v>444</v>
      </c>
      <c r="C637" s="32"/>
      <c r="D637" s="32">
        <v>1</v>
      </c>
      <c r="E637" s="32"/>
      <c r="F637" s="32"/>
      <c r="G637" s="32"/>
      <c r="H637" s="33"/>
    </row>
    <row r="638" spans="1:8" ht="30.75" hidden="1" thickBot="1" x14ac:dyDescent="0.3">
      <c r="A638" s="30">
        <v>442</v>
      </c>
      <c r="B638" s="31" t="s">
        <v>445</v>
      </c>
      <c r="C638" s="32"/>
      <c r="D638" s="32"/>
      <c r="E638" s="32">
        <v>1</v>
      </c>
      <c r="F638" s="32"/>
      <c r="G638" s="32">
        <v>1</v>
      </c>
      <c r="H638" s="33"/>
    </row>
    <row r="639" spans="1:8" ht="18.75" hidden="1" thickBot="1" x14ac:dyDescent="0.3">
      <c r="A639" s="30">
        <v>443</v>
      </c>
      <c r="B639" s="31" t="s">
        <v>446</v>
      </c>
      <c r="C639" s="32"/>
      <c r="D639" s="32">
        <v>1</v>
      </c>
      <c r="E639" s="32"/>
      <c r="F639" s="32"/>
      <c r="G639" s="32"/>
      <c r="H639" s="33"/>
    </row>
    <row r="640" spans="1:8" ht="18.75" hidden="1" thickBot="1" x14ac:dyDescent="0.3">
      <c r="A640" s="30">
        <v>444</v>
      </c>
      <c r="B640" s="31" t="s">
        <v>447</v>
      </c>
      <c r="C640" s="32"/>
      <c r="D640" s="32">
        <v>2</v>
      </c>
      <c r="E640" s="32"/>
      <c r="F640" s="32"/>
      <c r="G640" s="32"/>
      <c r="H640" s="33"/>
    </row>
    <row r="641" spans="1:8" ht="30.75" hidden="1" thickBot="1" x14ac:dyDescent="0.3">
      <c r="A641" s="30">
        <v>445</v>
      </c>
      <c r="B641" s="31" t="s">
        <v>448</v>
      </c>
      <c r="C641" s="32"/>
      <c r="D641" s="32">
        <v>3</v>
      </c>
      <c r="E641" s="32"/>
      <c r="F641" s="32"/>
      <c r="G641" s="32"/>
      <c r="H641" s="33"/>
    </row>
    <row r="642" spans="1:8" ht="30" hidden="1" x14ac:dyDescent="0.25">
      <c r="A642" s="52">
        <v>445</v>
      </c>
      <c r="B642" s="2" t="s">
        <v>448</v>
      </c>
      <c r="C642" s="54"/>
      <c r="D642" s="54">
        <v>3</v>
      </c>
      <c r="E642" s="54"/>
      <c r="F642" s="54"/>
      <c r="G642" s="54"/>
      <c r="H642" s="50"/>
    </row>
    <row r="643" spans="1:8" ht="30" hidden="1" thickBot="1" x14ac:dyDescent="0.3">
      <c r="A643" s="53"/>
      <c r="B643" s="34" t="s">
        <v>1351</v>
      </c>
      <c r="C643" s="55"/>
      <c r="D643" s="55"/>
      <c r="E643" s="55"/>
      <c r="F643" s="55"/>
      <c r="G643" s="55"/>
      <c r="H643" s="51"/>
    </row>
    <row r="644" spans="1:8" ht="30.75" hidden="1" thickBot="1" x14ac:dyDescent="0.3">
      <c r="A644" s="30">
        <v>446</v>
      </c>
      <c r="B644" s="31" t="s">
        <v>449</v>
      </c>
      <c r="C644" s="32">
        <v>1</v>
      </c>
      <c r="D644" s="32"/>
      <c r="E644" s="32"/>
      <c r="F644" s="32"/>
      <c r="G644" s="32"/>
      <c r="H644" s="33"/>
    </row>
    <row r="645" spans="1:8" ht="18.75" hidden="1" thickBot="1" x14ac:dyDescent="0.3">
      <c r="A645" s="30">
        <v>447</v>
      </c>
      <c r="B645" s="31" t="s">
        <v>450</v>
      </c>
      <c r="C645" s="32"/>
      <c r="D645" s="32">
        <v>1</v>
      </c>
      <c r="E645" s="32"/>
      <c r="F645" s="32"/>
      <c r="G645" s="32"/>
      <c r="H645" s="33"/>
    </row>
    <row r="646" spans="1:8" ht="18.75" hidden="1" thickBot="1" x14ac:dyDescent="0.3">
      <c r="A646" s="30">
        <v>448</v>
      </c>
      <c r="B646" s="31" t="s">
        <v>451</v>
      </c>
      <c r="C646" s="32"/>
      <c r="D646" s="32">
        <v>1</v>
      </c>
      <c r="E646" s="32"/>
      <c r="F646" s="32">
        <v>1</v>
      </c>
      <c r="G646" s="32"/>
      <c r="H646" s="33"/>
    </row>
    <row r="647" spans="1:8" hidden="1" x14ac:dyDescent="0.25">
      <c r="A647" s="52">
        <v>448</v>
      </c>
      <c r="B647" s="2" t="s">
        <v>451</v>
      </c>
      <c r="C647" s="54"/>
      <c r="D647" s="54">
        <v>1</v>
      </c>
      <c r="E647" s="54"/>
      <c r="F647" s="54">
        <v>1</v>
      </c>
      <c r="G647" s="54"/>
      <c r="H647" s="50"/>
    </row>
    <row r="648" spans="1:8" ht="20.25" hidden="1" thickBot="1" x14ac:dyDescent="0.3">
      <c r="A648" s="53"/>
      <c r="B648" s="34" t="s">
        <v>1355</v>
      </c>
      <c r="C648" s="55"/>
      <c r="D648" s="55"/>
      <c r="E648" s="55"/>
      <c r="F648" s="55"/>
      <c r="G648" s="55"/>
      <c r="H648" s="51"/>
    </row>
    <row r="649" spans="1:8" ht="30.75" hidden="1" thickBot="1" x14ac:dyDescent="0.3">
      <c r="A649" s="30">
        <v>449</v>
      </c>
      <c r="B649" s="31" t="s">
        <v>452</v>
      </c>
      <c r="C649" s="32"/>
      <c r="D649" s="32"/>
      <c r="E649" s="32">
        <v>1</v>
      </c>
      <c r="F649" s="32"/>
      <c r="G649" s="32"/>
      <c r="H649" s="33"/>
    </row>
    <row r="650" spans="1:8" ht="30.75" hidden="1" thickBot="1" x14ac:dyDescent="0.3">
      <c r="A650" s="30">
        <v>450</v>
      </c>
      <c r="B650" s="31" t="s">
        <v>453</v>
      </c>
      <c r="C650" s="32"/>
      <c r="D650" s="32"/>
      <c r="E650" s="32">
        <v>2</v>
      </c>
      <c r="F650" s="32"/>
      <c r="G650" s="32"/>
      <c r="H650" s="33"/>
    </row>
    <row r="651" spans="1:8" ht="18.75" hidden="1" thickBot="1" x14ac:dyDescent="0.3">
      <c r="A651" s="30">
        <v>451</v>
      </c>
      <c r="B651" s="31" t="s">
        <v>454</v>
      </c>
      <c r="C651" s="32"/>
      <c r="D651" s="32"/>
      <c r="E651" s="32">
        <v>1</v>
      </c>
      <c r="F651" s="32"/>
      <c r="G651" s="32"/>
      <c r="H651" s="33"/>
    </row>
    <row r="652" spans="1:8" ht="30.75" hidden="1" thickBot="1" x14ac:dyDescent="0.3">
      <c r="A652" s="30">
        <v>452</v>
      </c>
      <c r="B652" s="31" t="s">
        <v>455</v>
      </c>
      <c r="C652" s="32"/>
      <c r="D652" s="32"/>
      <c r="E652" s="32">
        <v>2</v>
      </c>
      <c r="F652" s="32"/>
      <c r="G652" s="32"/>
      <c r="H652" s="33"/>
    </row>
    <row r="653" spans="1:8" ht="30.75" hidden="1" thickBot="1" x14ac:dyDescent="0.3">
      <c r="A653" s="30">
        <v>453</v>
      </c>
      <c r="B653" s="31" t="s">
        <v>456</v>
      </c>
      <c r="C653" s="32"/>
      <c r="D653" s="32">
        <v>1</v>
      </c>
      <c r="E653" s="32"/>
      <c r="F653" s="32"/>
      <c r="G653" s="32"/>
      <c r="H653" s="33"/>
    </row>
    <row r="654" spans="1:8" ht="30.75" hidden="1" thickBot="1" x14ac:dyDescent="0.3">
      <c r="A654" s="30">
        <v>454</v>
      </c>
      <c r="B654" s="31" t="s">
        <v>457</v>
      </c>
      <c r="C654" s="32"/>
      <c r="D654" s="32">
        <v>2</v>
      </c>
      <c r="E654" s="32"/>
      <c r="F654" s="32"/>
      <c r="G654" s="32"/>
      <c r="H654" s="33"/>
    </row>
    <row r="655" spans="1:8" ht="30.75" hidden="1" thickBot="1" x14ac:dyDescent="0.3">
      <c r="A655" s="30">
        <v>455</v>
      </c>
      <c r="B655" s="31" t="s">
        <v>458</v>
      </c>
      <c r="C655" s="32"/>
      <c r="D655" s="32">
        <v>2</v>
      </c>
      <c r="E655" s="32"/>
      <c r="F655" s="32"/>
      <c r="G655" s="32"/>
      <c r="H655" s="33"/>
    </row>
    <row r="656" spans="1:8" ht="30.75" hidden="1" thickBot="1" x14ac:dyDescent="0.3">
      <c r="A656" s="30">
        <v>456</v>
      </c>
      <c r="B656" s="31" t="s">
        <v>459</v>
      </c>
      <c r="C656" s="32"/>
      <c r="D656" s="32"/>
      <c r="E656" s="32"/>
      <c r="F656" s="32"/>
      <c r="G656" s="32"/>
      <c r="H656" s="33">
        <v>1</v>
      </c>
    </row>
    <row r="657" spans="1:8" ht="30.75" hidden="1" thickBot="1" x14ac:dyDescent="0.3">
      <c r="A657" s="30">
        <v>457</v>
      </c>
      <c r="B657" s="31" t="s">
        <v>460</v>
      </c>
      <c r="C657" s="32"/>
      <c r="D657" s="32"/>
      <c r="E657" s="32"/>
      <c r="F657" s="32"/>
      <c r="G657" s="32"/>
      <c r="H657" s="33">
        <v>2</v>
      </c>
    </row>
    <row r="658" spans="1:8" ht="30.75" hidden="1" thickBot="1" x14ac:dyDescent="0.3">
      <c r="A658" s="30">
        <v>458</v>
      </c>
      <c r="B658" s="31" t="s">
        <v>461</v>
      </c>
      <c r="C658" s="32"/>
      <c r="D658" s="32"/>
      <c r="E658" s="32"/>
      <c r="F658" s="32"/>
      <c r="G658" s="32">
        <v>1</v>
      </c>
      <c r="H658" s="33"/>
    </row>
    <row r="659" spans="1:8" ht="18.75" hidden="1" thickBot="1" x14ac:dyDescent="0.3">
      <c r="A659" s="30">
        <v>459</v>
      </c>
      <c r="B659" s="31" t="s">
        <v>462</v>
      </c>
      <c r="C659" s="32"/>
      <c r="D659" s="32">
        <v>1</v>
      </c>
      <c r="E659" s="32"/>
      <c r="F659" s="32"/>
      <c r="G659" s="32"/>
      <c r="H659" s="33"/>
    </row>
    <row r="660" spans="1:8" ht="30.75" hidden="1" thickBot="1" x14ac:dyDescent="0.3">
      <c r="A660" s="30">
        <v>460</v>
      </c>
      <c r="B660" s="31" t="s">
        <v>463</v>
      </c>
      <c r="C660" s="32"/>
      <c r="D660" s="32">
        <v>1</v>
      </c>
      <c r="E660" s="32"/>
      <c r="F660" s="32">
        <v>1</v>
      </c>
      <c r="G660" s="32"/>
      <c r="H660" s="33"/>
    </row>
    <row r="661" spans="1:8" ht="30" hidden="1" x14ac:dyDescent="0.25">
      <c r="A661" s="52">
        <v>460</v>
      </c>
      <c r="B661" s="2" t="s">
        <v>463</v>
      </c>
      <c r="C661" s="54"/>
      <c r="D661" s="54">
        <v>1</v>
      </c>
      <c r="E661" s="54"/>
      <c r="F661" s="54">
        <v>1</v>
      </c>
      <c r="G661" s="54"/>
      <c r="H661" s="50"/>
    </row>
    <row r="662" spans="1:8" ht="30" hidden="1" thickBot="1" x14ac:dyDescent="0.3">
      <c r="A662" s="53"/>
      <c r="B662" s="34" t="s">
        <v>1365</v>
      </c>
      <c r="C662" s="55"/>
      <c r="D662" s="55"/>
      <c r="E662" s="55"/>
      <c r="F662" s="55"/>
      <c r="G662" s="55"/>
      <c r="H662" s="51"/>
    </row>
    <row r="663" spans="1:8" ht="30.75" hidden="1" thickBot="1" x14ac:dyDescent="0.3">
      <c r="A663" s="30">
        <v>461</v>
      </c>
      <c r="B663" s="31" t="s">
        <v>464</v>
      </c>
      <c r="C663" s="32"/>
      <c r="D663" s="32">
        <v>1</v>
      </c>
      <c r="E663" s="32"/>
      <c r="F663" s="32"/>
      <c r="G663" s="32"/>
      <c r="H663" s="33">
        <v>1</v>
      </c>
    </row>
    <row r="664" spans="1:8" ht="30.75" hidden="1" thickBot="1" x14ac:dyDescent="0.3">
      <c r="A664" s="30">
        <v>462</v>
      </c>
      <c r="B664" s="31" t="s">
        <v>465</v>
      </c>
      <c r="C664" s="32"/>
      <c r="D664" s="32"/>
      <c r="E664" s="32"/>
      <c r="F664" s="32">
        <v>3</v>
      </c>
      <c r="G664" s="32"/>
      <c r="H664" s="33"/>
    </row>
    <row r="665" spans="1:8" ht="30.75" hidden="1" thickBot="1" x14ac:dyDescent="0.3">
      <c r="A665" s="30">
        <v>463</v>
      </c>
      <c r="B665" s="31" t="s">
        <v>466</v>
      </c>
      <c r="C665" s="32">
        <v>3</v>
      </c>
      <c r="D665" s="32"/>
      <c r="E665" s="32"/>
      <c r="F665" s="32"/>
      <c r="G665" s="32"/>
      <c r="H665" s="33"/>
    </row>
    <row r="666" spans="1:8" ht="30.75" hidden="1" thickBot="1" x14ac:dyDescent="0.3">
      <c r="A666" s="30">
        <v>464</v>
      </c>
      <c r="B666" s="31" t="s">
        <v>467</v>
      </c>
      <c r="C666" s="32"/>
      <c r="D666" s="32">
        <v>3</v>
      </c>
      <c r="E666" s="32"/>
      <c r="F666" s="32"/>
      <c r="G666" s="32"/>
      <c r="H666" s="33"/>
    </row>
    <row r="667" spans="1:8" ht="30.75" hidden="1" thickBot="1" x14ac:dyDescent="0.3">
      <c r="A667" s="30">
        <v>465</v>
      </c>
      <c r="B667" s="31" t="s">
        <v>468</v>
      </c>
      <c r="C667" s="32"/>
      <c r="D667" s="32"/>
      <c r="E667" s="32">
        <v>2</v>
      </c>
      <c r="F667" s="32"/>
      <c r="G667" s="32"/>
      <c r="H667" s="33"/>
    </row>
    <row r="668" spans="1:8" ht="30.75" hidden="1" thickBot="1" x14ac:dyDescent="0.3">
      <c r="A668" s="30">
        <v>466</v>
      </c>
      <c r="B668" s="31" t="s">
        <v>469</v>
      </c>
      <c r="C668" s="32"/>
      <c r="D668" s="32">
        <v>3</v>
      </c>
      <c r="E668" s="32"/>
      <c r="F668" s="32"/>
      <c r="G668" s="32"/>
      <c r="H668" s="33"/>
    </row>
    <row r="669" spans="1:8" ht="30.75" hidden="1" thickBot="1" x14ac:dyDescent="0.3">
      <c r="A669" s="30">
        <v>467</v>
      </c>
      <c r="B669" s="31" t="s">
        <v>470</v>
      </c>
      <c r="C669" s="32"/>
      <c r="D669" s="32"/>
      <c r="E669" s="32"/>
      <c r="F669" s="32">
        <v>3</v>
      </c>
      <c r="G669" s="32"/>
      <c r="H669" s="33"/>
    </row>
    <row r="670" spans="1:8" ht="30.75" hidden="1" thickBot="1" x14ac:dyDescent="0.3">
      <c r="A670" s="30">
        <v>468</v>
      </c>
      <c r="B670" s="31" t="s">
        <v>471</v>
      </c>
      <c r="C670" s="32"/>
      <c r="D670" s="32"/>
      <c r="E670" s="32"/>
      <c r="F670" s="32">
        <v>2</v>
      </c>
      <c r="G670" s="32">
        <v>1</v>
      </c>
      <c r="H670" s="33"/>
    </row>
    <row r="671" spans="1:8" ht="30.75" hidden="1" thickBot="1" x14ac:dyDescent="0.3">
      <c r="A671" s="30">
        <v>469</v>
      </c>
      <c r="B671" s="31" t="s">
        <v>472</v>
      </c>
      <c r="C671" s="32"/>
      <c r="D671" s="32">
        <v>2</v>
      </c>
      <c r="E671" s="32"/>
      <c r="F671" s="32"/>
      <c r="G671" s="32"/>
      <c r="H671" s="33"/>
    </row>
    <row r="672" spans="1:8" ht="30.75" hidden="1" thickBot="1" x14ac:dyDescent="0.3">
      <c r="A672" s="30">
        <v>470</v>
      </c>
      <c r="B672" s="31" t="s">
        <v>473</v>
      </c>
      <c r="C672" s="32"/>
      <c r="D672" s="32"/>
      <c r="E672" s="32">
        <v>2</v>
      </c>
      <c r="F672" s="32"/>
      <c r="G672" s="32"/>
      <c r="H672" s="33"/>
    </row>
    <row r="673" spans="1:8" ht="30.75" hidden="1" thickBot="1" x14ac:dyDescent="0.3">
      <c r="A673" s="30">
        <v>471</v>
      </c>
      <c r="B673" s="31" t="s">
        <v>474</v>
      </c>
      <c r="C673" s="32"/>
      <c r="D673" s="32"/>
      <c r="E673" s="32"/>
      <c r="F673" s="32">
        <v>2</v>
      </c>
      <c r="G673" s="32"/>
      <c r="H673" s="33"/>
    </row>
    <row r="674" spans="1:8" ht="18.75" hidden="1" thickBot="1" x14ac:dyDescent="0.3">
      <c r="A674" s="30">
        <v>472</v>
      </c>
      <c r="B674" s="31" t="s">
        <v>475</v>
      </c>
      <c r="C674" s="32"/>
      <c r="D674" s="32"/>
      <c r="E674" s="32">
        <v>2</v>
      </c>
      <c r="F674" s="32"/>
      <c r="G674" s="32"/>
      <c r="H674" s="33"/>
    </row>
    <row r="675" spans="1:8" ht="30.75" hidden="1" thickBot="1" x14ac:dyDescent="0.3">
      <c r="A675" s="30">
        <v>473</v>
      </c>
      <c r="B675" s="31" t="s">
        <v>476</v>
      </c>
      <c r="C675" s="32"/>
      <c r="D675" s="32">
        <v>3</v>
      </c>
      <c r="E675" s="32"/>
      <c r="F675" s="32"/>
      <c r="G675" s="32"/>
      <c r="H675" s="33"/>
    </row>
    <row r="676" spans="1:8" ht="30.75" hidden="1" thickBot="1" x14ac:dyDescent="0.3">
      <c r="A676" s="30">
        <v>474</v>
      </c>
      <c r="B676" s="31" t="s">
        <v>477</v>
      </c>
      <c r="C676" s="32"/>
      <c r="D676" s="32"/>
      <c r="E676" s="32"/>
      <c r="F676" s="32">
        <v>3</v>
      </c>
      <c r="G676" s="32"/>
      <c r="H676" s="33"/>
    </row>
    <row r="677" spans="1:8" ht="18.75" hidden="1" thickBot="1" x14ac:dyDescent="0.3">
      <c r="A677" s="30">
        <v>475</v>
      </c>
      <c r="B677" s="31" t="s">
        <v>478</v>
      </c>
      <c r="C677" s="32"/>
      <c r="D677" s="32">
        <v>3</v>
      </c>
      <c r="E677" s="32"/>
      <c r="F677" s="32"/>
      <c r="G677" s="32"/>
      <c r="H677" s="33"/>
    </row>
    <row r="678" spans="1:8" hidden="1" x14ac:dyDescent="0.25">
      <c r="A678" s="52">
        <v>475</v>
      </c>
      <c r="B678" s="2" t="s">
        <v>478</v>
      </c>
      <c r="C678" s="54"/>
      <c r="D678" s="54">
        <v>3</v>
      </c>
      <c r="E678" s="54"/>
      <c r="F678" s="54"/>
      <c r="G678" s="54"/>
      <c r="H678" s="50"/>
    </row>
    <row r="679" spans="1:8" ht="20.25" hidden="1" thickBot="1" x14ac:dyDescent="0.3">
      <c r="A679" s="53"/>
      <c r="B679" s="34" t="s">
        <v>1377</v>
      </c>
      <c r="C679" s="55"/>
      <c r="D679" s="55"/>
      <c r="E679" s="55"/>
      <c r="F679" s="55"/>
      <c r="G679" s="55"/>
      <c r="H679" s="51"/>
    </row>
    <row r="680" spans="1:8" ht="30.75" hidden="1" thickBot="1" x14ac:dyDescent="0.3">
      <c r="A680" s="30">
        <v>476</v>
      </c>
      <c r="B680" s="31" t="s">
        <v>479</v>
      </c>
      <c r="C680" s="32"/>
      <c r="D680" s="32"/>
      <c r="E680" s="32">
        <v>1</v>
      </c>
      <c r="F680" s="32"/>
      <c r="G680" s="32">
        <v>2</v>
      </c>
      <c r="H680" s="33"/>
    </row>
    <row r="681" spans="1:8" ht="30.75" hidden="1" thickBot="1" x14ac:dyDescent="0.3">
      <c r="A681" s="30">
        <v>477</v>
      </c>
      <c r="B681" s="31" t="s">
        <v>480</v>
      </c>
      <c r="C681" s="32"/>
      <c r="D681" s="32"/>
      <c r="E681" s="32">
        <v>1</v>
      </c>
      <c r="F681" s="32"/>
      <c r="G681" s="32">
        <v>2</v>
      </c>
      <c r="H681" s="33"/>
    </row>
    <row r="682" spans="1:8" ht="30.75" hidden="1" thickBot="1" x14ac:dyDescent="0.3">
      <c r="A682" s="30">
        <v>478</v>
      </c>
      <c r="B682" s="31" t="s">
        <v>481</v>
      </c>
      <c r="C682" s="32"/>
      <c r="D682" s="32"/>
      <c r="E682" s="32"/>
      <c r="F682" s="32"/>
      <c r="G682" s="32"/>
      <c r="H682" s="33">
        <v>2</v>
      </c>
    </row>
    <row r="683" spans="1:8" ht="18.75" hidden="1" thickBot="1" x14ac:dyDescent="0.3">
      <c r="A683" s="30">
        <v>479</v>
      </c>
      <c r="B683" s="31" t="s">
        <v>482</v>
      </c>
      <c r="C683" s="32"/>
      <c r="D683" s="32"/>
      <c r="E683" s="32"/>
      <c r="F683" s="32">
        <v>1</v>
      </c>
      <c r="G683" s="32"/>
      <c r="H683" s="33">
        <v>1</v>
      </c>
    </row>
    <row r="684" spans="1:8" hidden="1" x14ac:dyDescent="0.25">
      <c r="A684" s="52">
        <v>479</v>
      </c>
      <c r="B684" s="2" t="s">
        <v>482</v>
      </c>
      <c r="C684" s="54"/>
      <c r="D684" s="54"/>
      <c r="E684" s="54"/>
      <c r="F684" s="54">
        <v>1</v>
      </c>
      <c r="G684" s="54"/>
      <c r="H684" s="50">
        <v>1</v>
      </c>
    </row>
    <row r="685" spans="1:8" ht="20.25" hidden="1" thickBot="1" x14ac:dyDescent="0.3">
      <c r="A685" s="53"/>
      <c r="B685" s="34" t="s">
        <v>1381</v>
      </c>
      <c r="C685" s="55"/>
      <c r="D685" s="55"/>
      <c r="E685" s="55"/>
      <c r="F685" s="55"/>
      <c r="G685" s="55"/>
      <c r="H685" s="51"/>
    </row>
    <row r="686" spans="1:8" hidden="1" x14ac:dyDescent="0.25">
      <c r="A686" s="52">
        <v>479</v>
      </c>
      <c r="B686" s="2" t="s">
        <v>482</v>
      </c>
      <c r="C686" s="54"/>
      <c r="D686" s="54"/>
      <c r="E686" s="54"/>
      <c r="F686" s="54">
        <v>1</v>
      </c>
      <c r="G686" s="54"/>
      <c r="H686" s="50">
        <v>1</v>
      </c>
    </row>
    <row r="687" spans="1:8" ht="20.25" hidden="1" thickBot="1" x14ac:dyDescent="0.3">
      <c r="A687" s="53"/>
      <c r="B687" s="34" t="s">
        <v>1382</v>
      </c>
      <c r="C687" s="55"/>
      <c r="D687" s="55"/>
      <c r="E687" s="55"/>
      <c r="F687" s="55"/>
      <c r="G687" s="55"/>
      <c r="H687" s="51"/>
    </row>
    <row r="688" spans="1:8" hidden="1" x14ac:dyDescent="0.25">
      <c r="A688" s="52">
        <v>479</v>
      </c>
      <c r="B688" s="2" t="s">
        <v>482</v>
      </c>
      <c r="C688" s="54"/>
      <c r="D688" s="54"/>
      <c r="E688" s="54"/>
      <c r="F688" s="54">
        <v>1</v>
      </c>
      <c r="G688" s="54"/>
      <c r="H688" s="50">
        <v>1</v>
      </c>
    </row>
    <row r="689" spans="1:8" ht="20.25" hidden="1" thickBot="1" x14ac:dyDescent="0.3">
      <c r="A689" s="53"/>
      <c r="B689" s="34" t="s">
        <v>1383</v>
      </c>
      <c r="C689" s="55"/>
      <c r="D689" s="55"/>
      <c r="E689" s="55"/>
      <c r="F689" s="55"/>
      <c r="G689" s="55"/>
      <c r="H689" s="51"/>
    </row>
    <row r="690" spans="1:8" hidden="1" x14ac:dyDescent="0.25">
      <c r="A690" s="52">
        <v>479</v>
      </c>
      <c r="B690" s="2" t="s">
        <v>482</v>
      </c>
      <c r="C690" s="54"/>
      <c r="D690" s="54"/>
      <c r="E690" s="54"/>
      <c r="F690" s="54">
        <v>1</v>
      </c>
      <c r="G690" s="54"/>
      <c r="H690" s="50">
        <v>1</v>
      </c>
    </row>
    <row r="691" spans="1:8" ht="20.25" hidden="1" thickBot="1" x14ac:dyDescent="0.3">
      <c r="A691" s="53"/>
      <c r="B691" s="34" t="s">
        <v>1384</v>
      </c>
      <c r="C691" s="55"/>
      <c r="D691" s="55"/>
      <c r="E691" s="55"/>
      <c r="F691" s="55"/>
      <c r="G691" s="55"/>
      <c r="H691" s="51"/>
    </row>
    <row r="692" spans="1:8" hidden="1" x14ac:dyDescent="0.25">
      <c r="A692" s="52">
        <v>479</v>
      </c>
      <c r="B692" s="2" t="s">
        <v>482</v>
      </c>
      <c r="C692" s="54"/>
      <c r="D692" s="54"/>
      <c r="E692" s="54"/>
      <c r="F692" s="54">
        <v>1</v>
      </c>
      <c r="G692" s="54"/>
      <c r="H692" s="50">
        <v>1</v>
      </c>
    </row>
    <row r="693" spans="1:8" ht="20.25" hidden="1" thickBot="1" x14ac:dyDescent="0.3">
      <c r="A693" s="53"/>
      <c r="B693" s="34" t="s">
        <v>1385</v>
      </c>
      <c r="C693" s="55"/>
      <c r="D693" s="55"/>
      <c r="E693" s="55"/>
      <c r="F693" s="55"/>
      <c r="G693" s="55"/>
      <c r="H693" s="51"/>
    </row>
    <row r="694" spans="1:8" ht="18.75" hidden="1" thickBot="1" x14ac:dyDescent="0.3">
      <c r="A694" s="30">
        <v>480</v>
      </c>
      <c r="B694" s="31" t="s">
        <v>483</v>
      </c>
      <c r="C694" s="32"/>
      <c r="D694" s="32"/>
      <c r="E694" s="32">
        <v>2</v>
      </c>
      <c r="F694" s="32"/>
      <c r="G694" s="32">
        <v>1</v>
      </c>
      <c r="H694" s="33"/>
    </row>
    <row r="695" spans="1:8" ht="18.75" hidden="1" thickBot="1" x14ac:dyDescent="0.3">
      <c r="A695" s="30">
        <v>481</v>
      </c>
      <c r="B695" s="31" t="s">
        <v>484</v>
      </c>
      <c r="C695" s="32"/>
      <c r="D695" s="32">
        <v>1</v>
      </c>
      <c r="E695" s="32"/>
      <c r="F695" s="32">
        <v>1</v>
      </c>
      <c r="G695" s="32">
        <v>1</v>
      </c>
      <c r="H695" s="33"/>
    </row>
    <row r="696" spans="1:8" ht="18.75" hidden="1" thickBot="1" x14ac:dyDescent="0.3">
      <c r="A696" s="30">
        <v>482</v>
      </c>
      <c r="B696" s="31" t="s">
        <v>485</v>
      </c>
      <c r="C696" s="32"/>
      <c r="D696" s="32">
        <v>2</v>
      </c>
      <c r="E696" s="32"/>
      <c r="F696" s="32">
        <v>1</v>
      </c>
      <c r="G696" s="32"/>
      <c r="H696" s="33"/>
    </row>
    <row r="697" spans="1:8" ht="18.75" hidden="1" thickBot="1" x14ac:dyDescent="0.3">
      <c r="A697" s="30">
        <v>483</v>
      </c>
      <c r="B697" s="31" t="s">
        <v>486</v>
      </c>
      <c r="C697" s="32"/>
      <c r="D697" s="32"/>
      <c r="E697" s="32"/>
      <c r="F697" s="32">
        <v>3</v>
      </c>
      <c r="G697" s="32"/>
      <c r="H697" s="33"/>
    </row>
    <row r="698" spans="1:8" hidden="1" x14ac:dyDescent="0.25">
      <c r="A698" s="52">
        <v>483</v>
      </c>
      <c r="B698" s="2" t="s">
        <v>486</v>
      </c>
      <c r="C698" s="54"/>
      <c r="D698" s="54"/>
      <c r="E698" s="54"/>
      <c r="F698" s="54"/>
      <c r="G698" s="54"/>
      <c r="H698" s="50"/>
    </row>
    <row r="699" spans="1:8" ht="20.25" hidden="1" thickBot="1" x14ac:dyDescent="0.3">
      <c r="A699" s="53"/>
      <c r="B699" s="34" t="s">
        <v>3674</v>
      </c>
      <c r="C699" s="55"/>
      <c r="D699" s="55"/>
      <c r="E699" s="55"/>
      <c r="F699" s="55"/>
      <c r="G699" s="55"/>
      <c r="H699" s="51"/>
    </row>
    <row r="700" spans="1:8" ht="18.75" hidden="1" thickBot="1" x14ac:dyDescent="0.3">
      <c r="A700" s="30">
        <v>484</v>
      </c>
      <c r="B700" s="31" t="s">
        <v>487</v>
      </c>
      <c r="C700" s="32"/>
      <c r="D700" s="32"/>
      <c r="E700" s="32"/>
      <c r="F700" s="32">
        <v>3</v>
      </c>
      <c r="G700" s="32"/>
      <c r="H700" s="33"/>
    </row>
    <row r="701" spans="1:8" hidden="1" x14ac:dyDescent="0.25">
      <c r="A701" s="52">
        <v>484</v>
      </c>
      <c r="B701" s="2" t="s">
        <v>487</v>
      </c>
      <c r="C701" s="54"/>
      <c r="D701" s="54"/>
      <c r="E701" s="54"/>
      <c r="F701" s="54"/>
      <c r="G701" s="54"/>
      <c r="H701" s="50"/>
    </row>
    <row r="702" spans="1:8" ht="20.25" hidden="1" thickBot="1" x14ac:dyDescent="0.3">
      <c r="A702" s="53"/>
      <c r="B702" s="34" t="s">
        <v>3674</v>
      </c>
      <c r="C702" s="55"/>
      <c r="D702" s="55"/>
      <c r="E702" s="55"/>
      <c r="F702" s="55"/>
      <c r="G702" s="55"/>
      <c r="H702" s="51"/>
    </row>
    <row r="703" spans="1:8" ht="30.75" hidden="1" thickBot="1" x14ac:dyDescent="0.3">
      <c r="A703" s="30">
        <v>485</v>
      </c>
      <c r="B703" s="31" t="s">
        <v>488</v>
      </c>
      <c r="C703" s="32"/>
      <c r="D703" s="32"/>
      <c r="E703" s="32"/>
      <c r="F703" s="32">
        <v>3</v>
      </c>
      <c r="G703" s="32"/>
      <c r="H703" s="33"/>
    </row>
    <row r="704" spans="1:8" ht="30.75" hidden="1" thickBot="1" x14ac:dyDescent="0.3">
      <c r="A704" s="30">
        <v>486</v>
      </c>
      <c r="B704" s="31" t="s">
        <v>489</v>
      </c>
      <c r="C704" s="32"/>
      <c r="D704" s="32">
        <v>3</v>
      </c>
      <c r="E704" s="32"/>
      <c r="F704" s="32"/>
      <c r="G704" s="32"/>
      <c r="H704" s="33"/>
    </row>
    <row r="705" spans="1:8" ht="60" hidden="1" x14ac:dyDescent="0.25">
      <c r="A705" s="52">
        <v>487</v>
      </c>
      <c r="B705" s="2" t="s">
        <v>1393</v>
      </c>
      <c r="C705" s="54">
        <v>3</v>
      </c>
      <c r="D705" s="54"/>
      <c r="E705" s="54"/>
      <c r="F705" s="54"/>
      <c r="G705" s="54"/>
      <c r="H705" s="50"/>
    </row>
    <row r="706" spans="1:8" ht="20.25" hidden="1" thickBot="1" x14ac:dyDescent="0.3">
      <c r="A706" s="53"/>
      <c r="B706" s="34" t="s">
        <v>3675</v>
      </c>
      <c r="C706" s="55"/>
      <c r="D706" s="55"/>
      <c r="E706" s="55"/>
      <c r="F706" s="55"/>
      <c r="G706" s="55"/>
      <c r="H706" s="51"/>
    </row>
    <row r="707" spans="1:8" ht="45" hidden="1" x14ac:dyDescent="0.25">
      <c r="A707" s="52">
        <v>487</v>
      </c>
      <c r="B707" s="2" t="s">
        <v>1395</v>
      </c>
      <c r="C707" s="54">
        <v>3</v>
      </c>
      <c r="D707" s="54"/>
      <c r="E707" s="54"/>
      <c r="F707" s="54"/>
      <c r="G707" s="54"/>
      <c r="H707" s="50"/>
    </row>
    <row r="708" spans="1:8" ht="20.25" hidden="1" thickBot="1" x14ac:dyDescent="0.3">
      <c r="A708" s="53"/>
      <c r="B708" s="34" t="s">
        <v>3674</v>
      </c>
      <c r="C708" s="55"/>
      <c r="D708" s="55"/>
      <c r="E708" s="55"/>
      <c r="F708" s="55"/>
      <c r="G708" s="55"/>
      <c r="H708" s="51"/>
    </row>
    <row r="709" spans="1:8" ht="30.75" hidden="1" thickBot="1" x14ac:dyDescent="0.3">
      <c r="A709" s="30">
        <v>488</v>
      </c>
      <c r="B709" s="31" t="s">
        <v>490</v>
      </c>
      <c r="C709" s="32"/>
      <c r="D709" s="32"/>
      <c r="E709" s="32"/>
      <c r="F709" s="32"/>
      <c r="G709" s="32">
        <v>3</v>
      </c>
      <c r="H709" s="33"/>
    </row>
    <row r="710" spans="1:8" ht="18.75" hidden="1" thickBot="1" x14ac:dyDescent="0.3">
      <c r="A710" s="30">
        <v>489</v>
      </c>
      <c r="B710" s="31" t="s">
        <v>491</v>
      </c>
      <c r="C710" s="32">
        <v>1</v>
      </c>
      <c r="D710" s="32"/>
      <c r="E710" s="32"/>
      <c r="F710" s="32"/>
      <c r="G710" s="32"/>
      <c r="H710" s="33"/>
    </row>
    <row r="711" spans="1:8" ht="30.75" hidden="1" thickBot="1" x14ac:dyDescent="0.3">
      <c r="A711" s="30">
        <v>490</v>
      </c>
      <c r="B711" s="31" t="s">
        <v>492</v>
      </c>
      <c r="C711" s="32">
        <v>3</v>
      </c>
      <c r="D711" s="32"/>
      <c r="E711" s="32"/>
      <c r="F711" s="32"/>
      <c r="G711" s="32"/>
      <c r="H711" s="33"/>
    </row>
    <row r="712" spans="1:8" ht="18.75" hidden="1" thickBot="1" x14ac:dyDescent="0.3">
      <c r="A712" s="30">
        <v>491</v>
      </c>
      <c r="B712" s="31" t="s">
        <v>493</v>
      </c>
      <c r="C712" s="32"/>
      <c r="D712" s="32"/>
      <c r="E712" s="32"/>
      <c r="F712" s="32">
        <v>2</v>
      </c>
      <c r="G712" s="32"/>
      <c r="H712" s="33">
        <v>1</v>
      </c>
    </row>
    <row r="713" spans="1:8" ht="45" hidden="1" x14ac:dyDescent="0.25">
      <c r="A713" s="52">
        <v>492</v>
      </c>
      <c r="B713" s="2" t="s">
        <v>1401</v>
      </c>
      <c r="C713" s="54">
        <v>3</v>
      </c>
      <c r="D713" s="54"/>
      <c r="E713" s="54"/>
      <c r="F713" s="54"/>
      <c r="G713" s="54"/>
      <c r="H713" s="50"/>
    </row>
    <row r="714" spans="1:8" ht="20.25" hidden="1" thickBot="1" x14ac:dyDescent="0.3">
      <c r="A714" s="53"/>
      <c r="B714" s="34" t="s">
        <v>3676</v>
      </c>
      <c r="C714" s="55"/>
      <c r="D714" s="55"/>
      <c r="E714" s="55"/>
      <c r="F714" s="55"/>
      <c r="G714" s="55"/>
      <c r="H714" s="51"/>
    </row>
    <row r="715" spans="1:8" ht="45" hidden="1" x14ac:dyDescent="0.25">
      <c r="A715" s="52">
        <v>492</v>
      </c>
      <c r="B715" s="2" t="s">
        <v>1403</v>
      </c>
      <c r="C715" s="54"/>
      <c r="D715" s="54"/>
      <c r="E715" s="54"/>
      <c r="F715" s="54"/>
      <c r="G715" s="54"/>
      <c r="H715" s="50">
        <v>3</v>
      </c>
    </row>
    <row r="716" spans="1:8" ht="15.75" hidden="1" thickBot="1" x14ac:dyDescent="0.3">
      <c r="A716" s="53"/>
      <c r="B716" s="34" t="s">
        <v>3677</v>
      </c>
      <c r="C716" s="55"/>
      <c r="D716" s="55"/>
      <c r="E716" s="55"/>
      <c r="F716" s="55"/>
      <c r="G716" s="55"/>
      <c r="H716" s="51"/>
    </row>
    <row r="717" spans="1:8" ht="18.75" hidden="1" thickBot="1" x14ac:dyDescent="0.3">
      <c r="A717" s="30">
        <v>493</v>
      </c>
      <c r="B717" s="31" t="s">
        <v>494</v>
      </c>
      <c r="C717" s="32">
        <v>3</v>
      </c>
      <c r="D717" s="32"/>
      <c r="E717" s="32"/>
      <c r="F717" s="32"/>
      <c r="G717" s="32"/>
      <c r="H717" s="33"/>
    </row>
    <row r="718" spans="1:8" ht="18.75" hidden="1" thickBot="1" x14ac:dyDescent="0.3">
      <c r="A718" s="30">
        <v>494</v>
      </c>
      <c r="B718" s="31" t="s">
        <v>495</v>
      </c>
      <c r="C718" s="32">
        <v>3</v>
      </c>
      <c r="D718" s="32"/>
      <c r="E718" s="32"/>
      <c r="F718" s="32"/>
      <c r="G718" s="32"/>
      <c r="H718" s="33"/>
    </row>
    <row r="719" spans="1:8" ht="18.75" hidden="1" thickBot="1" x14ac:dyDescent="0.3">
      <c r="A719" s="30">
        <v>495</v>
      </c>
      <c r="B719" s="31" t="s">
        <v>496</v>
      </c>
      <c r="C719" s="32"/>
      <c r="D719" s="32"/>
      <c r="E719" s="32"/>
      <c r="F719" s="32"/>
      <c r="G719" s="32"/>
      <c r="H719" s="33">
        <v>1</v>
      </c>
    </row>
    <row r="720" spans="1:8" ht="18.75" hidden="1" thickBot="1" x14ac:dyDescent="0.3">
      <c r="A720" s="30">
        <v>496</v>
      </c>
      <c r="B720" s="31" t="s">
        <v>497</v>
      </c>
      <c r="C720" s="32"/>
      <c r="D720" s="32"/>
      <c r="E720" s="32"/>
      <c r="F720" s="32"/>
      <c r="G720" s="32"/>
      <c r="H720" s="33">
        <v>2</v>
      </c>
    </row>
    <row r="721" spans="1:8" ht="30.75" hidden="1" thickBot="1" x14ac:dyDescent="0.3">
      <c r="A721" s="30">
        <v>497</v>
      </c>
      <c r="B721" s="31" t="s">
        <v>498</v>
      </c>
      <c r="C721" s="32"/>
      <c r="D721" s="32"/>
      <c r="E721" s="32"/>
      <c r="F721" s="32"/>
      <c r="G721" s="32"/>
      <c r="H721" s="33">
        <v>3</v>
      </c>
    </row>
    <row r="722" spans="1:8" ht="18.75" hidden="1" thickBot="1" x14ac:dyDescent="0.3">
      <c r="A722" s="30">
        <v>498</v>
      </c>
      <c r="B722" s="31" t="s">
        <v>499</v>
      </c>
      <c r="C722" s="32">
        <v>1</v>
      </c>
      <c r="D722" s="32"/>
      <c r="E722" s="32"/>
      <c r="F722" s="32"/>
      <c r="G722" s="32"/>
      <c r="H722" s="33"/>
    </row>
    <row r="723" spans="1:8" ht="18.75" hidden="1" thickBot="1" x14ac:dyDescent="0.3">
      <c r="A723" s="30">
        <v>499</v>
      </c>
      <c r="B723" s="31" t="s">
        <v>500</v>
      </c>
      <c r="C723" s="32"/>
      <c r="D723" s="32">
        <v>2</v>
      </c>
      <c r="E723" s="32"/>
      <c r="F723" s="32"/>
      <c r="G723" s="32"/>
      <c r="H723" s="33"/>
    </row>
    <row r="724" spans="1:8" ht="18.75" hidden="1" thickBot="1" x14ac:dyDescent="0.3">
      <c r="A724" s="30">
        <v>500</v>
      </c>
      <c r="B724" s="31" t="s">
        <v>501</v>
      </c>
      <c r="C724" s="32"/>
      <c r="D724" s="32">
        <v>3</v>
      </c>
      <c r="E724" s="32"/>
      <c r="F724" s="32"/>
      <c r="G724" s="32"/>
      <c r="H724" s="33"/>
    </row>
    <row r="725" spans="1:8" ht="30.75" hidden="1" thickBot="1" x14ac:dyDescent="0.3">
      <c r="A725" s="30">
        <v>501</v>
      </c>
      <c r="B725" s="31" t="s">
        <v>502</v>
      </c>
      <c r="C725" s="32"/>
      <c r="D725" s="32"/>
      <c r="E725" s="32"/>
      <c r="F725" s="32">
        <v>1</v>
      </c>
      <c r="G725" s="32"/>
      <c r="H725" s="33"/>
    </row>
    <row r="726" spans="1:8" ht="18.75" hidden="1" thickBot="1" x14ac:dyDescent="0.3">
      <c r="A726" s="30">
        <v>502</v>
      </c>
      <c r="B726" s="31" t="s">
        <v>503</v>
      </c>
      <c r="C726" s="32"/>
      <c r="D726" s="32"/>
      <c r="E726" s="32"/>
      <c r="F726" s="32">
        <v>2</v>
      </c>
      <c r="G726" s="32"/>
      <c r="H726" s="33"/>
    </row>
    <row r="727" spans="1:8" ht="30.75" hidden="1" thickBot="1" x14ac:dyDescent="0.3">
      <c r="A727" s="30">
        <v>503</v>
      </c>
      <c r="B727" s="31" t="s">
        <v>504</v>
      </c>
      <c r="C727" s="32"/>
      <c r="D727" s="32"/>
      <c r="E727" s="32"/>
      <c r="F727" s="32">
        <v>3</v>
      </c>
      <c r="G727" s="32"/>
      <c r="H727" s="33"/>
    </row>
    <row r="728" spans="1:8" ht="30" hidden="1" x14ac:dyDescent="0.25">
      <c r="A728" s="52">
        <v>503</v>
      </c>
      <c r="B728" s="2" t="s">
        <v>504</v>
      </c>
      <c r="C728" s="54"/>
      <c r="D728" s="54"/>
      <c r="E728" s="54"/>
      <c r="F728" s="54"/>
      <c r="G728" s="54"/>
      <c r="H728" s="50"/>
    </row>
    <row r="729" spans="1:8" ht="20.25" hidden="1" thickBot="1" x14ac:dyDescent="0.3">
      <c r="A729" s="53"/>
      <c r="B729" s="34" t="s">
        <v>3678</v>
      </c>
      <c r="C729" s="55"/>
      <c r="D729" s="55"/>
      <c r="E729" s="55"/>
      <c r="F729" s="55"/>
      <c r="G729" s="55"/>
      <c r="H729" s="51"/>
    </row>
    <row r="730" spans="1:8" ht="18.75" hidden="1" thickBot="1" x14ac:dyDescent="0.3">
      <c r="A730" s="30">
        <v>504</v>
      </c>
      <c r="B730" s="31" t="s">
        <v>505</v>
      </c>
      <c r="C730" s="32"/>
      <c r="D730" s="32">
        <v>1</v>
      </c>
      <c r="E730" s="32"/>
      <c r="F730" s="32"/>
      <c r="G730" s="32"/>
      <c r="H730" s="33"/>
    </row>
    <row r="731" spans="1:8" ht="30.75" hidden="1" thickBot="1" x14ac:dyDescent="0.3">
      <c r="A731" s="30">
        <v>505</v>
      </c>
      <c r="B731" s="31" t="s">
        <v>506</v>
      </c>
      <c r="C731" s="32"/>
      <c r="D731" s="32">
        <v>2</v>
      </c>
      <c r="E731" s="32"/>
      <c r="F731" s="32"/>
      <c r="G731" s="32"/>
      <c r="H731" s="33"/>
    </row>
    <row r="732" spans="1:8" ht="18.75" hidden="1" thickBot="1" x14ac:dyDescent="0.3">
      <c r="A732" s="30">
        <v>506</v>
      </c>
      <c r="B732" s="31" t="s">
        <v>507</v>
      </c>
      <c r="C732" s="32"/>
      <c r="D732" s="32">
        <v>1</v>
      </c>
      <c r="E732" s="32"/>
      <c r="F732" s="32"/>
      <c r="G732" s="32"/>
      <c r="H732" s="33"/>
    </row>
    <row r="733" spans="1:8" ht="18.75" hidden="1" thickBot="1" x14ac:dyDescent="0.3">
      <c r="A733" s="30">
        <v>507</v>
      </c>
      <c r="B733" s="31" t="s">
        <v>508</v>
      </c>
      <c r="C733" s="32"/>
      <c r="D733" s="32">
        <v>2</v>
      </c>
      <c r="E733" s="32"/>
      <c r="F733" s="32"/>
      <c r="G733" s="32"/>
      <c r="H733" s="33"/>
    </row>
    <row r="734" spans="1:8" ht="30.75" hidden="1" thickBot="1" x14ac:dyDescent="0.3">
      <c r="A734" s="30">
        <v>508</v>
      </c>
      <c r="B734" s="31" t="s">
        <v>509</v>
      </c>
      <c r="C734" s="32"/>
      <c r="D734" s="32">
        <v>3</v>
      </c>
      <c r="E734" s="32"/>
      <c r="F734" s="32"/>
      <c r="G734" s="32"/>
      <c r="H734" s="33"/>
    </row>
    <row r="735" spans="1:8" ht="30.75" hidden="1" thickBot="1" x14ac:dyDescent="0.3">
      <c r="A735" s="30">
        <v>509</v>
      </c>
      <c r="B735" s="31" t="s">
        <v>510</v>
      </c>
      <c r="C735" s="32"/>
      <c r="D735" s="32"/>
      <c r="E735" s="32"/>
      <c r="F735" s="32"/>
      <c r="G735" s="32"/>
      <c r="H735" s="33">
        <v>1</v>
      </c>
    </row>
    <row r="736" spans="1:8" ht="18.75" hidden="1" thickBot="1" x14ac:dyDescent="0.3">
      <c r="A736" s="30">
        <v>510</v>
      </c>
      <c r="B736" s="31" t="s">
        <v>511</v>
      </c>
      <c r="C736" s="32"/>
      <c r="D736" s="32"/>
      <c r="E736" s="32"/>
      <c r="F736" s="32"/>
      <c r="G736" s="32"/>
      <c r="H736" s="33">
        <v>2</v>
      </c>
    </row>
    <row r="737" spans="1:8" ht="30.75" hidden="1" thickBot="1" x14ac:dyDescent="0.3">
      <c r="A737" s="30">
        <v>511</v>
      </c>
      <c r="B737" s="31" t="s">
        <v>512</v>
      </c>
      <c r="C737" s="32"/>
      <c r="D737" s="32"/>
      <c r="E737" s="32"/>
      <c r="F737" s="32"/>
      <c r="G737" s="32"/>
      <c r="H737" s="33">
        <v>1</v>
      </c>
    </row>
    <row r="738" spans="1:8" ht="30.75" hidden="1" thickBot="1" x14ac:dyDescent="0.3">
      <c r="A738" s="30">
        <v>512</v>
      </c>
      <c r="B738" s="31" t="s">
        <v>513</v>
      </c>
      <c r="C738" s="32"/>
      <c r="D738" s="32"/>
      <c r="E738" s="32"/>
      <c r="F738" s="32"/>
      <c r="G738" s="32"/>
      <c r="H738" s="33">
        <v>2</v>
      </c>
    </row>
    <row r="739" spans="1:8" ht="30.75" hidden="1" thickBot="1" x14ac:dyDescent="0.3">
      <c r="A739" s="30">
        <v>513</v>
      </c>
      <c r="B739" s="31" t="s">
        <v>514</v>
      </c>
      <c r="C739" s="32"/>
      <c r="D739" s="32"/>
      <c r="E739" s="32"/>
      <c r="F739" s="32"/>
      <c r="G739" s="32"/>
      <c r="H739" s="33">
        <v>1</v>
      </c>
    </row>
    <row r="740" spans="1:8" ht="30.75" hidden="1" thickBot="1" x14ac:dyDescent="0.3">
      <c r="A740" s="30">
        <v>514</v>
      </c>
      <c r="B740" s="31" t="s">
        <v>515</v>
      </c>
      <c r="C740" s="32"/>
      <c r="D740" s="32"/>
      <c r="E740" s="32"/>
      <c r="F740" s="32"/>
      <c r="G740" s="32"/>
      <c r="H740" s="33">
        <v>2</v>
      </c>
    </row>
    <row r="741" spans="1:8" ht="30.75" hidden="1" thickBot="1" x14ac:dyDescent="0.3">
      <c r="A741" s="30">
        <v>515</v>
      </c>
      <c r="B741" s="31" t="s">
        <v>516</v>
      </c>
      <c r="C741" s="32"/>
      <c r="D741" s="32"/>
      <c r="E741" s="32"/>
      <c r="F741" s="32"/>
      <c r="G741" s="32"/>
      <c r="H741" s="33">
        <v>1</v>
      </c>
    </row>
    <row r="742" spans="1:8" ht="30.75" hidden="1" thickBot="1" x14ac:dyDescent="0.3">
      <c r="A742" s="30">
        <v>516</v>
      </c>
      <c r="B742" s="31" t="s">
        <v>517</v>
      </c>
      <c r="C742" s="32"/>
      <c r="D742" s="32"/>
      <c r="E742" s="32"/>
      <c r="F742" s="32"/>
      <c r="G742" s="32"/>
      <c r="H742" s="33">
        <v>2</v>
      </c>
    </row>
    <row r="743" spans="1:8" ht="18.75" hidden="1" thickBot="1" x14ac:dyDescent="0.3">
      <c r="A743" s="30">
        <v>517</v>
      </c>
      <c r="B743" s="31" t="s">
        <v>518</v>
      </c>
      <c r="C743" s="32">
        <v>1</v>
      </c>
      <c r="D743" s="32"/>
      <c r="E743" s="32"/>
      <c r="F743" s="32"/>
      <c r="G743" s="32"/>
      <c r="H743" s="33"/>
    </row>
    <row r="744" spans="1:8" ht="30.75" hidden="1" thickBot="1" x14ac:dyDescent="0.3">
      <c r="A744" s="30">
        <v>518</v>
      </c>
      <c r="B744" s="31" t="s">
        <v>519</v>
      </c>
      <c r="C744" s="32">
        <v>2</v>
      </c>
      <c r="D744" s="32"/>
      <c r="E744" s="32"/>
      <c r="F744" s="32"/>
      <c r="G744" s="32"/>
      <c r="H744" s="33"/>
    </row>
    <row r="745" spans="1:8" ht="18.75" hidden="1" thickBot="1" x14ac:dyDescent="0.3">
      <c r="A745" s="30">
        <v>519</v>
      </c>
      <c r="B745" s="31" t="s">
        <v>520</v>
      </c>
      <c r="C745" s="32"/>
      <c r="D745" s="32">
        <v>1</v>
      </c>
      <c r="E745" s="32"/>
      <c r="F745" s="32"/>
      <c r="G745" s="32"/>
      <c r="H745" s="33"/>
    </row>
    <row r="746" spans="1:8" ht="30.75" hidden="1" thickBot="1" x14ac:dyDescent="0.3">
      <c r="A746" s="30">
        <v>520</v>
      </c>
      <c r="B746" s="31" t="s">
        <v>521</v>
      </c>
      <c r="C746" s="32"/>
      <c r="D746" s="32">
        <v>2</v>
      </c>
      <c r="E746" s="32"/>
      <c r="F746" s="32"/>
      <c r="G746" s="32"/>
      <c r="H746" s="33"/>
    </row>
    <row r="747" spans="1:8" ht="30.75" hidden="1" thickBot="1" x14ac:dyDescent="0.3">
      <c r="A747" s="30">
        <v>521</v>
      </c>
      <c r="B747" s="31" t="s">
        <v>522</v>
      </c>
      <c r="C747" s="32"/>
      <c r="D747" s="32">
        <v>3</v>
      </c>
      <c r="E747" s="32"/>
      <c r="F747" s="32"/>
      <c r="G747" s="32"/>
      <c r="H747" s="33"/>
    </row>
    <row r="748" spans="1:8" ht="18.75" hidden="1" thickBot="1" x14ac:dyDescent="0.3">
      <c r="A748" s="30">
        <v>522</v>
      </c>
      <c r="B748" s="31" t="s">
        <v>523</v>
      </c>
      <c r="C748" s="32"/>
      <c r="D748" s="32"/>
      <c r="E748" s="32"/>
      <c r="F748" s="32"/>
      <c r="G748" s="32"/>
      <c r="H748" s="33">
        <v>1</v>
      </c>
    </row>
    <row r="749" spans="1:8" ht="30.75" hidden="1" thickBot="1" x14ac:dyDescent="0.3">
      <c r="A749" s="30">
        <v>523</v>
      </c>
      <c r="B749" s="31" t="s">
        <v>524</v>
      </c>
      <c r="C749" s="32"/>
      <c r="D749" s="32"/>
      <c r="E749" s="32"/>
      <c r="F749" s="32"/>
      <c r="G749" s="32"/>
      <c r="H749" s="33">
        <v>2</v>
      </c>
    </row>
    <row r="750" spans="1:8" ht="30.75" hidden="1" thickBot="1" x14ac:dyDescent="0.3">
      <c r="A750" s="30">
        <v>524</v>
      </c>
      <c r="B750" s="31" t="s">
        <v>525</v>
      </c>
      <c r="C750" s="32"/>
      <c r="D750" s="32"/>
      <c r="E750" s="32">
        <v>1</v>
      </c>
      <c r="F750" s="32"/>
      <c r="G750" s="32"/>
      <c r="H750" s="33"/>
    </row>
    <row r="751" spans="1:8" ht="30.75" hidden="1" thickBot="1" x14ac:dyDescent="0.3">
      <c r="A751" s="30">
        <v>525</v>
      </c>
      <c r="B751" s="31" t="s">
        <v>526</v>
      </c>
      <c r="C751" s="32"/>
      <c r="D751" s="32">
        <v>1</v>
      </c>
      <c r="E751" s="32">
        <v>1</v>
      </c>
      <c r="F751" s="32"/>
      <c r="G751" s="32"/>
      <c r="H751" s="33"/>
    </row>
    <row r="752" spans="1:8" ht="18.75" hidden="1" thickBot="1" x14ac:dyDescent="0.3">
      <c r="A752" s="30">
        <v>526</v>
      </c>
      <c r="B752" s="31" t="s">
        <v>527</v>
      </c>
      <c r="C752" s="32"/>
      <c r="D752" s="32">
        <v>3</v>
      </c>
      <c r="E752" s="32"/>
      <c r="F752" s="32"/>
      <c r="G752" s="32"/>
      <c r="H752" s="33"/>
    </row>
    <row r="753" spans="1:8" ht="30.75" hidden="1" thickBot="1" x14ac:dyDescent="0.3">
      <c r="A753" s="30">
        <v>527</v>
      </c>
      <c r="B753" s="31" t="s">
        <v>528</v>
      </c>
      <c r="C753" s="32"/>
      <c r="D753" s="32"/>
      <c r="E753" s="32"/>
      <c r="F753" s="32"/>
      <c r="G753" s="32"/>
      <c r="H753" s="33">
        <v>1</v>
      </c>
    </row>
    <row r="754" spans="1:8" ht="30.75" hidden="1" thickBot="1" x14ac:dyDescent="0.3">
      <c r="A754" s="30">
        <v>528</v>
      </c>
      <c r="B754" s="31" t="s">
        <v>529</v>
      </c>
      <c r="C754" s="32"/>
      <c r="D754" s="32"/>
      <c r="E754" s="32"/>
      <c r="F754" s="32"/>
      <c r="G754" s="32"/>
      <c r="H754" s="33">
        <v>2</v>
      </c>
    </row>
    <row r="755" spans="1:8" ht="18.75" hidden="1" thickBot="1" x14ac:dyDescent="0.3">
      <c r="A755" s="30">
        <v>529</v>
      </c>
      <c r="B755" s="31" t="s">
        <v>530</v>
      </c>
      <c r="C755" s="32"/>
      <c r="D755" s="32">
        <v>1</v>
      </c>
      <c r="E755" s="32"/>
      <c r="F755" s="32"/>
      <c r="G755" s="32"/>
      <c r="H755" s="33"/>
    </row>
    <row r="756" spans="1:8" ht="30.75" hidden="1" thickBot="1" x14ac:dyDescent="0.3">
      <c r="A756" s="30">
        <v>530</v>
      </c>
      <c r="B756" s="31" t="s">
        <v>531</v>
      </c>
      <c r="C756" s="32"/>
      <c r="D756" s="32">
        <v>2</v>
      </c>
      <c r="E756" s="32"/>
      <c r="F756" s="32"/>
      <c r="G756" s="32"/>
      <c r="H756" s="33"/>
    </row>
    <row r="757" spans="1:8" ht="18.75" hidden="1" thickBot="1" x14ac:dyDescent="0.3">
      <c r="A757" s="30">
        <v>531</v>
      </c>
      <c r="B757" s="31" t="s">
        <v>532</v>
      </c>
      <c r="C757" s="32">
        <v>2</v>
      </c>
      <c r="D757" s="32"/>
      <c r="E757" s="32"/>
      <c r="F757" s="32"/>
      <c r="G757" s="32"/>
      <c r="H757" s="33"/>
    </row>
    <row r="758" spans="1:8" hidden="1" x14ac:dyDescent="0.25">
      <c r="A758" s="52">
        <v>531</v>
      </c>
      <c r="B758" s="2" t="s">
        <v>532</v>
      </c>
      <c r="C758" s="54">
        <v>2</v>
      </c>
      <c r="D758" s="54"/>
      <c r="E758" s="54"/>
      <c r="F758" s="54"/>
      <c r="G758" s="54"/>
      <c r="H758" s="50"/>
    </row>
    <row r="759" spans="1:8" ht="20.25" hidden="1" thickBot="1" x14ac:dyDescent="0.3">
      <c r="A759" s="53"/>
      <c r="B759" s="34" t="s">
        <v>1437</v>
      </c>
      <c r="C759" s="55"/>
      <c r="D759" s="55"/>
      <c r="E759" s="55"/>
      <c r="F759" s="55"/>
      <c r="G759" s="55"/>
      <c r="H759" s="51"/>
    </row>
    <row r="760" spans="1:8" ht="30.75" hidden="1" thickBot="1" x14ac:dyDescent="0.3">
      <c r="A760" s="30">
        <v>532</v>
      </c>
      <c r="B760" s="31" t="s">
        <v>533</v>
      </c>
      <c r="C760" s="32"/>
      <c r="D760" s="32">
        <v>1</v>
      </c>
      <c r="E760" s="32"/>
      <c r="F760" s="32"/>
      <c r="G760" s="32"/>
      <c r="H760" s="33"/>
    </row>
    <row r="761" spans="1:8" ht="18.75" hidden="1" thickBot="1" x14ac:dyDescent="0.3">
      <c r="A761" s="30">
        <v>533</v>
      </c>
      <c r="B761" s="31" t="s">
        <v>534</v>
      </c>
      <c r="C761" s="32"/>
      <c r="D761" s="32">
        <v>2</v>
      </c>
      <c r="E761" s="32"/>
      <c r="F761" s="32"/>
      <c r="G761" s="32"/>
      <c r="H761" s="33"/>
    </row>
    <row r="762" spans="1:8" ht="30.75" hidden="1" thickBot="1" x14ac:dyDescent="0.3">
      <c r="A762" s="30">
        <v>534</v>
      </c>
      <c r="B762" s="31" t="s">
        <v>535</v>
      </c>
      <c r="C762" s="32"/>
      <c r="D762" s="32">
        <v>3</v>
      </c>
      <c r="E762" s="32"/>
      <c r="F762" s="32"/>
      <c r="G762" s="32"/>
      <c r="H762" s="33"/>
    </row>
    <row r="763" spans="1:8" ht="30.75" hidden="1" thickBot="1" x14ac:dyDescent="0.3">
      <c r="A763" s="30">
        <v>535</v>
      </c>
      <c r="B763" s="31" t="s">
        <v>536</v>
      </c>
      <c r="C763" s="32"/>
      <c r="D763" s="32"/>
      <c r="E763" s="32"/>
      <c r="F763" s="32"/>
      <c r="G763" s="32"/>
      <c r="H763" s="33">
        <v>1</v>
      </c>
    </row>
    <row r="764" spans="1:8" ht="30.75" hidden="1" thickBot="1" x14ac:dyDescent="0.3">
      <c r="A764" s="30">
        <v>536</v>
      </c>
      <c r="B764" s="31" t="s">
        <v>537</v>
      </c>
      <c r="C764" s="32">
        <v>2</v>
      </c>
      <c r="D764" s="32"/>
      <c r="E764" s="32"/>
      <c r="F764" s="32"/>
      <c r="G764" s="32"/>
      <c r="H764" s="33"/>
    </row>
    <row r="765" spans="1:8" ht="30.75" hidden="1" thickBot="1" x14ac:dyDescent="0.3">
      <c r="A765" s="30">
        <v>537</v>
      </c>
      <c r="B765" s="31" t="s">
        <v>538</v>
      </c>
      <c r="C765" s="32">
        <v>3</v>
      </c>
      <c r="D765" s="32"/>
      <c r="E765" s="32"/>
      <c r="F765" s="32"/>
      <c r="G765" s="32"/>
      <c r="H765" s="33"/>
    </row>
    <row r="766" spans="1:8" ht="18.75" hidden="1" thickBot="1" x14ac:dyDescent="0.3">
      <c r="A766" s="30">
        <v>538</v>
      </c>
      <c r="B766" s="31" t="s">
        <v>539</v>
      </c>
      <c r="C766" s="32">
        <v>2</v>
      </c>
      <c r="D766" s="32"/>
      <c r="E766" s="32"/>
      <c r="F766" s="32"/>
      <c r="G766" s="32"/>
      <c r="H766" s="33"/>
    </row>
    <row r="767" spans="1:8" ht="18.75" hidden="1" thickBot="1" x14ac:dyDescent="0.3">
      <c r="A767" s="30">
        <v>539</v>
      </c>
      <c r="B767" s="31" t="s">
        <v>540</v>
      </c>
      <c r="C767" s="32"/>
      <c r="D767" s="32">
        <v>2</v>
      </c>
      <c r="E767" s="32"/>
      <c r="F767" s="32"/>
      <c r="G767" s="32"/>
      <c r="H767" s="33"/>
    </row>
    <row r="768" spans="1:8" ht="30.75" hidden="1" thickBot="1" x14ac:dyDescent="0.3">
      <c r="A768" s="30">
        <v>540</v>
      </c>
      <c r="B768" s="31" t="s">
        <v>541</v>
      </c>
      <c r="C768" s="32"/>
      <c r="D768" s="32"/>
      <c r="E768" s="32">
        <v>1</v>
      </c>
      <c r="F768" s="32"/>
      <c r="G768" s="32"/>
      <c r="H768" s="33"/>
    </row>
    <row r="769" spans="1:8" ht="30.75" hidden="1" thickBot="1" x14ac:dyDescent="0.3">
      <c r="A769" s="30">
        <v>541</v>
      </c>
      <c r="B769" s="31" t="s">
        <v>542</v>
      </c>
      <c r="C769" s="32"/>
      <c r="D769" s="32"/>
      <c r="E769" s="32">
        <v>2</v>
      </c>
      <c r="F769" s="32"/>
      <c r="G769" s="32"/>
      <c r="H769" s="33"/>
    </row>
    <row r="770" spans="1:8" ht="30.75" hidden="1" thickBot="1" x14ac:dyDescent="0.3">
      <c r="A770" s="30">
        <v>542</v>
      </c>
      <c r="B770" s="31" t="s">
        <v>543</v>
      </c>
      <c r="C770" s="32"/>
      <c r="D770" s="32">
        <v>3</v>
      </c>
      <c r="E770" s="32"/>
      <c r="F770" s="32"/>
      <c r="G770" s="32"/>
      <c r="H770" s="33"/>
    </row>
    <row r="771" spans="1:8" ht="30.75" hidden="1" thickBot="1" x14ac:dyDescent="0.3">
      <c r="A771" s="30">
        <v>543</v>
      </c>
      <c r="B771" s="31" t="s">
        <v>544</v>
      </c>
      <c r="C771" s="32"/>
      <c r="D771" s="32"/>
      <c r="E771" s="32">
        <v>1</v>
      </c>
      <c r="F771" s="32"/>
      <c r="G771" s="32"/>
      <c r="H771" s="33"/>
    </row>
    <row r="772" spans="1:8" ht="30.75" hidden="1" thickBot="1" x14ac:dyDescent="0.3">
      <c r="A772" s="30">
        <v>544</v>
      </c>
      <c r="B772" s="31" t="s">
        <v>545</v>
      </c>
      <c r="C772" s="32"/>
      <c r="D772" s="32"/>
      <c r="E772" s="32">
        <v>2</v>
      </c>
      <c r="F772" s="32"/>
      <c r="G772" s="32"/>
      <c r="H772" s="33"/>
    </row>
    <row r="773" spans="1:8" ht="30.75" hidden="1" thickBot="1" x14ac:dyDescent="0.3">
      <c r="A773" s="30">
        <v>545</v>
      </c>
      <c r="B773" s="31" t="s">
        <v>546</v>
      </c>
      <c r="C773" s="32"/>
      <c r="D773" s="32"/>
      <c r="E773" s="32"/>
      <c r="F773" s="32"/>
      <c r="G773" s="32"/>
      <c r="H773" s="33">
        <v>3</v>
      </c>
    </row>
    <row r="774" spans="1:8" ht="30.75" hidden="1" thickBot="1" x14ac:dyDescent="0.3">
      <c r="A774" s="30">
        <v>546</v>
      </c>
      <c r="B774" s="31" t="s">
        <v>547</v>
      </c>
      <c r="C774" s="32"/>
      <c r="D774" s="32"/>
      <c r="E774" s="32"/>
      <c r="F774" s="32"/>
      <c r="G774" s="32"/>
      <c r="H774" s="33">
        <v>1</v>
      </c>
    </row>
    <row r="775" spans="1:8" ht="30.75" hidden="1" thickBot="1" x14ac:dyDescent="0.3">
      <c r="A775" s="30">
        <v>547</v>
      </c>
      <c r="B775" s="31" t="s">
        <v>548</v>
      </c>
      <c r="C775" s="32"/>
      <c r="D775" s="32"/>
      <c r="E775" s="32"/>
      <c r="F775" s="32"/>
      <c r="G775" s="32"/>
      <c r="H775" s="33">
        <v>2</v>
      </c>
    </row>
    <row r="776" spans="1:8" ht="18.75" hidden="1" thickBot="1" x14ac:dyDescent="0.3">
      <c r="A776" s="30">
        <v>548</v>
      </c>
      <c r="B776" s="31" t="s">
        <v>549</v>
      </c>
      <c r="C776" s="32"/>
      <c r="D776" s="32"/>
      <c r="E776" s="32"/>
      <c r="F776" s="32">
        <v>1</v>
      </c>
      <c r="G776" s="32"/>
      <c r="H776" s="33"/>
    </row>
    <row r="777" spans="1:8" ht="30.75" hidden="1" thickBot="1" x14ac:dyDescent="0.3">
      <c r="A777" s="30">
        <v>549</v>
      </c>
      <c r="B777" s="31" t="s">
        <v>550</v>
      </c>
      <c r="C777" s="32"/>
      <c r="D777" s="32"/>
      <c r="E777" s="32"/>
      <c r="F777" s="32">
        <v>2</v>
      </c>
      <c r="G777" s="32"/>
      <c r="H777" s="33"/>
    </row>
    <row r="778" spans="1:8" ht="30" hidden="1" x14ac:dyDescent="0.25">
      <c r="A778" s="52">
        <v>549</v>
      </c>
      <c r="B778" s="2" t="s">
        <v>550</v>
      </c>
      <c r="C778" s="54"/>
      <c r="D778" s="54"/>
      <c r="E778" s="54"/>
      <c r="F778" s="54"/>
      <c r="G778" s="54"/>
      <c r="H778" s="50"/>
    </row>
    <row r="779" spans="1:8" ht="20.25" hidden="1" thickBot="1" x14ac:dyDescent="0.3">
      <c r="A779" s="53"/>
      <c r="B779" s="34" t="s">
        <v>3679</v>
      </c>
      <c r="C779" s="55"/>
      <c r="D779" s="55"/>
      <c r="E779" s="55"/>
      <c r="F779" s="55"/>
      <c r="G779" s="55"/>
      <c r="H779" s="51"/>
    </row>
    <row r="780" spans="1:8" ht="30" hidden="1" x14ac:dyDescent="0.25">
      <c r="A780" s="52">
        <v>550</v>
      </c>
      <c r="B780" s="2" t="s">
        <v>551</v>
      </c>
      <c r="C780" s="54"/>
      <c r="D780" s="54"/>
      <c r="E780" s="54"/>
      <c r="F780" s="54"/>
      <c r="G780" s="54"/>
      <c r="H780" s="50">
        <v>2</v>
      </c>
    </row>
    <row r="781" spans="1:8" ht="30" hidden="1" thickBot="1" x14ac:dyDescent="0.3">
      <c r="A781" s="53"/>
      <c r="B781" s="34" t="s">
        <v>3680</v>
      </c>
      <c r="C781" s="55"/>
      <c r="D781" s="55"/>
      <c r="E781" s="55"/>
      <c r="F781" s="55"/>
      <c r="G781" s="55"/>
      <c r="H781" s="51"/>
    </row>
    <row r="782" spans="1:8" ht="60" hidden="1" x14ac:dyDescent="0.25">
      <c r="A782" s="52">
        <v>550</v>
      </c>
      <c r="B782" s="2" t="s">
        <v>1451</v>
      </c>
      <c r="C782" s="54"/>
      <c r="D782" s="54"/>
      <c r="E782" s="54"/>
      <c r="F782" s="54"/>
      <c r="G782" s="54"/>
      <c r="H782" s="50">
        <v>2</v>
      </c>
    </row>
    <row r="783" spans="1:8" ht="30" hidden="1" thickBot="1" x14ac:dyDescent="0.3">
      <c r="A783" s="53"/>
      <c r="B783" s="34" t="s">
        <v>3681</v>
      </c>
      <c r="C783" s="55"/>
      <c r="D783" s="55"/>
      <c r="E783" s="55"/>
      <c r="F783" s="55"/>
      <c r="G783" s="55"/>
      <c r="H783" s="51"/>
    </row>
    <row r="784" spans="1:8" ht="60" hidden="1" x14ac:dyDescent="0.25">
      <c r="A784" s="52">
        <v>550</v>
      </c>
      <c r="B784" s="2" t="s">
        <v>1453</v>
      </c>
      <c r="C784" s="54"/>
      <c r="D784" s="54"/>
      <c r="E784" s="54"/>
      <c r="F784" s="54"/>
      <c r="G784" s="54"/>
      <c r="H784" s="50"/>
    </row>
    <row r="785" spans="1:8" ht="30" hidden="1" thickBot="1" x14ac:dyDescent="0.3">
      <c r="A785" s="53"/>
      <c r="B785" s="34" t="s">
        <v>3682</v>
      </c>
      <c r="C785" s="55"/>
      <c r="D785" s="55"/>
      <c r="E785" s="55"/>
      <c r="F785" s="55"/>
      <c r="G785" s="55"/>
      <c r="H785" s="51"/>
    </row>
    <row r="786" spans="1:8" ht="18.75" hidden="1" thickBot="1" x14ac:dyDescent="0.3">
      <c r="A786" s="30">
        <v>551</v>
      </c>
      <c r="B786" s="31" t="s">
        <v>552</v>
      </c>
      <c r="C786" s="32"/>
      <c r="D786" s="32">
        <v>1</v>
      </c>
      <c r="E786" s="32"/>
      <c r="F786" s="32"/>
      <c r="G786" s="32"/>
      <c r="H786" s="33"/>
    </row>
    <row r="787" spans="1:8" ht="30.75" hidden="1" thickBot="1" x14ac:dyDescent="0.3">
      <c r="A787" s="30">
        <v>552</v>
      </c>
      <c r="B787" s="31" t="s">
        <v>553</v>
      </c>
      <c r="C787" s="32"/>
      <c r="D787" s="32">
        <v>2</v>
      </c>
      <c r="E787" s="32"/>
      <c r="F787" s="32"/>
      <c r="G787" s="32"/>
      <c r="H787" s="33"/>
    </row>
    <row r="788" spans="1:8" ht="30.75" hidden="1" thickBot="1" x14ac:dyDescent="0.3">
      <c r="A788" s="30">
        <v>553</v>
      </c>
      <c r="B788" s="31" t="s">
        <v>554</v>
      </c>
      <c r="C788" s="32"/>
      <c r="D788" s="32">
        <v>3</v>
      </c>
      <c r="E788" s="32"/>
      <c r="F788" s="32"/>
      <c r="G788" s="32"/>
      <c r="H788" s="33"/>
    </row>
    <row r="789" spans="1:8" ht="30.75" hidden="1" thickBot="1" x14ac:dyDescent="0.3">
      <c r="A789" s="30">
        <v>554</v>
      </c>
      <c r="B789" s="31" t="s">
        <v>555</v>
      </c>
      <c r="C789" s="32"/>
      <c r="D789" s="32">
        <v>1</v>
      </c>
      <c r="E789" s="32"/>
      <c r="F789" s="32"/>
      <c r="G789" s="32"/>
      <c r="H789" s="33"/>
    </row>
    <row r="790" spans="1:8" ht="30" hidden="1" x14ac:dyDescent="0.25">
      <c r="A790" s="52">
        <v>554</v>
      </c>
      <c r="B790" s="2" t="s">
        <v>555</v>
      </c>
      <c r="C790" s="54"/>
      <c r="D790" s="54">
        <v>1</v>
      </c>
      <c r="E790" s="54"/>
      <c r="F790" s="54"/>
      <c r="G790" s="54"/>
      <c r="H790" s="50"/>
    </row>
    <row r="791" spans="1:8" ht="20.25" hidden="1" thickBot="1" x14ac:dyDescent="0.3">
      <c r="A791" s="53"/>
      <c r="B791" s="34" t="s">
        <v>1457</v>
      </c>
      <c r="C791" s="55"/>
      <c r="D791" s="55"/>
      <c r="E791" s="55"/>
      <c r="F791" s="55"/>
      <c r="G791" s="55"/>
      <c r="H791" s="51"/>
    </row>
    <row r="792" spans="1:8" ht="60" hidden="1" x14ac:dyDescent="0.25">
      <c r="A792" s="52">
        <v>555</v>
      </c>
      <c r="B792" s="2" t="s">
        <v>1458</v>
      </c>
      <c r="C792" s="54"/>
      <c r="D792" s="54">
        <v>2</v>
      </c>
      <c r="E792" s="54"/>
      <c r="F792" s="54"/>
      <c r="G792" s="54"/>
      <c r="H792" s="50"/>
    </row>
    <row r="793" spans="1:8" ht="20.25" hidden="1" thickBot="1" x14ac:dyDescent="0.3">
      <c r="A793" s="53"/>
      <c r="B793" s="34" t="s">
        <v>3684</v>
      </c>
      <c r="C793" s="55"/>
      <c r="D793" s="55"/>
      <c r="E793" s="55"/>
      <c r="F793" s="55"/>
      <c r="G793" s="55"/>
      <c r="H793" s="51"/>
    </row>
    <row r="794" spans="1:8" ht="60" hidden="1" x14ac:dyDescent="0.25">
      <c r="A794" s="52">
        <v>555</v>
      </c>
      <c r="B794" s="2" t="s">
        <v>1461</v>
      </c>
      <c r="C794" s="54"/>
      <c r="D794" s="54"/>
      <c r="E794" s="54"/>
      <c r="F794" s="54">
        <v>2</v>
      </c>
      <c r="G794" s="54"/>
      <c r="H794" s="50"/>
    </row>
    <row r="795" spans="1:8" ht="15.75" hidden="1" thickBot="1" x14ac:dyDescent="0.3">
      <c r="A795" s="53"/>
      <c r="B795" s="34" t="s">
        <v>1460</v>
      </c>
      <c r="C795" s="55"/>
      <c r="D795" s="55"/>
      <c r="E795" s="55"/>
      <c r="F795" s="55"/>
      <c r="G795" s="55"/>
      <c r="H795" s="51"/>
    </row>
    <row r="796" spans="1:8" ht="30" hidden="1" x14ac:dyDescent="0.25">
      <c r="A796" s="52">
        <v>555</v>
      </c>
      <c r="B796" s="2" t="s">
        <v>3683</v>
      </c>
      <c r="C796" s="54"/>
      <c r="D796" s="54">
        <v>2</v>
      </c>
      <c r="E796" s="54"/>
      <c r="F796" s="54"/>
      <c r="G796" s="54"/>
      <c r="H796" s="50"/>
    </row>
    <row r="797" spans="1:8" ht="30" hidden="1" thickBot="1" x14ac:dyDescent="0.3">
      <c r="A797" s="53"/>
      <c r="B797" s="34" t="s">
        <v>3685</v>
      </c>
      <c r="C797" s="55"/>
      <c r="D797" s="55"/>
      <c r="E797" s="55"/>
      <c r="F797" s="55"/>
      <c r="G797" s="55"/>
      <c r="H797" s="51"/>
    </row>
    <row r="798" spans="1:8" ht="30" hidden="1" x14ac:dyDescent="0.25">
      <c r="A798" s="52">
        <v>555</v>
      </c>
      <c r="B798" s="2" t="s">
        <v>3683</v>
      </c>
      <c r="C798" s="54"/>
      <c r="D798" s="54">
        <v>2</v>
      </c>
      <c r="E798" s="54"/>
      <c r="F798" s="54"/>
      <c r="G798" s="54"/>
      <c r="H798" s="50"/>
    </row>
    <row r="799" spans="1:8" ht="20.25" hidden="1" thickBot="1" x14ac:dyDescent="0.3">
      <c r="A799" s="53"/>
      <c r="B799" s="34" t="s">
        <v>3686</v>
      </c>
      <c r="C799" s="55"/>
      <c r="D799" s="55"/>
      <c r="E799" s="55"/>
      <c r="F799" s="55"/>
      <c r="G799" s="55"/>
      <c r="H799" s="51"/>
    </row>
    <row r="800" spans="1:8" ht="30.75" hidden="1" thickBot="1" x14ac:dyDescent="0.3">
      <c r="A800" s="30">
        <v>556</v>
      </c>
      <c r="B800" s="31" t="s">
        <v>556</v>
      </c>
      <c r="C800" s="32"/>
      <c r="D800" s="32"/>
      <c r="E800" s="32"/>
      <c r="F800" s="32">
        <v>2</v>
      </c>
      <c r="G800" s="32"/>
      <c r="H800" s="33"/>
    </row>
    <row r="801" spans="1:8" ht="30.75" hidden="1" thickBot="1" x14ac:dyDescent="0.3">
      <c r="A801" s="30">
        <v>557</v>
      </c>
      <c r="B801" s="31" t="s">
        <v>557</v>
      </c>
      <c r="C801" s="32"/>
      <c r="D801" s="32"/>
      <c r="E801" s="32">
        <v>1</v>
      </c>
      <c r="F801" s="32"/>
      <c r="G801" s="32"/>
      <c r="H801" s="33"/>
    </row>
    <row r="802" spans="1:8" ht="18.75" hidden="1" thickBot="1" x14ac:dyDescent="0.3">
      <c r="A802" s="30">
        <v>558</v>
      </c>
      <c r="B802" s="31" t="s">
        <v>558</v>
      </c>
      <c r="C802" s="32"/>
      <c r="D802" s="32"/>
      <c r="E802" s="32">
        <v>2</v>
      </c>
      <c r="F802" s="32"/>
      <c r="G802" s="32"/>
      <c r="H802" s="33"/>
    </row>
    <row r="803" spans="1:8" ht="18.75" hidden="1" thickBot="1" x14ac:dyDescent="0.3">
      <c r="A803" s="30">
        <v>559</v>
      </c>
      <c r="B803" s="31" t="s">
        <v>559</v>
      </c>
      <c r="C803" s="32"/>
      <c r="D803" s="32">
        <v>1</v>
      </c>
      <c r="E803" s="32"/>
      <c r="F803" s="32"/>
      <c r="G803" s="32"/>
      <c r="H803" s="33"/>
    </row>
    <row r="804" spans="1:8" ht="18.75" hidden="1" thickBot="1" x14ac:dyDescent="0.3">
      <c r="A804" s="30">
        <v>560</v>
      </c>
      <c r="B804" s="31" t="s">
        <v>560</v>
      </c>
      <c r="C804" s="32"/>
      <c r="D804" s="32"/>
      <c r="E804" s="32">
        <v>1</v>
      </c>
      <c r="F804" s="32"/>
      <c r="G804" s="32">
        <v>1</v>
      </c>
      <c r="H804" s="33"/>
    </row>
    <row r="805" spans="1:8" ht="30.75" hidden="1" thickBot="1" x14ac:dyDescent="0.3">
      <c r="A805" s="30">
        <v>561</v>
      </c>
      <c r="B805" s="31" t="s">
        <v>561</v>
      </c>
      <c r="C805" s="32"/>
      <c r="D805" s="32"/>
      <c r="E805" s="32"/>
      <c r="F805" s="32">
        <v>2</v>
      </c>
      <c r="G805" s="32"/>
      <c r="H805" s="33"/>
    </row>
    <row r="806" spans="1:8" ht="18.75" hidden="1" thickBot="1" x14ac:dyDescent="0.3">
      <c r="A806" s="30">
        <v>562</v>
      </c>
      <c r="B806" s="31" t="s">
        <v>562</v>
      </c>
      <c r="C806" s="32"/>
      <c r="D806" s="32"/>
      <c r="E806" s="32">
        <v>1</v>
      </c>
      <c r="F806" s="32"/>
      <c r="G806" s="32"/>
      <c r="H806" s="33"/>
    </row>
    <row r="807" spans="1:8" hidden="1" x14ac:dyDescent="0.25">
      <c r="A807" s="52">
        <v>562</v>
      </c>
      <c r="B807" s="2" t="s">
        <v>562</v>
      </c>
      <c r="C807" s="54"/>
      <c r="D807" s="54"/>
      <c r="E807" s="54">
        <v>1</v>
      </c>
      <c r="F807" s="54"/>
      <c r="G807" s="54"/>
      <c r="H807" s="50"/>
    </row>
    <row r="808" spans="1:8" ht="20.25" hidden="1" thickBot="1" x14ac:dyDescent="0.3">
      <c r="A808" s="53"/>
      <c r="B808" s="34" t="s">
        <v>1472</v>
      </c>
      <c r="C808" s="55"/>
      <c r="D808" s="55"/>
      <c r="E808" s="55"/>
      <c r="F808" s="55"/>
      <c r="G808" s="55"/>
      <c r="H808" s="51"/>
    </row>
    <row r="809" spans="1:8" ht="30.75" hidden="1" thickBot="1" x14ac:dyDescent="0.3">
      <c r="A809" s="30">
        <v>563</v>
      </c>
      <c r="B809" s="31" t="s">
        <v>563</v>
      </c>
      <c r="C809" s="32"/>
      <c r="D809" s="32"/>
      <c r="E809" s="32">
        <v>2</v>
      </c>
      <c r="F809" s="32"/>
      <c r="G809" s="32"/>
      <c r="H809" s="33"/>
    </row>
    <row r="810" spans="1:8" ht="30.75" hidden="1" thickBot="1" x14ac:dyDescent="0.3">
      <c r="A810" s="30">
        <v>564</v>
      </c>
      <c r="B810" s="31" t="s">
        <v>564</v>
      </c>
      <c r="C810" s="32"/>
      <c r="D810" s="32"/>
      <c r="E810" s="32">
        <v>1</v>
      </c>
      <c r="F810" s="32"/>
      <c r="G810" s="32"/>
      <c r="H810" s="33"/>
    </row>
    <row r="811" spans="1:8" ht="30.75" hidden="1" thickBot="1" x14ac:dyDescent="0.3">
      <c r="A811" s="30">
        <v>565</v>
      </c>
      <c r="B811" s="31" t="s">
        <v>565</v>
      </c>
      <c r="C811" s="32"/>
      <c r="D811" s="32"/>
      <c r="E811" s="32">
        <v>2</v>
      </c>
      <c r="F811" s="32"/>
      <c r="G811" s="32"/>
      <c r="H811" s="33"/>
    </row>
    <row r="812" spans="1:8" ht="18.75" hidden="1" thickBot="1" x14ac:dyDescent="0.3">
      <c r="A812" s="30">
        <v>566</v>
      </c>
      <c r="B812" s="31" t="s">
        <v>566</v>
      </c>
      <c r="C812" s="32"/>
      <c r="D812" s="32">
        <v>1</v>
      </c>
      <c r="E812" s="32"/>
      <c r="F812" s="32"/>
      <c r="G812" s="32"/>
      <c r="H812" s="33"/>
    </row>
    <row r="813" spans="1:8" ht="30.75" hidden="1" thickBot="1" x14ac:dyDescent="0.3">
      <c r="A813" s="30">
        <v>567</v>
      </c>
      <c r="B813" s="31" t="s">
        <v>567</v>
      </c>
      <c r="C813" s="32"/>
      <c r="D813" s="32">
        <v>2</v>
      </c>
      <c r="E813" s="32"/>
      <c r="F813" s="32"/>
      <c r="G813" s="32"/>
      <c r="H813" s="33"/>
    </row>
    <row r="814" spans="1:8" ht="30.75" hidden="1" thickBot="1" x14ac:dyDescent="0.3">
      <c r="A814" s="30">
        <v>568</v>
      </c>
      <c r="B814" s="31" t="s">
        <v>568</v>
      </c>
      <c r="C814" s="32"/>
      <c r="D814" s="32"/>
      <c r="E814" s="32"/>
      <c r="F814" s="32"/>
      <c r="G814" s="32"/>
      <c r="H814" s="33">
        <v>1</v>
      </c>
    </row>
    <row r="815" spans="1:8" ht="30.75" hidden="1" thickBot="1" x14ac:dyDescent="0.3">
      <c r="A815" s="30">
        <v>569</v>
      </c>
      <c r="B815" s="31" t="s">
        <v>569</v>
      </c>
      <c r="C815" s="32"/>
      <c r="D815" s="32">
        <v>2</v>
      </c>
      <c r="E815" s="32"/>
      <c r="F815" s="32"/>
      <c r="G815" s="32"/>
      <c r="H815" s="33"/>
    </row>
    <row r="816" spans="1:8" ht="18.75" hidden="1" thickBot="1" x14ac:dyDescent="0.3">
      <c r="A816" s="30">
        <v>570</v>
      </c>
      <c r="B816" s="31" t="s">
        <v>570</v>
      </c>
      <c r="C816" s="32"/>
      <c r="D816" s="32"/>
      <c r="E816" s="32"/>
      <c r="F816" s="32">
        <v>1</v>
      </c>
      <c r="G816" s="32"/>
      <c r="H816" s="33"/>
    </row>
    <row r="817" spans="1:8" hidden="1" x14ac:dyDescent="0.25">
      <c r="A817" s="52">
        <v>570</v>
      </c>
      <c r="B817" s="2" t="s">
        <v>570</v>
      </c>
      <c r="C817" s="54"/>
      <c r="D817" s="54"/>
      <c r="E817" s="54"/>
      <c r="F817" s="54"/>
      <c r="G817" s="54"/>
      <c r="H817" s="50"/>
    </row>
    <row r="818" spans="1:8" ht="20.25" hidden="1" thickBot="1" x14ac:dyDescent="0.3">
      <c r="A818" s="53"/>
      <c r="B818" s="34" t="s">
        <v>3687</v>
      </c>
      <c r="C818" s="55"/>
      <c r="D818" s="55"/>
      <c r="E818" s="55"/>
      <c r="F818" s="55"/>
      <c r="G818" s="55"/>
      <c r="H818" s="51"/>
    </row>
    <row r="819" spans="1:8" ht="18.75" hidden="1" thickBot="1" x14ac:dyDescent="0.3">
      <c r="A819" s="30">
        <v>571</v>
      </c>
      <c r="B819" s="31" t="s">
        <v>571</v>
      </c>
      <c r="C819" s="32"/>
      <c r="D819" s="32"/>
      <c r="E819" s="32"/>
      <c r="F819" s="32">
        <v>2</v>
      </c>
      <c r="G819" s="32"/>
      <c r="H819" s="33"/>
    </row>
    <row r="820" spans="1:8" hidden="1" x14ac:dyDescent="0.25">
      <c r="A820" s="52">
        <v>571</v>
      </c>
      <c r="B820" s="2" t="s">
        <v>571</v>
      </c>
      <c r="C820" s="54"/>
      <c r="D820" s="54"/>
      <c r="E820" s="54"/>
      <c r="F820" s="54"/>
      <c r="G820" s="54"/>
      <c r="H820" s="50"/>
    </row>
    <row r="821" spans="1:8" ht="20.25" hidden="1" thickBot="1" x14ac:dyDescent="0.3">
      <c r="A821" s="53"/>
      <c r="B821" s="34" t="s">
        <v>3688</v>
      </c>
      <c r="C821" s="55"/>
      <c r="D821" s="55"/>
      <c r="E821" s="55"/>
      <c r="F821" s="55"/>
      <c r="G821" s="55"/>
      <c r="H821" s="51"/>
    </row>
    <row r="822" spans="1:8" ht="30.75" hidden="1" thickBot="1" x14ac:dyDescent="0.3">
      <c r="A822" s="30">
        <v>572</v>
      </c>
      <c r="B822" s="31" t="s">
        <v>572</v>
      </c>
      <c r="C822" s="32"/>
      <c r="D822" s="32"/>
      <c r="E822" s="32"/>
      <c r="F822" s="32"/>
      <c r="G822" s="32"/>
      <c r="H822" s="33">
        <v>1</v>
      </c>
    </row>
    <row r="823" spans="1:8" ht="30.75" hidden="1" thickBot="1" x14ac:dyDescent="0.3">
      <c r="A823" s="30">
        <v>573</v>
      </c>
      <c r="B823" s="31" t="s">
        <v>573</v>
      </c>
      <c r="C823" s="32"/>
      <c r="D823" s="32"/>
      <c r="E823" s="32"/>
      <c r="F823" s="32"/>
      <c r="G823" s="32"/>
      <c r="H823" s="33">
        <v>2</v>
      </c>
    </row>
    <row r="824" spans="1:8" ht="18.75" hidden="1" thickBot="1" x14ac:dyDescent="0.3">
      <c r="A824" s="30">
        <v>574</v>
      </c>
      <c r="B824" s="31" t="s">
        <v>574</v>
      </c>
      <c r="C824" s="32"/>
      <c r="D824" s="32"/>
      <c r="E824" s="32"/>
      <c r="F824" s="32"/>
      <c r="G824" s="32">
        <v>1</v>
      </c>
      <c r="H824" s="33"/>
    </row>
    <row r="825" spans="1:8" ht="30.75" hidden="1" thickBot="1" x14ac:dyDescent="0.3">
      <c r="A825" s="30">
        <v>575</v>
      </c>
      <c r="B825" s="31" t="s">
        <v>575</v>
      </c>
      <c r="C825" s="32"/>
      <c r="D825" s="32"/>
      <c r="E825" s="32"/>
      <c r="F825" s="32"/>
      <c r="G825" s="32">
        <v>2</v>
      </c>
      <c r="H825" s="33"/>
    </row>
    <row r="826" spans="1:8" ht="30.75" hidden="1" thickBot="1" x14ac:dyDescent="0.3">
      <c r="A826" s="30">
        <v>576</v>
      </c>
      <c r="B826" s="31" t="s">
        <v>576</v>
      </c>
      <c r="C826" s="32"/>
      <c r="D826" s="32"/>
      <c r="E826" s="32"/>
      <c r="F826" s="32"/>
      <c r="G826" s="32">
        <v>3</v>
      </c>
      <c r="H826" s="33"/>
    </row>
    <row r="827" spans="1:8" ht="18.75" hidden="1" thickBot="1" x14ac:dyDescent="0.3">
      <c r="A827" s="30">
        <v>577</v>
      </c>
      <c r="B827" s="31" t="s">
        <v>577</v>
      </c>
      <c r="C827" s="32"/>
      <c r="D827" s="32"/>
      <c r="E827" s="32"/>
      <c r="F827" s="32">
        <v>1</v>
      </c>
      <c r="G827" s="32"/>
      <c r="H827" s="33"/>
    </row>
    <row r="828" spans="1:8" ht="30.75" hidden="1" thickBot="1" x14ac:dyDescent="0.3">
      <c r="A828" s="30">
        <v>578</v>
      </c>
      <c r="B828" s="31" t="s">
        <v>578</v>
      </c>
      <c r="C828" s="32"/>
      <c r="D828" s="32"/>
      <c r="E828" s="32"/>
      <c r="F828" s="32">
        <v>2</v>
      </c>
      <c r="G828" s="32"/>
      <c r="H828" s="33"/>
    </row>
    <row r="829" spans="1:8" ht="30.75" hidden="1" thickBot="1" x14ac:dyDescent="0.3">
      <c r="A829" s="30">
        <v>579</v>
      </c>
      <c r="B829" s="31" t="s">
        <v>579</v>
      </c>
      <c r="C829" s="32"/>
      <c r="D829" s="32"/>
      <c r="E829" s="32"/>
      <c r="F829" s="32">
        <v>3</v>
      </c>
      <c r="G829" s="32"/>
      <c r="H829" s="33"/>
    </row>
    <row r="830" spans="1:8" ht="30.75" hidden="1" thickBot="1" x14ac:dyDescent="0.3">
      <c r="A830" s="30">
        <v>580</v>
      </c>
      <c r="B830" s="31" t="s">
        <v>580</v>
      </c>
      <c r="C830" s="32">
        <v>1</v>
      </c>
      <c r="D830" s="32"/>
      <c r="E830" s="32"/>
      <c r="F830" s="32"/>
      <c r="G830" s="32"/>
      <c r="H830" s="33"/>
    </row>
    <row r="831" spans="1:8" ht="18.75" hidden="1" thickBot="1" x14ac:dyDescent="0.3">
      <c r="A831" s="30">
        <v>581</v>
      </c>
      <c r="B831" s="31" t="s">
        <v>581</v>
      </c>
      <c r="C831" s="32"/>
      <c r="D831" s="32"/>
      <c r="E831" s="32"/>
      <c r="F831" s="32"/>
      <c r="G831" s="32"/>
      <c r="H831" s="33">
        <v>2</v>
      </c>
    </row>
    <row r="832" spans="1:8" ht="30.75" hidden="1" thickBot="1" x14ac:dyDescent="0.3">
      <c r="A832" s="30">
        <v>582</v>
      </c>
      <c r="B832" s="31" t="s">
        <v>582</v>
      </c>
      <c r="C832" s="32"/>
      <c r="D832" s="32"/>
      <c r="E832" s="32"/>
      <c r="F832" s="32">
        <v>1</v>
      </c>
      <c r="G832" s="32"/>
      <c r="H832" s="33"/>
    </row>
    <row r="833" spans="1:8" ht="30.75" hidden="1" thickBot="1" x14ac:dyDescent="0.3">
      <c r="A833" s="30">
        <v>583</v>
      </c>
      <c r="B833" s="31" t="s">
        <v>583</v>
      </c>
      <c r="C833" s="32"/>
      <c r="D833" s="32"/>
      <c r="E833" s="32"/>
      <c r="F833" s="32">
        <v>2</v>
      </c>
      <c r="G833" s="32"/>
      <c r="H833" s="33"/>
    </row>
    <row r="834" spans="1:8" ht="30.75" hidden="1" thickBot="1" x14ac:dyDescent="0.3">
      <c r="A834" s="30">
        <v>584</v>
      </c>
      <c r="B834" s="31" t="s">
        <v>584</v>
      </c>
      <c r="C834" s="32"/>
      <c r="D834" s="32"/>
      <c r="E834" s="32"/>
      <c r="F834" s="32">
        <v>3</v>
      </c>
      <c r="G834" s="32"/>
      <c r="H834" s="33"/>
    </row>
    <row r="835" spans="1:8" ht="30.75" hidden="1" thickBot="1" x14ac:dyDescent="0.3">
      <c r="A835" s="30">
        <v>585</v>
      </c>
      <c r="B835" s="31" t="s">
        <v>585</v>
      </c>
      <c r="C835" s="32"/>
      <c r="D835" s="32"/>
      <c r="E835" s="32"/>
      <c r="F835" s="32"/>
      <c r="G835" s="32"/>
      <c r="H835" s="33">
        <v>1</v>
      </c>
    </row>
    <row r="836" spans="1:8" ht="30.75" hidden="1" thickBot="1" x14ac:dyDescent="0.3">
      <c r="A836" s="30">
        <v>586</v>
      </c>
      <c r="B836" s="31" t="s">
        <v>586</v>
      </c>
      <c r="C836" s="32"/>
      <c r="D836" s="32">
        <v>2</v>
      </c>
      <c r="E836" s="32"/>
      <c r="F836" s="32"/>
      <c r="G836" s="32"/>
      <c r="H836" s="33"/>
    </row>
    <row r="837" spans="1:8" ht="18.75" hidden="1" thickBot="1" x14ac:dyDescent="0.3">
      <c r="A837" s="30">
        <v>587</v>
      </c>
      <c r="B837" s="31" t="s">
        <v>587</v>
      </c>
      <c r="C837" s="32"/>
      <c r="D837" s="32"/>
      <c r="E837" s="32"/>
      <c r="F837" s="32"/>
      <c r="G837" s="32"/>
      <c r="H837" s="33">
        <v>2</v>
      </c>
    </row>
    <row r="838" spans="1:8" ht="30.75" hidden="1" thickBot="1" x14ac:dyDescent="0.3">
      <c r="A838" s="30">
        <v>588</v>
      </c>
      <c r="B838" s="31" t="s">
        <v>588</v>
      </c>
      <c r="C838" s="32"/>
      <c r="D838" s="32">
        <v>1</v>
      </c>
      <c r="E838" s="32"/>
      <c r="F838" s="32"/>
      <c r="G838" s="32"/>
      <c r="H838" s="33"/>
    </row>
    <row r="839" spans="1:8" ht="30.75" hidden="1" thickBot="1" x14ac:dyDescent="0.3">
      <c r="A839" s="30">
        <v>589</v>
      </c>
      <c r="B839" s="31" t="s">
        <v>589</v>
      </c>
      <c r="C839" s="32"/>
      <c r="D839" s="32">
        <v>2</v>
      </c>
      <c r="E839" s="32"/>
      <c r="F839" s="32"/>
      <c r="G839" s="32"/>
      <c r="H839" s="33"/>
    </row>
    <row r="840" spans="1:8" ht="30.75" hidden="1" thickBot="1" x14ac:dyDescent="0.3">
      <c r="A840" s="30">
        <v>590</v>
      </c>
      <c r="B840" s="31" t="s">
        <v>590</v>
      </c>
      <c r="C840" s="32">
        <v>1</v>
      </c>
      <c r="D840" s="32"/>
      <c r="E840" s="32"/>
      <c r="F840" s="32"/>
      <c r="G840" s="32"/>
      <c r="H840" s="33"/>
    </row>
    <row r="841" spans="1:8" ht="30.75" hidden="1" thickBot="1" x14ac:dyDescent="0.3">
      <c r="A841" s="30">
        <v>591</v>
      </c>
      <c r="B841" s="31" t="s">
        <v>591</v>
      </c>
      <c r="C841" s="32">
        <v>2</v>
      </c>
      <c r="D841" s="32"/>
      <c r="E841" s="32"/>
      <c r="F841" s="32"/>
      <c r="G841" s="32"/>
      <c r="H841" s="33"/>
    </row>
    <row r="842" spans="1:8" ht="18.75" hidden="1" thickBot="1" x14ac:dyDescent="0.3">
      <c r="A842" s="30">
        <v>592</v>
      </c>
      <c r="B842" s="31" t="s">
        <v>592</v>
      </c>
      <c r="C842" s="32"/>
      <c r="D842" s="32"/>
      <c r="E842" s="32"/>
      <c r="F842" s="32"/>
      <c r="G842" s="32">
        <v>1</v>
      </c>
      <c r="H842" s="33"/>
    </row>
    <row r="843" spans="1:8" ht="30.75" hidden="1" thickBot="1" x14ac:dyDescent="0.3">
      <c r="A843" s="30">
        <v>593</v>
      </c>
      <c r="B843" s="31" t="s">
        <v>593</v>
      </c>
      <c r="C843" s="32"/>
      <c r="D843" s="32"/>
      <c r="E843" s="32"/>
      <c r="F843" s="32"/>
      <c r="G843" s="32">
        <v>2</v>
      </c>
      <c r="H843" s="33"/>
    </row>
    <row r="844" spans="1:8" ht="30.75" hidden="1" thickBot="1" x14ac:dyDescent="0.3">
      <c r="A844" s="30">
        <v>594</v>
      </c>
      <c r="B844" s="31" t="s">
        <v>594</v>
      </c>
      <c r="C844" s="32">
        <v>2</v>
      </c>
      <c r="D844" s="32"/>
      <c r="E844" s="32"/>
      <c r="F844" s="32"/>
      <c r="G844" s="32"/>
      <c r="H844" s="33"/>
    </row>
    <row r="845" spans="1:8" ht="18.75" hidden="1" thickBot="1" x14ac:dyDescent="0.3">
      <c r="A845" s="30">
        <v>595</v>
      </c>
      <c r="B845" s="31" t="s">
        <v>595</v>
      </c>
      <c r="C845" s="32"/>
      <c r="D845" s="32"/>
      <c r="E845" s="32"/>
      <c r="F845" s="32"/>
      <c r="G845" s="32"/>
      <c r="H845" s="33">
        <v>1</v>
      </c>
    </row>
    <row r="846" spans="1:8" ht="30.75" hidden="1" thickBot="1" x14ac:dyDescent="0.3">
      <c r="A846" s="30">
        <v>596</v>
      </c>
      <c r="B846" s="31" t="s">
        <v>596</v>
      </c>
      <c r="C846" s="32"/>
      <c r="D846" s="32"/>
      <c r="E846" s="32"/>
      <c r="F846" s="32"/>
      <c r="G846" s="32"/>
      <c r="H846" s="33">
        <v>2</v>
      </c>
    </row>
    <row r="847" spans="1:8" ht="30.75" hidden="1" thickBot="1" x14ac:dyDescent="0.3">
      <c r="A847" s="30">
        <v>597</v>
      </c>
      <c r="B847" s="31" t="s">
        <v>597</v>
      </c>
      <c r="C847" s="32"/>
      <c r="D847" s="32"/>
      <c r="E847" s="32">
        <v>1</v>
      </c>
      <c r="F847" s="32"/>
      <c r="G847" s="32"/>
      <c r="H847" s="33"/>
    </row>
    <row r="848" spans="1:8" ht="30.75" hidden="1" thickBot="1" x14ac:dyDescent="0.3">
      <c r="A848" s="30">
        <v>598</v>
      </c>
      <c r="B848" s="31" t="s">
        <v>598</v>
      </c>
      <c r="C848" s="32"/>
      <c r="D848" s="32"/>
      <c r="E848" s="32">
        <v>2</v>
      </c>
      <c r="F848" s="32"/>
      <c r="G848" s="32"/>
      <c r="H848" s="33"/>
    </row>
    <row r="849" spans="1:8" ht="18.75" hidden="1" thickBot="1" x14ac:dyDescent="0.3">
      <c r="A849" s="30">
        <v>599</v>
      </c>
      <c r="B849" s="31" t="s">
        <v>599</v>
      </c>
      <c r="C849" s="32"/>
      <c r="D849" s="32"/>
      <c r="E849" s="32">
        <v>1</v>
      </c>
      <c r="F849" s="32"/>
      <c r="G849" s="32"/>
      <c r="H849" s="33"/>
    </row>
    <row r="850" spans="1:8" ht="18.75" hidden="1" thickBot="1" x14ac:dyDescent="0.3">
      <c r="A850" s="30">
        <v>600</v>
      </c>
      <c r="B850" s="31" t="s">
        <v>600</v>
      </c>
      <c r="C850" s="32"/>
      <c r="D850" s="32"/>
      <c r="E850" s="32">
        <v>2</v>
      </c>
      <c r="F850" s="32"/>
      <c r="G850" s="32"/>
      <c r="H850" s="33"/>
    </row>
    <row r="851" spans="1:8" ht="30.75" hidden="1" thickBot="1" x14ac:dyDescent="0.3">
      <c r="A851" s="30">
        <v>601</v>
      </c>
      <c r="B851" s="31" t="s">
        <v>601</v>
      </c>
      <c r="C851" s="32"/>
      <c r="D851" s="32"/>
      <c r="E851" s="32">
        <v>3</v>
      </c>
      <c r="F851" s="32"/>
      <c r="G851" s="32"/>
      <c r="H851" s="33"/>
    </row>
    <row r="852" spans="1:8" ht="30.75" hidden="1" thickBot="1" x14ac:dyDescent="0.3">
      <c r="A852" s="30">
        <v>602</v>
      </c>
      <c r="B852" s="31" t="s">
        <v>602</v>
      </c>
      <c r="C852" s="32"/>
      <c r="D852" s="32"/>
      <c r="E852" s="32"/>
      <c r="F852" s="32"/>
      <c r="G852" s="32"/>
      <c r="H852" s="33">
        <v>1</v>
      </c>
    </row>
    <row r="853" spans="1:8" ht="30.75" hidden="1" thickBot="1" x14ac:dyDescent="0.3">
      <c r="A853" s="30">
        <v>603</v>
      </c>
      <c r="B853" s="31" t="s">
        <v>603</v>
      </c>
      <c r="C853" s="32"/>
      <c r="D853" s="32">
        <v>2</v>
      </c>
      <c r="E853" s="32"/>
      <c r="F853" s="32"/>
      <c r="G853" s="32"/>
      <c r="H853" s="33"/>
    </row>
    <row r="854" spans="1:8" ht="30.75" hidden="1" thickBot="1" x14ac:dyDescent="0.3">
      <c r="A854" s="30">
        <v>604</v>
      </c>
      <c r="B854" s="31" t="s">
        <v>604</v>
      </c>
      <c r="C854" s="32"/>
      <c r="D854" s="32">
        <v>3</v>
      </c>
      <c r="E854" s="32"/>
      <c r="F854" s="32"/>
      <c r="G854" s="32"/>
      <c r="H854" s="33"/>
    </row>
    <row r="855" spans="1:8" ht="18.75" hidden="1" thickBot="1" x14ac:dyDescent="0.3">
      <c r="A855" s="30">
        <v>605</v>
      </c>
      <c r="B855" s="31" t="s">
        <v>605</v>
      </c>
      <c r="C855" s="32"/>
      <c r="D855" s="32"/>
      <c r="E855" s="32"/>
      <c r="F855" s="32">
        <v>1</v>
      </c>
      <c r="G855" s="32"/>
      <c r="H855" s="33"/>
    </row>
    <row r="856" spans="1:8" ht="30.75" hidden="1" thickBot="1" x14ac:dyDescent="0.3">
      <c r="A856" s="30">
        <v>606</v>
      </c>
      <c r="B856" s="31" t="s">
        <v>606</v>
      </c>
      <c r="C856" s="32"/>
      <c r="D856" s="32"/>
      <c r="E856" s="32"/>
      <c r="F856" s="32">
        <v>2</v>
      </c>
      <c r="G856" s="32"/>
      <c r="H856" s="33"/>
    </row>
    <row r="857" spans="1:8" ht="18.75" hidden="1" thickBot="1" x14ac:dyDescent="0.3">
      <c r="A857" s="30">
        <v>607</v>
      </c>
      <c r="B857" s="31" t="s">
        <v>607</v>
      </c>
      <c r="C857" s="32"/>
      <c r="D857" s="32"/>
      <c r="E857" s="32"/>
      <c r="F857" s="32">
        <v>1</v>
      </c>
      <c r="G857" s="32"/>
      <c r="H857" s="33"/>
    </row>
    <row r="858" spans="1:8" ht="30.75" hidden="1" thickBot="1" x14ac:dyDescent="0.3">
      <c r="A858" s="30">
        <v>608</v>
      </c>
      <c r="B858" s="31" t="s">
        <v>608</v>
      </c>
      <c r="C858" s="32"/>
      <c r="D858" s="32"/>
      <c r="E858" s="32"/>
      <c r="F858" s="32">
        <v>2</v>
      </c>
      <c r="G858" s="32"/>
      <c r="H858" s="33"/>
    </row>
    <row r="859" spans="1:8" ht="30.75" hidden="1" thickBot="1" x14ac:dyDescent="0.3">
      <c r="A859" s="30">
        <v>609</v>
      </c>
      <c r="B859" s="31" t="s">
        <v>609</v>
      </c>
      <c r="C859" s="32"/>
      <c r="D859" s="32"/>
      <c r="E859" s="32"/>
      <c r="F859" s="32">
        <v>3</v>
      </c>
      <c r="G859" s="32"/>
      <c r="H859" s="33"/>
    </row>
    <row r="860" spans="1:8" ht="18.75" hidden="1" thickBot="1" x14ac:dyDescent="0.3">
      <c r="A860" s="30">
        <v>610</v>
      </c>
      <c r="B860" s="31" t="s">
        <v>610</v>
      </c>
      <c r="C860" s="32"/>
      <c r="D860" s="32">
        <v>1</v>
      </c>
      <c r="E860" s="32"/>
      <c r="F860" s="32"/>
      <c r="G860" s="32"/>
      <c r="H860" s="33"/>
    </row>
    <row r="861" spans="1:8" ht="18.75" hidden="1" thickBot="1" x14ac:dyDescent="0.3">
      <c r="A861" s="30">
        <v>611</v>
      </c>
      <c r="B861" s="31" t="s">
        <v>611</v>
      </c>
      <c r="C861" s="32"/>
      <c r="D861" s="32">
        <v>2</v>
      </c>
      <c r="E861" s="32"/>
      <c r="F861" s="32"/>
      <c r="G861" s="32"/>
      <c r="H861" s="33"/>
    </row>
    <row r="862" spans="1:8" ht="30.75" hidden="1" thickBot="1" x14ac:dyDescent="0.3">
      <c r="A862" s="30">
        <v>612</v>
      </c>
      <c r="B862" s="31" t="s">
        <v>612</v>
      </c>
      <c r="C862" s="32"/>
      <c r="D862" s="32">
        <v>3</v>
      </c>
      <c r="E862" s="32"/>
      <c r="F862" s="32"/>
      <c r="G862" s="32"/>
      <c r="H862" s="33"/>
    </row>
    <row r="863" spans="1:8" ht="30.75" hidden="1" thickBot="1" x14ac:dyDescent="0.3">
      <c r="A863" s="30">
        <v>613</v>
      </c>
      <c r="B863" s="31" t="s">
        <v>613</v>
      </c>
      <c r="C863" s="32"/>
      <c r="D863" s="32">
        <v>1</v>
      </c>
      <c r="E863" s="32"/>
      <c r="F863" s="32"/>
      <c r="G863" s="32"/>
      <c r="H863" s="33"/>
    </row>
    <row r="864" spans="1:8" ht="18.75" hidden="1" thickBot="1" x14ac:dyDescent="0.3">
      <c r="A864" s="30">
        <v>614</v>
      </c>
      <c r="B864" s="31" t="s">
        <v>614</v>
      </c>
      <c r="C864" s="32"/>
      <c r="D864" s="32">
        <v>2</v>
      </c>
      <c r="E864" s="32"/>
      <c r="F864" s="32"/>
      <c r="G864" s="32"/>
      <c r="H864" s="33"/>
    </row>
    <row r="865" spans="1:8" ht="30.75" hidden="1" thickBot="1" x14ac:dyDescent="0.3">
      <c r="A865" s="30">
        <v>615</v>
      </c>
      <c r="B865" s="31" t="s">
        <v>615</v>
      </c>
      <c r="C865" s="32"/>
      <c r="D865" s="32"/>
      <c r="E865" s="32"/>
      <c r="F865" s="32"/>
      <c r="G865" s="32">
        <v>2</v>
      </c>
      <c r="H865" s="33"/>
    </row>
    <row r="866" spans="1:8" ht="30.75" hidden="1" thickBot="1" x14ac:dyDescent="0.3">
      <c r="A866" s="30">
        <v>616</v>
      </c>
      <c r="B866" s="31" t="s">
        <v>616</v>
      </c>
      <c r="C866" s="32"/>
      <c r="D866" s="32"/>
      <c r="E866" s="32">
        <v>1</v>
      </c>
      <c r="F866" s="32"/>
      <c r="G866" s="32"/>
      <c r="H866" s="33"/>
    </row>
    <row r="867" spans="1:8" ht="30.75" hidden="1" thickBot="1" x14ac:dyDescent="0.3">
      <c r="A867" s="30">
        <v>617</v>
      </c>
      <c r="B867" s="31" t="s">
        <v>617</v>
      </c>
      <c r="C867" s="32"/>
      <c r="D867" s="32"/>
      <c r="E867" s="32"/>
      <c r="F867" s="32"/>
      <c r="G867" s="32"/>
      <c r="H867" s="33">
        <v>2</v>
      </c>
    </row>
    <row r="868" spans="1:8" ht="30.75" hidden="1" thickBot="1" x14ac:dyDescent="0.3">
      <c r="A868" s="30">
        <v>618</v>
      </c>
      <c r="B868" s="31" t="s">
        <v>618</v>
      </c>
      <c r="C868" s="32">
        <v>2</v>
      </c>
      <c r="D868" s="32"/>
      <c r="E868" s="32"/>
      <c r="F868" s="32"/>
      <c r="G868" s="32"/>
      <c r="H868" s="33"/>
    </row>
    <row r="869" spans="1:8" ht="30" hidden="1" x14ac:dyDescent="0.25">
      <c r="A869" s="52">
        <v>618</v>
      </c>
      <c r="B869" s="2" t="s">
        <v>618</v>
      </c>
      <c r="C869" s="54">
        <v>2</v>
      </c>
      <c r="D869" s="54"/>
      <c r="E869" s="54"/>
      <c r="F869" s="54"/>
      <c r="G869" s="54"/>
      <c r="H869" s="50"/>
    </row>
    <row r="870" spans="1:8" ht="20.25" hidden="1" thickBot="1" x14ac:dyDescent="0.3">
      <c r="A870" s="53"/>
      <c r="B870" s="34" t="s">
        <v>1518</v>
      </c>
      <c r="C870" s="55"/>
      <c r="D870" s="55"/>
      <c r="E870" s="55"/>
      <c r="F870" s="55"/>
      <c r="G870" s="55"/>
      <c r="H870" s="51"/>
    </row>
    <row r="871" spans="1:8" ht="30.75" hidden="1" thickBot="1" x14ac:dyDescent="0.3">
      <c r="A871" s="30">
        <v>619</v>
      </c>
      <c r="B871" s="31" t="s">
        <v>619</v>
      </c>
      <c r="C871" s="32"/>
      <c r="D871" s="32">
        <v>1</v>
      </c>
      <c r="E871" s="32"/>
      <c r="F871" s="32"/>
      <c r="G871" s="32"/>
      <c r="H871" s="33"/>
    </row>
    <row r="872" spans="1:8" ht="30.75" hidden="1" thickBot="1" x14ac:dyDescent="0.3">
      <c r="A872" s="30">
        <v>620</v>
      </c>
      <c r="B872" s="31" t="s">
        <v>620</v>
      </c>
      <c r="C872" s="32"/>
      <c r="D872" s="32">
        <v>2</v>
      </c>
      <c r="E872" s="32"/>
      <c r="F872" s="32"/>
      <c r="G872" s="32"/>
      <c r="H872" s="33"/>
    </row>
    <row r="873" spans="1:8" ht="30.75" hidden="1" thickBot="1" x14ac:dyDescent="0.3">
      <c r="A873" s="30">
        <v>621</v>
      </c>
      <c r="B873" s="31" t="s">
        <v>621</v>
      </c>
      <c r="C873" s="32"/>
      <c r="D873" s="32">
        <v>2</v>
      </c>
      <c r="E873" s="32"/>
      <c r="F873" s="32"/>
      <c r="G873" s="32"/>
      <c r="H873" s="33"/>
    </row>
    <row r="874" spans="1:8" ht="18.75" hidden="1" thickBot="1" x14ac:dyDescent="0.3">
      <c r="A874" s="30">
        <v>622</v>
      </c>
      <c r="B874" s="31" t="s">
        <v>622</v>
      </c>
      <c r="C874" s="32"/>
      <c r="D874" s="32">
        <v>1</v>
      </c>
      <c r="E874" s="32"/>
      <c r="F874" s="32"/>
      <c r="G874" s="32"/>
      <c r="H874" s="33"/>
    </row>
    <row r="875" spans="1:8" ht="18.75" hidden="1" thickBot="1" x14ac:dyDescent="0.3">
      <c r="A875" s="30">
        <v>623</v>
      </c>
      <c r="B875" s="31" t="s">
        <v>623</v>
      </c>
      <c r="C875" s="32"/>
      <c r="D875" s="32">
        <v>2</v>
      </c>
      <c r="E875" s="32"/>
      <c r="F875" s="32"/>
      <c r="G875" s="32"/>
      <c r="H875" s="33"/>
    </row>
    <row r="876" spans="1:8" ht="30.75" hidden="1" thickBot="1" x14ac:dyDescent="0.3">
      <c r="A876" s="30">
        <v>624</v>
      </c>
      <c r="B876" s="31" t="s">
        <v>624</v>
      </c>
      <c r="C876" s="32"/>
      <c r="D876" s="32">
        <v>1</v>
      </c>
      <c r="E876" s="32"/>
      <c r="F876" s="32"/>
      <c r="G876" s="32"/>
      <c r="H876" s="33"/>
    </row>
    <row r="877" spans="1:8" ht="18.75" hidden="1" thickBot="1" x14ac:dyDescent="0.3">
      <c r="A877" s="30">
        <v>625</v>
      </c>
      <c r="B877" s="31" t="s">
        <v>625</v>
      </c>
      <c r="C877" s="32"/>
      <c r="D877" s="32">
        <v>2</v>
      </c>
      <c r="E877" s="32"/>
      <c r="F877" s="32"/>
      <c r="G877" s="32"/>
      <c r="H877" s="33"/>
    </row>
    <row r="878" spans="1:8" ht="30.75" hidden="1" thickBot="1" x14ac:dyDescent="0.3">
      <c r="A878" s="30">
        <v>626</v>
      </c>
      <c r="B878" s="31" t="s">
        <v>626</v>
      </c>
      <c r="C878" s="32"/>
      <c r="D878" s="32">
        <v>2</v>
      </c>
      <c r="E878" s="32"/>
      <c r="F878" s="32"/>
      <c r="G878" s="32"/>
      <c r="H878" s="33"/>
    </row>
    <row r="879" spans="1:8" ht="18.75" hidden="1" thickBot="1" x14ac:dyDescent="0.3">
      <c r="A879" s="30">
        <v>627</v>
      </c>
      <c r="B879" s="31" t="s">
        <v>627</v>
      </c>
      <c r="C879" s="32"/>
      <c r="D879" s="32">
        <v>1</v>
      </c>
      <c r="E879" s="32"/>
      <c r="F879" s="32"/>
      <c r="G879" s="32"/>
      <c r="H879" s="33"/>
    </row>
    <row r="880" spans="1:8" ht="30.75" hidden="1" thickBot="1" x14ac:dyDescent="0.3">
      <c r="A880" s="30">
        <v>628</v>
      </c>
      <c r="B880" s="31" t="s">
        <v>628</v>
      </c>
      <c r="C880" s="32"/>
      <c r="D880" s="32">
        <v>2</v>
      </c>
      <c r="E880" s="32"/>
      <c r="F880" s="32"/>
      <c r="G880" s="32"/>
      <c r="H880" s="33"/>
    </row>
    <row r="881" spans="1:8" ht="30" hidden="1" x14ac:dyDescent="0.25">
      <c r="A881" s="52">
        <v>628</v>
      </c>
      <c r="B881" s="2" t="s">
        <v>628</v>
      </c>
      <c r="C881" s="54"/>
      <c r="D881" s="54"/>
      <c r="E881" s="54"/>
      <c r="F881" s="54"/>
      <c r="G881" s="54"/>
      <c r="H881" s="50"/>
    </row>
    <row r="882" spans="1:8" ht="20.25" hidden="1" thickBot="1" x14ac:dyDescent="0.3">
      <c r="A882" s="53"/>
      <c r="B882" s="34" t="s">
        <v>3689</v>
      </c>
      <c r="C882" s="55"/>
      <c r="D882" s="55"/>
      <c r="E882" s="55"/>
      <c r="F882" s="55"/>
      <c r="G882" s="55"/>
      <c r="H882" s="51"/>
    </row>
    <row r="883" spans="1:8" ht="18.75" hidden="1" thickBot="1" x14ac:dyDescent="0.3">
      <c r="A883" s="30">
        <v>629</v>
      </c>
      <c r="B883" s="31" t="s">
        <v>629</v>
      </c>
      <c r="C883" s="32"/>
      <c r="D883" s="32"/>
      <c r="E883" s="32">
        <v>1</v>
      </c>
      <c r="F883" s="32"/>
      <c r="G883" s="32"/>
      <c r="H883" s="33"/>
    </row>
    <row r="884" spans="1:8" ht="30.75" hidden="1" thickBot="1" x14ac:dyDescent="0.3">
      <c r="A884" s="30">
        <v>630</v>
      </c>
      <c r="B884" s="31" t="s">
        <v>630</v>
      </c>
      <c r="C884" s="32"/>
      <c r="D884" s="32"/>
      <c r="E884" s="32"/>
      <c r="F884" s="32">
        <v>2</v>
      </c>
      <c r="G884" s="32"/>
      <c r="H884" s="33"/>
    </row>
    <row r="885" spans="1:8" ht="30.75" hidden="1" thickBot="1" x14ac:dyDescent="0.3">
      <c r="A885" s="30">
        <v>631</v>
      </c>
      <c r="B885" s="31" t="s">
        <v>631</v>
      </c>
      <c r="C885" s="32"/>
      <c r="D885" s="32"/>
      <c r="E885" s="32"/>
      <c r="F885" s="32">
        <v>2</v>
      </c>
      <c r="G885" s="32"/>
      <c r="H885" s="33"/>
    </row>
    <row r="886" spans="1:8" ht="18.75" hidden="1" thickBot="1" x14ac:dyDescent="0.3">
      <c r="A886" s="30">
        <v>632</v>
      </c>
      <c r="B886" s="31" t="s">
        <v>632</v>
      </c>
      <c r="C886" s="32"/>
      <c r="D886" s="32"/>
      <c r="E886" s="32">
        <v>2</v>
      </c>
      <c r="F886" s="32"/>
      <c r="G886" s="32"/>
      <c r="H886" s="33"/>
    </row>
    <row r="887" spans="1:8" ht="18.75" hidden="1" thickBot="1" x14ac:dyDescent="0.3">
      <c r="A887" s="30">
        <v>633</v>
      </c>
      <c r="B887" s="31" t="s">
        <v>633</v>
      </c>
      <c r="C887" s="32"/>
      <c r="D887" s="32">
        <v>1</v>
      </c>
      <c r="E887" s="32"/>
      <c r="F887" s="32"/>
      <c r="G887" s="32"/>
      <c r="H887" s="33"/>
    </row>
    <row r="888" spans="1:8" ht="30.75" hidden="1" thickBot="1" x14ac:dyDescent="0.3">
      <c r="A888" s="30">
        <v>634</v>
      </c>
      <c r="B888" s="31" t="s">
        <v>634</v>
      </c>
      <c r="C888" s="32"/>
      <c r="D888" s="32">
        <v>2</v>
      </c>
      <c r="E888" s="32"/>
      <c r="F888" s="32"/>
      <c r="G888" s="32"/>
      <c r="H888" s="33"/>
    </row>
    <row r="889" spans="1:8" ht="30.75" hidden="1" thickBot="1" x14ac:dyDescent="0.3">
      <c r="A889" s="30">
        <v>635</v>
      </c>
      <c r="B889" s="31" t="s">
        <v>635</v>
      </c>
      <c r="C889" s="32"/>
      <c r="D889" s="32"/>
      <c r="E889" s="32"/>
      <c r="F889" s="32">
        <v>3</v>
      </c>
      <c r="G889" s="32"/>
      <c r="H889" s="33"/>
    </row>
    <row r="890" spans="1:8" ht="30.75" hidden="1" thickBot="1" x14ac:dyDescent="0.3">
      <c r="A890" s="30">
        <v>636</v>
      </c>
      <c r="B890" s="31" t="s">
        <v>636</v>
      </c>
      <c r="C890" s="32"/>
      <c r="D890" s="32">
        <v>1</v>
      </c>
      <c r="E890" s="32"/>
      <c r="F890" s="32"/>
      <c r="G890" s="32"/>
      <c r="H890" s="33"/>
    </row>
    <row r="891" spans="1:8" ht="30.75" hidden="1" thickBot="1" x14ac:dyDescent="0.3">
      <c r="A891" s="30">
        <v>637</v>
      </c>
      <c r="B891" s="31" t="s">
        <v>637</v>
      </c>
      <c r="C891" s="32"/>
      <c r="D891" s="32"/>
      <c r="E891" s="32"/>
      <c r="F891" s="32">
        <v>3</v>
      </c>
      <c r="G891" s="32"/>
      <c r="H891" s="33"/>
    </row>
    <row r="892" spans="1:8" ht="30.75" hidden="1" thickBot="1" x14ac:dyDescent="0.3">
      <c r="A892" s="30">
        <v>638</v>
      </c>
      <c r="B892" s="31" t="s">
        <v>638</v>
      </c>
      <c r="C892" s="32"/>
      <c r="D892" s="32"/>
      <c r="E892" s="32">
        <v>3</v>
      </c>
      <c r="F892" s="32"/>
      <c r="G892" s="32"/>
      <c r="H892" s="33"/>
    </row>
    <row r="893" spans="1:8" ht="30.75" hidden="1" thickBot="1" x14ac:dyDescent="0.3">
      <c r="A893" s="30">
        <v>639</v>
      </c>
      <c r="B893" s="31" t="s">
        <v>639</v>
      </c>
      <c r="C893" s="32"/>
      <c r="D893" s="32">
        <v>3</v>
      </c>
      <c r="E893" s="32"/>
      <c r="F893" s="32"/>
      <c r="G893" s="32"/>
      <c r="H893" s="33"/>
    </row>
    <row r="894" spans="1:8" ht="18.75" hidden="1" thickBot="1" x14ac:dyDescent="0.3">
      <c r="A894" s="30">
        <v>640</v>
      </c>
      <c r="B894" s="31" t="s">
        <v>640</v>
      </c>
      <c r="C894" s="32"/>
      <c r="D894" s="32"/>
      <c r="E894" s="32"/>
      <c r="F894" s="32"/>
      <c r="G894" s="32">
        <v>3</v>
      </c>
      <c r="H894" s="33"/>
    </row>
    <row r="895" spans="1:8" ht="30" hidden="1" x14ac:dyDescent="0.25">
      <c r="A895" s="52">
        <v>641</v>
      </c>
      <c r="B895" s="2" t="s">
        <v>3690</v>
      </c>
      <c r="C895" s="54"/>
      <c r="D895" s="54">
        <v>3</v>
      </c>
      <c r="E895" s="54"/>
      <c r="F895" s="54"/>
      <c r="G895" s="54"/>
      <c r="H895" s="50"/>
    </row>
    <row r="896" spans="1:8" ht="20.25" hidden="1" thickBot="1" x14ac:dyDescent="0.3">
      <c r="A896" s="53"/>
      <c r="B896" s="34" t="s">
        <v>3691</v>
      </c>
      <c r="C896" s="55"/>
      <c r="D896" s="55"/>
      <c r="E896" s="55"/>
      <c r="F896" s="55"/>
      <c r="G896" s="55"/>
      <c r="H896" s="51"/>
    </row>
    <row r="897" spans="1:8" ht="30" hidden="1" x14ac:dyDescent="0.25">
      <c r="A897" s="52">
        <v>641</v>
      </c>
      <c r="B897" s="2" t="s">
        <v>3690</v>
      </c>
      <c r="C897" s="54"/>
      <c r="D897" s="54"/>
      <c r="E897" s="54"/>
      <c r="F897" s="54"/>
      <c r="G897" s="54"/>
      <c r="H897" s="50">
        <v>3</v>
      </c>
    </row>
    <row r="898" spans="1:8" ht="20.25" hidden="1" thickBot="1" x14ac:dyDescent="0.3">
      <c r="A898" s="53"/>
      <c r="B898" s="34" t="s">
        <v>3692</v>
      </c>
      <c r="C898" s="55"/>
      <c r="D898" s="55"/>
      <c r="E898" s="55"/>
      <c r="F898" s="55"/>
      <c r="G898" s="55"/>
      <c r="H898" s="51"/>
    </row>
    <row r="899" spans="1:8" ht="30" hidden="1" x14ac:dyDescent="0.25">
      <c r="A899" s="52">
        <v>642</v>
      </c>
      <c r="B899" s="2" t="s">
        <v>3693</v>
      </c>
      <c r="C899" s="54"/>
      <c r="D899" s="54">
        <v>3</v>
      </c>
      <c r="E899" s="54"/>
      <c r="F899" s="54"/>
      <c r="G899" s="54"/>
      <c r="H899" s="50"/>
    </row>
    <row r="900" spans="1:8" ht="20.25" hidden="1" thickBot="1" x14ac:dyDescent="0.3">
      <c r="A900" s="53"/>
      <c r="B900" s="34" t="s">
        <v>3691</v>
      </c>
      <c r="C900" s="55"/>
      <c r="D900" s="55"/>
      <c r="E900" s="55"/>
      <c r="F900" s="55"/>
      <c r="G900" s="55"/>
      <c r="H900" s="51"/>
    </row>
    <row r="901" spans="1:8" ht="30" hidden="1" x14ac:dyDescent="0.25">
      <c r="A901" s="52">
        <v>642</v>
      </c>
      <c r="B901" s="2" t="s">
        <v>3693</v>
      </c>
      <c r="C901" s="54"/>
      <c r="D901" s="54"/>
      <c r="E901" s="54"/>
      <c r="F901" s="54">
        <v>3</v>
      </c>
      <c r="G901" s="54"/>
      <c r="H901" s="50"/>
    </row>
    <row r="902" spans="1:8" ht="20.25" hidden="1" thickBot="1" x14ac:dyDescent="0.3">
      <c r="A902" s="53"/>
      <c r="B902" s="34" t="s">
        <v>3692</v>
      </c>
      <c r="C902" s="55"/>
      <c r="D902" s="55"/>
      <c r="E902" s="55"/>
      <c r="F902" s="55"/>
      <c r="G902" s="55"/>
      <c r="H902" s="51"/>
    </row>
    <row r="903" spans="1:8" ht="30.75" hidden="1" thickBot="1" x14ac:dyDescent="0.3">
      <c r="A903" s="30">
        <v>643</v>
      </c>
      <c r="B903" s="31" t="s">
        <v>641</v>
      </c>
      <c r="C903" s="32"/>
      <c r="D903" s="32"/>
      <c r="E903" s="32"/>
      <c r="F903" s="32">
        <v>3</v>
      </c>
      <c r="G903" s="32"/>
      <c r="H903" s="33"/>
    </row>
    <row r="904" spans="1:8" ht="18.75" hidden="1" thickBot="1" x14ac:dyDescent="0.3">
      <c r="A904" s="30">
        <v>644</v>
      </c>
      <c r="B904" s="31" t="s">
        <v>642</v>
      </c>
      <c r="C904" s="32"/>
      <c r="D904" s="32">
        <v>3</v>
      </c>
      <c r="E904" s="32"/>
      <c r="F904" s="32"/>
      <c r="G904" s="32"/>
      <c r="H904" s="33"/>
    </row>
    <row r="905" spans="1:8" ht="30" hidden="1" x14ac:dyDescent="0.25">
      <c r="A905" s="52">
        <v>645</v>
      </c>
      <c r="B905" s="2" t="s">
        <v>3694</v>
      </c>
      <c r="C905" s="54"/>
      <c r="D905" s="54"/>
      <c r="E905" s="54"/>
      <c r="F905" s="54">
        <v>3</v>
      </c>
      <c r="G905" s="54"/>
      <c r="H905" s="50"/>
    </row>
    <row r="906" spans="1:8" ht="20.25" hidden="1" thickBot="1" x14ac:dyDescent="0.3">
      <c r="A906" s="53"/>
      <c r="B906" s="34" t="s">
        <v>3691</v>
      </c>
      <c r="C906" s="55"/>
      <c r="D906" s="55"/>
      <c r="E906" s="55"/>
      <c r="F906" s="55"/>
      <c r="G906" s="55"/>
      <c r="H906" s="51"/>
    </row>
    <row r="907" spans="1:8" ht="30" hidden="1" x14ac:dyDescent="0.25">
      <c r="A907" s="52">
        <v>645</v>
      </c>
      <c r="B907" s="2" t="s">
        <v>3694</v>
      </c>
      <c r="C907" s="54"/>
      <c r="D907" s="54">
        <v>3</v>
      </c>
      <c r="E907" s="54"/>
      <c r="F907" s="54"/>
      <c r="G907" s="54"/>
      <c r="H907" s="50"/>
    </row>
    <row r="908" spans="1:8" ht="20.25" hidden="1" thickBot="1" x14ac:dyDescent="0.3">
      <c r="A908" s="53"/>
      <c r="B908" s="34" t="s">
        <v>3692</v>
      </c>
      <c r="C908" s="55"/>
      <c r="D908" s="55"/>
      <c r="E908" s="55"/>
      <c r="F908" s="55"/>
      <c r="G908" s="55"/>
      <c r="H908" s="51"/>
    </row>
    <row r="909" spans="1:8" ht="18.75" hidden="1" thickBot="1" x14ac:dyDescent="0.3">
      <c r="A909" s="30">
        <v>646</v>
      </c>
      <c r="B909" s="31" t="s">
        <v>643</v>
      </c>
      <c r="C909" s="32">
        <v>1</v>
      </c>
      <c r="D909" s="32">
        <v>1</v>
      </c>
      <c r="E909" s="32"/>
      <c r="F909" s="32">
        <v>1</v>
      </c>
      <c r="G909" s="32"/>
      <c r="H909" s="33"/>
    </row>
    <row r="910" spans="1:8" hidden="1" x14ac:dyDescent="0.25">
      <c r="A910" s="52">
        <v>646</v>
      </c>
      <c r="B910" s="2" t="s">
        <v>643</v>
      </c>
      <c r="C910" s="54"/>
      <c r="D910" s="54">
        <v>3</v>
      </c>
      <c r="E910" s="54"/>
      <c r="F910" s="54"/>
      <c r="G910" s="54"/>
      <c r="H910" s="50"/>
    </row>
    <row r="911" spans="1:8" ht="20.25" hidden="1" thickBot="1" x14ac:dyDescent="0.3">
      <c r="A911" s="53"/>
      <c r="B911" s="34" t="s">
        <v>1550</v>
      </c>
      <c r="C911" s="55"/>
      <c r="D911" s="55"/>
      <c r="E911" s="55"/>
      <c r="F911" s="55"/>
      <c r="G911" s="55"/>
      <c r="H911" s="51"/>
    </row>
    <row r="912" spans="1:8" hidden="1" x14ac:dyDescent="0.25">
      <c r="A912" s="52">
        <v>646</v>
      </c>
      <c r="B912" s="2" t="s">
        <v>643</v>
      </c>
      <c r="C912" s="54"/>
      <c r="D912" s="54"/>
      <c r="E912" s="54"/>
      <c r="F912" s="54">
        <v>3</v>
      </c>
      <c r="G912" s="54"/>
      <c r="H912" s="50"/>
    </row>
    <row r="913" spans="1:8" ht="20.25" hidden="1" thickBot="1" x14ac:dyDescent="0.3">
      <c r="A913" s="53"/>
      <c r="B913" s="34" t="s">
        <v>1551</v>
      </c>
      <c r="C913" s="55"/>
      <c r="D913" s="55"/>
      <c r="E913" s="55"/>
      <c r="F913" s="55"/>
      <c r="G913" s="55"/>
      <c r="H913" s="51"/>
    </row>
    <row r="914" spans="1:8" hidden="1" x14ac:dyDescent="0.25">
      <c r="A914" s="52">
        <v>647</v>
      </c>
      <c r="B914" s="2" t="s">
        <v>644</v>
      </c>
      <c r="C914" s="54"/>
      <c r="D914" s="54"/>
      <c r="E914" s="54"/>
      <c r="F914" s="54">
        <v>3</v>
      </c>
      <c r="G914" s="54"/>
      <c r="H914" s="50"/>
    </row>
    <row r="915" spans="1:8" ht="20.25" hidden="1" thickBot="1" x14ac:dyDescent="0.3">
      <c r="A915" s="53"/>
      <c r="B915" s="34" t="s">
        <v>3695</v>
      </c>
      <c r="C915" s="55"/>
      <c r="D915" s="55"/>
      <c r="E915" s="55"/>
      <c r="F915" s="55"/>
      <c r="G915" s="55"/>
      <c r="H915" s="51"/>
    </row>
    <row r="916" spans="1:8" hidden="1" x14ac:dyDescent="0.25">
      <c r="A916" s="52">
        <v>647</v>
      </c>
      <c r="B916" s="2" t="s">
        <v>644</v>
      </c>
      <c r="C916" s="54"/>
      <c r="D916" s="54"/>
      <c r="E916" s="54"/>
      <c r="F916" s="54">
        <v>3</v>
      </c>
      <c r="G916" s="54"/>
      <c r="H916" s="50"/>
    </row>
    <row r="917" spans="1:8" ht="20.25" hidden="1" thickBot="1" x14ac:dyDescent="0.3">
      <c r="A917" s="53"/>
      <c r="B917" s="34" t="s">
        <v>3696</v>
      </c>
      <c r="C917" s="55"/>
      <c r="D917" s="55"/>
      <c r="E917" s="55"/>
      <c r="F917" s="55"/>
      <c r="G917" s="55"/>
      <c r="H917" s="51"/>
    </row>
    <row r="918" spans="1:8" ht="30" hidden="1" x14ac:dyDescent="0.25">
      <c r="A918" s="52">
        <v>648</v>
      </c>
      <c r="B918" s="2" t="s">
        <v>3697</v>
      </c>
      <c r="C918" s="54"/>
      <c r="D918" s="54"/>
      <c r="E918" s="54"/>
      <c r="F918" s="54">
        <v>1</v>
      </c>
      <c r="G918" s="54">
        <v>1</v>
      </c>
      <c r="H918" s="50">
        <v>1</v>
      </c>
    </row>
    <row r="919" spans="1:8" ht="20.25" hidden="1" thickBot="1" x14ac:dyDescent="0.3">
      <c r="A919" s="53"/>
      <c r="B919" s="34" t="s">
        <v>3698</v>
      </c>
      <c r="C919" s="55"/>
      <c r="D919" s="55"/>
      <c r="E919" s="55"/>
      <c r="F919" s="55"/>
      <c r="G919" s="55"/>
      <c r="H919" s="51"/>
    </row>
    <row r="920" spans="1:8" ht="30" hidden="1" x14ac:dyDescent="0.25">
      <c r="A920" s="52">
        <v>648</v>
      </c>
      <c r="B920" s="2" t="s">
        <v>3697</v>
      </c>
      <c r="C920" s="54"/>
      <c r="D920" s="54">
        <v>1</v>
      </c>
      <c r="E920" s="54">
        <v>1</v>
      </c>
      <c r="F920" s="54"/>
      <c r="G920" s="54"/>
      <c r="H920" s="50">
        <v>1</v>
      </c>
    </row>
    <row r="921" spans="1:8" ht="20.25" hidden="1" thickBot="1" x14ac:dyDescent="0.3">
      <c r="A921" s="53"/>
      <c r="B921" s="34" t="s">
        <v>3699</v>
      </c>
      <c r="C921" s="55"/>
      <c r="D921" s="55"/>
      <c r="E921" s="55"/>
      <c r="F921" s="55"/>
      <c r="G921" s="55"/>
      <c r="H921" s="51"/>
    </row>
    <row r="922" spans="1:8" ht="30.75" hidden="1" thickBot="1" x14ac:dyDescent="0.3">
      <c r="A922" s="30">
        <v>649</v>
      </c>
      <c r="B922" s="31" t="s">
        <v>645</v>
      </c>
      <c r="C922" s="32"/>
      <c r="D922" s="32">
        <v>1</v>
      </c>
      <c r="E922" s="32"/>
      <c r="F922" s="32">
        <v>1</v>
      </c>
      <c r="G922" s="32"/>
      <c r="H922" s="33">
        <v>1</v>
      </c>
    </row>
    <row r="923" spans="1:8" ht="30.75" hidden="1" thickBot="1" x14ac:dyDescent="0.3">
      <c r="A923" s="30">
        <v>650</v>
      </c>
      <c r="B923" s="31" t="s">
        <v>1559</v>
      </c>
      <c r="C923" s="32"/>
      <c r="D923" s="32"/>
      <c r="E923" s="32">
        <v>1</v>
      </c>
      <c r="F923" s="32"/>
      <c r="G923" s="32"/>
      <c r="H923" s="33"/>
    </row>
    <row r="924" spans="1:8" ht="30.75" hidden="1" thickBot="1" x14ac:dyDescent="0.3">
      <c r="A924" s="30">
        <v>651</v>
      </c>
      <c r="B924" s="31" t="s">
        <v>1562</v>
      </c>
      <c r="C924" s="32"/>
      <c r="D924" s="32"/>
      <c r="E924" s="32">
        <v>2</v>
      </c>
      <c r="F924" s="32"/>
      <c r="G924" s="32"/>
      <c r="H924" s="33"/>
    </row>
    <row r="925" spans="1:8" ht="30.75" hidden="1" thickBot="1" x14ac:dyDescent="0.3">
      <c r="A925" s="30">
        <v>652</v>
      </c>
      <c r="B925" s="31" t="s">
        <v>1564</v>
      </c>
      <c r="C925" s="32"/>
      <c r="D925" s="32"/>
      <c r="E925" s="32">
        <v>3</v>
      </c>
      <c r="F925" s="32"/>
      <c r="G925" s="32"/>
      <c r="H925" s="33"/>
    </row>
    <row r="926" spans="1:8" ht="30.75" hidden="1" thickBot="1" x14ac:dyDescent="0.3">
      <c r="A926" s="30">
        <v>653</v>
      </c>
      <c r="B926" s="31" t="s">
        <v>1565</v>
      </c>
      <c r="C926" s="32"/>
      <c r="D926" s="32"/>
      <c r="E926" s="32"/>
      <c r="F926" s="32">
        <v>1</v>
      </c>
      <c r="G926" s="32"/>
      <c r="H926" s="33"/>
    </row>
    <row r="927" spans="1:8" ht="18.75" hidden="1" thickBot="1" x14ac:dyDescent="0.3">
      <c r="A927" s="30">
        <v>654</v>
      </c>
      <c r="B927" s="31" t="s">
        <v>1567</v>
      </c>
      <c r="C927" s="32"/>
      <c r="D927" s="32"/>
      <c r="E927" s="32"/>
      <c r="F927" s="32">
        <v>2</v>
      </c>
      <c r="G927" s="32"/>
      <c r="H927" s="33"/>
    </row>
    <row r="928" spans="1:8" ht="30.75" hidden="1" thickBot="1" x14ac:dyDescent="0.3">
      <c r="A928" s="30">
        <v>655</v>
      </c>
      <c r="B928" s="31" t="s">
        <v>1568</v>
      </c>
      <c r="C928" s="32"/>
      <c r="D928" s="32"/>
      <c r="E928" s="32"/>
      <c r="F928" s="32">
        <v>3</v>
      </c>
      <c r="G928" s="32"/>
      <c r="H928" s="33"/>
    </row>
    <row r="929" spans="1:8" ht="18.75" hidden="1" thickBot="1" x14ac:dyDescent="0.3">
      <c r="A929" s="30">
        <v>656</v>
      </c>
      <c r="B929" s="31" t="s">
        <v>1569</v>
      </c>
      <c r="C929" s="32"/>
      <c r="D929" s="32"/>
      <c r="E929" s="32"/>
      <c r="F929" s="32"/>
      <c r="G929" s="32"/>
      <c r="H929" s="33">
        <v>1</v>
      </c>
    </row>
    <row r="930" spans="1:8" ht="30.75" hidden="1" thickBot="1" x14ac:dyDescent="0.3">
      <c r="A930" s="30">
        <v>657</v>
      </c>
      <c r="B930" s="31" t="s">
        <v>1571</v>
      </c>
      <c r="C930" s="32"/>
      <c r="D930" s="32"/>
      <c r="E930" s="32"/>
      <c r="F930" s="32"/>
      <c r="G930" s="32"/>
      <c r="H930" s="33">
        <v>2</v>
      </c>
    </row>
    <row r="931" spans="1:8" ht="30.75" hidden="1" thickBot="1" x14ac:dyDescent="0.3">
      <c r="A931" s="30">
        <v>658</v>
      </c>
      <c r="B931" s="31" t="s">
        <v>1572</v>
      </c>
      <c r="C931" s="32"/>
      <c r="D931" s="32"/>
      <c r="E931" s="32"/>
      <c r="F931" s="32"/>
      <c r="G931" s="32"/>
      <c r="H931" s="33">
        <v>3</v>
      </c>
    </row>
    <row r="932" spans="1:8" ht="30" hidden="1" x14ac:dyDescent="0.25">
      <c r="A932" s="52">
        <v>658</v>
      </c>
      <c r="B932" s="2" t="s">
        <v>1572</v>
      </c>
      <c r="C932" s="54"/>
      <c r="D932" s="54"/>
      <c r="E932" s="54"/>
      <c r="F932" s="54"/>
      <c r="G932" s="54"/>
      <c r="H932" s="50">
        <v>3</v>
      </c>
    </row>
    <row r="933" spans="1:8" ht="20.25" hidden="1" thickBot="1" x14ac:dyDescent="0.3">
      <c r="A933" s="53"/>
      <c r="B933" s="34" t="s">
        <v>1573</v>
      </c>
      <c r="C933" s="55"/>
      <c r="D933" s="55"/>
      <c r="E933" s="55"/>
      <c r="F933" s="55"/>
      <c r="G933" s="55"/>
      <c r="H933" s="51"/>
    </row>
    <row r="934" spans="1:8" ht="30.75" hidden="1" thickBot="1" x14ac:dyDescent="0.3">
      <c r="A934" s="30">
        <v>659</v>
      </c>
      <c r="B934" s="31" t="s">
        <v>1575</v>
      </c>
      <c r="C934" s="32"/>
      <c r="D934" s="32"/>
      <c r="E934" s="32"/>
      <c r="F934" s="32"/>
      <c r="G934" s="32"/>
      <c r="H934" s="33">
        <v>1</v>
      </c>
    </row>
    <row r="935" spans="1:8" ht="30.75" hidden="1" thickBot="1" x14ac:dyDescent="0.3">
      <c r="A935" s="30">
        <v>660</v>
      </c>
      <c r="B935" s="31" t="s">
        <v>1578</v>
      </c>
      <c r="C935" s="32">
        <v>2</v>
      </c>
      <c r="D935" s="32"/>
      <c r="E935" s="32"/>
      <c r="F935" s="32"/>
      <c r="G935" s="32"/>
      <c r="H935" s="33"/>
    </row>
    <row r="936" spans="1:8" ht="30.75" hidden="1" thickBot="1" x14ac:dyDescent="0.3">
      <c r="A936" s="30">
        <v>661</v>
      </c>
      <c r="B936" s="31" t="s">
        <v>1579</v>
      </c>
      <c r="C936" s="32"/>
      <c r="D936" s="32"/>
      <c r="E936" s="32"/>
      <c r="F936" s="32"/>
      <c r="G936" s="32"/>
      <c r="H936" s="33">
        <v>1</v>
      </c>
    </row>
    <row r="937" spans="1:8" ht="30.75" hidden="1" thickBot="1" x14ac:dyDescent="0.3">
      <c r="A937" s="30">
        <v>662</v>
      </c>
      <c r="B937" s="31" t="s">
        <v>1582</v>
      </c>
      <c r="C937" s="32"/>
      <c r="D937" s="32"/>
      <c r="E937" s="32"/>
      <c r="F937" s="32"/>
      <c r="G937" s="32"/>
      <c r="H937" s="33">
        <v>2</v>
      </c>
    </row>
    <row r="938" spans="1:8" ht="30.75" hidden="1" thickBot="1" x14ac:dyDescent="0.3">
      <c r="A938" s="30">
        <v>663</v>
      </c>
      <c r="B938" s="31" t="s">
        <v>1583</v>
      </c>
      <c r="C938" s="32"/>
      <c r="D938" s="32"/>
      <c r="E938" s="32"/>
      <c r="F938" s="32"/>
      <c r="G938" s="32"/>
      <c r="H938" s="33">
        <v>3</v>
      </c>
    </row>
    <row r="939" spans="1:8" ht="30.75" hidden="1" thickBot="1" x14ac:dyDescent="0.3">
      <c r="A939" s="30">
        <v>664</v>
      </c>
      <c r="B939" s="31" t="s">
        <v>1585</v>
      </c>
      <c r="C939" s="32"/>
      <c r="D939" s="32"/>
      <c r="E939" s="32">
        <v>1</v>
      </c>
      <c r="F939" s="32"/>
      <c r="G939" s="32"/>
      <c r="H939" s="33"/>
    </row>
    <row r="940" spans="1:8" ht="30.75" hidden="1" thickBot="1" x14ac:dyDescent="0.3">
      <c r="A940" s="30">
        <v>665</v>
      </c>
      <c r="B940" s="31" t="s">
        <v>1587</v>
      </c>
      <c r="C940" s="32"/>
      <c r="D940" s="32"/>
      <c r="E940" s="32">
        <v>2</v>
      </c>
      <c r="F940" s="32"/>
      <c r="G940" s="32"/>
      <c r="H940" s="33"/>
    </row>
    <row r="941" spans="1:8" ht="18.75" hidden="1" thickBot="1" x14ac:dyDescent="0.3">
      <c r="A941" s="30">
        <v>666</v>
      </c>
      <c r="B941" s="31" t="s">
        <v>1588</v>
      </c>
      <c r="C941" s="32">
        <v>1</v>
      </c>
      <c r="D941" s="32"/>
      <c r="E941" s="32"/>
      <c r="F941" s="32">
        <v>1</v>
      </c>
      <c r="G941" s="32"/>
      <c r="H941" s="33">
        <v>1</v>
      </c>
    </row>
    <row r="942" spans="1:8" ht="18.75" hidden="1" thickBot="1" x14ac:dyDescent="0.3">
      <c r="A942" s="30">
        <v>667</v>
      </c>
      <c r="B942" s="31" t="s">
        <v>1590</v>
      </c>
      <c r="C942" s="32"/>
      <c r="D942" s="32"/>
      <c r="E942" s="32"/>
      <c r="F942" s="32">
        <v>1</v>
      </c>
      <c r="G942" s="32"/>
      <c r="H942" s="33"/>
    </row>
    <row r="943" spans="1:8" ht="18.75" hidden="1" thickBot="1" x14ac:dyDescent="0.3">
      <c r="A943" s="30">
        <v>668</v>
      </c>
      <c r="B943" s="31" t="s">
        <v>1592</v>
      </c>
      <c r="C943" s="32"/>
      <c r="D943" s="32"/>
      <c r="E943" s="32"/>
      <c r="F943" s="32">
        <v>2</v>
      </c>
      <c r="G943" s="32"/>
      <c r="H943" s="33"/>
    </row>
    <row r="944" spans="1:8" ht="30.75" hidden="1" thickBot="1" x14ac:dyDescent="0.3">
      <c r="A944" s="30">
        <v>669</v>
      </c>
      <c r="B944" s="31" t="s">
        <v>1593</v>
      </c>
      <c r="C944" s="32"/>
      <c r="D944" s="32"/>
      <c r="E944" s="32"/>
      <c r="F944" s="32"/>
      <c r="G944" s="32">
        <v>1</v>
      </c>
      <c r="H944" s="33"/>
    </row>
    <row r="945" spans="1:8" ht="18.75" hidden="1" thickBot="1" x14ac:dyDescent="0.3">
      <c r="A945" s="30">
        <v>670</v>
      </c>
      <c r="B945" s="31" t="s">
        <v>1597</v>
      </c>
      <c r="C945" s="32"/>
      <c r="D945" s="32"/>
      <c r="E945" s="32"/>
      <c r="F945" s="32"/>
      <c r="G945" s="32">
        <v>2</v>
      </c>
      <c r="H945" s="33"/>
    </row>
    <row r="946" spans="1:8" ht="18.75" hidden="1" thickBot="1" x14ac:dyDescent="0.3">
      <c r="A946" s="30">
        <v>671</v>
      </c>
      <c r="B946" s="31" t="s">
        <v>1598</v>
      </c>
      <c r="C946" s="32"/>
      <c r="D946" s="32"/>
      <c r="E946" s="32"/>
      <c r="F946" s="32"/>
      <c r="G946" s="32">
        <v>3</v>
      </c>
      <c r="H946" s="33"/>
    </row>
    <row r="947" spans="1:8" ht="18.75" hidden="1" thickBot="1" x14ac:dyDescent="0.3">
      <c r="A947" s="30">
        <v>672</v>
      </c>
      <c r="B947" s="31" t="s">
        <v>1600</v>
      </c>
      <c r="C947" s="32">
        <v>1</v>
      </c>
      <c r="D947" s="32"/>
      <c r="E947" s="32"/>
      <c r="F947" s="32"/>
      <c r="G947" s="32"/>
      <c r="H947" s="33"/>
    </row>
    <row r="948" spans="1:8" ht="18.75" hidden="1" thickBot="1" x14ac:dyDescent="0.3">
      <c r="A948" s="30">
        <v>673</v>
      </c>
      <c r="B948" s="31" t="s">
        <v>1603</v>
      </c>
      <c r="C948" s="32">
        <v>2</v>
      </c>
      <c r="D948" s="32"/>
      <c r="E948" s="32"/>
      <c r="F948" s="32"/>
      <c r="G948" s="32"/>
      <c r="H948" s="33"/>
    </row>
    <row r="949" spans="1:8" ht="30.75" hidden="1" thickBot="1" x14ac:dyDescent="0.3">
      <c r="A949" s="30">
        <v>674</v>
      </c>
      <c r="B949" s="31" t="s">
        <v>1604</v>
      </c>
      <c r="C949" s="32"/>
      <c r="D949" s="32">
        <v>1</v>
      </c>
      <c r="E949" s="32"/>
      <c r="F949" s="32"/>
      <c r="G949" s="32"/>
      <c r="H949" s="33"/>
    </row>
    <row r="950" spans="1:8" ht="30.75" hidden="1" thickBot="1" x14ac:dyDescent="0.3">
      <c r="A950" s="30">
        <v>675</v>
      </c>
      <c r="B950" s="31" t="s">
        <v>1605</v>
      </c>
      <c r="C950" s="32"/>
      <c r="D950" s="32">
        <v>2</v>
      </c>
      <c r="E950" s="32"/>
      <c r="F950" s="32"/>
      <c r="G950" s="32"/>
      <c r="H950" s="33"/>
    </row>
    <row r="951" spans="1:8" ht="18.75" hidden="1" thickBot="1" x14ac:dyDescent="0.3">
      <c r="A951" s="30">
        <v>676</v>
      </c>
      <c r="B951" s="31" t="s">
        <v>1607</v>
      </c>
      <c r="C951" s="32"/>
      <c r="D951" s="32"/>
      <c r="E951" s="32"/>
      <c r="F951" s="32"/>
      <c r="G951" s="32"/>
      <c r="H951" s="33">
        <v>1</v>
      </c>
    </row>
    <row r="952" spans="1:8" ht="18.75" hidden="1" thickBot="1" x14ac:dyDescent="0.3">
      <c r="A952" s="30">
        <v>677</v>
      </c>
      <c r="B952" s="31" t="s">
        <v>1609</v>
      </c>
      <c r="C952" s="32"/>
      <c r="D952" s="32"/>
      <c r="E952" s="32"/>
      <c r="F952" s="32"/>
      <c r="G952" s="32"/>
      <c r="H952" s="33">
        <v>1</v>
      </c>
    </row>
    <row r="953" spans="1:8" ht="30" hidden="1" x14ac:dyDescent="0.25">
      <c r="A953" s="52">
        <v>678</v>
      </c>
      <c r="B953" s="2" t="s">
        <v>3700</v>
      </c>
      <c r="C953" s="54"/>
      <c r="D953" s="54"/>
      <c r="E953" s="54"/>
      <c r="F953" s="54"/>
      <c r="G953" s="54"/>
      <c r="H953" s="50">
        <v>2</v>
      </c>
    </row>
    <row r="954" spans="1:8" ht="15.75" hidden="1" thickBot="1" x14ac:dyDescent="0.3">
      <c r="A954" s="53"/>
      <c r="B954" s="34" t="s">
        <v>3701</v>
      </c>
      <c r="C954" s="55"/>
      <c r="D954" s="55"/>
      <c r="E954" s="55"/>
      <c r="F954" s="55"/>
      <c r="G954" s="55"/>
      <c r="H954" s="51"/>
    </row>
    <row r="955" spans="1:8" ht="30" hidden="1" x14ac:dyDescent="0.25">
      <c r="A955" s="52">
        <v>678</v>
      </c>
      <c r="B955" s="2" t="s">
        <v>3700</v>
      </c>
      <c r="C955" s="54"/>
      <c r="D955" s="54"/>
      <c r="E955" s="54"/>
      <c r="F955" s="54"/>
      <c r="G955" s="54"/>
      <c r="H955" s="50">
        <v>2</v>
      </c>
    </row>
    <row r="956" spans="1:8" ht="15.75" hidden="1" thickBot="1" x14ac:dyDescent="0.3">
      <c r="A956" s="53"/>
      <c r="B956" s="34" t="s">
        <v>3702</v>
      </c>
      <c r="C956" s="55"/>
      <c r="D956" s="55"/>
      <c r="E956" s="55"/>
      <c r="F956" s="55"/>
      <c r="G956" s="55"/>
      <c r="H956" s="51"/>
    </row>
    <row r="957" spans="1:8" ht="30.75" hidden="1" thickBot="1" x14ac:dyDescent="0.3">
      <c r="A957" s="30">
        <v>679</v>
      </c>
      <c r="B957" s="31" t="s">
        <v>1614</v>
      </c>
      <c r="C957" s="32"/>
      <c r="D957" s="32"/>
      <c r="E957" s="32">
        <v>1</v>
      </c>
      <c r="F957" s="32"/>
      <c r="G957" s="32"/>
      <c r="H957" s="33"/>
    </row>
    <row r="958" spans="1:8" ht="30.75" hidden="1" thickBot="1" x14ac:dyDescent="0.3">
      <c r="A958" s="30">
        <v>680</v>
      </c>
      <c r="B958" s="31" t="s">
        <v>1616</v>
      </c>
      <c r="C958" s="32"/>
      <c r="D958" s="32"/>
      <c r="E958" s="32">
        <v>2</v>
      </c>
      <c r="F958" s="32"/>
      <c r="G958" s="32"/>
      <c r="H958" s="33"/>
    </row>
    <row r="959" spans="1:8" ht="30" hidden="1" x14ac:dyDescent="0.25">
      <c r="A959" s="52">
        <v>681</v>
      </c>
      <c r="B959" s="2" t="s">
        <v>3703</v>
      </c>
      <c r="C959" s="54"/>
      <c r="D959" s="54"/>
      <c r="E959" s="54">
        <v>2</v>
      </c>
      <c r="F959" s="54"/>
      <c r="G959" s="54">
        <v>1</v>
      </c>
      <c r="H959" s="50"/>
    </row>
    <row r="960" spans="1:8" ht="20.25" hidden="1" thickBot="1" x14ac:dyDescent="0.3">
      <c r="A960" s="53"/>
      <c r="B960" s="34" t="s">
        <v>3704</v>
      </c>
      <c r="C960" s="55"/>
      <c r="D960" s="55"/>
      <c r="E960" s="55"/>
      <c r="F960" s="55"/>
      <c r="G960" s="55"/>
      <c r="H960" s="51"/>
    </row>
    <row r="961" spans="1:8" ht="30" hidden="1" x14ac:dyDescent="0.25">
      <c r="A961" s="52">
        <v>681</v>
      </c>
      <c r="B961" s="2" t="s">
        <v>3703</v>
      </c>
      <c r="C961" s="54"/>
      <c r="D961" s="54">
        <v>2</v>
      </c>
      <c r="E961" s="54"/>
      <c r="F961" s="54">
        <v>1</v>
      </c>
      <c r="G961" s="54"/>
      <c r="H961" s="50"/>
    </row>
    <row r="962" spans="1:8" ht="20.25" hidden="1" thickBot="1" x14ac:dyDescent="0.3">
      <c r="A962" s="53"/>
      <c r="B962" s="34" t="s">
        <v>3705</v>
      </c>
      <c r="C962" s="55"/>
      <c r="D962" s="55"/>
      <c r="E962" s="55"/>
      <c r="F962" s="55"/>
      <c r="G962" s="55"/>
      <c r="H962" s="51"/>
    </row>
    <row r="963" spans="1:8" ht="30.75" hidden="1" thickBot="1" x14ac:dyDescent="0.3">
      <c r="A963" s="30">
        <v>682</v>
      </c>
      <c r="B963" s="31" t="s">
        <v>1621</v>
      </c>
      <c r="C963" s="32">
        <v>1</v>
      </c>
      <c r="D963" s="32"/>
      <c r="E963" s="32"/>
      <c r="F963" s="32"/>
      <c r="G963" s="32"/>
      <c r="H963" s="33"/>
    </row>
    <row r="964" spans="1:8" ht="30.75" hidden="1" thickBot="1" x14ac:dyDescent="0.3">
      <c r="A964" s="30">
        <v>683</v>
      </c>
      <c r="B964" s="31" t="s">
        <v>1624</v>
      </c>
      <c r="C964" s="32">
        <v>2</v>
      </c>
      <c r="D964" s="32"/>
      <c r="E964" s="32"/>
      <c r="F964" s="32"/>
      <c r="G964" s="32"/>
      <c r="H964" s="33"/>
    </row>
    <row r="965" spans="1:8" ht="18.75" hidden="1" thickBot="1" x14ac:dyDescent="0.3">
      <c r="A965" s="30">
        <v>684</v>
      </c>
      <c r="B965" s="31" t="s">
        <v>1626</v>
      </c>
      <c r="C965" s="32"/>
      <c r="D965" s="32"/>
      <c r="E965" s="32">
        <v>1</v>
      </c>
      <c r="F965" s="32"/>
      <c r="G965" s="32"/>
      <c r="H965" s="33"/>
    </row>
    <row r="966" spans="1:8" ht="30.75" hidden="1" thickBot="1" x14ac:dyDescent="0.3">
      <c r="A966" s="30">
        <v>685</v>
      </c>
      <c r="B966" s="31" t="s">
        <v>1629</v>
      </c>
      <c r="C966" s="32"/>
      <c r="D966" s="32"/>
      <c r="E966" s="32">
        <v>2</v>
      </c>
      <c r="F966" s="32"/>
      <c r="G966" s="32"/>
      <c r="H966" s="33"/>
    </row>
    <row r="967" spans="1:8" ht="18.75" hidden="1" thickBot="1" x14ac:dyDescent="0.3">
      <c r="A967" s="30">
        <v>686</v>
      </c>
      <c r="B967" s="31" t="s">
        <v>1631</v>
      </c>
      <c r="C967" s="32"/>
      <c r="D967" s="32">
        <v>1</v>
      </c>
      <c r="E967" s="32"/>
      <c r="F967" s="32"/>
      <c r="G967" s="32"/>
      <c r="H967" s="33"/>
    </row>
    <row r="968" spans="1:8" ht="30.75" hidden="1" thickBot="1" x14ac:dyDescent="0.3">
      <c r="A968" s="30">
        <v>687</v>
      </c>
      <c r="B968" s="31" t="s">
        <v>1633</v>
      </c>
      <c r="C968" s="32"/>
      <c r="D968" s="32">
        <v>2</v>
      </c>
      <c r="E968" s="32"/>
      <c r="F968" s="32"/>
      <c r="G968" s="32"/>
      <c r="H968" s="33"/>
    </row>
    <row r="969" spans="1:8" ht="18.75" hidden="1" thickBot="1" x14ac:dyDescent="0.3">
      <c r="A969" s="30">
        <v>688</v>
      </c>
      <c r="B969" s="31" t="s">
        <v>1635</v>
      </c>
      <c r="C969" s="32"/>
      <c r="D969" s="32">
        <v>1</v>
      </c>
      <c r="E969" s="32"/>
      <c r="F969" s="32"/>
      <c r="G969" s="32"/>
      <c r="H969" s="33"/>
    </row>
    <row r="970" spans="1:8" ht="30.75" hidden="1" thickBot="1" x14ac:dyDescent="0.3">
      <c r="A970" s="30">
        <v>689</v>
      </c>
      <c r="B970" s="31" t="s">
        <v>1637</v>
      </c>
      <c r="C970" s="32"/>
      <c r="D970" s="32">
        <v>2</v>
      </c>
      <c r="E970" s="32"/>
      <c r="F970" s="32"/>
      <c r="G970" s="32"/>
      <c r="H970" s="33"/>
    </row>
    <row r="971" spans="1:8" ht="18.75" hidden="1" thickBot="1" x14ac:dyDescent="0.3">
      <c r="A971" s="30">
        <v>690</v>
      </c>
      <c r="B971" s="31" t="s">
        <v>1639</v>
      </c>
      <c r="C971" s="32"/>
      <c r="D971" s="32"/>
      <c r="E971" s="32"/>
      <c r="F971" s="32"/>
      <c r="G971" s="32">
        <v>1</v>
      </c>
      <c r="H971" s="33"/>
    </row>
    <row r="972" spans="1:8" ht="30.75" hidden="1" thickBot="1" x14ac:dyDescent="0.3">
      <c r="A972" s="30">
        <v>691</v>
      </c>
      <c r="B972" s="31" t="s">
        <v>1641</v>
      </c>
      <c r="C972" s="32"/>
      <c r="D972" s="32"/>
      <c r="E972" s="32"/>
      <c r="F972" s="32"/>
      <c r="G972" s="32">
        <v>2</v>
      </c>
      <c r="H972" s="33"/>
    </row>
    <row r="973" spans="1:8" ht="30.75" hidden="1" thickBot="1" x14ac:dyDescent="0.3">
      <c r="A973" s="30">
        <v>692</v>
      </c>
      <c r="B973" s="31" t="s">
        <v>1642</v>
      </c>
      <c r="C973" s="32"/>
      <c r="D973" s="32"/>
      <c r="E973" s="32"/>
      <c r="F973" s="32">
        <v>1</v>
      </c>
      <c r="G973" s="32"/>
      <c r="H973" s="33"/>
    </row>
    <row r="974" spans="1:8" ht="30.75" hidden="1" thickBot="1" x14ac:dyDescent="0.3">
      <c r="A974" s="30">
        <v>693</v>
      </c>
      <c r="B974" s="31" t="s">
        <v>1644</v>
      </c>
      <c r="C974" s="32"/>
      <c r="D974" s="32"/>
      <c r="E974" s="32"/>
      <c r="F974" s="32">
        <v>2</v>
      </c>
      <c r="G974" s="32"/>
      <c r="H974" s="33"/>
    </row>
    <row r="975" spans="1:8" ht="30.75" hidden="1" thickBot="1" x14ac:dyDescent="0.3">
      <c r="A975" s="30">
        <v>694</v>
      </c>
      <c r="B975" s="31" t="s">
        <v>1646</v>
      </c>
      <c r="C975" s="32"/>
      <c r="D975" s="32"/>
      <c r="E975" s="32"/>
      <c r="F975" s="32"/>
      <c r="G975" s="32"/>
      <c r="H975" s="33">
        <v>1</v>
      </c>
    </row>
    <row r="976" spans="1:8" ht="30.75" hidden="1" thickBot="1" x14ac:dyDescent="0.3">
      <c r="A976" s="30">
        <v>695</v>
      </c>
      <c r="B976" s="31" t="s">
        <v>1649</v>
      </c>
      <c r="C976" s="32"/>
      <c r="D976" s="32"/>
      <c r="E976" s="32"/>
      <c r="F976" s="32">
        <v>1</v>
      </c>
      <c r="G976" s="32"/>
      <c r="H976" s="33">
        <v>1</v>
      </c>
    </row>
    <row r="977" spans="1:8" ht="18.75" hidden="1" thickBot="1" x14ac:dyDescent="0.3">
      <c r="A977" s="30">
        <v>696</v>
      </c>
      <c r="B977" s="31" t="s">
        <v>1650</v>
      </c>
      <c r="C977" s="32"/>
      <c r="D977" s="32">
        <v>1</v>
      </c>
      <c r="E977" s="32"/>
      <c r="F977" s="32"/>
      <c r="G977" s="32"/>
      <c r="H977" s="33"/>
    </row>
    <row r="978" spans="1:8" ht="30.75" hidden="1" thickBot="1" x14ac:dyDescent="0.3">
      <c r="A978" s="30">
        <v>697</v>
      </c>
      <c r="B978" s="31" t="s">
        <v>1652</v>
      </c>
      <c r="C978" s="32"/>
      <c r="D978" s="32">
        <v>2</v>
      </c>
      <c r="E978" s="32"/>
      <c r="F978" s="32"/>
      <c r="G978" s="32"/>
      <c r="H978" s="33"/>
    </row>
    <row r="979" spans="1:8" ht="18.75" hidden="1" thickBot="1" x14ac:dyDescent="0.3">
      <c r="A979" s="30">
        <v>698</v>
      </c>
      <c r="B979" s="31" t="s">
        <v>1654</v>
      </c>
      <c r="C979" s="32">
        <v>1</v>
      </c>
      <c r="D979" s="32"/>
      <c r="E979" s="32"/>
      <c r="F979" s="32"/>
      <c r="G979" s="32"/>
      <c r="H979" s="33"/>
    </row>
    <row r="980" spans="1:8" ht="30.75" hidden="1" thickBot="1" x14ac:dyDescent="0.3">
      <c r="A980" s="30">
        <v>699</v>
      </c>
      <c r="B980" s="31" t="s">
        <v>1656</v>
      </c>
      <c r="C980" s="32">
        <v>2</v>
      </c>
      <c r="D980" s="32"/>
      <c r="E980" s="32"/>
      <c r="F980" s="32"/>
      <c r="G980" s="32"/>
      <c r="H980" s="33"/>
    </row>
    <row r="981" spans="1:8" ht="30.75" hidden="1" thickBot="1" x14ac:dyDescent="0.3">
      <c r="A981" s="30">
        <v>700</v>
      </c>
      <c r="B981" s="31" t="s">
        <v>1657</v>
      </c>
      <c r="C981" s="32"/>
      <c r="D981" s="32"/>
      <c r="E981" s="32"/>
      <c r="F981" s="32"/>
      <c r="G981" s="32">
        <v>2</v>
      </c>
      <c r="H981" s="33"/>
    </row>
    <row r="982" spans="1:8" ht="30.75" hidden="1" thickBot="1" x14ac:dyDescent="0.3">
      <c r="A982" s="30">
        <v>701</v>
      </c>
      <c r="B982" s="31" t="s">
        <v>1659</v>
      </c>
      <c r="C982" s="32"/>
      <c r="D982" s="32">
        <v>2</v>
      </c>
      <c r="E982" s="32"/>
      <c r="F982" s="32"/>
      <c r="G982" s="32"/>
      <c r="H982" s="33"/>
    </row>
    <row r="983" spans="1:8" ht="30.75" hidden="1" thickBot="1" x14ac:dyDescent="0.3">
      <c r="A983" s="30">
        <v>702</v>
      </c>
      <c r="B983" s="31" t="s">
        <v>1661</v>
      </c>
      <c r="C983" s="32"/>
      <c r="D983" s="32"/>
      <c r="E983" s="32"/>
      <c r="F983" s="32"/>
      <c r="G983" s="32"/>
      <c r="H983" s="33">
        <v>2</v>
      </c>
    </row>
    <row r="984" spans="1:8" ht="18.75" hidden="1" thickBot="1" x14ac:dyDescent="0.3">
      <c r="A984" s="30">
        <v>703</v>
      </c>
      <c r="B984" s="31" t="s">
        <v>1663</v>
      </c>
      <c r="C984" s="32"/>
      <c r="D984" s="32"/>
      <c r="E984" s="32">
        <v>1</v>
      </c>
      <c r="F984" s="32"/>
      <c r="G984" s="32">
        <v>1</v>
      </c>
      <c r="H984" s="33"/>
    </row>
    <row r="985" spans="1:8" ht="18.75" hidden="1" thickBot="1" x14ac:dyDescent="0.3">
      <c r="A985" s="30">
        <v>704</v>
      </c>
      <c r="B985" s="31" t="s">
        <v>1665</v>
      </c>
      <c r="C985" s="32"/>
      <c r="D985" s="32"/>
      <c r="E985" s="32"/>
      <c r="F985" s="32"/>
      <c r="G985" s="32">
        <v>1</v>
      </c>
      <c r="H985" s="33"/>
    </row>
    <row r="986" spans="1:8" ht="18.75" hidden="1" thickBot="1" x14ac:dyDescent="0.3">
      <c r="A986" s="30">
        <v>705</v>
      </c>
      <c r="B986" s="31" t="s">
        <v>1668</v>
      </c>
      <c r="C986" s="32"/>
      <c r="D986" s="32"/>
      <c r="E986" s="32"/>
      <c r="F986" s="32"/>
      <c r="G986" s="32">
        <v>2</v>
      </c>
      <c r="H986" s="33"/>
    </row>
    <row r="987" spans="1:8" hidden="1" x14ac:dyDescent="0.25">
      <c r="A987" s="52">
        <v>705</v>
      </c>
      <c r="B987" s="2" t="s">
        <v>1668</v>
      </c>
      <c r="C987" s="54"/>
      <c r="D987" s="54"/>
      <c r="E987" s="54"/>
      <c r="F987" s="54"/>
      <c r="G987" s="54"/>
      <c r="H987" s="50"/>
    </row>
    <row r="988" spans="1:8" ht="20.25" hidden="1" thickBot="1" x14ac:dyDescent="0.3">
      <c r="A988" s="53"/>
      <c r="B988" s="34" t="s">
        <v>3706</v>
      </c>
      <c r="C988" s="55"/>
      <c r="D988" s="55"/>
      <c r="E988" s="55"/>
      <c r="F988" s="55"/>
      <c r="G988" s="55"/>
      <c r="H988" s="51"/>
    </row>
    <row r="989" spans="1:8" ht="18.75" hidden="1" thickBot="1" x14ac:dyDescent="0.3">
      <c r="A989" s="30">
        <v>706</v>
      </c>
      <c r="B989" s="31" t="s">
        <v>1669</v>
      </c>
      <c r="C989" s="32"/>
      <c r="D989" s="32"/>
      <c r="E989" s="32"/>
      <c r="F989" s="32"/>
      <c r="G989" s="32">
        <v>3</v>
      </c>
      <c r="H989" s="33"/>
    </row>
    <row r="990" spans="1:8" hidden="1" x14ac:dyDescent="0.25">
      <c r="A990" s="52">
        <v>706</v>
      </c>
      <c r="B990" s="2" t="s">
        <v>1669</v>
      </c>
      <c r="C990" s="54"/>
      <c r="D990" s="54"/>
      <c r="E990" s="54"/>
      <c r="F990" s="54"/>
      <c r="G990" s="54"/>
      <c r="H990" s="50"/>
    </row>
    <row r="991" spans="1:8" ht="20.25" hidden="1" thickBot="1" x14ac:dyDescent="0.3">
      <c r="A991" s="53"/>
      <c r="B991" s="34" t="s">
        <v>3707</v>
      </c>
      <c r="C991" s="55"/>
      <c r="D991" s="55"/>
      <c r="E991" s="55"/>
      <c r="F991" s="55"/>
      <c r="G991" s="55"/>
      <c r="H991" s="51"/>
    </row>
    <row r="992" spans="1:8" ht="18.75" hidden="1" thickBot="1" x14ac:dyDescent="0.3">
      <c r="A992" s="30">
        <v>707</v>
      </c>
      <c r="B992" s="31" t="s">
        <v>1670</v>
      </c>
      <c r="C992" s="32"/>
      <c r="D992" s="32"/>
      <c r="E992" s="32">
        <v>1</v>
      </c>
      <c r="F992" s="32"/>
      <c r="G992" s="32"/>
      <c r="H992" s="33"/>
    </row>
    <row r="993" spans="1:8" ht="30.75" hidden="1" thickBot="1" x14ac:dyDescent="0.3">
      <c r="A993" s="30">
        <v>708</v>
      </c>
      <c r="B993" s="31" t="s">
        <v>1672</v>
      </c>
      <c r="C993" s="32"/>
      <c r="D993" s="32">
        <v>1</v>
      </c>
      <c r="E993" s="32"/>
      <c r="F993" s="32"/>
      <c r="G993" s="32"/>
      <c r="H993" s="33"/>
    </row>
    <row r="994" spans="1:8" ht="30.75" hidden="1" thickBot="1" x14ac:dyDescent="0.3">
      <c r="A994" s="30">
        <v>709</v>
      </c>
      <c r="B994" s="31" t="s">
        <v>1674</v>
      </c>
      <c r="C994" s="32"/>
      <c r="D994" s="32">
        <v>2</v>
      </c>
      <c r="E994" s="32"/>
      <c r="F994" s="32"/>
      <c r="G994" s="32"/>
      <c r="H994" s="33"/>
    </row>
    <row r="995" spans="1:8" ht="30" hidden="1" x14ac:dyDescent="0.25">
      <c r="A995" s="52">
        <v>710</v>
      </c>
      <c r="B995" s="2" t="s">
        <v>3708</v>
      </c>
      <c r="C995" s="54"/>
      <c r="D995" s="54"/>
      <c r="E995" s="54">
        <v>1</v>
      </c>
      <c r="F995" s="54"/>
      <c r="G995" s="54"/>
      <c r="H995" s="50"/>
    </row>
    <row r="996" spans="1:8" ht="20.25" hidden="1" thickBot="1" x14ac:dyDescent="0.3">
      <c r="A996" s="53"/>
      <c r="B996" s="34" t="s">
        <v>3709</v>
      </c>
      <c r="C996" s="55"/>
      <c r="D996" s="55"/>
      <c r="E996" s="55"/>
      <c r="F996" s="55"/>
      <c r="G996" s="55"/>
      <c r="H996" s="51"/>
    </row>
    <row r="997" spans="1:8" ht="30" hidden="1" x14ac:dyDescent="0.25">
      <c r="A997" s="52">
        <v>710</v>
      </c>
      <c r="B997" s="2" t="s">
        <v>3708</v>
      </c>
      <c r="C997" s="54"/>
      <c r="D997" s="54"/>
      <c r="E997" s="54">
        <v>1</v>
      </c>
      <c r="F997" s="54"/>
      <c r="G997" s="54"/>
      <c r="H997" s="50"/>
    </row>
    <row r="998" spans="1:8" ht="15.75" hidden="1" thickBot="1" x14ac:dyDescent="0.3">
      <c r="A998" s="53"/>
      <c r="B998" s="34" t="s">
        <v>3710</v>
      </c>
      <c r="C998" s="55"/>
      <c r="D998" s="55"/>
      <c r="E998" s="55"/>
      <c r="F998" s="55"/>
      <c r="G998" s="55"/>
      <c r="H998" s="51"/>
    </row>
    <row r="999" spans="1:8" ht="30" hidden="1" x14ac:dyDescent="0.25">
      <c r="A999" s="52">
        <v>710</v>
      </c>
      <c r="B999" s="2" t="s">
        <v>3708</v>
      </c>
      <c r="C999" s="54"/>
      <c r="D999" s="54"/>
      <c r="E999" s="54">
        <v>1</v>
      </c>
      <c r="F999" s="54"/>
      <c r="G999" s="54"/>
      <c r="H999" s="50"/>
    </row>
    <row r="1000" spans="1:8" ht="20.25" hidden="1" thickBot="1" x14ac:dyDescent="0.3">
      <c r="A1000" s="53"/>
      <c r="B1000" s="34" t="s">
        <v>3711</v>
      </c>
      <c r="C1000" s="55"/>
      <c r="D1000" s="55"/>
      <c r="E1000" s="55"/>
      <c r="F1000" s="55"/>
      <c r="G1000" s="55"/>
      <c r="H1000" s="51"/>
    </row>
    <row r="1001" spans="1:8" ht="30" hidden="1" x14ac:dyDescent="0.25">
      <c r="A1001" s="52">
        <v>710</v>
      </c>
      <c r="B1001" s="2" t="s">
        <v>3708</v>
      </c>
      <c r="C1001" s="54"/>
      <c r="D1001" s="54"/>
      <c r="E1001" s="54">
        <v>1</v>
      </c>
      <c r="F1001" s="54"/>
      <c r="G1001" s="54"/>
      <c r="H1001" s="50"/>
    </row>
    <row r="1002" spans="1:8" ht="20.25" hidden="1" thickBot="1" x14ac:dyDescent="0.3">
      <c r="A1002" s="53"/>
      <c r="B1002" s="34" t="s">
        <v>3712</v>
      </c>
      <c r="C1002" s="55"/>
      <c r="D1002" s="55"/>
      <c r="E1002" s="55"/>
      <c r="F1002" s="55"/>
      <c r="G1002" s="55"/>
      <c r="H1002" s="51"/>
    </row>
    <row r="1003" spans="1:8" ht="30" hidden="1" x14ac:dyDescent="0.25">
      <c r="A1003" s="52">
        <v>711</v>
      </c>
      <c r="B1003" s="2" t="s">
        <v>3713</v>
      </c>
      <c r="C1003" s="54"/>
      <c r="D1003" s="54"/>
      <c r="E1003" s="54">
        <v>2</v>
      </c>
      <c r="F1003" s="54"/>
      <c r="G1003" s="54"/>
      <c r="H1003" s="50"/>
    </row>
    <row r="1004" spans="1:8" ht="20.25" hidden="1" thickBot="1" x14ac:dyDescent="0.3">
      <c r="A1004" s="53"/>
      <c r="B1004" s="34" t="s">
        <v>3709</v>
      </c>
      <c r="C1004" s="55"/>
      <c r="D1004" s="55"/>
      <c r="E1004" s="55"/>
      <c r="F1004" s="55"/>
      <c r="G1004" s="55"/>
      <c r="H1004" s="51"/>
    </row>
    <row r="1005" spans="1:8" ht="30" hidden="1" x14ac:dyDescent="0.25">
      <c r="A1005" s="52">
        <v>711</v>
      </c>
      <c r="B1005" s="2" t="s">
        <v>3713</v>
      </c>
      <c r="C1005" s="54"/>
      <c r="D1005" s="54"/>
      <c r="E1005" s="54">
        <v>2</v>
      </c>
      <c r="F1005" s="54"/>
      <c r="G1005" s="54"/>
      <c r="H1005" s="50"/>
    </row>
    <row r="1006" spans="1:8" ht="15.75" hidden="1" thickBot="1" x14ac:dyDescent="0.3">
      <c r="A1006" s="53"/>
      <c r="B1006" s="34" t="s">
        <v>3710</v>
      </c>
      <c r="C1006" s="55"/>
      <c r="D1006" s="55"/>
      <c r="E1006" s="55"/>
      <c r="F1006" s="55"/>
      <c r="G1006" s="55"/>
      <c r="H1006" s="51"/>
    </row>
    <row r="1007" spans="1:8" ht="30" hidden="1" x14ac:dyDescent="0.25">
      <c r="A1007" s="52">
        <v>711</v>
      </c>
      <c r="B1007" s="2" t="s">
        <v>3713</v>
      </c>
      <c r="C1007" s="54"/>
      <c r="D1007" s="54"/>
      <c r="E1007" s="54">
        <v>2</v>
      </c>
      <c r="F1007" s="54"/>
      <c r="G1007" s="54"/>
      <c r="H1007" s="50"/>
    </row>
    <row r="1008" spans="1:8" ht="20.25" hidden="1" thickBot="1" x14ac:dyDescent="0.3">
      <c r="A1008" s="53"/>
      <c r="B1008" s="34" t="s">
        <v>3711</v>
      </c>
      <c r="C1008" s="55"/>
      <c r="D1008" s="55"/>
      <c r="E1008" s="55"/>
      <c r="F1008" s="55"/>
      <c r="G1008" s="55"/>
      <c r="H1008" s="51"/>
    </row>
    <row r="1009" spans="1:8" ht="30" hidden="1" x14ac:dyDescent="0.25">
      <c r="A1009" s="52">
        <v>711</v>
      </c>
      <c r="B1009" s="2" t="s">
        <v>3713</v>
      </c>
      <c r="C1009" s="54"/>
      <c r="D1009" s="54"/>
      <c r="E1009" s="54">
        <v>2</v>
      </c>
      <c r="F1009" s="54"/>
      <c r="G1009" s="54"/>
      <c r="H1009" s="50"/>
    </row>
    <row r="1010" spans="1:8" ht="20.25" hidden="1" thickBot="1" x14ac:dyDescent="0.3">
      <c r="A1010" s="53"/>
      <c r="B1010" s="34" t="s">
        <v>3712</v>
      </c>
      <c r="C1010" s="55"/>
      <c r="D1010" s="55"/>
      <c r="E1010" s="55"/>
      <c r="F1010" s="55"/>
      <c r="G1010" s="55"/>
      <c r="H1010" s="51"/>
    </row>
    <row r="1011" spans="1:8" ht="30.75" hidden="1" thickBot="1" x14ac:dyDescent="0.3">
      <c r="A1011" s="30">
        <v>712</v>
      </c>
      <c r="B1011" s="31" t="s">
        <v>1685</v>
      </c>
      <c r="C1011" s="32"/>
      <c r="D1011" s="32"/>
      <c r="E1011" s="32">
        <v>1</v>
      </c>
      <c r="F1011" s="32"/>
      <c r="G1011" s="32"/>
      <c r="H1011" s="33"/>
    </row>
    <row r="1012" spans="1:8" ht="30.75" hidden="1" thickBot="1" x14ac:dyDescent="0.3">
      <c r="A1012" s="30">
        <v>713</v>
      </c>
      <c r="B1012" s="31" t="s">
        <v>1687</v>
      </c>
      <c r="C1012" s="32"/>
      <c r="D1012" s="32"/>
      <c r="E1012" s="32">
        <v>2</v>
      </c>
      <c r="F1012" s="32"/>
      <c r="G1012" s="32"/>
      <c r="H1012" s="33"/>
    </row>
    <row r="1013" spans="1:8" ht="30" hidden="1" x14ac:dyDescent="0.25">
      <c r="A1013" s="52">
        <v>713</v>
      </c>
      <c r="B1013" s="2" t="s">
        <v>1687</v>
      </c>
      <c r="C1013" s="54"/>
      <c r="D1013" s="54"/>
      <c r="E1013" s="54"/>
      <c r="F1013" s="54"/>
      <c r="G1013" s="54"/>
      <c r="H1013" s="50"/>
    </row>
    <row r="1014" spans="1:8" ht="20.25" hidden="1" thickBot="1" x14ac:dyDescent="0.3">
      <c r="A1014" s="53"/>
      <c r="B1014" s="34" t="s">
        <v>3714</v>
      </c>
      <c r="C1014" s="55"/>
      <c r="D1014" s="55"/>
      <c r="E1014" s="55"/>
      <c r="F1014" s="55"/>
      <c r="G1014" s="55"/>
      <c r="H1014" s="51"/>
    </row>
    <row r="1015" spans="1:8" ht="18.75" hidden="1" thickBot="1" x14ac:dyDescent="0.3">
      <c r="A1015" s="30">
        <v>714</v>
      </c>
      <c r="B1015" s="31" t="s">
        <v>1688</v>
      </c>
      <c r="C1015" s="32"/>
      <c r="D1015" s="32"/>
      <c r="E1015" s="32"/>
      <c r="F1015" s="32"/>
      <c r="G1015" s="32"/>
      <c r="H1015" s="33">
        <v>1</v>
      </c>
    </row>
    <row r="1016" spans="1:8" ht="30.75" hidden="1" thickBot="1" x14ac:dyDescent="0.3">
      <c r="A1016" s="30">
        <v>715</v>
      </c>
      <c r="B1016" s="31" t="s">
        <v>1690</v>
      </c>
      <c r="C1016" s="32"/>
      <c r="D1016" s="32"/>
      <c r="E1016" s="32"/>
      <c r="F1016" s="32"/>
      <c r="G1016" s="32"/>
      <c r="H1016" s="33">
        <v>2</v>
      </c>
    </row>
    <row r="1017" spans="1:8" ht="30.75" hidden="1" thickBot="1" x14ac:dyDescent="0.3">
      <c r="A1017" s="30">
        <v>716</v>
      </c>
      <c r="B1017" s="31" t="s">
        <v>1691</v>
      </c>
      <c r="C1017" s="32">
        <v>3</v>
      </c>
      <c r="D1017" s="32"/>
      <c r="E1017" s="32"/>
      <c r="F1017" s="32"/>
      <c r="G1017" s="32"/>
      <c r="H1017" s="33"/>
    </row>
    <row r="1018" spans="1:8" ht="18.75" hidden="1" thickBot="1" x14ac:dyDescent="0.3">
      <c r="A1018" s="30">
        <v>717</v>
      </c>
      <c r="B1018" s="31" t="s">
        <v>1694</v>
      </c>
      <c r="C1018" s="32">
        <v>3</v>
      </c>
      <c r="D1018" s="32"/>
      <c r="E1018" s="32"/>
      <c r="F1018" s="32"/>
      <c r="G1018" s="32"/>
      <c r="H1018" s="33"/>
    </row>
    <row r="1019" spans="1:8" ht="30" hidden="1" x14ac:dyDescent="0.25">
      <c r="A1019" s="52">
        <v>718</v>
      </c>
      <c r="B1019" s="2" t="s">
        <v>3715</v>
      </c>
      <c r="C1019" s="54">
        <v>3</v>
      </c>
      <c r="D1019" s="54"/>
      <c r="E1019" s="54"/>
      <c r="F1019" s="54"/>
      <c r="G1019" s="54"/>
      <c r="H1019" s="50"/>
    </row>
    <row r="1020" spans="1:8" ht="20.25" hidden="1" thickBot="1" x14ac:dyDescent="0.3">
      <c r="A1020" s="53"/>
      <c r="B1020" s="34" t="s">
        <v>3716</v>
      </c>
      <c r="C1020" s="55"/>
      <c r="D1020" s="55"/>
      <c r="E1020" s="55"/>
      <c r="F1020" s="55"/>
      <c r="G1020" s="55"/>
      <c r="H1020" s="51"/>
    </row>
    <row r="1021" spans="1:8" ht="30" hidden="1" x14ac:dyDescent="0.25">
      <c r="A1021" s="52">
        <v>718</v>
      </c>
      <c r="B1021" s="2" t="s">
        <v>3715</v>
      </c>
      <c r="C1021" s="54">
        <v>3</v>
      </c>
      <c r="D1021" s="54"/>
      <c r="E1021" s="54"/>
      <c r="F1021" s="54"/>
      <c r="G1021" s="54"/>
      <c r="H1021" s="50"/>
    </row>
    <row r="1022" spans="1:8" ht="20.25" hidden="1" thickBot="1" x14ac:dyDescent="0.3">
      <c r="A1022" s="53"/>
      <c r="B1022" s="34" t="s">
        <v>3717</v>
      </c>
      <c r="C1022" s="55"/>
      <c r="D1022" s="55"/>
      <c r="E1022" s="55"/>
      <c r="F1022" s="55"/>
      <c r="G1022" s="55"/>
      <c r="H1022" s="51"/>
    </row>
    <row r="1023" spans="1:8" ht="30" hidden="1" x14ac:dyDescent="0.25">
      <c r="A1023" s="52">
        <v>718</v>
      </c>
      <c r="B1023" s="2" t="s">
        <v>3715</v>
      </c>
      <c r="C1023" s="54">
        <v>3</v>
      </c>
      <c r="D1023" s="54"/>
      <c r="E1023" s="54"/>
      <c r="F1023" s="54"/>
      <c r="G1023" s="54"/>
      <c r="H1023" s="50"/>
    </row>
    <row r="1024" spans="1:8" ht="20.25" hidden="1" thickBot="1" x14ac:dyDescent="0.3">
      <c r="A1024" s="53"/>
      <c r="B1024" s="34" t="s">
        <v>3718</v>
      </c>
      <c r="C1024" s="55"/>
      <c r="D1024" s="55"/>
      <c r="E1024" s="55"/>
      <c r="F1024" s="55"/>
      <c r="G1024" s="55"/>
      <c r="H1024" s="51"/>
    </row>
    <row r="1025" spans="1:8" ht="18.75" hidden="1" thickBot="1" x14ac:dyDescent="0.3">
      <c r="A1025" s="30">
        <v>719</v>
      </c>
      <c r="B1025" s="31" t="s">
        <v>1703</v>
      </c>
      <c r="C1025" s="32"/>
      <c r="D1025" s="32"/>
      <c r="E1025" s="32">
        <v>1</v>
      </c>
      <c r="F1025" s="32"/>
      <c r="G1025" s="32">
        <v>2</v>
      </c>
      <c r="H1025" s="33"/>
    </row>
    <row r="1026" spans="1:8" hidden="1" x14ac:dyDescent="0.25">
      <c r="A1026" s="52">
        <v>719</v>
      </c>
      <c r="B1026" s="2" t="s">
        <v>1703</v>
      </c>
      <c r="C1026" s="54"/>
      <c r="D1026" s="54"/>
      <c r="E1026" s="54">
        <v>1</v>
      </c>
      <c r="F1026" s="54"/>
      <c r="G1026" s="54">
        <v>2</v>
      </c>
      <c r="H1026" s="50"/>
    </row>
    <row r="1027" spans="1:8" ht="20.25" hidden="1" thickBot="1" x14ac:dyDescent="0.3">
      <c r="A1027" s="53"/>
      <c r="B1027" s="34" t="s">
        <v>1704</v>
      </c>
      <c r="C1027" s="55"/>
      <c r="D1027" s="55"/>
      <c r="E1027" s="55"/>
      <c r="F1027" s="55"/>
      <c r="G1027" s="55"/>
      <c r="H1027" s="51"/>
    </row>
    <row r="1028" spans="1:8" hidden="1" x14ac:dyDescent="0.25">
      <c r="A1028" s="52">
        <v>720</v>
      </c>
      <c r="B1028" s="2" t="s">
        <v>3719</v>
      </c>
      <c r="C1028" s="54"/>
      <c r="D1028" s="54"/>
      <c r="E1028" s="54"/>
      <c r="F1028" s="54">
        <v>3</v>
      </c>
      <c r="G1028" s="54"/>
      <c r="H1028" s="50"/>
    </row>
    <row r="1029" spans="1:8" ht="20.25" hidden="1" thickBot="1" x14ac:dyDescent="0.3">
      <c r="A1029" s="53"/>
      <c r="B1029" s="34" t="s">
        <v>3720</v>
      </c>
      <c r="C1029" s="55"/>
      <c r="D1029" s="55"/>
      <c r="E1029" s="55"/>
      <c r="F1029" s="55"/>
      <c r="G1029" s="55"/>
      <c r="H1029" s="51"/>
    </row>
    <row r="1030" spans="1:8" hidden="1" x14ac:dyDescent="0.25">
      <c r="A1030" s="52">
        <v>720</v>
      </c>
      <c r="B1030" s="2" t="s">
        <v>3719</v>
      </c>
      <c r="C1030" s="54"/>
      <c r="D1030" s="54"/>
      <c r="E1030" s="54"/>
      <c r="F1030" s="54">
        <v>3</v>
      </c>
      <c r="G1030" s="54"/>
      <c r="H1030" s="50"/>
    </row>
    <row r="1031" spans="1:8" ht="20.25" hidden="1" thickBot="1" x14ac:dyDescent="0.3">
      <c r="A1031" s="53"/>
      <c r="B1031" s="34" t="s">
        <v>3721</v>
      </c>
      <c r="C1031" s="55"/>
      <c r="D1031" s="55"/>
      <c r="E1031" s="55"/>
      <c r="F1031" s="55"/>
      <c r="G1031" s="55"/>
      <c r="H1031" s="51"/>
    </row>
    <row r="1032" spans="1:8" ht="30.75" hidden="1" thickBot="1" x14ac:dyDescent="0.3">
      <c r="A1032" s="30">
        <v>721</v>
      </c>
      <c r="B1032" s="31" t="s">
        <v>1709</v>
      </c>
      <c r="C1032" s="32"/>
      <c r="D1032" s="32"/>
      <c r="E1032" s="32"/>
      <c r="F1032" s="32">
        <v>3</v>
      </c>
      <c r="G1032" s="32"/>
      <c r="H1032" s="33"/>
    </row>
    <row r="1033" spans="1:8" ht="18.75" hidden="1" thickBot="1" x14ac:dyDescent="0.3">
      <c r="A1033" s="30">
        <v>722</v>
      </c>
      <c r="B1033" s="31" t="s">
        <v>1711</v>
      </c>
      <c r="C1033" s="32">
        <v>1</v>
      </c>
      <c r="D1033" s="32"/>
      <c r="E1033" s="32"/>
      <c r="F1033" s="32"/>
      <c r="G1033" s="32"/>
      <c r="H1033" s="33"/>
    </row>
    <row r="1034" spans="1:8" ht="18.75" hidden="1" thickBot="1" x14ac:dyDescent="0.3">
      <c r="A1034" s="30">
        <v>723</v>
      </c>
      <c r="B1034" s="31" t="s">
        <v>1714</v>
      </c>
      <c r="C1034" s="32">
        <v>2</v>
      </c>
      <c r="D1034" s="32"/>
      <c r="E1034" s="32"/>
      <c r="F1034" s="32"/>
      <c r="G1034" s="32"/>
      <c r="H1034" s="33"/>
    </row>
    <row r="1035" spans="1:8" ht="30.75" hidden="1" thickBot="1" x14ac:dyDescent="0.3">
      <c r="A1035" s="30">
        <v>724</v>
      </c>
      <c r="B1035" s="31" t="s">
        <v>1716</v>
      </c>
      <c r="C1035" s="32"/>
      <c r="D1035" s="32">
        <v>3</v>
      </c>
      <c r="E1035" s="32"/>
      <c r="F1035" s="32"/>
      <c r="G1035" s="32"/>
      <c r="H1035" s="33"/>
    </row>
    <row r="1036" spans="1:8" ht="30" hidden="1" x14ac:dyDescent="0.25">
      <c r="A1036" s="52">
        <v>724</v>
      </c>
      <c r="B1036" s="2" t="s">
        <v>1716</v>
      </c>
      <c r="C1036" s="54"/>
      <c r="D1036" s="54"/>
      <c r="E1036" s="54"/>
      <c r="F1036" s="54"/>
      <c r="G1036" s="54"/>
      <c r="H1036" s="50"/>
    </row>
    <row r="1037" spans="1:8" ht="30" hidden="1" thickBot="1" x14ac:dyDescent="0.3">
      <c r="A1037" s="53"/>
      <c r="B1037" s="34" t="s">
        <v>3722</v>
      </c>
      <c r="C1037" s="55"/>
      <c r="D1037" s="55"/>
      <c r="E1037" s="55"/>
      <c r="F1037" s="55"/>
      <c r="G1037" s="55"/>
      <c r="H1037" s="51"/>
    </row>
    <row r="1038" spans="1:8" ht="18.75" hidden="1" thickBot="1" x14ac:dyDescent="0.3">
      <c r="A1038" s="30">
        <v>725</v>
      </c>
      <c r="B1038" s="31" t="s">
        <v>1718</v>
      </c>
      <c r="C1038" s="32"/>
      <c r="D1038" s="32"/>
      <c r="E1038" s="32"/>
      <c r="F1038" s="32"/>
      <c r="G1038" s="32"/>
      <c r="H1038" s="33">
        <v>1</v>
      </c>
    </row>
    <row r="1039" spans="1:8" ht="30.75" hidden="1" thickBot="1" x14ac:dyDescent="0.3">
      <c r="A1039" s="30">
        <v>726</v>
      </c>
      <c r="B1039" s="31" t="s">
        <v>1720</v>
      </c>
      <c r="C1039" s="32"/>
      <c r="D1039" s="32"/>
      <c r="E1039" s="32"/>
      <c r="F1039" s="32"/>
      <c r="G1039" s="32"/>
      <c r="H1039" s="33">
        <v>2</v>
      </c>
    </row>
    <row r="1040" spans="1:8" ht="30.75" hidden="1" thickBot="1" x14ac:dyDescent="0.3">
      <c r="A1040" s="30">
        <v>727</v>
      </c>
      <c r="B1040" s="31" t="s">
        <v>1721</v>
      </c>
      <c r="C1040" s="32"/>
      <c r="D1040" s="32">
        <v>3</v>
      </c>
      <c r="E1040" s="32"/>
      <c r="F1040" s="32"/>
      <c r="G1040" s="32"/>
      <c r="H1040" s="33"/>
    </row>
    <row r="1041" spans="1:8" ht="18.75" hidden="1" thickBot="1" x14ac:dyDescent="0.3">
      <c r="A1041" s="30">
        <v>728</v>
      </c>
      <c r="B1041" s="31" t="s">
        <v>1723</v>
      </c>
      <c r="C1041" s="32"/>
      <c r="D1041" s="32"/>
      <c r="E1041" s="32"/>
      <c r="F1041" s="32">
        <v>1</v>
      </c>
      <c r="G1041" s="32"/>
      <c r="H1041" s="33"/>
    </row>
    <row r="1042" spans="1:8" ht="30.75" hidden="1" thickBot="1" x14ac:dyDescent="0.3">
      <c r="A1042" s="30">
        <v>729</v>
      </c>
      <c r="B1042" s="31" t="s">
        <v>1725</v>
      </c>
      <c r="C1042" s="32"/>
      <c r="D1042" s="32"/>
      <c r="E1042" s="32"/>
      <c r="F1042" s="32">
        <v>2</v>
      </c>
      <c r="G1042" s="32"/>
      <c r="H1042" s="33"/>
    </row>
    <row r="1043" spans="1:8" ht="30.75" hidden="1" thickBot="1" x14ac:dyDescent="0.3">
      <c r="A1043" s="30">
        <v>730</v>
      </c>
      <c r="B1043" s="31" t="s">
        <v>1727</v>
      </c>
      <c r="C1043" s="32"/>
      <c r="D1043" s="32"/>
      <c r="E1043" s="32"/>
      <c r="F1043" s="32">
        <v>3</v>
      </c>
      <c r="G1043" s="32"/>
      <c r="H1043" s="33"/>
    </row>
    <row r="1044" spans="1:8" ht="18.75" hidden="1" thickBot="1" x14ac:dyDescent="0.3">
      <c r="A1044" s="30">
        <v>731</v>
      </c>
      <c r="B1044" s="31" t="s">
        <v>1729</v>
      </c>
      <c r="C1044" s="32"/>
      <c r="D1044" s="32">
        <v>1</v>
      </c>
      <c r="E1044" s="32"/>
      <c r="F1044" s="32"/>
      <c r="G1044" s="32"/>
      <c r="H1044" s="33"/>
    </row>
    <row r="1045" spans="1:8" ht="30.75" hidden="1" thickBot="1" x14ac:dyDescent="0.3">
      <c r="A1045" s="30">
        <v>732</v>
      </c>
      <c r="B1045" s="31" t="s">
        <v>1731</v>
      </c>
      <c r="C1045" s="32"/>
      <c r="D1045" s="32">
        <v>2</v>
      </c>
      <c r="E1045" s="32"/>
      <c r="F1045" s="32"/>
      <c r="G1045" s="32"/>
      <c r="H1045" s="33"/>
    </row>
    <row r="1046" spans="1:8" ht="30.75" hidden="1" thickBot="1" x14ac:dyDescent="0.3">
      <c r="A1046" s="30">
        <v>733</v>
      </c>
      <c r="B1046" s="31" t="s">
        <v>1733</v>
      </c>
      <c r="C1046" s="32"/>
      <c r="D1046" s="32">
        <v>3</v>
      </c>
      <c r="E1046" s="32"/>
      <c r="F1046" s="32"/>
      <c r="G1046" s="32"/>
      <c r="H1046" s="33"/>
    </row>
    <row r="1047" spans="1:8" ht="30.75" hidden="1" thickBot="1" x14ac:dyDescent="0.3">
      <c r="A1047" s="30">
        <v>734</v>
      </c>
      <c r="B1047" s="31" t="s">
        <v>1735</v>
      </c>
      <c r="C1047" s="32"/>
      <c r="D1047" s="32">
        <v>1</v>
      </c>
      <c r="E1047" s="32"/>
      <c r="F1047" s="32"/>
      <c r="G1047" s="32"/>
      <c r="H1047" s="33"/>
    </row>
    <row r="1048" spans="1:8" ht="30.75" hidden="1" thickBot="1" x14ac:dyDescent="0.3">
      <c r="A1048" s="30">
        <v>735</v>
      </c>
      <c r="B1048" s="31" t="s">
        <v>1738</v>
      </c>
      <c r="C1048" s="32"/>
      <c r="D1048" s="32">
        <v>2</v>
      </c>
      <c r="E1048" s="32"/>
      <c r="F1048" s="32"/>
      <c r="G1048" s="32"/>
      <c r="H1048" s="33"/>
    </row>
    <row r="1049" spans="1:8" ht="30.75" hidden="1" thickBot="1" x14ac:dyDescent="0.3">
      <c r="A1049" s="30">
        <v>736</v>
      </c>
      <c r="B1049" s="31" t="s">
        <v>1740</v>
      </c>
      <c r="C1049" s="32"/>
      <c r="D1049" s="32">
        <v>1</v>
      </c>
      <c r="E1049" s="32"/>
      <c r="F1049" s="32"/>
      <c r="G1049" s="32"/>
      <c r="H1049" s="33"/>
    </row>
    <row r="1050" spans="1:8" ht="30.75" hidden="1" thickBot="1" x14ac:dyDescent="0.3">
      <c r="A1050" s="30">
        <v>737</v>
      </c>
      <c r="B1050" s="31" t="s">
        <v>1742</v>
      </c>
      <c r="C1050" s="32"/>
      <c r="D1050" s="32"/>
      <c r="E1050" s="32">
        <v>2</v>
      </c>
      <c r="F1050" s="32"/>
      <c r="G1050" s="32"/>
      <c r="H1050" s="33"/>
    </row>
    <row r="1051" spans="1:8" ht="30.75" hidden="1" thickBot="1" x14ac:dyDescent="0.3">
      <c r="A1051" s="30">
        <v>738</v>
      </c>
      <c r="B1051" s="31" t="s">
        <v>1745</v>
      </c>
      <c r="C1051" s="32"/>
      <c r="D1051" s="32"/>
      <c r="E1051" s="32"/>
      <c r="F1051" s="32">
        <v>3</v>
      </c>
      <c r="G1051" s="32"/>
      <c r="H1051" s="33"/>
    </row>
    <row r="1052" spans="1:8" ht="30.75" hidden="1" thickBot="1" x14ac:dyDescent="0.3">
      <c r="A1052" s="30">
        <v>739</v>
      </c>
      <c r="B1052" s="31" t="s">
        <v>1746</v>
      </c>
      <c r="C1052" s="32"/>
      <c r="D1052" s="32">
        <v>1</v>
      </c>
      <c r="E1052" s="32"/>
      <c r="F1052" s="32"/>
      <c r="G1052" s="32"/>
      <c r="H1052" s="33"/>
    </row>
    <row r="1053" spans="1:8" ht="30.75" hidden="1" thickBot="1" x14ac:dyDescent="0.3">
      <c r="A1053" s="30">
        <v>740</v>
      </c>
      <c r="B1053" s="31" t="s">
        <v>1748</v>
      </c>
      <c r="C1053" s="32"/>
      <c r="D1053" s="32">
        <v>2</v>
      </c>
      <c r="E1053" s="32"/>
      <c r="F1053" s="32"/>
      <c r="G1053" s="32"/>
      <c r="H1053" s="33"/>
    </row>
    <row r="1054" spans="1:8" ht="30" hidden="1" x14ac:dyDescent="0.25">
      <c r="A1054" s="52">
        <v>741</v>
      </c>
      <c r="B1054" s="2" t="s">
        <v>3723</v>
      </c>
      <c r="C1054" s="54"/>
      <c r="D1054" s="54"/>
      <c r="E1054" s="54"/>
      <c r="F1054" s="54">
        <v>2</v>
      </c>
      <c r="G1054" s="54"/>
      <c r="H1054" s="50"/>
    </row>
    <row r="1055" spans="1:8" ht="15.75" hidden="1" thickBot="1" x14ac:dyDescent="0.3">
      <c r="A1055" s="53"/>
      <c r="B1055" s="34" t="s">
        <v>3724</v>
      </c>
      <c r="C1055" s="55"/>
      <c r="D1055" s="55"/>
      <c r="E1055" s="55"/>
      <c r="F1055" s="55"/>
      <c r="G1055" s="55"/>
      <c r="H1055" s="51"/>
    </row>
    <row r="1056" spans="1:8" ht="30" hidden="1" x14ac:dyDescent="0.25">
      <c r="A1056" s="52">
        <v>741</v>
      </c>
      <c r="B1056" s="2" t="s">
        <v>3723</v>
      </c>
      <c r="C1056" s="54"/>
      <c r="D1056" s="54"/>
      <c r="E1056" s="54"/>
      <c r="F1056" s="54">
        <v>2</v>
      </c>
      <c r="G1056" s="54"/>
      <c r="H1056" s="50"/>
    </row>
    <row r="1057" spans="1:8" ht="20.25" hidden="1" thickBot="1" x14ac:dyDescent="0.3">
      <c r="A1057" s="53"/>
      <c r="B1057" s="34" t="s">
        <v>3725</v>
      </c>
      <c r="C1057" s="55"/>
      <c r="D1057" s="55"/>
      <c r="E1057" s="55"/>
      <c r="F1057" s="55"/>
      <c r="G1057" s="55"/>
      <c r="H1057" s="51"/>
    </row>
    <row r="1058" spans="1:8" ht="30" hidden="1" x14ac:dyDescent="0.25">
      <c r="A1058" s="52">
        <v>741</v>
      </c>
      <c r="B1058" s="2" t="s">
        <v>3723</v>
      </c>
      <c r="C1058" s="54"/>
      <c r="D1058" s="54"/>
      <c r="E1058" s="54"/>
      <c r="F1058" s="54">
        <v>2</v>
      </c>
      <c r="G1058" s="54"/>
      <c r="H1058" s="50"/>
    </row>
    <row r="1059" spans="1:8" ht="15.75" hidden="1" thickBot="1" x14ac:dyDescent="0.3">
      <c r="A1059" s="53"/>
      <c r="B1059" s="34" t="s">
        <v>3726</v>
      </c>
      <c r="C1059" s="55"/>
      <c r="D1059" s="55"/>
      <c r="E1059" s="55"/>
      <c r="F1059" s="55"/>
      <c r="G1059" s="55"/>
      <c r="H1059" s="51"/>
    </row>
    <row r="1060" spans="1:8" ht="30" hidden="1" x14ac:dyDescent="0.25">
      <c r="A1060" s="52">
        <v>741</v>
      </c>
      <c r="B1060" s="2" t="s">
        <v>3723</v>
      </c>
      <c r="C1060" s="54"/>
      <c r="D1060" s="54"/>
      <c r="E1060" s="54"/>
      <c r="F1060" s="54">
        <v>2</v>
      </c>
      <c r="G1060" s="54"/>
      <c r="H1060" s="50"/>
    </row>
    <row r="1061" spans="1:8" ht="20.25" hidden="1" thickBot="1" x14ac:dyDescent="0.3">
      <c r="A1061" s="53"/>
      <c r="B1061" s="34" t="s">
        <v>3727</v>
      </c>
      <c r="C1061" s="55"/>
      <c r="D1061" s="55"/>
      <c r="E1061" s="55"/>
      <c r="F1061" s="55"/>
      <c r="G1061" s="55"/>
      <c r="H1061" s="51"/>
    </row>
    <row r="1062" spans="1:8" ht="30.75" hidden="1" thickBot="1" x14ac:dyDescent="0.3">
      <c r="A1062" s="30">
        <v>742</v>
      </c>
      <c r="B1062" s="31" t="s">
        <v>1755</v>
      </c>
      <c r="C1062" s="32"/>
      <c r="D1062" s="32"/>
      <c r="E1062" s="32"/>
      <c r="F1062" s="32"/>
      <c r="G1062" s="32"/>
      <c r="H1062" s="33">
        <v>1</v>
      </c>
    </row>
    <row r="1063" spans="1:8" ht="30.75" hidden="1" thickBot="1" x14ac:dyDescent="0.3">
      <c r="A1063" s="30">
        <v>743</v>
      </c>
      <c r="B1063" s="31" t="s">
        <v>1757</v>
      </c>
      <c r="C1063" s="32"/>
      <c r="D1063" s="32"/>
      <c r="E1063" s="32"/>
      <c r="F1063" s="32"/>
      <c r="G1063" s="32"/>
      <c r="H1063" s="33">
        <v>2</v>
      </c>
    </row>
    <row r="1064" spans="1:8" ht="30.75" hidden="1" thickBot="1" x14ac:dyDescent="0.3">
      <c r="A1064" s="30">
        <v>744</v>
      </c>
      <c r="B1064" s="31" t="s">
        <v>1758</v>
      </c>
      <c r="C1064" s="32"/>
      <c r="D1064" s="32">
        <v>1</v>
      </c>
      <c r="E1064" s="32"/>
      <c r="F1064" s="32"/>
      <c r="G1064" s="32"/>
      <c r="H1064" s="33"/>
    </row>
    <row r="1065" spans="1:8" ht="30" hidden="1" x14ac:dyDescent="0.25">
      <c r="A1065" s="52">
        <v>744</v>
      </c>
      <c r="B1065" s="2" t="s">
        <v>1758</v>
      </c>
      <c r="C1065" s="54"/>
      <c r="D1065" s="54">
        <v>1</v>
      </c>
      <c r="E1065" s="54"/>
      <c r="F1065" s="54"/>
      <c r="G1065" s="54"/>
      <c r="H1065" s="50"/>
    </row>
    <row r="1066" spans="1:8" ht="30" hidden="1" thickBot="1" x14ac:dyDescent="0.3">
      <c r="A1066" s="53"/>
      <c r="B1066" s="34" t="s">
        <v>1759</v>
      </c>
      <c r="C1066" s="55"/>
      <c r="D1066" s="55"/>
      <c r="E1066" s="55"/>
      <c r="F1066" s="55"/>
      <c r="G1066" s="55"/>
      <c r="H1066" s="51"/>
    </row>
    <row r="1067" spans="1:8" ht="30" hidden="1" x14ac:dyDescent="0.25">
      <c r="A1067" s="52">
        <v>745</v>
      </c>
      <c r="B1067" s="2" t="s">
        <v>3728</v>
      </c>
      <c r="C1067" s="54"/>
      <c r="D1067" s="54">
        <v>2</v>
      </c>
      <c r="E1067" s="54"/>
      <c r="F1067" s="54"/>
      <c r="G1067" s="54"/>
      <c r="H1067" s="50"/>
    </row>
    <row r="1068" spans="1:8" ht="20.25" hidden="1" thickBot="1" x14ac:dyDescent="0.3">
      <c r="A1068" s="53"/>
      <c r="B1068" s="34" t="s">
        <v>3729</v>
      </c>
      <c r="C1068" s="55"/>
      <c r="D1068" s="55"/>
      <c r="E1068" s="55"/>
      <c r="F1068" s="55"/>
      <c r="G1068" s="55"/>
      <c r="H1068" s="51"/>
    </row>
    <row r="1069" spans="1:8" ht="30" hidden="1" x14ac:dyDescent="0.25">
      <c r="A1069" s="52">
        <v>745</v>
      </c>
      <c r="B1069" s="2" t="s">
        <v>3728</v>
      </c>
      <c r="C1069" s="54"/>
      <c r="D1069" s="54">
        <v>2</v>
      </c>
      <c r="E1069" s="54"/>
      <c r="F1069" s="54"/>
      <c r="G1069" s="54"/>
      <c r="H1069" s="50"/>
    </row>
    <row r="1070" spans="1:8" ht="20.25" hidden="1" thickBot="1" x14ac:dyDescent="0.3">
      <c r="A1070" s="53"/>
      <c r="B1070" s="34" t="s">
        <v>3730</v>
      </c>
      <c r="C1070" s="55"/>
      <c r="D1070" s="55"/>
      <c r="E1070" s="55"/>
      <c r="F1070" s="55"/>
      <c r="G1070" s="55"/>
      <c r="H1070" s="51"/>
    </row>
    <row r="1071" spans="1:8" ht="30" hidden="1" x14ac:dyDescent="0.25">
      <c r="A1071" s="52">
        <v>745</v>
      </c>
      <c r="B1071" s="2" t="s">
        <v>3728</v>
      </c>
      <c r="C1071" s="54"/>
      <c r="D1071" s="54">
        <v>2</v>
      </c>
      <c r="E1071" s="54"/>
      <c r="F1071" s="54"/>
      <c r="G1071" s="54"/>
      <c r="H1071" s="50"/>
    </row>
    <row r="1072" spans="1:8" ht="15.75" hidden="1" thickBot="1" x14ac:dyDescent="0.3">
      <c r="A1072" s="53"/>
      <c r="B1072" s="34" t="s">
        <v>3731</v>
      </c>
      <c r="C1072" s="55"/>
      <c r="D1072" s="55"/>
      <c r="E1072" s="55"/>
      <c r="F1072" s="55"/>
      <c r="G1072" s="55"/>
      <c r="H1072" s="51"/>
    </row>
    <row r="1073" spans="1:8" ht="30" hidden="1" x14ac:dyDescent="0.25">
      <c r="A1073" s="52">
        <v>746</v>
      </c>
      <c r="B1073" s="2" t="s">
        <v>3732</v>
      </c>
      <c r="C1073" s="54">
        <v>1</v>
      </c>
      <c r="D1073" s="54"/>
      <c r="E1073" s="54"/>
      <c r="F1073" s="54"/>
      <c r="G1073" s="54"/>
      <c r="H1073" s="50"/>
    </row>
    <row r="1074" spans="1:8" ht="15.75" hidden="1" thickBot="1" x14ac:dyDescent="0.3">
      <c r="A1074" s="53"/>
      <c r="B1074" s="34" t="s">
        <v>3733</v>
      </c>
      <c r="C1074" s="55"/>
      <c r="D1074" s="55"/>
      <c r="E1074" s="55"/>
      <c r="F1074" s="55"/>
      <c r="G1074" s="55"/>
      <c r="H1074" s="51"/>
    </row>
    <row r="1075" spans="1:8" ht="30" hidden="1" x14ac:dyDescent="0.25">
      <c r="A1075" s="52">
        <v>746</v>
      </c>
      <c r="B1075" s="2" t="s">
        <v>3732</v>
      </c>
      <c r="C1075" s="54">
        <v>1</v>
      </c>
      <c r="D1075" s="54"/>
      <c r="E1075" s="54"/>
      <c r="F1075" s="54"/>
      <c r="G1075" s="54"/>
      <c r="H1075" s="50"/>
    </row>
    <row r="1076" spans="1:8" ht="20.25" hidden="1" thickBot="1" x14ac:dyDescent="0.3">
      <c r="A1076" s="53"/>
      <c r="B1076" s="34" t="s">
        <v>3734</v>
      </c>
      <c r="C1076" s="55"/>
      <c r="D1076" s="55"/>
      <c r="E1076" s="55"/>
      <c r="F1076" s="55"/>
      <c r="G1076" s="55"/>
      <c r="H1076" s="51"/>
    </row>
    <row r="1077" spans="1:8" ht="30.75" hidden="1" thickBot="1" x14ac:dyDescent="0.3">
      <c r="A1077" s="30">
        <v>747</v>
      </c>
      <c r="B1077" s="31" t="s">
        <v>1768</v>
      </c>
      <c r="C1077" s="32"/>
      <c r="D1077" s="32"/>
      <c r="E1077" s="32">
        <v>1</v>
      </c>
      <c r="F1077" s="32"/>
      <c r="G1077" s="32"/>
      <c r="H1077" s="33"/>
    </row>
    <row r="1078" spans="1:8" ht="30.75" hidden="1" thickBot="1" x14ac:dyDescent="0.3">
      <c r="A1078" s="30">
        <v>748</v>
      </c>
      <c r="B1078" s="31" t="s">
        <v>1771</v>
      </c>
      <c r="C1078" s="32"/>
      <c r="D1078" s="32"/>
      <c r="E1078" s="32">
        <v>2</v>
      </c>
      <c r="F1078" s="32"/>
      <c r="G1078" s="32"/>
      <c r="H1078" s="33"/>
    </row>
    <row r="1079" spans="1:8" ht="30.75" hidden="1" thickBot="1" x14ac:dyDescent="0.3">
      <c r="A1079" s="30">
        <v>749</v>
      </c>
      <c r="B1079" s="31" t="s">
        <v>1772</v>
      </c>
      <c r="C1079" s="32"/>
      <c r="D1079" s="32">
        <v>1</v>
      </c>
      <c r="E1079" s="32"/>
      <c r="F1079" s="32"/>
      <c r="G1079" s="32"/>
      <c r="H1079" s="33"/>
    </row>
    <row r="1080" spans="1:8" ht="30.75" hidden="1" thickBot="1" x14ac:dyDescent="0.3">
      <c r="A1080" s="30">
        <v>750</v>
      </c>
      <c r="B1080" s="31" t="s">
        <v>1775</v>
      </c>
      <c r="C1080" s="32"/>
      <c r="D1080" s="32">
        <v>2</v>
      </c>
      <c r="E1080" s="32"/>
      <c r="F1080" s="32"/>
      <c r="G1080" s="32"/>
      <c r="H1080" s="33"/>
    </row>
    <row r="1081" spans="1:8" ht="30.75" hidden="1" thickBot="1" x14ac:dyDescent="0.3">
      <c r="A1081" s="30">
        <v>751</v>
      </c>
      <c r="B1081" s="31" t="s">
        <v>1777</v>
      </c>
      <c r="C1081" s="32"/>
      <c r="D1081" s="32"/>
      <c r="E1081" s="32"/>
      <c r="F1081" s="32"/>
      <c r="G1081" s="32">
        <v>1</v>
      </c>
      <c r="H1081" s="33"/>
    </row>
    <row r="1082" spans="1:8" ht="30.75" hidden="1" thickBot="1" x14ac:dyDescent="0.3">
      <c r="A1082" s="30">
        <v>752</v>
      </c>
      <c r="B1082" s="31" t="s">
        <v>1780</v>
      </c>
      <c r="C1082" s="32"/>
      <c r="D1082" s="32"/>
      <c r="E1082" s="32"/>
      <c r="F1082" s="32"/>
      <c r="G1082" s="32">
        <v>2</v>
      </c>
      <c r="H1082" s="33"/>
    </row>
    <row r="1083" spans="1:8" ht="30.75" hidden="1" thickBot="1" x14ac:dyDescent="0.3">
      <c r="A1083" s="30">
        <v>753</v>
      </c>
      <c r="B1083" s="31" t="s">
        <v>1781</v>
      </c>
      <c r="C1083" s="32"/>
      <c r="D1083" s="32">
        <v>1</v>
      </c>
      <c r="E1083" s="32"/>
      <c r="F1083" s="32"/>
      <c r="G1083" s="32"/>
      <c r="H1083" s="33"/>
    </row>
    <row r="1084" spans="1:8" ht="30.75" hidden="1" thickBot="1" x14ac:dyDescent="0.3">
      <c r="A1084" s="30">
        <v>754</v>
      </c>
      <c r="B1084" s="31" t="s">
        <v>1783</v>
      </c>
      <c r="C1084" s="32"/>
      <c r="D1084" s="32">
        <v>2</v>
      </c>
      <c r="E1084" s="32"/>
      <c r="F1084" s="32"/>
      <c r="G1084" s="32"/>
      <c r="H1084" s="33"/>
    </row>
    <row r="1085" spans="1:8" ht="30.75" hidden="1" thickBot="1" x14ac:dyDescent="0.3">
      <c r="A1085" s="30">
        <v>755</v>
      </c>
      <c r="B1085" s="31" t="s">
        <v>1785</v>
      </c>
      <c r="C1085" s="32"/>
      <c r="D1085" s="32"/>
      <c r="E1085" s="32"/>
      <c r="F1085" s="32"/>
      <c r="G1085" s="32">
        <v>1</v>
      </c>
      <c r="H1085" s="33"/>
    </row>
    <row r="1086" spans="1:8" ht="30.75" hidden="1" thickBot="1" x14ac:dyDescent="0.3">
      <c r="A1086" s="30">
        <v>756</v>
      </c>
      <c r="B1086" s="31" t="s">
        <v>1787</v>
      </c>
      <c r="C1086" s="32"/>
      <c r="D1086" s="32"/>
      <c r="E1086" s="32"/>
      <c r="F1086" s="32"/>
      <c r="G1086" s="32">
        <v>2</v>
      </c>
      <c r="H1086" s="33"/>
    </row>
    <row r="1087" spans="1:8" ht="30.75" hidden="1" thickBot="1" x14ac:dyDescent="0.3">
      <c r="A1087" s="30">
        <v>757</v>
      </c>
      <c r="B1087" s="31" t="s">
        <v>1788</v>
      </c>
      <c r="C1087" s="32"/>
      <c r="D1087" s="32"/>
      <c r="E1087" s="32"/>
      <c r="F1087" s="32"/>
      <c r="G1087" s="32"/>
      <c r="H1087" s="33">
        <v>1</v>
      </c>
    </row>
    <row r="1088" spans="1:8" ht="30.75" hidden="1" thickBot="1" x14ac:dyDescent="0.3">
      <c r="A1088" s="30">
        <v>758</v>
      </c>
      <c r="B1088" s="31" t="s">
        <v>1791</v>
      </c>
      <c r="C1088" s="32"/>
      <c r="D1088" s="32"/>
      <c r="E1088" s="32"/>
      <c r="F1088" s="32"/>
      <c r="G1088" s="32"/>
      <c r="H1088" s="33">
        <v>2</v>
      </c>
    </row>
    <row r="1089" spans="1:8" ht="18.75" hidden="1" thickBot="1" x14ac:dyDescent="0.3">
      <c r="A1089" s="30">
        <v>759</v>
      </c>
      <c r="B1089" s="31" t="s">
        <v>1792</v>
      </c>
      <c r="C1089" s="32"/>
      <c r="D1089" s="32">
        <v>1</v>
      </c>
      <c r="E1089" s="32"/>
      <c r="F1089" s="32"/>
      <c r="G1089" s="32"/>
      <c r="H1089" s="33"/>
    </row>
    <row r="1090" spans="1:8" ht="18.75" hidden="1" thickBot="1" x14ac:dyDescent="0.3">
      <c r="A1090" s="30">
        <v>760</v>
      </c>
      <c r="B1090" s="31" t="s">
        <v>1795</v>
      </c>
      <c r="C1090" s="32"/>
      <c r="D1090" s="32">
        <v>2</v>
      </c>
      <c r="E1090" s="32"/>
      <c r="F1090" s="32"/>
      <c r="G1090" s="32"/>
      <c r="H1090" s="33"/>
    </row>
    <row r="1091" spans="1:8" ht="30.75" hidden="1" thickBot="1" x14ac:dyDescent="0.3">
      <c r="A1091" s="30">
        <v>761</v>
      </c>
      <c r="B1091" s="31" t="s">
        <v>1797</v>
      </c>
      <c r="C1091" s="32">
        <v>1</v>
      </c>
      <c r="D1091" s="32"/>
      <c r="E1091" s="32"/>
      <c r="F1091" s="32"/>
      <c r="G1091" s="32"/>
      <c r="H1091" s="33"/>
    </row>
    <row r="1092" spans="1:8" ht="30.75" hidden="1" thickBot="1" x14ac:dyDescent="0.3">
      <c r="A1092" s="30">
        <v>762</v>
      </c>
      <c r="B1092" s="31" t="s">
        <v>1798</v>
      </c>
      <c r="C1092" s="32"/>
      <c r="D1092" s="32"/>
      <c r="E1092" s="32"/>
      <c r="F1092" s="32"/>
      <c r="G1092" s="32"/>
      <c r="H1092" s="33">
        <v>2</v>
      </c>
    </row>
    <row r="1093" spans="1:8" ht="30.75" hidden="1" thickBot="1" x14ac:dyDescent="0.3">
      <c r="A1093" s="30">
        <v>763</v>
      </c>
      <c r="B1093" s="31" t="s">
        <v>1799</v>
      </c>
      <c r="C1093" s="32"/>
      <c r="D1093" s="32">
        <v>3</v>
      </c>
      <c r="E1093" s="32"/>
      <c r="F1093" s="32"/>
      <c r="G1093" s="32"/>
      <c r="H1093" s="33"/>
    </row>
    <row r="1094" spans="1:8" ht="18.75" hidden="1" thickBot="1" x14ac:dyDescent="0.3">
      <c r="A1094" s="30">
        <v>764</v>
      </c>
      <c r="B1094" s="31" t="s">
        <v>1801</v>
      </c>
      <c r="C1094" s="32"/>
      <c r="D1094" s="32"/>
      <c r="E1094" s="32"/>
      <c r="F1094" s="32"/>
      <c r="G1094" s="32">
        <v>2</v>
      </c>
      <c r="H1094" s="33"/>
    </row>
    <row r="1095" spans="1:8" ht="30.75" hidden="1" thickBot="1" x14ac:dyDescent="0.3">
      <c r="A1095" s="30">
        <v>765</v>
      </c>
      <c r="B1095" s="31" t="s">
        <v>1804</v>
      </c>
      <c r="C1095" s="32"/>
      <c r="D1095" s="32"/>
      <c r="E1095" s="32"/>
      <c r="F1095" s="32"/>
      <c r="G1095" s="32">
        <v>2</v>
      </c>
      <c r="H1095" s="33"/>
    </row>
    <row r="1096" spans="1:8" ht="30.75" hidden="1" thickBot="1" x14ac:dyDescent="0.3">
      <c r="A1096" s="30">
        <v>766</v>
      </c>
      <c r="B1096" s="31" t="s">
        <v>1806</v>
      </c>
      <c r="C1096" s="32"/>
      <c r="D1096" s="32">
        <v>2</v>
      </c>
      <c r="E1096" s="32"/>
      <c r="F1096" s="32"/>
      <c r="G1096" s="32"/>
      <c r="H1096" s="33"/>
    </row>
    <row r="1097" spans="1:8" ht="30.75" hidden="1" thickBot="1" x14ac:dyDescent="0.3">
      <c r="A1097" s="30">
        <v>767</v>
      </c>
      <c r="B1097" s="31" t="s">
        <v>1809</v>
      </c>
      <c r="C1097" s="32"/>
      <c r="D1097" s="32"/>
      <c r="E1097" s="32"/>
      <c r="F1097" s="32"/>
      <c r="G1097" s="32"/>
      <c r="H1097" s="33">
        <v>1</v>
      </c>
    </row>
    <row r="1098" spans="1:8" ht="30.75" hidden="1" thickBot="1" x14ac:dyDescent="0.3">
      <c r="A1098" s="30">
        <v>768</v>
      </c>
      <c r="B1098" s="31" t="s">
        <v>1812</v>
      </c>
      <c r="C1098" s="32"/>
      <c r="D1098" s="32"/>
      <c r="E1098" s="32">
        <v>2</v>
      </c>
      <c r="F1098" s="32"/>
      <c r="G1098" s="32"/>
      <c r="H1098" s="33"/>
    </row>
    <row r="1099" spans="1:8" ht="30.75" hidden="1" thickBot="1" x14ac:dyDescent="0.3">
      <c r="A1099" s="30">
        <v>769</v>
      </c>
      <c r="B1099" s="31" t="s">
        <v>1815</v>
      </c>
      <c r="C1099" s="32"/>
      <c r="D1099" s="32"/>
      <c r="E1099" s="32">
        <v>1</v>
      </c>
      <c r="F1099" s="32"/>
      <c r="G1099" s="32"/>
      <c r="H1099" s="33"/>
    </row>
    <row r="1100" spans="1:8" ht="30.75" hidden="1" thickBot="1" x14ac:dyDescent="0.3">
      <c r="A1100" s="30">
        <v>770</v>
      </c>
      <c r="B1100" s="31" t="s">
        <v>1818</v>
      </c>
      <c r="C1100" s="32"/>
      <c r="D1100" s="32"/>
      <c r="E1100" s="32">
        <v>2</v>
      </c>
      <c r="F1100" s="32"/>
      <c r="G1100" s="32"/>
      <c r="H1100" s="33"/>
    </row>
    <row r="1101" spans="1:8" ht="30.75" hidden="1" thickBot="1" x14ac:dyDescent="0.3">
      <c r="A1101" s="30">
        <v>771</v>
      </c>
      <c r="B1101" s="31" t="s">
        <v>1820</v>
      </c>
      <c r="C1101" s="32"/>
      <c r="D1101" s="32"/>
      <c r="E1101" s="32"/>
      <c r="F1101" s="32"/>
      <c r="G1101" s="32">
        <v>2</v>
      </c>
      <c r="H1101" s="33"/>
    </row>
    <row r="1102" spans="1:8" ht="30.75" hidden="1" thickBot="1" x14ac:dyDescent="0.3">
      <c r="A1102" s="30">
        <v>772</v>
      </c>
      <c r="B1102" s="31" t="s">
        <v>1823</v>
      </c>
      <c r="C1102" s="32">
        <v>2</v>
      </c>
      <c r="D1102" s="32"/>
      <c r="E1102" s="32"/>
      <c r="F1102" s="32"/>
      <c r="G1102" s="32"/>
      <c r="H1102" s="33"/>
    </row>
    <row r="1103" spans="1:8" ht="18.75" hidden="1" thickBot="1" x14ac:dyDescent="0.3">
      <c r="A1103" s="30">
        <v>773</v>
      </c>
      <c r="B1103" s="31" t="s">
        <v>1825</v>
      </c>
      <c r="C1103" s="32">
        <v>3</v>
      </c>
      <c r="D1103" s="32"/>
      <c r="E1103" s="32"/>
      <c r="F1103" s="32"/>
      <c r="G1103" s="32"/>
      <c r="H1103" s="33"/>
    </row>
    <row r="1104" spans="1:8" hidden="1" x14ac:dyDescent="0.25">
      <c r="A1104" s="52">
        <v>774</v>
      </c>
      <c r="B1104" s="2" t="s">
        <v>3735</v>
      </c>
      <c r="C1104" s="54"/>
      <c r="D1104" s="54"/>
      <c r="E1104" s="54">
        <v>1</v>
      </c>
      <c r="F1104" s="54"/>
      <c r="G1104" s="54">
        <v>1</v>
      </c>
      <c r="H1104" s="50"/>
    </row>
    <row r="1105" spans="1:8" ht="20.25" hidden="1" thickBot="1" x14ac:dyDescent="0.3">
      <c r="A1105" s="53"/>
      <c r="B1105" s="34" t="s">
        <v>3736</v>
      </c>
      <c r="C1105" s="55"/>
      <c r="D1105" s="55"/>
      <c r="E1105" s="55"/>
      <c r="F1105" s="55"/>
      <c r="G1105" s="55"/>
      <c r="H1105" s="51"/>
    </row>
    <row r="1106" spans="1:8" hidden="1" x14ac:dyDescent="0.25">
      <c r="A1106" s="52">
        <v>774</v>
      </c>
      <c r="B1106" s="2" t="s">
        <v>3735</v>
      </c>
      <c r="C1106" s="54"/>
      <c r="D1106" s="54">
        <v>1</v>
      </c>
      <c r="E1106" s="54"/>
      <c r="F1106" s="54">
        <v>1</v>
      </c>
      <c r="G1106" s="54"/>
      <c r="H1106" s="50"/>
    </row>
    <row r="1107" spans="1:8" ht="15.75" hidden="1" thickBot="1" x14ac:dyDescent="0.3">
      <c r="A1107" s="53"/>
      <c r="B1107" s="34" t="s">
        <v>3737</v>
      </c>
      <c r="C1107" s="55"/>
      <c r="D1107" s="55"/>
      <c r="E1107" s="55"/>
      <c r="F1107" s="55"/>
      <c r="G1107" s="55"/>
      <c r="H1107" s="51"/>
    </row>
    <row r="1108" spans="1:8" ht="18.75" hidden="1" thickBot="1" x14ac:dyDescent="0.3">
      <c r="A1108" s="30">
        <v>775</v>
      </c>
      <c r="B1108" s="31" t="s">
        <v>1831</v>
      </c>
      <c r="C1108" s="32"/>
      <c r="D1108" s="32">
        <v>2</v>
      </c>
      <c r="E1108" s="32"/>
      <c r="F1108" s="32"/>
      <c r="G1108" s="32"/>
      <c r="H1108" s="33"/>
    </row>
    <row r="1109" spans="1:8" ht="30.75" hidden="1" thickBot="1" x14ac:dyDescent="0.3">
      <c r="A1109" s="30">
        <v>776</v>
      </c>
      <c r="B1109" s="31" t="s">
        <v>1833</v>
      </c>
      <c r="C1109" s="32"/>
      <c r="D1109" s="32"/>
      <c r="E1109" s="32">
        <v>2</v>
      </c>
      <c r="F1109" s="32"/>
      <c r="G1109" s="32"/>
      <c r="H1109" s="33"/>
    </row>
    <row r="1110" spans="1:8" ht="30.75" hidden="1" thickBot="1" x14ac:dyDescent="0.3">
      <c r="A1110" s="30">
        <v>777</v>
      </c>
      <c r="B1110" s="31" t="s">
        <v>1835</v>
      </c>
      <c r="C1110" s="32"/>
      <c r="D1110" s="32">
        <v>2</v>
      </c>
      <c r="E1110" s="32"/>
      <c r="F1110" s="32"/>
      <c r="G1110" s="32"/>
      <c r="H1110" s="33"/>
    </row>
    <row r="1111" spans="1:8" ht="30.75" hidden="1" thickBot="1" x14ac:dyDescent="0.3">
      <c r="A1111" s="30">
        <v>778</v>
      </c>
      <c r="B1111" s="31" t="s">
        <v>1837</v>
      </c>
      <c r="C1111" s="32"/>
      <c r="D1111" s="32"/>
      <c r="E1111" s="32"/>
      <c r="F1111" s="32"/>
      <c r="G1111" s="32">
        <v>2</v>
      </c>
      <c r="H1111" s="33"/>
    </row>
    <row r="1112" spans="1:8" ht="18.75" hidden="1" thickBot="1" x14ac:dyDescent="0.3">
      <c r="A1112" s="30">
        <v>779</v>
      </c>
      <c r="B1112" s="31" t="s">
        <v>1840</v>
      </c>
      <c r="C1112" s="32"/>
      <c r="D1112" s="32">
        <v>2</v>
      </c>
      <c r="E1112" s="32"/>
      <c r="F1112" s="32"/>
      <c r="G1112" s="32"/>
      <c r="H1112" s="33"/>
    </row>
    <row r="1113" spans="1:8" ht="18.75" hidden="1" thickBot="1" x14ac:dyDescent="0.3">
      <c r="A1113" s="30">
        <v>780</v>
      </c>
      <c r="B1113" s="31" t="s">
        <v>1843</v>
      </c>
      <c r="C1113" s="32"/>
      <c r="D1113" s="32"/>
      <c r="E1113" s="32"/>
      <c r="F1113" s="32">
        <v>2</v>
      </c>
      <c r="G1113" s="32"/>
      <c r="H1113" s="33"/>
    </row>
    <row r="1114" spans="1:8" ht="30.75" hidden="1" thickBot="1" x14ac:dyDescent="0.3">
      <c r="A1114" s="30">
        <v>781</v>
      </c>
      <c r="B1114" s="31" t="s">
        <v>1845</v>
      </c>
      <c r="C1114" s="32"/>
      <c r="D1114" s="32">
        <v>2</v>
      </c>
      <c r="E1114" s="32"/>
      <c r="F1114" s="32"/>
      <c r="G1114" s="32"/>
      <c r="H1114" s="33"/>
    </row>
    <row r="1115" spans="1:8" ht="30.75" hidden="1" thickBot="1" x14ac:dyDescent="0.3">
      <c r="A1115" s="30">
        <v>782</v>
      </c>
      <c r="B1115" s="31" t="s">
        <v>1848</v>
      </c>
      <c r="C1115" s="32"/>
      <c r="D1115" s="32"/>
      <c r="E1115" s="32">
        <v>1</v>
      </c>
      <c r="F1115" s="32"/>
      <c r="G1115" s="32"/>
      <c r="H1115" s="33"/>
    </row>
    <row r="1116" spans="1:8" ht="30.75" hidden="1" thickBot="1" x14ac:dyDescent="0.3">
      <c r="A1116" s="30">
        <v>783</v>
      </c>
      <c r="B1116" s="31" t="s">
        <v>1850</v>
      </c>
      <c r="C1116" s="32"/>
      <c r="D1116" s="32"/>
      <c r="E1116" s="32">
        <v>2</v>
      </c>
      <c r="F1116" s="32"/>
      <c r="G1116" s="32"/>
      <c r="H1116" s="33"/>
    </row>
    <row r="1117" spans="1:8" ht="30.75" hidden="1" thickBot="1" x14ac:dyDescent="0.3">
      <c r="A1117" s="30">
        <v>784</v>
      </c>
      <c r="B1117" s="31" t="s">
        <v>1851</v>
      </c>
      <c r="C1117" s="32"/>
      <c r="D1117" s="32"/>
      <c r="E1117" s="32">
        <v>3</v>
      </c>
      <c r="F1117" s="32"/>
      <c r="G1117" s="32"/>
      <c r="H1117" s="33"/>
    </row>
    <row r="1118" spans="1:8" ht="30.75" hidden="1" thickBot="1" x14ac:dyDescent="0.3">
      <c r="A1118" s="30">
        <v>785</v>
      </c>
      <c r="B1118" s="31" t="s">
        <v>1852</v>
      </c>
      <c r="C1118" s="32"/>
      <c r="D1118" s="32"/>
      <c r="E1118" s="32"/>
      <c r="F1118" s="32"/>
      <c r="G1118" s="32"/>
      <c r="H1118" s="33">
        <v>3</v>
      </c>
    </row>
    <row r="1119" spans="1:8" ht="30.75" hidden="1" thickBot="1" x14ac:dyDescent="0.3">
      <c r="A1119" s="30">
        <v>786</v>
      </c>
      <c r="B1119" s="31" t="s">
        <v>1855</v>
      </c>
      <c r="C1119" s="32"/>
      <c r="D1119" s="32"/>
      <c r="E1119" s="32"/>
      <c r="F1119" s="32">
        <v>3</v>
      </c>
      <c r="G1119" s="32"/>
      <c r="H1119" s="33"/>
    </row>
    <row r="1120" spans="1:8" ht="30.75" hidden="1" thickBot="1" x14ac:dyDescent="0.3">
      <c r="A1120" s="30">
        <v>787</v>
      </c>
      <c r="B1120" s="31" t="s">
        <v>1857</v>
      </c>
      <c r="C1120" s="32"/>
      <c r="D1120" s="32">
        <v>3</v>
      </c>
      <c r="E1120" s="32"/>
      <c r="F1120" s="32"/>
      <c r="G1120" s="32"/>
      <c r="H1120" s="33"/>
    </row>
    <row r="1121" spans="1:8" ht="30.75" hidden="1" thickBot="1" x14ac:dyDescent="0.3">
      <c r="A1121" s="30">
        <v>788</v>
      </c>
      <c r="B1121" s="31" t="s">
        <v>1859</v>
      </c>
      <c r="C1121" s="32"/>
      <c r="D1121" s="32"/>
      <c r="E1121" s="32"/>
      <c r="F1121" s="32"/>
      <c r="G1121" s="32">
        <v>3</v>
      </c>
      <c r="H1121" s="33"/>
    </row>
    <row r="1122" spans="1:8" ht="30.75" hidden="1" thickBot="1" x14ac:dyDescent="0.3">
      <c r="A1122" s="30">
        <v>789</v>
      </c>
      <c r="B1122" s="31" t="s">
        <v>1860</v>
      </c>
      <c r="C1122" s="32">
        <v>1</v>
      </c>
      <c r="D1122" s="32"/>
      <c r="E1122" s="32"/>
      <c r="F1122" s="32"/>
      <c r="G1122" s="32"/>
      <c r="H1122" s="33"/>
    </row>
    <row r="1123" spans="1:8" ht="30.75" hidden="1" thickBot="1" x14ac:dyDescent="0.3">
      <c r="A1123" s="30">
        <v>790</v>
      </c>
      <c r="B1123" s="31" t="s">
        <v>1862</v>
      </c>
      <c r="C1123" s="32"/>
      <c r="D1123" s="32"/>
      <c r="E1123" s="32">
        <v>1</v>
      </c>
      <c r="F1123" s="32"/>
      <c r="G1123" s="32">
        <v>1</v>
      </c>
      <c r="H1123" s="33"/>
    </row>
    <row r="1124" spans="1:8" ht="30.75" hidden="1" thickBot="1" x14ac:dyDescent="0.3">
      <c r="A1124" s="30">
        <v>791</v>
      </c>
      <c r="B1124" s="31" t="s">
        <v>1864</v>
      </c>
      <c r="C1124" s="32"/>
      <c r="D1124" s="32">
        <v>3</v>
      </c>
      <c r="E1124" s="32"/>
      <c r="F1124" s="32"/>
      <c r="G1124" s="32"/>
      <c r="H1124" s="33"/>
    </row>
    <row r="1125" spans="1:8" ht="18.75" hidden="1" thickBot="1" x14ac:dyDescent="0.3">
      <c r="A1125" s="30">
        <v>792</v>
      </c>
      <c r="B1125" s="31" t="s">
        <v>1867</v>
      </c>
      <c r="C1125" s="32"/>
      <c r="D1125" s="32"/>
      <c r="E1125" s="32"/>
      <c r="F1125" s="32">
        <v>3</v>
      </c>
      <c r="G1125" s="32"/>
      <c r="H1125" s="33"/>
    </row>
    <row r="1126" spans="1:8" ht="30.75" hidden="1" thickBot="1" x14ac:dyDescent="0.3">
      <c r="A1126" s="30">
        <v>793</v>
      </c>
      <c r="B1126" s="31" t="s">
        <v>1870</v>
      </c>
      <c r="C1126" s="32"/>
      <c r="D1126" s="32"/>
      <c r="E1126" s="32"/>
      <c r="F1126" s="32"/>
      <c r="G1126" s="32">
        <v>3</v>
      </c>
      <c r="H1126" s="33"/>
    </row>
    <row r="1127" spans="1:8" ht="30.75" hidden="1" thickBot="1" x14ac:dyDescent="0.3">
      <c r="A1127" s="30">
        <v>794</v>
      </c>
      <c r="B1127" s="31" t="s">
        <v>1873</v>
      </c>
      <c r="C1127" s="32"/>
      <c r="D1127" s="32">
        <v>1</v>
      </c>
      <c r="E1127" s="32">
        <v>2</v>
      </c>
      <c r="F1127" s="32"/>
      <c r="G1127" s="32"/>
      <c r="H1127" s="33"/>
    </row>
    <row r="1128" spans="1:8" ht="30.75" hidden="1" thickBot="1" x14ac:dyDescent="0.3">
      <c r="A1128" s="30">
        <v>795</v>
      </c>
      <c r="B1128" s="31" t="s">
        <v>1875</v>
      </c>
      <c r="C1128" s="32"/>
      <c r="D1128" s="32"/>
      <c r="E1128" s="32"/>
      <c r="F1128" s="32"/>
      <c r="G1128" s="32"/>
      <c r="H1128" s="33">
        <v>3</v>
      </c>
    </row>
    <row r="1129" spans="1:8" ht="30.75" hidden="1" thickBot="1" x14ac:dyDescent="0.3">
      <c r="A1129" s="30">
        <v>796</v>
      </c>
      <c r="B1129" s="31" t="s">
        <v>1877</v>
      </c>
      <c r="C1129" s="32"/>
      <c r="D1129" s="32"/>
      <c r="E1129" s="32"/>
      <c r="F1129" s="32">
        <v>3</v>
      </c>
      <c r="G1129" s="32"/>
      <c r="H1129" s="33"/>
    </row>
    <row r="1130" spans="1:8" ht="30.75" hidden="1" thickBot="1" x14ac:dyDescent="0.3">
      <c r="A1130" s="30">
        <v>797</v>
      </c>
      <c r="B1130" s="31" t="s">
        <v>1879</v>
      </c>
      <c r="C1130" s="32"/>
      <c r="D1130" s="32">
        <v>1</v>
      </c>
      <c r="E1130" s="32">
        <v>1</v>
      </c>
      <c r="F1130" s="32">
        <v>1</v>
      </c>
      <c r="G1130" s="32"/>
      <c r="H1130" s="33"/>
    </row>
    <row r="1131" spans="1:8" ht="18.75" hidden="1" thickBot="1" x14ac:dyDescent="0.3">
      <c r="A1131" s="30">
        <v>798</v>
      </c>
      <c r="B1131" s="31" t="s">
        <v>1881</v>
      </c>
      <c r="C1131" s="32"/>
      <c r="D1131" s="32">
        <v>3</v>
      </c>
      <c r="E1131" s="32"/>
      <c r="F1131" s="32"/>
      <c r="G1131" s="32"/>
      <c r="H1131" s="33"/>
    </row>
    <row r="1132" spans="1:8" ht="30.75" hidden="1" thickBot="1" x14ac:dyDescent="0.3">
      <c r="A1132" s="30">
        <v>799</v>
      </c>
      <c r="B1132" s="31" t="s">
        <v>1883</v>
      </c>
      <c r="C1132" s="32">
        <v>3</v>
      </c>
      <c r="D1132" s="32"/>
      <c r="E1132" s="32"/>
      <c r="F1132" s="32"/>
      <c r="G1132" s="32"/>
      <c r="H1132" s="33"/>
    </row>
    <row r="1133" spans="1:8" ht="30.75" hidden="1" thickBot="1" x14ac:dyDescent="0.3">
      <c r="A1133" s="30">
        <v>800</v>
      </c>
      <c r="B1133" s="31" t="s">
        <v>1885</v>
      </c>
      <c r="C1133" s="32"/>
      <c r="D1133" s="32">
        <v>1</v>
      </c>
      <c r="E1133" s="32"/>
      <c r="F1133" s="32">
        <v>2</v>
      </c>
      <c r="G1133" s="32"/>
      <c r="H1133" s="33"/>
    </row>
    <row r="1134" spans="1:8" ht="30" hidden="1" x14ac:dyDescent="0.25">
      <c r="A1134" s="52">
        <v>800</v>
      </c>
      <c r="B1134" s="2" t="s">
        <v>1885</v>
      </c>
      <c r="C1134" s="54"/>
      <c r="D1134" s="54">
        <v>3</v>
      </c>
      <c r="E1134" s="54"/>
      <c r="F1134" s="54"/>
      <c r="G1134" s="54"/>
      <c r="H1134" s="50"/>
    </row>
    <row r="1135" spans="1:8" ht="30" hidden="1" thickBot="1" x14ac:dyDescent="0.3">
      <c r="A1135" s="53"/>
      <c r="B1135" s="34" t="s">
        <v>1888</v>
      </c>
      <c r="C1135" s="55"/>
      <c r="D1135" s="55"/>
      <c r="E1135" s="55"/>
      <c r="F1135" s="55"/>
      <c r="G1135" s="55"/>
      <c r="H1135" s="51"/>
    </row>
    <row r="1136" spans="1:8" ht="30" hidden="1" x14ac:dyDescent="0.25">
      <c r="A1136" s="52">
        <v>800</v>
      </c>
      <c r="B1136" s="2" t="s">
        <v>1885</v>
      </c>
      <c r="C1136" s="54"/>
      <c r="D1136" s="54"/>
      <c r="E1136" s="54"/>
      <c r="F1136" s="54">
        <v>3</v>
      </c>
      <c r="G1136" s="54"/>
      <c r="H1136" s="50"/>
    </row>
    <row r="1137" spans="1:8" ht="30" hidden="1" thickBot="1" x14ac:dyDescent="0.3">
      <c r="A1137" s="53"/>
      <c r="B1137" s="34" t="s">
        <v>1889</v>
      </c>
      <c r="C1137" s="55"/>
      <c r="D1137" s="55"/>
      <c r="E1137" s="55"/>
      <c r="F1137" s="55"/>
      <c r="G1137" s="55"/>
      <c r="H1137" s="51"/>
    </row>
    <row r="1138" spans="1:8" ht="30" hidden="1" x14ac:dyDescent="0.25">
      <c r="A1138" s="52">
        <v>800</v>
      </c>
      <c r="B1138" s="2" t="s">
        <v>1885</v>
      </c>
      <c r="C1138" s="54"/>
      <c r="D1138" s="54">
        <v>1</v>
      </c>
      <c r="E1138" s="54"/>
      <c r="F1138" s="54">
        <v>1</v>
      </c>
      <c r="G1138" s="54"/>
      <c r="H1138" s="50">
        <v>1</v>
      </c>
    </row>
    <row r="1139" spans="1:8" ht="20.25" hidden="1" thickBot="1" x14ac:dyDescent="0.3">
      <c r="A1139" s="53"/>
      <c r="B1139" s="34" t="s">
        <v>1890</v>
      </c>
      <c r="C1139" s="55"/>
      <c r="D1139" s="55"/>
      <c r="E1139" s="55"/>
      <c r="F1139" s="55"/>
      <c r="G1139" s="55"/>
      <c r="H1139" s="51"/>
    </row>
    <row r="1140" spans="1:8" ht="30.75" hidden="1" thickBot="1" x14ac:dyDescent="0.3">
      <c r="A1140" s="30">
        <v>801</v>
      </c>
      <c r="B1140" s="31" t="s">
        <v>1892</v>
      </c>
      <c r="C1140" s="32"/>
      <c r="D1140" s="32"/>
      <c r="E1140" s="32"/>
      <c r="F1140" s="32">
        <v>3</v>
      </c>
      <c r="G1140" s="32"/>
      <c r="H1140" s="33"/>
    </row>
    <row r="1141" spans="1:8" ht="30.75" hidden="1" thickBot="1" x14ac:dyDescent="0.3">
      <c r="A1141" s="30">
        <v>802</v>
      </c>
      <c r="B1141" s="31" t="s">
        <v>1895</v>
      </c>
      <c r="C1141" s="32"/>
      <c r="D1141" s="32">
        <v>2</v>
      </c>
      <c r="E1141" s="32"/>
      <c r="F1141" s="32"/>
      <c r="G1141" s="32"/>
      <c r="H1141" s="33">
        <v>1</v>
      </c>
    </row>
    <row r="1142" spans="1:8" ht="18.75" hidden="1" thickBot="1" x14ac:dyDescent="0.3">
      <c r="A1142" s="30">
        <v>803</v>
      </c>
      <c r="B1142" s="31" t="s">
        <v>1897</v>
      </c>
      <c r="C1142" s="32"/>
      <c r="D1142" s="32"/>
      <c r="E1142" s="32"/>
      <c r="F1142" s="32"/>
      <c r="G1142" s="32"/>
      <c r="H1142" s="33">
        <v>1</v>
      </c>
    </row>
    <row r="1143" spans="1:8" ht="30.75" hidden="1" thickBot="1" x14ac:dyDescent="0.3">
      <c r="A1143" s="30">
        <v>804</v>
      </c>
      <c r="B1143" s="31" t="s">
        <v>1898</v>
      </c>
      <c r="C1143" s="32"/>
      <c r="D1143" s="32"/>
      <c r="E1143" s="32"/>
      <c r="F1143" s="32">
        <v>3</v>
      </c>
      <c r="G1143" s="32"/>
      <c r="H1143" s="33"/>
    </row>
    <row r="1144" spans="1:8" ht="30.75" hidden="1" thickBot="1" x14ac:dyDescent="0.3">
      <c r="A1144" s="30">
        <v>805</v>
      </c>
      <c r="B1144" s="31" t="s">
        <v>1899</v>
      </c>
      <c r="C1144" s="32"/>
      <c r="D1144" s="32"/>
      <c r="E1144" s="32">
        <v>3</v>
      </c>
      <c r="F1144" s="32"/>
      <c r="G1144" s="32"/>
      <c r="H1144" s="33"/>
    </row>
    <row r="1145" spans="1:8" ht="30.75" hidden="1" thickBot="1" x14ac:dyDescent="0.3">
      <c r="A1145" s="30">
        <v>806</v>
      </c>
      <c r="B1145" s="31" t="s">
        <v>1901</v>
      </c>
      <c r="C1145" s="32"/>
      <c r="D1145" s="32"/>
      <c r="E1145" s="32"/>
      <c r="F1145" s="32">
        <v>3</v>
      </c>
      <c r="G1145" s="32"/>
      <c r="H1145" s="33"/>
    </row>
    <row r="1146" spans="1:8" ht="18.75" hidden="1" thickBot="1" x14ac:dyDescent="0.3">
      <c r="A1146" s="30">
        <v>807</v>
      </c>
      <c r="B1146" s="31" t="s">
        <v>1903</v>
      </c>
      <c r="C1146" s="32"/>
      <c r="D1146" s="32"/>
      <c r="E1146" s="32"/>
      <c r="F1146" s="32"/>
      <c r="G1146" s="32"/>
      <c r="H1146" s="33">
        <v>3</v>
      </c>
    </row>
    <row r="1147" spans="1:8" ht="18.75" hidden="1" thickBot="1" x14ac:dyDescent="0.3">
      <c r="A1147" s="30">
        <v>808</v>
      </c>
      <c r="B1147" s="31" t="s">
        <v>1905</v>
      </c>
      <c r="C1147" s="32"/>
      <c r="D1147" s="32">
        <v>1</v>
      </c>
      <c r="E1147" s="32"/>
      <c r="F1147" s="32"/>
      <c r="G1147" s="32"/>
      <c r="H1147" s="33"/>
    </row>
    <row r="1148" spans="1:8" ht="30.75" hidden="1" thickBot="1" x14ac:dyDescent="0.3">
      <c r="A1148" s="30">
        <v>809</v>
      </c>
      <c r="B1148" s="31" t="s">
        <v>1907</v>
      </c>
      <c r="C1148" s="32"/>
      <c r="D1148" s="32">
        <v>3</v>
      </c>
      <c r="E1148" s="32"/>
      <c r="F1148" s="32"/>
      <c r="G1148" s="32"/>
      <c r="H1148" s="33"/>
    </row>
    <row r="1149" spans="1:8" ht="30.75" hidden="1" thickBot="1" x14ac:dyDescent="0.3">
      <c r="A1149" s="30">
        <v>810</v>
      </c>
      <c r="B1149" s="31" t="s">
        <v>1908</v>
      </c>
      <c r="C1149" s="32"/>
      <c r="D1149" s="32">
        <v>1</v>
      </c>
      <c r="E1149" s="32"/>
      <c r="F1149" s="32"/>
      <c r="G1149" s="32"/>
      <c r="H1149" s="33"/>
    </row>
    <row r="1150" spans="1:8" ht="30.75" hidden="1" thickBot="1" x14ac:dyDescent="0.3">
      <c r="A1150" s="30">
        <v>811</v>
      </c>
      <c r="B1150" s="31" t="s">
        <v>1909</v>
      </c>
      <c r="C1150" s="32"/>
      <c r="D1150" s="32">
        <v>2</v>
      </c>
      <c r="E1150" s="32"/>
      <c r="F1150" s="32"/>
      <c r="G1150" s="32"/>
      <c r="H1150" s="33"/>
    </row>
    <row r="1151" spans="1:8" ht="30.75" hidden="1" thickBot="1" x14ac:dyDescent="0.3">
      <c r="A1151" s="30">
        <v>812</v>
      </c>
      <c r="B1151" s="31" t="s">
        <v>1911</v>
      </c>
      <c r="C1151" s="32"/>
      <c r="D1151" s="32">
        <v>3</v>
      </c>
      <c r="E1151" s="32"/>
      <c r="F1151" s="32"/>
      <c r="G1151" s="32"/>
      <c r="H1151" s="33"/>
    </row>
    <row r="1152" spans="1:8" ht="30.75" hidden="1" thickBot="1" x14ac:dyDescent="0.3">
      <c r="A1152" s="30">
        <v>813</v>
      </c>
      <c r="B1152" s="31" t="s">
        <v>1913</v>
      </c>
      <c r="C1152" s="32"/>
      <c r="D1152" s="32"/>
      <c r="E1152" s="32"/>
      <c r="F1152" s="32"/>
      <c r="G1152" s="32"/>
      <c r="H1152" s="33">
        <v>1</v>
      </c>
    </row>
    <row r="1153" spans="1:8" ht="18.75" hidden="1" thickBot="1" x14ac:dyDescent="0.3">
      <c r="A1153" s="30">
        <v>814</v>
      </c>
      <c r="B1153" s="31" t="s">
        <v>1915</v>
      </c>
      <c r="C1153" s="32"/>
      <c r="D1153" s="32"/>
      <c r="E1153" s="32"/>
      <c r="F1153" s="32"/>
      <c r="G1153" s="32"/>
      <c r="H1153" s="33">
        <v>2</v>
      </c>
    </row>
    <row r="1154" spans="1:8" ht="30.75" hidden="1" thickBot="1" x14ac:dyDescent="0.3">
      <c r="A1154" s="30">
        <v>815</v>
      </c>
      <c r="B1154" s="31" t="s">
        <v>1916</v>
      </c>
      <c r="C1154" s="32"/>
      <c r="D1154" s="32"/>
      <c r="E1154" s="32"/>
      <c r="F1154" s="32"/>
      <c r="G1154" s="32"/>
      <c r="H1154" s="33">
        <v>3</v>
      </c>
    </row>
    <row r="1155" spans="1:8" ht="18.75" hidden="1" thickBot="1" x14ac:dyDescent="0.3">
      <c r="A1155" s="30">
        <v>816</v>
      </c>
      <c r="B1155" s="31" t="s">
        <v>1918</v>
      </c>
      <c r="C1155" s="32"/>
      <c r="D1155" s="32"/>
      <c r="E1155" s="32"/>
      <c r="F1155" s="32"/>
      <c r="G1155" s="32">
        <v>1</v>
      </c>
      <c r="H1155" s="33">
        <v>1</v>
      </c>
    </row>
    <row r="1156" spans="1:8" ht="18.75" hidden="1" thickBot="1" x14ac:dyDescent="0.3">
      <c r="A1156" s="30">
        <v>817</v>
      </c>
      <c r="B1156" s="31" t="s">
        <v>1920</v>
      </c>
      <c r="C1156" s="32"/>
      <c r="D1156" s="32"/>
      <c r="E1156" s="32"/>
      <c r="F1156" s="32">
        <v>2</v>
      </c>
      <c r="G1156" s="32"/>
      <c r="H1156" s="33"/>
    </row>
    <row r="1157" spans="1:8" ht="30.75" hidden="1" thickBot="1" x14ac:dyDescent="0.3">
      <c r="A1157" s="30">
        <v>818</v>
      </c>
      <c r="B1157" s="31" t="s">
        <v>1922</v>
      </c>
      <c r="C1157" s="32"/>
      <c r="D1157" s="32"/>
      <c r="E1157" s="32"/>
      <c r="F1157" s="32"/>
      <c r="G1157" s="32"/>
      <c r="H1157" s="33">
        <v>3</v>
      </c>
    </row>
    <row r="1158" spans="1:8" ht="30.75" hidden="1" thickBot="1" x14ac:dyDescent="0.3">
      <c r="A1158" s="30">
        <v>819</v>
      </c>
      <c r="B1158" s="31" t="s">
        <v>1924</v>
      </c>
      <c r="C1158" s="32">
        <v>1</v>
      </c>
      <c r="D1158" s="32"/>
      <c r="E1158" s="32"/>
      <c r="F1158" s="32"/>
      <c r="G1158" s="32"/>
      <c r="H1158" s="33"/>
    </row>
    <row r="1159" spans="1:8" ht="30.75" hidden="1" thickBot="1" x14ac:dyDescent="0.3">
      <c r="A1159" s="30">
        <v>820</v>
      </c>
      <c r="B1159" s="31" t="s">
        <v>1926</v>
      </c>
      <c r="C1159" s="32">
        <v>2</v>
      </c>
      <c r="D1159" s="32"/>
      <c r="E1159" s="32"/>
      <c r="F1159" s="32"/>
      <c r="G1159" s="32"/>
      <c r="H1159" s="33"/>
    </row>
    <row r="1160" spans="1:8" ht="30.75" hidden="1" thickBot="1" x14ac:dyDescent="0.3">
      <c r="A1160" s="30">
        <v>821</v>
      </c>
      <c r="B1160" s="31" t="s">
        <v>1928</v>
      </c>
      <c r="C1160" s="32"/>
      <c r="D1160" s="32"/>
      <c r="E1160" s="32"/>
      <c r="F1160" s="32"/>
      <c r="G1160" s="32"/>
      <c r="H1160" s="33">
        <v>1</v>
      </c>
    </row>
    <row r="1161" spans="1:8" ht="30.75" hidden="1" thickBot="1" x14ac:dyDescent="0.3">
      <c r="A1161" s="30">
        <v>822</v>
      </c>
      <c r="B1161" s="31" t="s">
        <v>1929</v>
      </c>
      <c r="C1161" s="32"/>
      <c r="D1161" s="32"/>
      <c r="E1161" s="32"/>
      <c r="F1161" s="32"/>
      <c r="G1161" s="32"/>
      <c r="H1161" s="33">
        <v>2</v>
      </c>
    </row>
    <row r="1162" spans="1:8" ht="30.75" hidden="1" thickBot="1" x14ac:dyDescent="0.3">
      <c r="A1162" s="30">
        <v>823</v>
      </c>
      <c r="B1162" s="31" t="s">
        <v>1931</v>
      </c>
      <c r="C1162" s="32"/>
      <c r="D1162" s="32"/>
      <c r="E1162" s="32">
        <v>3</v>
      </c>
      <c r="F1162" s="32"/>
      <c r="G1162" s="32"/>
      <c r="H1162" s="33"/>
    </row>
    <row r="1163" spans="1:8" ht="18.75" hidden="1" thickBot="1" x14ac:dyDescent="0.3">
      <c r="A1163" s="30">
        <v>824</v>
      </c>
      <c r="B1163" s="31" t="s">
        <v>1933</v>
      </c>
      <c r="C1163" s="32"/>
      <c r="D1163" s="32"/>
      <c r="E1163" s="32"/>
      <c r="F1163" s="32"/>
      <c r="G1163" s="32">
        <v>1</v>
      </c>
      <c r="H1163" s="33"/>
    </row>
    <row r="1164" spans="1:8" ht="18.75" hidden="1" thickBot="1" x14ac:dyDescent="0.3">
      <c r="A1164" s="30">
        <v>825</v>
      </c>
      <c r="B1164" s="31" t="s">
        <v>1934</v>
      </c>
      <c r="C1164" s="32"/>
      <c r="D1164" s="32"/>
      <c r="E1164" s="32"/>
      <c r="F1164" s="32"/>
      <c r="G1164" s="32">
        <v>2</v>
      </c>
      <c r="H1164" s="33"/>
    </row>
    <row r="1165" spans="1:8" ht="30.75" hidden="1" thickBot="1" x14ac:dyDescent="0.3">
      <c r="A1165" s="30">
        <v>826</v>
      </c>
      <c r="B1165" s="31" t="s">
        <v>1936</v>
      </c>
      <c r="C1165" s="32"/>
      <c r="D1165" s="32"/>
      <c r="E1165" s="32"/>
      <c r="F1165" s="32"/>
      <c r="G1165" s="32">
        <v>3</v>
      </c>
      <c r="H1165" s="33"/>
    </row>
    <row r="1166" spans="1:8" ht="18.75" hidden="1" thickBot="1" x14ac:dyDescent="0.3">
      <c r="A1166" s="30">
        <v>827</v>
      </c>
      <c r="B1166" s="31" t="s">
        <v>1938</v>
      </c>
      <c r="C1166" s="32"/>
      <c r="D1166" s="32"/>
      <c r="E1166" s="32"/>
      <c r="F1166" s="32"/>
      <c r="G1166" s="32">
        <v>1</v>
      </c>
      <c r="H1166" s="33"/>
    </row>
    <row r="1167" spans="1:8" ht="18.75" hidden="1" thickBot="1" x14ac:dyDescent="0.3">
      <c r="A1167" s="30">
        <v>828</v>
      </c>
      <c r="B1167" s="31" t="s">
        <v>1939</v>
      </c>
      <c r="C1167" s="32"/>
      <c r="D1167" s="32"/>
      <c r="E1167" s="32"/>
      <c r="F1167" s="32"/>
      <c r="G1167" s="32">
        <v>2</v>
      </c>
      <c r="H1167" s="33"/>
    </row>
    <row r="1168" spans="1:8" ht="30.75" hidden="1" thickBot="1" x14ac:dyDescent="0.3">
      <c r="A1168" s="30">
        <v>829</v>
      </c>
      <c r="B1168" s="31" t="s">
        <v>1940</v>
      </c>
      <c r="C1168" s="32"/>
      <c r="D1168" s="32"/>
      <c r="E1168" s="32"/>
      <c r="F1168" s="32"/>
      <c r="G1168" s="32">
        <v>1</v>
      </c>
      <c r="H1168" s="33"/>
    </row>
    <row r="1169" spans="1:8" ht="30.75" hidden="1" thickBot="1" x14ac:dyDescent="0.3">
      <c r="A1169" s="30">
        <v>830</v>
      </c>
      <c r="B1169" s="31" t="s">
        <v>1942</v>
      </c>
      <c r="C1169" s="32"/>
      <c r="D1169" s="32"/>
      <c r="E1169" s="32"/>
      <c r="F1169" s="32"/>
      <c r="G1169" s="32">
        <v>2</v>
      </c>
      <c r="H1169" s="33"/>
    </row>
    <row r="1170" spans="1:8" ht="30.75" hidden="1" thickBot="1" x14ac:dyDescent="0.3">
      <c r="A1170" s="30">
        <v>831</v>
      </c>
      <c r="B1170" s="31" t="s">
        <v>1944</v>
      </c>
      <c r="C1170" s="32"/>
      <c r="D1170" s="32"/>
      <c r="E1170" s="32">
        <v>1</v>
      </c>
      <c r="F1170" s="32"/>
      <c r="G1170" s="32"/>
      <c r="H1170" s="33"/>
    </row>
    <row r="1171" spans="1:8" ht="30.75" hidden="1" thickBot="1" x14ac:dyDescent="0.3">
      <c r="A1171" s="30">
        <v>832</v>
      </c>
      <c r="B1171" s="31" t="s">
        <v>1946</v>
      </c>
      <c r="C1171" s="32"/>
      <c r="D1171" s="32"/>
      <c r="E1171" s="32">
        <v>2</v>
      </c>
      <c r="F1171" s="32"/>
      <c r="G1171" s="32"/>
      <c r="H1171" s="33"/>
    </row>
    <row r="1172" spans="1:8" ht="30.75" hidden="1" thickBot="1" x14ac:dyDescent="0.3">
      <c r="A1172" s="30">
        <v>833</v>
      </c>
      <c r="B1172" s="31" t="s">
        <v>1947</v>
      </c>
      <c r="C1172" s="32"/>
      <c r="D1172" s="32">
        <v>1</v>
      </c>
      <c r="E1172" s="32"/>
      <c r="F1172" s="32"/>
      <c r="G1172" s="32"/>
      <c r="H1172" s="33"/>
    </row>
    <row r="1173" spans="1:8" ht="30.75" hidden="1" thickBot="1" x14ac:dyDescent="0.3">
      <c r="A1173" s="30">
        <v>834</v>
      </c>
      <c r="B1173" s="31" t="s">
        <v>1949</v>
      </c>
      <c r="C1173" s="32"/>
      <c r="D1173" s="32">
        <v>2</v>
      </c>
      <c r="E1173" s="32"/>
      <c r="F1173" s="32"/>
      <c r="G1173" s="32"/>
      <c r="H1173" s="33"/>
    </row>
    <row r="1174" spans="1:8" ht="18.75" hidden="1" thickBot="1" x14ac:dyDescent="0.3">
      <c r="A1174" s="30">
        <v>835</v>
      </c>
      <c r="B1174" s="31" t="s">
        <v>1950</v>
      </c>
      <c r="C1174" s="32">
        <v>1</v>
      </c>
      <c r="D1174" s="32"/>
      <c r="E1174" s="32"/>
      <c r="F1174" s="32"/>
      <c r="G1174" s="32"/>
      <c r="H1174" s="33"/>
    </row>
    <row r="1175" spans="1:8" ht="30.75" hidden="1" thickBot="1" x14ac:dyDescent="0.3">
      <c r="A1175" s="30">
        <v>836</v>
      </c>
      <c r="B1175" s="31" t="s">
        <v>1952</v>
      </c>
      <c r="C1175" s="32"/>
      <c r="D1175" s="32"/>
      <c r="E1175" s="32"/>
      <c r="F1175" s="32"/>
      <c r="G1175" s="32"/>
      <c r="H1175" s="33">
        <v>2</v>
      </c>
    </row>
    <row r="1176" spans="1:8" ht="30.75" hidden="1" thickBot="1" x14ac:dyDescent="0.3">
      <c r="A1176" s="30">
        <v>837</v>
      </c>
      <c r="B1176" s="31" t="s">
        <v>1954</v>
      </c>
      <c r="C1176" s="32"/>
      <c r="D1176" s="32"/>
      <c r="E1176" s="32">
        <v>1</v>
      </c>
      <c r="F1176" s="32"/>
      <c r="G1176" s="32"/>
      <c r="H1176" s="33"/>
    </row>
    <row r="1177" spans="1:8" ht="18.75" hidden="1" thickBot="1" x14ac:dyDescent="0.3">
      <c r="A1177" s="30">
        <v>838</v>
      </c>
      <c r="B1177" s="31" t="s">
        <v>1956</v>
      </c>
      <c r="C1177" s="32"/>
      <c r="D1177" s="32"/>
      <c r="E1177" s="32">
        <v>2</v>
      </c>
      <c r="F1177" s="32"/>
      <c r="G1177" s="32"/>
      <c r="H1177" s="33"/>
    </row>
    <row r="1178" spans="1:8" ht="30.75" hidden="1" thickBot="1" x14ac:dyDescent="0.3">
      <c r="A1178" s="30">
        <v>839</v>
      </c>
      <c r="B1178" s="31" t="s">
        <v>1957</v>
      </c>
      <c r="C1178" s="32"/>
      <c r="D1178" s="32"/>
      <c r="E1178" s="32">
        <v>3</v>
      </c>
      <c r="F1178" s="32"/>
      <c r="G1178" s="32"/>
      <c r="H1178" s="33"/>
    </row>
    <row r="1179" spans="1:8" ht="18.75" hidden="1" thickBot="1" x14ac:dyDescent="0.3">
      <c r="A1179" s="30">
        <v>840</v>
      </c>
      <c r="B1179" s="31" t="s">
        <v>1958</v>
      </c>
      <c r="C1179" s="32"/>
      <c r="D1179" s="32"/>
      <c r="E1179" s="32">
        <v>1</v>
      </c>
      <c r="F1179" s="32"/>
      <c r="G1179" s="32"/>
      <c r="H1179" s="33"/>
    </row>
    <row r="1180" spans="1:8" ht="18.75" hidden="1" thickBot="1" x14ac:dyDescent="0.3">
      <c r="A1180" s="30">
        <v>841</v>
      </c>
      <c r="B1180" s="31" t="s">
        <v>1961</v>
      </c>
      <c r="C1180" s="32"/>
      <c r="D1180" s="32">
        <v>2</v>
      </c>
      <c r="E1180" s="32"/>
      <c r="F1180" s="32"/>
      <c r="G1180" s="32"/>
      <c r="H1180" s="33"/>
    </row>
    <row r="1181" spans="1:8" ht="30.75" hidden="1" thickBot="1" x14ac:dyDescent="0.3">
      <c r="A1181" s="30">
        <v>842</v>
      </c>
      <c r="B1181" s="31" t="s">
        <v>1963</v>
      </c>
      <c r="C1181" s="32">
        <v>2</v>
      </c>
      <c r="D1181" s="32"/>
      <c r="E1181" s="32"/>
      <c r="F1181" s="32"/>
      <c r="G1181" s="32"/>
      <c r="H1181" s="33"/>
    </row>
    <row r="1182" spans="1:8" ht="30.75" hidden="1" thickBot="1" x14ac:dyDescent="0.3">
      <c r="A1182" s="30">
        <v>843</v>
      </c>
      <c r="B1182" s="31" t="s">
        <v>1965</v>
      </c>
      <c r="C1182" s="32"/>
      <c r="D1182" s="32"/>
      <c r="E1182" s="32">
        <v>1</v>
      </c>
      <c r="F1182" s="32"/>
      <c r="G1182" s="32"/>
      <c r="H1182" s="33"/>
    </row>
    <row r="1183" spans="1:8" ht="30.75" hidden="1" thickBot="1" x14ac:dyDescent="0.3">
      <c r="A1183" s="30">
        <v>844</v>
      </c>
      <c r="B1183" s="31" t="s">
        <v>1968</v>
      </c>
      <c r="C1183" s="32"/>
      <c r="D1183" s="32"/>
      <c r="E1183" s="32">
        <v>2</v>
      </c>
      <c r="F1183" s="32"/>
      <c r="G1183" s="32"/>
      <c r="H1183" s="33"/>
    </row>
    <row r="1184" spans="1:8" ht="30.75" hidden="1" thickBot="1" x14ac:dyDescent="0.3">
      <c r="A1184" s="30">
        <v>845</v>
      </c>
      <c r="B1184" s="31" t="s">
        <v>1969</v>
      </c>
      <c r="C1184" s="32"/>
      <c r="D1184" s="32"/>
      <c r="E1184" s="32"/>
      <c r="F1184" s="32"/>
      <c r="G1184" s="32">
        <v>2</v>
      </c>
      <c r="H1184" s="33"/>
    </row>
    <row r="1185" spans="1:8" ht="30.75" hidden="1" thickBot="1" x14ac:dyDescent="0.3">
      <c r="A1185" s="30">
        <v>846</v>
      </c>
      <c r="B1185" s="31" t="s">
        <v>1972</v>
      </c>
      <c r="C1185" s="32"/>
      <c r="D1185" s="32"/>
      <c r="E1185" s="32"/>
      <c r="F1185" s="32"/>
      <c r="G1185" s="32"/>
      <c r="H1185" s="33">
        <v>1</v>
      </c>
    </row>
    <row r="1186" spans="1:8" ht="30.75" hidden="1" thickBot="1" x14ac:dyDescent="0.3">
      <c r="A1186" s="30">
        <v>847</v>
      </c>
      <c r="B1186" s="31" t="s">
        <v>1975</v>
      </c>
      <c r="C1186" s="32"/>
      <c r="D1186" s="32"/>
      <c r="E1186" s="32"/>
      <c r="F1186" s="32"/>
      <c r="G1186" s="32"/>
      <c r="H1186" s="33">
        <v>2</v>
      </c>
    </row>
    <row r="1187" spans="1:8" ht="18.75" hidden="1" thickBot="1" x14ac:dyDescent="0.3">
      <c r="A1187" s="30">
        <v>848</v>
      </c>
      <c r="B1187" s="31" t="s">
        <v>1977</v>
      </c>
      <c r="C1187" s="32"/>
      <c r="D1187" s="32"/>
      <c r="E1187" s="32"/>
      <c r="F1187" s="32">
        <v>1</v>
      </c>
      <c r="G1187" s="32"/>
      <c r="H1187" s="33"/>
    </row>
    <row r="1188" spans="1:8" ht="30" hidden="1" x14ac:dyDescent="0.25">
      <c r="A1188" s="52">
        <v>849</v>
      </c>
      <c r="B1188" s="2" t="s">
        <v>3738</v>
      </c>
      <c r="C1188" s="54"/>
      <c r="D1188" s="54"/>
      <c r="E1188" s="54"/>
      <c r="F1188" s="54">
        <v>2</v>
      </c>
      <c r="G1188" s="54"/>
      <c r="H1188" s="50"/>
    </row>
    <row r="1189" spans="1:8" ht="20.25" hidden="1" thickBot="1" x14ac:dyDescent="0.3">
      <c r="A1189" s="53"/>
      <c r="B1189" s="34" t="s">
        <v>3739</v>
      </c>
      <c r="C1189" s="55"/>
      <c r="D1189" s="55"/>
      <c r="E1189" s="55"/>
      <c r="F1189" s="55"/>
      <c r="G1189" s="55"/>
      <c r="H1189" s="51"/>
    </row>
    <row r="1190" spans="1:8" ht="30" hidden="1" x14ac:dyDescent="0.25">
      <c r="A1190" s="52">
        <v>849</v>
      </c>
      <c r="B1190" s="2" t="s">
        <v>3738</v>
      </c>
      <c r="C1190" s="54"/>
      <c r="D1190" s="54"/>
      <c r="E1190" s="54"/>
      <c r="F1190" s="54">
        <v>2</v>
      </c>
      <c r="G1190" s="54"/>
      <c r="H1190" s="50"/>
    </row>
    <row r="1191" spans="1:8" ht="20.25" hidden="1" thickBot="1" x14ac:dyDescent="0.3">
      <c r="A1191" s="53"/>
      <c r="B1191" s="34" t="s">
        <v>3740</v>
      </c>
      <c r="C1191" s="55"/>
      <c r="D1191" s="55"/>
      <c r="E1191" s="55"/>
      <c r="F1191" s="55"/>
      <c r="G1191" s="55"/>
      <c r="H1191" s="51"/>
    </row>
    <row r="1192" spans="1:8" ht="30.75" hidden="1" thickBot="1" x14ac:dyDescent="0.3">
      <c r="A1192" s="30">
        <v>850</v>
      </c>
      <c r="B1192" s="31" t="s">
        <v>1983</v>
      </c>
      <c r="C1192" s="32"/>
      <c r="D1192" s="32">
        <v>1</v>
      </c>
      <c r="E1192" s="32"/>
      <c r="F1192" s="32"/>
      <c r="G1192" s="32"/>
      <c r="H1192" s="33"/>
    </row>
    <row r="1193" spans="1:8" ht="30.75" hidden="1" thickBot="1" x14ac:dyDescent="0.3">
      <c r="A1193" s="30">
        <v>851</v>
      </c>
      <c r="B1193" s="31" t="s">
        <v>1985</v>
      </c>
      <c r="C1193" s="32"/>
      <c r="D1193" s="32">
        <v>2</v>
      </c>
      <c r="E1193" s="32"/>
      <c r="F1193" s="32"/>
      <c r="G1193" s="32"/>
      <c r="H1193" s="33"/>
    </row>
    <row r="1194" spans="1:8" ht="30.75" hidden="1" thickBot="1" x14ac:dyDescent="0.3">
      <c r="A1194" s="30">
        <v>852</v>
      </c>
      <c r="B1194" s="31" t="s">
        <v>1986</v>
      </c>
      <c r="C1194" s="32"/>
      <c r="D1194" s="32">
        <v>1</v>
      </c>
      <c r="E1194" s="32"/>
      <c r="F1194" s="32"/>
      <c r="G1194" s="32"/>
      <c r="H1194" s="33"/>
    </row>
    <row r="1195" spans="1:8" ht="30.75" hidden="1" thickBot="1" x14ac:dyDescent="0.3">
      <c r="A1195" s="30">
        <v>853</v>
      </c>
      <c r="B1195" s="31" t="s">
        <v>1988</v>
      </c>
      <c r="C1195" s="32"/>
      <c r="D1195" s="32">
        <v>2</v>
      </c>
      <c r="E1195" s="32"/>
      <c r="F1195" s="32"/>
      <c r="G1195" s="32"/>
      <c r="H1195" s="33"/>
    </row>
    <row r="1196" spans="1:8" ht="30.75" hidden="1" thickBot="1" x14ac:dyDescent="0.3">
      <c r="A1196" s="30">
        <v>854</v>
      </c>
      <c r="B1196" s="31" t="s">
        <v>1989</v>
      </c>
      <c r="C1196" s="32"/>
      <c r="D1196" s="32"/>
      <c r="E1196" s="32"/>
      <c r="F1196" s="32">
        <v>1</v>
      </c>
      <c r="G1196" s="32"/>
      <c r="H1196" s="33"/>
    </row>
    <row r="1197" spans="1:8" ht="30.75" hidden="1" thickBot="1" x14ac:dyDescent="0.3">
      <c r="A1197" s="30">
        <v>855</v>
      </c>
      <c r="B1197" s="31" t="s">
        <v>1991</v>
      </c>
      <c r="C1197" s="32"/>
      <c r="D1197" s="32"/>
      <c r="E1197" s="32"/>
      <c r="F1197" s="32">
        <v>2</v>
      </c>
      <c r="G1197" s="32"/>
      <c r="H1197" s="33"/>
    </row>
    <row r="1198" spans="1:8" ht="30.75" hidden="1" thickBot="1" x14ac:dyDescent="0.3">
      <c r="A1198" s="30">
        <v>856</v>
      </c>
      <c r="B1198" s="31" t="s">
        <v>1992</v>
      </c>
      <c r="C1198" s="32"/>
      <c r="D1198" s="32"/>
      <c r="E1198" s="32"/>
      <c r="F1198" s="32">
        <v>1</v>
      </c>
      <c r="G1198" s="32"/>
      <c r="H1198" s="33"/>
    </row>
    <row r="1199" spans="1:8" ht="30.75" hidden="1" thickBot="1" x14ac:dyDescent="0.3">
      <c r="A1199" s="30">
        <v>857</v>
      </c>
      <c r="B1199" s="31" t="s">
        <v>1994</v>
      </c>
      <c r="C1199" s="32"/>
      <c r="D1199" s="32"/>
      <c r="E1199" s="32"/>
      <c r="F1199" s="32">
        <v>2</v>
      </c>
      <c r="G1199" s="32"/>
      <c r="H1199" s="33"/>
    </row>
    <row r="1200" spans="1:8" ht="30.75" hidden="1" thickBot="1" x14ac:dyDescent="0.3">
      <c r="A1200" s="30">
        <v>858</v>
      </c>
      <c r="B1200" s="31" t="s">
        <v>1996</v>
      </c>
      <c r="C1200" s="32"/>
      <c r="D1200" s="32"/>
      <c r="E1200" s="32"/>
      <c r="F1200" s="32">
        <v>3</v>
      </c>
      <c r="G1200" s="32"/>
      <c r="H1200" s="33"/>
    </row>
    <row r="1201" spans="1:8" ht="30.75" hidden="1" thickBot="1" x14ac:dyDescent="0.3">
      <c r="A1201" s="30">
        <v>859</v>
      </c>
      <c r="B1201" s="31" t="s">
        <v>1998</v>
      </c>
      <c r="C1201" s="32"/>
      <c r="D1201" s="32"/>
      <c r="E1201" s="32"/>
      <c r="F1201" s="32">
        <v>1</v>
      </c>
      <c r="G1201" s="32"/>
      <c r="H1201" s="33"/>
    </row>
    <row r="1202" spans="1:8" ht="30.75" hidden="1" thickBot="1" x14ac:dyDescent="0.3">
      <c r="A1202" s="30">
        <v>860</v>
      </c>
      <c r="B1202" s="31" t="s">
        <v>1999</v>
      </c>
      <c r="C1202" s="32"/>
      <c r="D1202" s="32"/>
      <c r="E1202" s="32"/>
      <c r="F1202" s="32">
        <v>2</v>
      </c>
      <c r="G1202" s="32"/>
      <c r="H1202" s="33"/>
    </row>
    <row r="1203" spans="1:8" ht="30.75" hidden="1" thickBot="1" x14ac:dyDescent="0.3">
      <c r="A1203" s="30">
        <v>861</v>
      </c>
      <c r="B1203" s="31" t="s">
        <v>2000</v>
      </c>
      <c r="C1203" s="32"/>
      <c r="D1203" s="32">
        <v>3</v>
      </c>
      <c r="E1203" s="32"/>
      <c r="F1203" s="32"/>
      <c r="G1203" s="32"/>
      <c r="H1203" s="33"/>
    </row>
    <row r="1204" spans="1:8" ht="30.75" hidden="1" thickBot="1" x14ac:dyDescent="0.3">
      <c r="A1204" s="30">
        <v>862</v>
      </c>
      <c r="B1204" s="31" t="s">
        <v>2002</v>
      </c>
      <c r="C1204" s="32"/>
      <c r="D1204" s="32"/>
      <c r="E1204" s="32">
        <v>3</v>
      </c>
      <c r="F1204" s="32"/>
      <c r="G1204" s="32"/>
      <c r="H1204" s="33"/>
    </row>
    <row r="1205" spans="1:8" ht="30.75" hidden="1" thickBot="1" x14ac:dyDescent="0.3">
      <c r="A1205" s="30">
        <v>863</v>
      </c>
      <c r="B1205" s="31" t="s">
        <v>2004</v>
      </c>
      <c r="C1205" s="32"/>
      <c r="D1205" s="32">
        <v>2</v>
      </c>
      <c r="E1205" s="32"/>
      <c r="F1205" s="32"/>
      <c r="G1205" s="32"/>
      <c r="H1205" s="33"/>
    </row>
    <row r="1206" spans="1:8" ht="18.75" hidden="1" thickBot="1" x14ac:dyDescent="0.3">
      <c r="A1206" s="30">
        <v>864</v>
      </c>
      <c r="B1206" s="31" t="s">
        <v>2007</v>
      </c>
      <c r="C1206" s="32"/>
      <c r="D1206" s="32"/>
      <c r="E1206" s="32"/>
      <c r="F1206" s="32">
        <v>2</v>
      </c>
      <c r="G1206" s="32"/>
      <c r="H1206" s="33"/>
    </row>
    <row r="1207" spans="1:8" ht="30.75" hidden="1" thickBot="1" x14ac:dyDescent="0.3">
      <c r="A1207" s="30">
        <v>865</v>
      </c>
      <c r="B1207" s="31" t="s">
        <v>2009</v>
      </c>
      <c r="C1207" s="32"/>
      <c r="D1207" s="32">
        <v>2</v>
      </c>
      <c r="E1207" s="32"/>
      <c r="F1207" s="32"/>
      <c r="G1207" s="32"/>
      <c r="H1207" s="33"/>
    </row>
    <row r="1208" spans="1:8" ht="30.75" hidden="1" thickBot="1" x14ac:dyDescent="0.3">
      <c r="A1208" s="30">
        <v>866</v>
      </c>
      <c r="B1208" s="31" t="s">
        <v>2010</v>
      </c>
      <c r="C1208" s="32"/>
      <c r="D1208" s="32"/>
      <c r="E1208" s="32"/>
      <c r="F1208" s="32">
        <v>3</v>
      </c>
      <c r="G1208" s="32"/>
      <c r="H1208" s="33"/>
    </row>
    <row r="1209" spans="1:8" ht="30.75" hidden="1" thickBot="1" x14ac:dyDescent="0.3">
      <c r="A1209" s="30">
        <v>867</v>
      </c>
      <c r="B1209" s="31" t="s">
        <v>2012</v>
      </c>
      <c r="C1209" s="32"/>
      <c r="D1209" s="32"/>
      <c r="E1209" s="32">
        <v>2</v>
      </c>
      <c r="F1209" s="32"/>
      <c r="G1209" s="32"/>
      <c r="H1209" s="33"/>
    </row>
    <row r="1210" spans="1:8" ht="18.75" hidden="1" thickBot="1" x14ac:dyDescent="0.3">
      <c r="A1210" s="30">
        <v>868</v>
      </c>
      <c r="B1210" s="31" t="s">
        <v>2014</v>
      </c>
      <c r="C1210" s="32"/>
      <c r="D1210" s="32"/>
      <c r="E1210" s="32"/>
      <c r="F1210" s="32"/>
      <c r="G1210" s="32">
        <v>1</v>
      </c>
      <c r="H1210" s="33"/>
    </row>
    <row r="1211" spans="1:8" ht="30.75" hidden="1" thickBot="1" x14ac:dyDescent="0.3">
      <c r="A1211" s="30">
        <v>869</v>
      </c>
      <c r="B1211" s="31" t="s">
        <v>2016</v>
      </c>
      <c r="C1211" s="32"/>
      <c r="D1211" s="32"/>
      <c r="E1211" s="32"/>
      <c r="F1211" s="32"/>
      <c r="G1211" s="32">
        <v>2</v>
      </c>
      <c r="H1211" s="33"/>
    </row>
    <row r="1212" spans="1:8" ht="18.75" hidden="1" thickBot="1" x14ac:dyDescent="0.3">
      <c r="A1212" s="30">
        <v>870</v>
      </c>
      <c r="B1212" s="31" t="s">
        <v>2017</v>
      </c>
      <c r="C1212" s="32"/>
      <c r="D1212" s="32">
        <v>2</v>
      </c>
      <c r="E1212" s="32"/>
      <c r="F1212" s="32"/>
      <c r="G1212" s="32">
        <v>1</v>
      </c>
      <c r="H1212" s="33"/>
    </row>
    <row r="1213" spans="1:8" ht="30.75" hidden="1" thickBot="1" x14ac:dyDescent="0.3">
      <c r="A1213" s="30">
        <v>871</v>
      </c>
      <c r="B1213" s="31" t="s">
        <v>2019</v>
      </c>
      <c r="C1213" s="32"/>
      <c r="D1213" s="32">
        <v>2</v>
      </c>
      <c r="E1213" s="32"/>
      <c r="F1213" s="32"/>
      <c r="G1213" s="32"/>
      <c r="H1213" s="33"/>
    </row>
    <row r="1214" spans="1:8" ht="18.75" hidden="1" thickBot="1" x14ac:dyDescent="0.3">
      <c r="A1214" s="30">
        <v>872</v>
      </c>
      <c r="B1214" s="31" t="s">
        <v>2021</v>
      </c>
      <c r="C1214" s="32"/>
      <c r="D1214" s="32"/>
      <c r="E1214" s="32"/>
      <c r="F1214" s="32">
        <v>1</v>
      </c>
      <c r="G1214" s="32"/>
      <c r="H1214" s="33"/>
    </row>
    <row r="1215" spans="1:8" ht="30.75" hidden="1" thickBot="1" x14ac:dyDescent="0.3">
      <c r="A1215" s="30">
        <v>873</v>
      </c>
      <c r="B1215" s="31" t="s">
        <v>2023</v>
      </c>
      <c r="C1215" s="32"/>
      <c r="D1215" s="32"/>
      <c r="E1215" s="32"/>
      <c r="F1215" s="32">
        <v>2</v>
      </c>
      <c r="G1215" s="32"/>
      <c r="H1215" s="33"/>
    </row>
    <row r="1216" spans="1:8" ht="30.75" hidden="1" thickBot="1" x14ac:dyDescent="0.3">
      <c r="A1216" s="30">
        <v>874</v>
      </c>
      <c r="B1216" s="31" t="s">
        <v>2025</v>
      </c>
      <c r="C1216" s="32"/>
      <c r="D1216" s="32"/>
      <c r="E1216" s="32">
        <v>2</v>
      </c>
      <c r="F1216" s="32"/>
      <c r="G1216" s="32"/>
      <c r="H1216" s="33"/>
    </row>
    <row r="1217" spans="1:8" hidden="1" x14ac:dyDescent="0.25">
      <c r="A1217" s="52">
        <v>875</v>
      </c>
      <c r="B1217" s="2" t="s">
        <v>3741</v>
      </c>
      <c r="C1217" s="54"/>
      <c r="D1217" s="54"/>
      <c r="E1217" s="54">
        <v>2</v>
      </c>
      <c r="F1217" s="54"/>
      <c r="G1217" s="54"/>
      <c r="H1217" s="50"/>
    </row>
    <row r="1218" spans="1:8" ht="15.75" hidden="1" thickBot="1" x14ac:dyDescent="0.3">
      <c r="A1218" s="53"/>
      <c r="B1218" s="34" t="s">
        <v>2029</v>
      </c>
      <c r="C1218" s="55"/>
      <c r="D1218" s="55"/>
      <c r="E1218" s="55"/>
      <c r="F1218" s="55"/>
      <c r="G1218" s="55"/>
      <c r="H1218" s="51"/>
    </row>
    <row r="1219" spans="1:8" hidden="1" x14ac:dyDescent="0.25">
      <c r="A1219" s="52">
        <v>875</v>
      </c>
      <c r="B1219" s="2" t="s">
        <v>3741</v>
      </c>
      <c r="C1219" s="54"/>
      <c r="D1219" s="54"/>
      <c r="E1219" s="54">
        <v>2</v>
      </c>
      <c r="F1219" s="54"/>
      <c r="G1219" s="54"/>
      <c r="H1219" s="50"/>
    </row>
    <row r="1220" spans="1:8" ht="20.25" hidden="1" thickBot="1" x14ac:dyDescent="0.3">
      <c r="A1220" s="53"/>
      <c r="B1220" s="34" t="s">
        <v>3742</v>
      </c>
      <c r="C1220" s="55"/>
      <c r="D1220" s="55"/>
      <c r="E1220" s="55"/>
      <c r="F1220" s="55"/>
      <c r="G1220" s="55"/>
      <c r="H1220" s="51"/>
    </row>
    <row r="1221" spans="1:8" ht="30" hidden="1" x14ac:dyDescent="0.25">
      <c r="A1221" s="52">
        <v>876</v>
      </c>
      <c r="B1221" s="2" t="s">
        <v>3743</v>
      </c>
      <c r="C1221" s="54"/>
      <c r="D1221" s="54"/>
      <c r="E1221" s="54"/>
      <c r="F1221" s="54">
        <v>2</v>
      </c>
      <c r="G1221" s="54"/>
      <c r="H1221" s="50"/>
    </row>
    <row r="1222" spans="1:8" ht="15.75" hidden="1" thickBot="1" x14ac:dyDescent="0.3">
      <c r="A1222" s="53"/>
      <c r="B1222" s="34" t="s">
        <v>3701</v>
      </c>
      <c r="C1222" s="55"/>
      <c r="D1222" s="55"/>
      <c r="E1222" s="55"/>
      <c r="F1222" s="55"/>
      <c r="G1222" s="55"/>
      <c r="H1222" s="51"/>
    </row>
    <row r="1223" spans="1:8" ht="30" hidden="1" x14ac:dyDescent="0.25">
      <c r="A1223" s="52">
        <v>876</v>
      </c>
      <c r="B1223" s="2" t="s">
        <v>3743</v>
      </c>
      <c r="C1223" s="54"/>
      <c r="D1223" s="54"/>
      <c r="E1223" s="54"/>
      <c r="F1223" s="54"/>
      <c r="G1223" s="54">
        <v>2</v>
      </c>
      <c r="H1223" s="50"/>
    </row>
    <row r="1224" spans="1:8" ht="15.75" hidden="1" thickBot="1" x14ac:dyDescent="0.3">
      <c r="A1224" s="53"/>
      <c r="B1224" s="34" t="s">
        <v>3702</v>
      </c>
      <c r="C1224" s="55"/>
      <c r="D1224" s="55"/>
      <c r="E1224" s="55"/>
      <c r="F1224" s="55"/>
      <c r="G1224" s="55"/>
      <c r="H1224" s="51"/>
    </row>
    <row r="1225" spans="1:8" ht="30" hidden="1" x14ac:dyDescent="0.25">
      <c r="A1225" s="52">
        <v>877</v>
      </c>
      <c r="B1225" s="2" t="s">
        <v>3744</v>
      </c>
      <c r="C1225" s="54"/>
      <c r="D1225" s="54"/>
      <c r="E1225" s="54"/>
      <c r="F1225" s="54"/>
      <c r="G1225" s="54"/>
      <c r="H1225" s="50">
        <v>2</v>
      </c>
    </row>
    <row r="1226" spans="1:8" ht="20.25" hidden="1" thickBot="1" x14ac:dyDescent="0.3">
      <c r="A1226" s="53"/>
      <c r="B1226" s="34" t="s">
        <v>3745</v>
      </c>
      <c r="C1226" s="55"/>
      <c r="D1226" s="55"/>
      <c r="E1226" s="55"/>
      <c r="F1226" s="55"/>
      <c r="G1226" s="55"/>
      <c r="H1226" s="51"/>
    </row>
    <row r="1227" spans="1:8" ht="30" hidden="1" x14ac:dyDescent="0.25">
      <c r="A1227" s="52">
        <v>877</v>
      </c>
      <c r="B1227" s="2" t="s">
        <v>3744</v>
      </c>
      <c r="C1227" s="54"/>
      <c r="D1227" s="54"/>
      <c r="E1227" s="54"/>
      <c r="F1227" s="54"/>
      <c r="G1227" s="54"/>
      <c r="H1227" s="50">
        <v>2</v>
      </c>
    </row>
    <row r="1228" spans="1:8" ht="20.25" hidden="1" thickBot="1" x14ac:dyDescent="0.3">
      <c r="A1228" s="53"/>
      <c r="B1228" s="34" t="s">
        <v>3746</v>
      </c>
      <c r="C1228" s="55"/>
      <c r="D1228" s="55"/>
      <c r="E1228" s="55"/>
      <c r="F1228" s="55"/>
      <c r="G1228" s="55"/>
      <c r="H1228" s="51"/>
    </row>
    <row r="1229" spans="1:8" ht="18.75" hidden="1" thickBot="1" x14ac:dyDescent="0.3">
      <c r="A1229" s="30">
        <v>878</v>
      </c>
      <c r="B1229" s="31" t="s">
        <v>2037</v>
      </c>
      <c r="C1229" s="32"/>
      <c r="D1229" s="32">
        <v>1</v>
      </c>
      <c r="E1229" s="32"/>
      <c r="F1229" s="32"/>
      <c r="G1229" s="32"/>
      <c r="H1229" s="33"/>
    </row>
    <row r="1230" spans="1:8" ht="30.75" hidden="1" thickBot="1" x14ac:dyDescent="0.3">
      <c r="A1230" s="30">
        <v>879</v>
      </c>
      <c r="B1230" s="31" t="s">
        <v>2039</v>
      </c>
      <c r="C1230" s="32"/>
      <c r="D1230" s="32">
        <v>2</v>
      </c>
      <c r="E1230" s="32"/>
      <c r="F1230" s="32"/>
      <c r="G1230" s="32"/>
      <c r="H1230" s="33"/>
    </row>
    <row r="1231" spans="1:8" ht="30.75" hidden="1" thickBot="1" x14ac:dyDescent="0.3">
      <c r="A1231" s="30">
        <v>880</v>
      </c>
      <c r="B1231" s="31" t="s">
        <v>2040</v>
      </c>
      <c r="C1231" s="32"/>
      <c r="D1231" s="32">
        <v>2</v>
      </c>
      <c r="E1231" s="32"/>
      <c r="F1231" s="32"/>
      <c r="G1231" s="32"/>
      <c r="H1231" s="33"/>
    </row>
    <row r="1232" spans="1:8" ht="30.75" hidden="1" thickBot="1" x14ac:dyDescent="0.3">
      <c r="A1232" s="30">
        <v>881</v>
      </c>
      <c r="B1232" s="31" t="s">
        <v>2041</v>
      </c>
      <c r="C1232" s="32"/>
      <c r="D1232" s="32">
        <v>2</v>
      </c>
      <c r="E1232" s="32"/>
      <c r="F1232" s="32"/>
      <c r="G1232" s="32"/>
      <c r="H1232" s="33"/>
    </row>
    <row r="1233" spans="1:8" ht="30.75" hidden="1" thickBot="1" x14ac:dyDescent="0.3">
      <c r="A1233" s="30">
        <v>882</v>
      </c>
      <c r="B1233" s="31" t="s">
        <v>2042</v>
      </c>
      <c r="C1233" s="32"/>
      <c r="D1233" s="32"/>
      <c r="E1233" s="32">
        <v>2</v>
      </c>
      <c r="F1233" s="32"/>
      <c r="G1233" s="32"/>
      <c r="H1233" s="33"/>
    </row>
    <row r="1234" spans="1:8" ht="30.75" hidden="1" thickBot="1" x14ac:dyDescent="0.3">
      <c r="A1234" s="30">
        <v>883</v>
      </c>
      <c r="B1234" s="31" t="s">
        <v>2043</v>
      </c>
      <c r="C1234" s="32"/>
      <c r="D1234" s="32"/>
      <c r="E1234" s="32">
        <v>2</v>
      </c>
      <c r="F1234" s="32"/>
      <c r="G1234" s="32"/>
      <c r="H1234" s="33"/>
    </row>
    <row r="1235" spans="1:8" ht="30.75" hidden="1" thickBot="1" x14ac:dyDescent="0.3">
      <c r="A1235" s="30">
        <v>884</v>
      </c>
      <c r="B1235" s="31" t="s">
        <v>2044</v>
      </c>
      <c r="C1235" s="32"/>
      <c r="D1235" s="32"/>
      <c r="E1235" s="32"/>
      <c r="F1235" s="32">
        <v>2</v>
      </c>
      <c r="G1235" s="32"/>
      <c r="H1235" s="33"/>
    </row>
    <row r="1236" spans="1:8" ht="18.75" hidden="1" thickBot="1" x14ac:dyDescent="0.3">
      <c r="A1236" s="30">
        <v>885</v>
      </c>
      <c r="B1236" s="31" t="s">
        <v>2047</v>
      </c>
      <c r="C1236" s="32"/>
      <c r="D1236" s="32"/>
      <c r="E1236" s="32"/>
      <c r="F1236" s="32"/>
      <c r="G1236" s="32"/>
      <c r="H1236" s="33">
        <v>1</v>
      </c>
    </row>
    <row r="1237" spans="1:8" ht="30.75" hidden="1" thickBot="1" x14ac:dyDescent="0.3">
      <c r="A1237" s="30">
        <v>886</v>
      </c>
      <c r="B1237" s="31" t="s">
        <v>2049</v>
      </c>
      <c r="C1237" s="32"/>
      <c r="D1237" s="32"/>
      <c r="E1237" s="32"/>
      <c r="F1237" s="32"/>
      <c r="G1237" s="32"/>
      <c r="H1237" s="33">
        <v>2</v>
      </c>
    </row>
    <row r="1238" spans="1:8" ht="30.75" hidden="1" thickBot="1" x14ac:dyDescent="0.3">
      <c r="A1238" s="30">
        <v>887</v>
      </c>
      <c r="B1238" s="31" t="s">
        <v>2051</v>
      </c>
      <c r="C1238" s="32"/>
      <c r="D1238" s="32"/>
      <c r="E1238" s="32"/>
      <c r="F1238" s="32"/>
      <c r="G1238" s="32"/>
      <c r="H1238" s="33">
        <v>3</v>
      </c>
    </row>
    <row r="1239" spans="1:8" hidden="1" x14ac:dyDescent="0.25">
      <c r="A1239" s="52">
        <v>888</v>
      </c>
      <c r="B1239" s="2" t="s">
        <v>3747</v>
      </c>
      <c r="C1239" s="54"/>
      <c r="D1239" s="54"/>
      <c r="E1239" s="54"/>
      <c r="F1239" s="54"/>
      <c r="G1239" s="54"/>
      <c r="H1239" s="50">
        <v>3</v>
      </c>
    </row>
    <row r="1240" spans="1:8" ht="20.25" hidden="1" thickBot="1" x14ac:dyDescent="0.3">
      <c r="A1240" s="53"/>
      <c r="B1240" s="34" t="s">
        <v>3748</v>
      </c>
      <c r="C1240" s="55"/>
      <c r="D1240" s="55"/>
      <c r="E1240" s="55"/>
      <c r="F1240" s="55"/>
      <c r="G1240" s="55"/>
      <c r="H1240" s="51"/>
    </row>
    <row r="1241" spans="1:8" hidden="1" x14ac:dyDescent="0.25">
      <c r="A1241" s="52">
        <v>888</v>
      </c>
      <c r="B1241" s="2" t="s">
        <v>3747</v>
      </c>
      <c r="C1241" s="54"/>
      <c r="D1241" s="54"/>
      <c r="E1241" s="54"/>
      <c r="F1241" s="54"/>
      <c r="G1241" s="54"/>
      <c r="H1241" s="50">
        <v>3</v>
      </c>
    </row>
    <row r="1242" spans="1:8" ht="30" hidden="1" thickBot="1" x14ac:dyDescent="0.3">
      <c r="A1242" s="53"/>
      <c r="B1242" s="34" t="s">
        <v>3749</v>
      </c>
      <c r="C1242" s="55"/>
      <c r="D1242" s="55"/>
      <c r="E1242" s="55"/>
      <c r="F1242" s="55"/>
      <c r="G1242" s="55"/>
      <c r="H1242" s="51"/>
    </row>
    <row r="1243" spans="1:8" ht="30" hidden="1" x14ac:dyDescent="0.25">
      <c r="A1243" s="52">
        <v>889</v>
      </c>
      <c r="B1243" s="2" t="s">
        <v>3750</v>
      </c>
      <c r="C1243" s="54"/>
      <c r="D1243" s="54"/>
      <c r="E1243" s="54"/>
      <c r="F1243" s="54"/>
      <c r="G1243" s="54"/>
      <c r="H1243" s="50">
        <v>3</v>
      </c>
    </row>
    <row r="1244" spans="1:8" ht="20.25" hidden="1" thickBot="1" x14ac:dyDescent="0.3">
      <c r="A1244" s="53"/>
      <c r="B1244" s="34" t="s">
        <v>3751</v>
      </c>
      <c r="C1244" s="55"/>
      <c r="D1244" s="55"/>
      <c r="E1244" s="55"/>
      <c r="F1244" s="55"/>
      <c r="G1244" s="55"/>
      <c r="H1244" s="51"/>
    </row>
    <row r="1245" spans="1:8" ht="30" hidden="1" x14ac:dyDescent="0.25">
      <c r="A1245" s="52">
        <v>889</v>
      </c>
      <c r="B1245" s="2" t="s">
        <v>3750</v>
      </c>
      <c r="C1245" s="54"/>
      <c r="D1245" s="54"/>
      <c r="E1245" s="54"/>
      <c r="F1245" s="54"/>
      <c r="G1245" s="54"/>
      <c r="H1245" s="50">
        <v>3</v>
      </c>
    </row>
    <row r="1246" spans="1:8" ht="30" hidden="1" thickBot="1" x14ac:dyDescent="0.3">
      <c r="A1246" s="53"/>
      <c r="B1246" s="34" t="s">
        <v>3749</v>
      </c>
      <c r="C1246" s="55"/>
      <c r="D1246" s="55"/>
      <c r="E1246" s="55"/>
      <c r="F1246" s="55"/>
      <c r="G1246" s="55"/>
      <c r="H1246" s="51"/>
    </row>
    <row r="1247" spans="1:8" ht="30.75" hidden="1" thickBot="1" x14ac:dyDescent="0.3">
      <c r="A1247" s="30">
        <v>890</v>
      </c>
      <c r="B1247" s="31" t="s">
        <v>2060</v>
      </c>
      <c r="C1247" s="32">
        <v>3</v>
      </c>
      <c r="D1247" s="32"/>
      <c r="E1247" s="32"/>
      <c r="F1247" s="32"/>
      <c r="G1247" s="32"/>
      <c r="H1247" s="33"/>
    </row>
    <row r="1248" spans="1:8" ht="30" hidden="1" x14ac:dyDescent="0.25">
      <c r="A1248" s="52">
        <v>890</v>
      </c>
      <c r="B1248" s="2" t="s">
        <v>2060</v>
      </c>
      <c r="C1248" s="54">
        <v>3</v>
      </c>
      <c r="D1248" s="54"/>
      <c r="E1248" s="54"/>
      <c r="F1248" s="54"/>
      <c r="G1248" s="54"/>
      <c r="H1248" s="50"/>
    </row>
    <row r="1249" spans="1:8" ht="20.25" hidden="1" thickBot="1" x14ac:dyDescent="0.3">
      <c r="A1249" s="53"/>
      <c r="B1249" s="34" t="s">
        <v>3752</v>
      </c>
      <c r="C1249" s="55"/>
      <c r="D1249" s="55"/>
      <c r="E1249" s="55"/>
      <c r="F1249" s="55"/>
      <c r="G1249" s="55"/>
      <c r="H1249" s="51"/>
    </row>
    <row r="1250" spans="1:8" ht="18.75" hidden="1" thickBot="1" x14ac:dyDescent="0.3">
      <c r="A1250" s="30">
        <v>891</v>
      </c>
      <c r="B1250" s="31" t="s">
        <v>2063</v>
      </c>
      <c r="C1250" s="32"/>
      <c r="D1250" s="32">
        <v>1</v>
      </c>
      <c r="E1250" s="32"/>
      <c r="F1250" s="32"/>
      <c r="G1250" s="32"/>
      <c r="H1250" s="33"/>
    </row>
    <row r="1251" spans="1:8" hidden="1" x14ac:dyDescent="0.25">
      <c r="A1251" s="52">
        <v>892</v>
      </c>
      <c r="B1251" s="2" t="s">
        <v>3753</v>
      </c>
      <c r="C1251" s="54"/>
      <c r="D1251" s="54">
        <v>3</v>
      </c>
      <c r="E1251" s="54"/>
      <c r="F1251" s="54"/>
      <c r="G1251" s="54"/>
      <c r="H1251" s="50"/>
    </row>
    <row r="1252" spans="1:8" ht="30" hidden="1" thickBot="1" x14ac:dyDescent="0.3">
      <c r="A1252" s="53"/>
      <c r="B1252" s="34" t="s">
        <v>3754</v>
      </c>
      <c r="C1252" s="55"/>
      <c r="D1252" s="55"/>
      <c r="E1252" s="55"/>
      <c r="F1252" s="55"/>
      <c r="G1252" s="55"/>
      <c r="H1252" s="51"/>
    </row>
    <row r="1253" spans="1:8" hidden="1" x14ac:dyDescent="0.25">
      <c r="A1253" s="52">
        <v>892</v>
      </c>
      <c r="B1253" s="2" t="s">
        <v>3753</v>
      </c>
      <c r="C1253" s="54"/>
      <c r="D1253" s="54">
        <v>3</v>
      </c>
      <c r="E1253" s="54"/>
      <c r="F1253" s="54"/>
      <c r="G1253" s="54"/>
      <c r="H1253" s="50"/>
    </row>
    <row r="1254" spans="1:8" ht="30" hidden="1" thickBot="1" x14ac:dyDescent="0.3">
      <c r="A1254" s="53"/>
      <c r="B1254" s="34" t="s">
        <v>3755</v>
      </c>
      <c r="C1254" s="55"/>
      <c r="D1254" s="55"/>
      <c r="E1254" s="55"/>
      <c r="F1254" s="55"/>
      <c r="G1254" s="55"/>
      <c r="H1254" s="51"/>
    </row>
    <row r="1255" spans="1:8" ht="18.75" hidden="1" thickBot="1" x14ac:dyDescent="0.3">
      <c r="A1255" s="30">
        <v>893</v>
      </c>
      <c r="B1255" s="31" t="s">
        <v>2068</v>
      </c>
      <c r="C1255" s="32"/>
      <c r="D1255" s="32">
        <v>3</v>
      </c>
      <c r="E1255" s="32"/>
      <c r="F1255" s="32"/>
      <c r="G1255" s="32"/>
      <c r="H1255" s="33"/>
    </row>
    <row r="1256" spans="1:8" ht="30.75" hidden="1" thickBot="1" x14ac:dyDescent="0.3">
      <c r="A1256" s="30">
        <v>894</v>
      </c>
      <c r="B1256" s="31" t="s">
        <v>2070</v>
      </c>
      <c r="C1256" s="32"/>
      <c r="D1256" s="32"/>
      <c r="E1256" s="32"/>
      <c r="F1256" s="32"/>
      <c r="G1256" s="32"/>
      <c r="H1256" s="33">
        <v>3</v>
      </c>
    </row>
    <row r="1257" spans="1:8" ht="30.75" hidden="1" thickBot="1" x14ac:dyDescent="0.3">
      <c r="A1257" s="30">
        <v>895</v>
      </c>
      <c r="B1257" s="31" t="s">
        <v>2073</v>
      </c>
      <c r="C1257" s="32">
        <v>3</v>
      </c>
      <c r="D1257" s="32"/>
      <c r="E1257" s="32"/>
      <c r="F1257" s="32"/>
      <c r="G1257" s="32"/>
      <c r="H1257" s="33"/>
    </row>
    <row r="1258" spans="1:8" ht="30.75" hidden="1" thickBot="1" x14ac:dyDescent="0.3">
      <c r="A1258" s="30">
        <v>896</v>
      </c>
      <c r="B1258" s="31" t="s">
        <v>2076</v>
      </c>
      <c r="C1258" s="32"/>
      <c r="D1258" s="32">
        <v>3</v>
      </c>
      <c r="E1258" s="32"/>
      <c r="F1258" s="32"/>
      <c r="G1258" s="32"/>
      <c r="H1258" s="33"/>
    </row>
    <row r="1259" spans="1:8" ht="30.75" hidden="1" thickBot="1" x14ac:dyDescent="0.3">
      <c r="A1259" s="30">
        <v>897</v>
      </c>
      <c r="B1259" s="31" t="s">
        <v>2079</v>
      </c>
      <c r="C1259" s="32"/>
      <c r="D1259" s="32"/>
      <c r="E1259" s="32"/>
      <c r="F1259" s="32">
        <v>3</v>
      </c>
      <c r="G1259" s="32"/>
      <c r="H1259" s="33"/>
    </row>
    <row r="1260" spans="1:8" ht="18.75" hidden="1" thickBot="1" x14ac:dyDescent="0.3">
      <c r="A1260" s="30">
        <v>898</v>
      </c>
      <c r="B1260" s="31" t="s">
        <v>2082</v>
      </c>
      <c r="C1260" s="32">
        <v>3</v>
      </c>
      <c r="D1260" s="32"/>
      <c r="E1260" s="32"/>
      <c r="F1260" s="32"/>
      <c r="G1260" s="32"/>
      <c r="H1260" s="33"/>
    </row>
    <row r="1261" spans="1:8" hidden="1" x14ac:dyDescent="0.25">
      <c r="A1261" s="52">
        <v>898</v>
      </c>
      <c r="B1261" s="2" t="s">
        <v>2082</v>
      </c>
      <c r="C1261" s="54"/>
      <c r="D1261" s="54">
        <v>3</v>
      </c>
      <c r="E1261" s="54"/>
      <c r="F1261" s="54"/>
      <c r="G1261" s="54"/>
      <c r="H1261" s="50"/>
    </row>
    <row r="1262" spans="1:8" ht="15.75" hidden="1" thickBot="1" x14ac:dyDescent="0.3">
      <c r="A1262" s="53"/>
      <c r="B1262" s="34" t="s">
        <v>3756</v>
      </c>
      <c r="C1262" s="55"/>
      <c r="D1262" s="55"/>
      <c r="E1262" s="55"/>
      <c r="F1262" s="55"/>
      <c r="G1262" s="55"/>
      <c r="H1262" s="51"/>
    </row>
    <row r="1263" spans="1:8" hidden="1" x14ac:dyDescent="0.25">
      <c r="A1263" s="52">
        <v>898</v>
      </c>
      <c r="B1263" s="2" t="s">
        <v>2082</v>
      </c>
      <c r="C1263" s="54"/>
      <c r="D1263" s="54"/>
      <c r="E1263" s="54"/>
      <c r="F1263" s="54">
        <v>3</v>
      </c>
      <c r="G1263" s="54"/>
      <c r="H1263" s="50"/>
    </row>
    <row r="1264" spans="1:8" ht="20.25" hidden="1" thickBot="1" x14ac:dyDescent="0.3">
      <c r="A1264" s="53"/>
      <c r="B1264" s="34" t="s">
        <v>3757</v>
      </c>
      <c r="C1264" s="55"/>
      <c r="D1264" s="55"/>
      <c r="E1264" s="55"/>
      <c r="F1264" s="55"/>
      <c r="G1264" s="55"/>
      <c r="H1264" s="51"/>
    </row>
    <row r="1265" spans="1:8" ht="30.75" hidden="1" thickBot="1" x14ac:dyDescent="0.3">
      <c r="A1265" s="30">
        <v>899</v>
      </c>
      <c r="B1265" s="31" t="s">
        <v>3758</v>
      </c>
      <c r="C1265" s="32"/>
      <c r="D1265" s="32"/>
      <c r="E1265" s="32"/>
      <c r="F1265" s="32"/>
      <c r="G1265" s="32"/>
      <c r="H1265" s="33"/>
    </row>
    <row r="1266" spans="1:8" ht="18.75" hidden="1" thickBot="1" x14ac:dyDescent="0.3">
      <c r="A1266" s="30">
        <v>900</v>
      </c>
      <c r="B1266" s="31" t="s">
        <v>3759</v>
      </c>
      <c r="C1266" s="32"/>
      <c r="D1266" s="32"/>
      <c r="E1266" s="32"/>
      <c r="F1266" s="32"/>
      <c r="G1266" s="32"/>
      <c r="H1266" s="33"/>
    </row>
    <row r="1267" spans="1:8" ht="30.75" hidden="1" thickBot="1" x14ac:dyDescent="0.3">
      <c r="A1267" s="30">
        <v>901</v>
      </c>
      <c r="B1267" s="31" t="s">
        <v>3760</v>
      </c>
      <c r="C1267" s="32"/>
      <c r="D1267" s="32"/>
      <c r="E1267" s="32"/>
      <c r="F1267" s="32"/>
      <c r="G1267" s="32"/>
      <c r="H1267" s="33"/>
    </row>
    <row r="1268" spans="1:8" ht="30" hidden="1" x14ac:dyDescent="0.25">
      <c r="A1268" s="52">
        <v>902</v>
      </c>
      <c r="B1268" s="2" t="s">
        <v>3761</v>
      </c>
      <c r="C1268" s="54"/>
      <c r="D1268" s="54"/>
      <c r="E1268" s="54"/>
      <c r="F1268" s="54"/>
      <c r="G1268" s="54"/>
      <c r="H1268" s="50"/>
    </row>
    <row r="1269" spans="1:8" ht="15.75" hidden="1" thickBot="1" x14ac:dyDescent="0.3">
      <c r="A1269" s="53"/>
      <c r="B1269" s="34" t="s">
        <v>3701</v>
      </c>
      <c r="C1269" s="55"/>
      <c r="D1269" s="55"/>
      <c r="E1269" s="55"/>
      <c r="F1269" s="55"/>
      <c r="G1269" s="55"/>
      <c r="H1269" s="51"/>
    </row>
    <row r="1270" spans="1:8" ht="30" hidden="1" x14ac:dyDescent="0.25">
      <c r="A1270" s="52">
        <v>902</v>
      </c>
      <c r="B1270" s="2" t="s">
        <v>3761</v>
      </c>
      <c r="C1270" s="54"/>
      <c r="D1270" s="54"/>
      <c r="E1270" s="54"/>
      <c r="F1270" s="54"/>
      <c r="G1270" s="54"/>
      <c r="H1270" s="50"/>
    </row>
    <row r="1271" spans="1:8" ht="15.75" hidden="1" thickBot="1" x14ac:dyDescent="0.3">
      <c r="A1271" s="53"/>
      <c r="B1271" s="34" t="s">
        <v>3702</v>
      </c>
      <c r="C1271" s="55"/>
      <c r="D1271" s="55"/>
      <c r="E1271" s="55"/>
      <c r="F1271" s="55"/>
      <c r="G1271" s="55"/>
      <c r="H1271" s="51"/>
    </row>
    <row r="1272" spans="1:8" ht="30.75" hidden="1" thickBot="1" x14ac:dyDescent="0.3">
      <c r="A1272" s="30">
        <v>903</v>
      </c>
      <c r="B1272" s="31" t="s">
        <v>3762</v>
      </c>
      <c r="C1272" s="32"/>
      <c r="D1272" s="32"/>
      <c r="E1272" s="32"/>
      <c r="F1272" s="32"/>
      <c r="G1272" s="32"/>
      <c r="H1272" s="33"/>
    </row>
    <row r="1273" spans="1:8" ht="30.75" hidden="1" thickBot="1" x14ac:dyDescent="0.3">
      <c r="A1273" s="30">
        <v>904</v>
      </c>
      <c r="B1273" s="31" t="s">
        <v>3763</v>
      </c>
      <c r="C1273" s="32"/>
      <c r="D1273" s="32"/>
      <c r="E1273" s="32"/>
      <c r="F1273" s="32"/>
      <c r="G1273" s="32"/>
      <c r="H1273" s="33"/>
    </row>
    <row r="1274" spans="1:8" ht="30" hidden="1" x14ac:dyDescent="0.25">
      <c r="A1274" s="52">
        <v>905</v>
      </c>
      <c r="B1274" s="2" t="s">
        <v>3764</v>
      </c>
      <c r="C1274" s="54"/>
      <c r="D1274" s="54"/>
      <c r="E1274" s="54"/>
      <c r="F1274" s="54"/>
      <c r="G1274" s="54"/>
      <c r="H1274" s="50"/>
    </row>
    <row r="1275" spans="1:8" ht="20.25" hidden="1" thickBot="1" x14ac:dyDescent="0.3">
      <c r="A1275" s="53"/>
      <c r="B1275" s="34" t="s">
        <v>3691</v>
      </c>
      <c r="C1275" s="55"/>
      <c r="D1275" s="55"/>
      <c r="E1275" s="55"/>
      <c r="F1275" s="55"/>
      <c r="G1275" s="55"/>
      <c r="H1275" s="51"/>
    </row>
    <row r="1276" spans="1:8" ht="30" hidden="1" x14ac:dyDescent="0.25">
      <c r="A1276" s="52">
        <v>905</v>
      </c>
      <c r="B1276" s="2" t="s">
        <v>3764</v>
      </c>
      <c r="C1276" s="54"/>
      <c r="D1276" s="54"/>
      <c r="E1276" s="54"/>
      <c r="F1276" s="54"/>
      <c r="G1276" s="54"/>
      <c r="H1276" s="50"/>
    </row>
    <row r="1277" spans="1:8" ht="20.25" hidden="1" thickBot="1" x14ac:dyDescent="0.3">
      <c r="A1277" s="53"/>
      <c r="B1277" s="34" t="s">
        <v>3692</v>
      </c>
      <c r="C1277" s="55"/>
      <c r="D1277" s="55"/>
      <c r="E1277" s="55"/>
      <c r="F1277" s="55"/>
      <c r="G1277" s="55"/>
      <c r="H1277" s="51"/>
    </row>
    <row r="1278" spans="1:8" ht="30.75" hidden="1" thickBot="1" x14ac:dyDescent="0.3">
      <c r="A1278" s="30">
        <v>906</v>
      </c>
      <c r="B1278" s="31" t="s">
        <v>3765</v>
      </c>
      <c r="C1278" s="32"/>
      <c r="D1278" s="32"/>
      <c r="E1278" s="32"/>
      <c r="F1278" s="32"/>
      <c r="G1278" s="32"/>
      <c r="H1278" s="33"/>
    </row>
  </sheetData>
  <autoFilter ref="A1:H1278" xr:uid="{52EA5A75-6C7F-45FC-8E18-F732B4F1E132}">
    <filterColumn colId="1">
      <filters>
        <filter val="Galarian Zigzagoon"/>
        <filter val="Zigzagoon"/>
      </filters>
    </filterColumn>
  </autoFilter>
  <mergeCells count="1407">
    <mergeCell ref="H1276:H1277"/>
    <mergeCell ref="A1276:A1277"/>
    <mergeCell ref="C1276:C1277"/>
    <mergeCell ref="D1276:D1277"/>
    <mergeCell ref="E1276:E1277"/>
    <mergeCell ref="F1276:F1277"/>
    <mergeCell ref="G1276:G1277"/>
    <mergeCell ref="H1270:H1271"/>
    <mergeCell ref="A1274:A1275"/>
    <mergeCell ref="C1274:C1275"/>
    <mergeCell ref="D1274:D1275"/>
    <mergeCell ref="E1274:E1275"/>
    <mergeCell ref="F1274:F1275"/>
    <mergeCell ref="G1274:G1275"/>
    <mergeCell ref="H1274:H1275"/>
    <mergeCell ref="A1270:A1271"/>
    <mergeCell ref="C1270:C1271"/>
    <mergeCell ref="D1270:D1271"/>
    <mergeCell ref="E1270:E1271"/>
    <mergeCell ref="F1270:F1271"/>
    <mergeCell ref="G1270:G1271"/>
    <mergeCell ref="H1263:H1264"/>
    <mergeCell ref="A1268:A1269"/>
    <mergeCell ref="C1268:C1269"/>
    <mergeCell ref="D1268:D1269"/>
    <mergeCell ref="E1268:E1269"/>
    <mergeCell ref="F1268:F1269"/>
    <mergeCell ref="G1268:G1269"/>
    <mergeCell ref="H1268:H1269"/>
    <mergeCell ref="A1263:A1264"/>
    <mergeCell ref="C1263:C1264"/>
    <mergeCell ref="D1263:D1264"/>
    <mergeCell ref="E1263:E1264"/>
    <mergeCell ref="F1263:F1264"/>
    <mergeCell ref="G1263:G1264"/>
    <mergeCell ref="H1253:H1254"/>
    <mergeCell ref="A1261:A1262"/>
    <mergeCell ref="C1261:C1262"/>
    <mergeCell ref="D1261:D1262"/>
    <mergeCell ref="E1261:E1262"/>
    <mergeCell ref="F1261:F1262"/>
    <mergeCell ref="G1261:G1262"/>
    <mergeCell ref="H1261:H1262"/>
    <mergeCell ref="A1253:A1254"/>
    <mergeCell ref="C1253:C1254"/>
    <mergeCell ref="D1253:D1254"/>
    <mergeCell ref="E1253:E1254"/>
    <mergeCell ref="F1253:F1254"/>
    <mergeCell ref="G1253:G1254"/>
    <mergeCell ref="H1248:H1249"/>
    <mergeCell ref="A1251:A1252"/>
    <mergeCell ref="C1251:C1252"/>
    <mergeCell ref="D1251:D1252"/>
    <mergeCell ref="E1251:E1252"/>
    <mergeCell ref="F1251:F1252"/>
    <mergeCell ref="G1251:G1252"/>
    <mergeCell ref="H1251:H1252"/>
    <mergeCell ref="A1248:A1249"/>
    <mergeCell ref="C1248:C1249"/>
    <mergeCell ref="D1248:D1249"/>
    <mergeCell ref="E1248:E1249"/>
    <mergeCell ref="F1248:F1249"/>
    <mergeCell ref="G1248:G1249"/>
    <mergeCell ref="H1243:H1244"/>
    <mergeCell ref="A1245:A1246"/>
    <mergeCell ref="C1245:C1246"/>
    <mergeCell ref="D1245:D1246"/>
    <mergeCell ref="E1245:E1246"/>
    <mergeCell ref="F1245:F1246"/>
    <mergeCell ref="G1245:G1246"/>
    <mergeCell ref="H1245:H1246"/>
    <mergeCell ref="A1243:A1244"/>
    <mergeCell ref="C1243:C1244"/>
    <mergeCell ref="D1243:D1244"/>
    <mergeCell ref="E1243:E1244"/>
    <mergeCell ref="F1243:F1244"/>
    <mergeCell ref="G1243:G1244"/>
    <mergeCell ref="H1239:H1240"/>
    <mergeCell ref="A1241:A1242"/>
    <mergeCell ref="C1241:C1242"/>
    <mergeCell ref="D1241:D1242"/>
    <mergeCell ref="E1241:E1242"/>
    <mergeCell ref="F1241:F1242"/>
    <mergeCell ref="G1241:G1242"/>
    <mergeCell ref="H1241:H1242"/>
    <mergeCell ref="A1239:A1240"/>
    <mergeCell ref="C1239:C1240"/>
    <mergeCell ref="D1239:D1240"/>
    <mergeCell ref="E1239:E1240"/>
    <mergeCell ref="F1239:F1240"/>
    <mergeCell ref="G1239:G1240"/>
    <mergeCell ref="H1225:H1226"/>
    <mergeCell ref="A1227:A1228"/>
    <mergeCell ref="C1227:C1228"/>
    <mergeCell ref="D1227:D1228"/>
    <mergeCell ref="E1227:E1228"/>
    <mergeCell ref="F1227:F1228"/>
    <mergeCell ref="G1227:G1228"/>
    <mergeCell ref="H1227:H1228"/>
    <mergeCell ref="A1225:A1226"/>
    <mergeCell ref="C1225:C1226"/>
    <mergeCell ref="D1225:D1226"/>
    <mergeCell ref="E1225:E1226"/>
    <mergeCell ref="F1225:F1226"/>
    <mergeCell ref="G1225:G1226"/>
    <mergeCell ref="H1221:H1222"/>
    <mergeCell ref="A1223:A1224"/>
    <mergeCell ref="C1223:C1224"/>
    <mergeCell ref="D1223:D1224"/>
    <mergeCell ref="E1223:E1224"/>
    <mergeCell ref="F1223:F1224"/>
    <mergeCell ref="G1223:G1224"/>
    <mergeCell ref="H1223:H1224"/>
    <mergeCell ref="A1221:A1222"/>
    <mergeCell ref="C1221:C1222"/>
    <mergeCell ref="D1221:D1222"/>
    <mergeCell ref="E1221:E1222"/>
    <mergeCell ref="F1221:F1222"/>
    <mergeCell ref="G1221:G1222"/>
    <mergeCell ref="H1217:H1218"/>
    <mergeCell ref="A1219:A1220"/>
    <mergeCell ref="C1219:C1220"/>
    <mergeCell ref="D1219:D1220"/>
    <mergeCell ref="E1219:E1220"/>
    <mergeCell ref="F1219:F1220"/>
    <mergeCell ref="G1219:G1220"/>
    <mergeCell ref="H1219:H1220"/>
    <mergeCell ref="A1217:A1218"/>
    <mergeCell ref="C1217:C1218"/>
    <mergeCell ref="D1217:D1218"/>
    <mergeCell ref="E1217:E1218"/>
    <mergeCell ref="F1217:F1218"/>
    <mergeCell ref="G1217:G1218"/>
    <mergeCell ref="H1188:H1189"/>
    <mergeCell ref="A1190:A1191"/>
    <mergeCell ref="C1190:C1191"/>
    <mergeCell ref="D1190:D1191"/>
    <mergeCell ref="E1190:E1191"/>
    <mergeCell ref="F1190:F1191"/>
    <mergeCell ref="G1190:G1191"/>
    <mergeCell ref="H1190:H1191"/>
    <mergeCell ref="A1188:A1189"/>
    <mergeCell ref="C1188:C1189"/>
    <mergeCell ref="D1188:D1189"/>
    <mergeCell ref="E1188:E1189"/>
    <mergeCell ref="F1188:F1189"/>
    <mergeCell ref="G1188:G1189"/>
    <mergeCell ref="H1136:H1137"/>
    <mergeCell ref="A1138:A1139"/>
    <mergeCell ref="C1138:C1139"/>
    <mergeCell ref="D1138:D1139"/>
    <mergeCell ref="E1138:E1139"/>
    <mergeCell ref="F1138:F1139"/>
    <mergeCell ref="G1138:G1139"/>
    <mergeCell ref="H1138:H1139"/>
    <mergeCell ref="A1136:A1137"/>
    <mergeCell ref="C1136:C1137"/>
    <mergeCell ref="D1136:D1137"/>
    <mergeCell ref="E1136:E1137"/>
    <mergeCell ref="F1136:F1137"/>
    <mergeCell ref="G1136:G1137"/>
    <mergeCell ref="H1106:H1107"/>
    <mergeCell ref="A1134:A1135"/>
    <mergeCell ref="C1134:C1135"/>
    <mergeCell ref="D1134:D1135"/>
    <mergeCell ref="E1134:E1135"/>
    <mergeCell ref="F1134:F1135"/>
    <mergeCell ref="G1134:G1135"/>
    <mergeCell ref="H1134:H1135"/>
    <mergeCell ref="A1106:A1107"/>
    <mergeCell ref="C1106:C1107"/>
    <mergeCell ref="D1106:D1107"/>
    <mergeCell ref="E1106:E1107"/>
    <mergeCell ref="F1106:F1107"/>
    <mergeCell ref="G1106:G1107"/>
    <mergeCell ref="H1075:H1076"/>
    <mergeCell ref="A1104:A1105"/>
    <mergeCell ref="C1104:C1105"/>
    <mergeCell ref="D1104:D1105"/>
    <mergeCell ref="E1104:E1105"/>
    <mergeCell ref="F1104:F1105"/>
    <mergeCell ref="G1104:G1105"/>
    <mergeCell ref="H1104:H1105"/>
    <mergeCell ref="A1075:A1076"/>
    <mergeCell ref="C1075:C1076"/>
    <mergeCell ref="D1075:D1076"/>
    <mergeCell ref="E1075:E1076"/>
    <mergeCell ref="F1075:F1076"/>
    <mergeCell ref="G1075:G1076"/>
    <mergeCell ref="H1071:H1072"/>
    <mergeCell ref="A1073:A1074"/>
    <mergeCell ref="C1073:C1074"/>
    <mergeCell ref="D1073:D1074"/>
    <mergeCell ref="E1073:E1074"/>
    <mergeCell ref="F1073:F1074"/>
    <mergeCell ref="G1073:G1074"/>
    <mergeCell ref="H1073:H1074"/>
    <mergeCell ref="A1071:A1072"/>
    <mergeCell ref="C1071:C1072"/>
    <mergeCell ref="D1071:D1072"/>
    <mergeCell ref="E1071:E1072"/>
    <mergeCell ref="F1071:F1072"/>
    <mergeCell ref="G1071:G1072"/>
    <mergeCell ref="H1067:H1068"/>
    <mergeCell ref="A1069:A1070"/>
    <mergeCell ref="C1069:C1070"/>
    <mergeCell ref="D1069:D1070"/>
    <mergeCell ref="E1069:E1070"/>
    <mergeCell ref="F1069:F1070"/>
    <mergeCell ref="G1069:G1070"/>
    <mergeCell ref="H1069:H1070"/>
    <mergeCell ref="A1067:A1068"/>
    <mergeCell ref="C1067:C1068"/>
    <mergeCell ref="D1067:D1068"/>
    <mergeCell ref="E1067:E1068"/>
    <mergeCell ref="F1067:F1068"/>
    <mergeCell ref="G1067:G1068"/>
    <mergeCell ref="H1060:H1061"/>
    <mergeCell ref="A1065:A1066"/>
    <mergeCell ref="C1065:C1066"/>
    <mergeCell ref="D1065:D1066"/>
    <mergeCell ref="E1065:E1066"/>
    <mergeCell ref="F1065:F1066"/>
    <mergeCell ref="G1065:G1066"/>
    <mergeCell ref="H1065:H1066"/>
    <mergeCell ref="A1060:A1061"/>
    <mergeCell ref="C1060:C1061"/>
    <mergeCell ref="D1060:D1061"/>
    <mergeCell ref="E1060:E1061"/>
    <mergeCell ref="F1060:F1061"/>
    <mergeCell ref="G1060:G1061"/>
    <mergeCell ref="H1056:H1057"/>
    <mergeCell ref="A1058:A1059"/>
    <mergeCell ref="C1058:C1059"/>
    <mergeCell ref="D1058:D1059"/>
    <mergeCell ref="E1058:E1059"/>
    <mergeCell ref="F1058:F1059"/>
    <mergeCell ref="G1058:G1059"/>
    <mergeCell ref="H1058:H1059"/>
    <mergeCell ref="A1056:A1057"/>
    <mergeCell ref="C1056:C1057"/>
    <mergeCell ref="D1056:D1057"/>
    <mergeCell ref="E1056:E1057"/>
    <mergeCell ref="F1056:F1057"/>
    <mergeCell ref="G1056:G1057"/>
    <mergeCell ref="H1036:H1037"/>
    <mergeCell ref="A1054:A1055"/>
    <mergeCell ref="C1054:C1055"/>
    <mergeCell ref="D1054:D1055"/>
    <mergeCell ref="E1054:E1055"/>
    <mergeCell ref="F1054:F1055"/>
    <mergeCell ref="G1054:G1055"/>
    <mergeCell ref="H1054:H1055"/>
    <mergeCell ref="A1036:A1037"/>
    <mergeCell ref="C1036:C1037"/>
    <mergeCell ref="D1036:D1037"/>
    <mergeCell ref="E1036:E1037"/>
    <mergeCell ref="F1036:F1037"/>
    <mergeCell ref="G1036:G1037"/>
    <mergeCell ref="H1028:H1029"/>
    <mergeCell ref="A1030:A1031"/>
    <mergeCell ref="C1030:C1031"/>
    <mergeCell ref="D1030:D1031"/>
    <mergeCell ref="E1030:E1031"/>
    <mergeCell ref="F1030:F1031"/>
    <mergeCell ref="G1030:G1031"/>
    <mergeCell ref="H1030:H1031"/>
    <mergeCell ref="A1028:A1029"/>
    <mergeCell ref="C1028:C1029"/>
    <mergeCell ref="D1028:D1029"/>
    <mergeCell ref="E1028:E1029"/>
    <mergeCell ref="F1028:F1029"/>
    <mergeCell ref="G1028:G1029"/>
    <mergeCell ref="H1023:H1024"/>
    <mergeCell ref="A1026:A1027"/>
    <mergeCell ref="C1026:C1027"/>
    <mergeCell ref="D1026:D1027"/>
    <mergeCell ref="E1026:E1027"/>
    <mergeCell ref="F1026:F1027"/>
    <mergeCell ref="G1026:G1027"/>
    <mergeCell ref="H1026:H1027"/>
    <mergeCell ref="A1023:A1024"/>
    <mergeCell ref="C1023:C1024"/>
    <mergeCell ref="D1023:D1024"/>
    <mergeCell ref="E1023:E1024"/>
    <mergeCell ref="F1023:F1024"/>
    <mergeCell ref="G1023:G1024"/>
    <mergeCell ref="H1019:H1020"/>
    <mergeCell ref="A1021:A1022"/>
    <mergeCell ref="C1021:C1022"/>
    <mergeCell ref="D1021:D1022"/>
    <mergeCell ref="E1021:E1022"/>
    <mergeCell ref="F1021:F1022"/>
    <mergeCell ref="G1021:G1022"/>
    <mergeCell ref="H1021:H1022"/>
    <mergeCell ref="A1019:A1020"/>
    <mergeCell ref="C1019:C1020"/>
    <mergeCell ref="D1019:D1020"/>
    <mergeCell ref="E1019:E1020"/>
    <mergeCell ref="F1019:F1020"/>
    <mergeCell ref="G1019:G1020"/>
    <mergeCell ref="H1009:H1010"/>
    <mergeCell ref="A1013:A1014"/>
    <mergeCell ref="C1013:C1014"/>
    <mergeCell ref="D1013:D1014"/>
    <mergeCell ref="E1013:E1014"/>
    <mergeCell ref="F1013:F1014"/>
    <mergeCell ref="G1013:G1014"/>
    <mergeCell ref="H1013:H1014"/>
    <mergeCell ref="A1009:A1010"/>
    <mergeCell ref="C1009:C1010"/>
    <mergeCell ref="D1009:D1010"/>
    <mergeCell ref="E1009:E1010"/>
    <mergeCell ref="F1009:F1010"/>
    <mergeCell ref="G1009:G1010"/>
    <mergeCell ref="H1005:H1006"/>
    <mergeCell ref="A1007:A1008"/>
    <mergeCell ref="C1007:C1008"/>
    <mergeCell ref="D1007:D1008"/>
    <mergeCell ref="E1007:E1008"/>
    <mergeCell ref="F1007:F1008"/>
    <mergeCell ref="G1007:G1008"/>
    <mergeCell ref="H1007:H1008"/>
    <mergeCell ref="A1005:A1006"/>
    <mergeCell ref="C1005:C1006"/>
    <mergeCell ref="D1005:D1006"/>
    <mergeCell ref="E1005:E1006"/>
    <mergeCell ref="F1005:F1006"/>
    <mergeCell ref="G1005:G1006"/>
    <mergeCell ref="H1001:H1002"/>
    <mergeCell ref="A1003:A1004"/>
    <mergeCell ref="C1003:C1004"/>
    <mergeCell ref="D1003:D1004"/>
    <mergeCell ref="E1003:E1004"/>
    <mergeCell ref="F1003:F1004"/>
    <mergeCell ref="G1003:G1004"/>
    <mergeCell ref="H1003:H1004"/>
    <mergeCell ref="A1001:A1002"/>
    <mergeCell ref="C1001:C1002"/>
    <mergeCell ref="D1001:D1002"/>
    <mergeCell ref="E1001:E1002"/>
    <mergeCell ref="F1001:F1002"/>
    <mergeCell ref="G1001:G1002"/>
    <mergeCell ref="H997:H998"/>
    <mergeCell ref="A999:A1000"/>
    <mergeCell ref="C999:C1000"/>
    <mergeCell ref="D999:D1000"/>
    <mergeCell ref="E999:E1000"/>
    <mergeCell ref="F999:F1000"/>
    <mergeCell ref="G999:G1000"/>
    <mergeCell ref="H999:H1000"/>
    <mergeCell ref="A997:A998"/>
    <mergeCell ref="C997:C998"/>
    <mergeCell ref="D997:D998"/>
    <mergeCell ref="E997:E998"/>
    <mergeCell ref="F997:F998"/>
    <mergeCell ref="G997:G998"/>
    <mergeCell ref="H990:H991"/>
    <mergeCell ref="A995:A996"/>
    <mergeCell ref="C995:C996"/>
    <mergeCell ref="D995:D996"/>
    <mergeCell ref="E995:E996"/>
    <mergeCell ref="F995:F996"/>
    <mergeCell ref="G995:G996"/>
    <mergeCell ref="H995:H996"/>
    <mergeCell ref="A990:A991"/>
    <mergeCell ref="C990:C991"/>
    <mergeCell ref="D990:D991"/>
    <mergeCell ref="E990:E991"/>
    <mergeCell ref="F990:F991"/>
    <mergeCell ref="G990:G991"/>
    <mergeCell ref="H961:H962"/>
    <mergeCell ref="A987:A988"/>
    <mergeCell ref="C987:C988"/>
    <mergeCell ref="D987:D988"/>
    <mergeCell ref="E987:E988"/>
    <mergeCell ref="F987:F988"/>
    <mergeCell ref="G987:G988"/>
    <mergeCell ref="H987:H988"/>
    <mergeCell ref="A961:A962"/>
    <mergeCell ref="C961:C962"/>
    <mergeCell ref="D961:D962"/>
    <mergeCell ref="E961:E962"/>
    <mergeCell ref="F961:F962"/>
    <mergeCell ref="G961:G962"/>
    <mergeCell ref="H955:H956"/>
    <mergeCell ref="A959:A960"/>
    <mergeCell ref="C959:C960"/>
    <mergeCell ref="D959:D960"/>
    <mergeCell ref="E959:E960"/>
    <mergeCell ref="F959:F960"/>
    <mergeCell ref="G959:G960"/>
    <mergeCell ref="H959:H960"/>
    <mergeCell ref="A955:A956"/>
    <mergeCell ref="C955:C956"/>
    <mergeCell ref="D955:D956"/>
    <mergeCell ref="E955:E956"/>
    <mergeCell ref="F955:F956"/>
    <mergeCell ref="G955:G956"/>
    <mergeCell ref="H932:H933"/>
    <mergeCell ref="A953:A954"/>
    <mergeCell ref="C953:C954"/>
    <mergeCell ref="D953:D954"/>
    <mergeCell ref="E953:E954"/>
    <mergeCell ref="F953:F954"/>
    <mergeCell ref="G953:G954"/>
    <mergeCell ref="H953:H954"/>
    <mergeCell ref="A932:A933"/>
    <mergeCell ref="C932:C933"/>
    <mergeCell ref="D932:D933"/>
    <mergeCell ref="E932:E933"/>
    <mergeCell ref="F932:F933"/>
    <mergeCell ref="G932:G933"/>
    <mergeCell ref="H918:H919"/>
    <mergeCell ref="A920:A921"/>
    <mergeCell ref="C920:C921"/>
    <mergeCell ref="D920:D921"/>
    <mergeCell ref="E920:E921"/>
    <mergeCell ref="F920:F921"/>
    <mergeCell ref="G920:G921"/>
    <mergeCell ref="H920:H921"/>
    <mergeCell ref="A918:A919"/>
    <mergeCell ref="C918:C919"/>
    <mergeCell ref="D918:D919"/>
    <mergeCell ref="E918:E919"/>
    <mergeCell ref="F918:F919"/>
    <mergeCell ref="G918:G919"/>
    <mergeCell ref="H914:H915"/>
    <mergeCell ref="A916:A917"/>
    <mergeCell ref="C916:C917"/>
    <mergeCell ref="D916:D917"/>
    <mergeCell ref="E916:E917"/>
    <mergeCell ref="F916:F917"/>
    <mergeCell ref="G916:G917"/>
    <mergeCell ref="H916:H917"/>
    <mergeCell ref="A914:A915"/>
    <mergeCell ref="C914:C915"/>
    <mergeCell ref="D914:D915"/>
    <mergeCell ref="E914:E915"/>
    <mergeCell ref="F914:F915"/>
    <mergeCell ref="G914:G915"/>
    <mergeCell ref="H910:H911"/>
    <mergeCell ref="A912:A913"/>
    <mergeCell ref="C912:C913"/>
    <mergeCell ref="D912:D913"/>
    <mergeCell ref="E912:E913"/>
    <mergeCell ref="F912:F913"/>
    <mergeCell ref="G912:G913"/>
    <mergeCell ref="H912:H913"/>
    <mergeCell ref="A910:A911"/>
    <mergeCell ref="C910:C911"/>
    <mergeCell ref="D910:D911"/>
    <mergeCell ref="E910:E911"/>
    <mergeCell ref="F910:F911"/>
    <mergeCell ref="G910:G911"/>
    <mergeCell ref="H905:H906"/>
    <mergeCell ref="A907:A908"/>
    <mergeCell ref="C907:C908"/>
    <mergeCell ref="D907:D908"/>
    <mergeCell ref="E907:E908"/>
    <mergeCell ref="F907:F908"/>
    <mergeCell ref="G907:G908"/>
    <mergeCell ref="H907:H908"/>
    <mergeCell ref="A905:A906"/>
    <mergeCell ref="C905:C906"/>
    <mergeCell ref="D905:D906"/>
    <mergeCell ref="E905:E906"/>
    <mergeCell ref="F905:F906"/>
    <mergeCell ref="G905:G906"/>
    <mergeCell ref="H899:H900"/>
    <mergeCell ref="A901:A902"/>
    <mergeCell ref="C901:C902"/>
    <mergeCell ref="D901:D902"/>
    <mergeCell ref="E901:E902"/>
    <mergeCell ref="F901:F902"/>
    <mergeCell ref="G901:G902"/>
    <mergeCell ref="H901:H902"/>
    <mergeCell ref="A899:A900"/>
    <mergeCell ref="C899:C900"/>
    <mergeCell ref="D899:D900"/>
    <mergeCell ref="E899:E900"/>
    <mergeCell ref="F899:F900"/>
    <mergeCell ref="G899:G900"/>
    <mergeCell ref="H895:H896"/>
    <mergeCell ref="A897:A898"/>
    <mergeCell ref="C897:C898"/>
    <mergeCell ref="D897:D898"/>
    <mergeCell ref="E897:E898"/>
    <mergeCell ref="F897:F898"/>
    <mergeCell ref="G897:G898"/>
    <mergeCell ref="H897:H898"/>
    <mergeCell ref="A895:A896"/>
    <mergeCell ref="C895:C896"/>
    <mergeCell ref="D895:D896"/>
    <mergeCell ref="E895:E896"/>
    <mergeCell ref="F895:F896"/>
    <mergeCell ref="G895:G896"/>
    <mergeCell ref="H869:H870"/>
    <mergeCell ref="A881:A882"/>
    <mergeCell ref="C881:C882"/>
    <mergeCell ref="D881:D882"/>
    <mergeCell ref="E881:E882"/>
    <mergeCell ref="F881:F882"/>
    <mergeCell ref="G881:G882"/>
    <mergeCell ref="H881:H882"/>
    <mergeCell ref="A869:A870"/>
    <mergeCell ref="C869:C870"/>
    <mergeCell ref="D869:D870"/>
    <mergeCell ref="E869:E870"/>
    <mergeCell ref="F869:F870"/>
    <mergeCell ref="G869:G870"/>
    <mergeCell ref="H817:H818"/>
    <mergeCell ref="A820:A821"/>
    <mergeCell ref="C820:C821"/>
    <mergeCell ref="D820:D821"/>
    <mergeCell ref="E820:E821"/>
    <mergeCell ref="F820:F821"/>
    <mergeCell ref="G820:G821"/>
    <mergeCell ref="H820:H821"/>
    <mergeCell ref="A817:A818"/>
    <mergeCell ref="C817:C818"/>
    <mergeCell ref="D817:D818"/>
    <mergeCell ref="E817:E818"/>
    <mergeCell ref="F817:F818"/>
    <mergeCell ref="G817:G818"/>
    <mergeCell ref="H798:H799"/>
    <mergeCell ref="A807:A808"/>
    <mergeCell ref="C807:C808"/>
    <mergeCell ref="D807:D808"/>
    <mergeCell ref="E807:E808"/>
    <mergeCell ref="F807:F808"/>
    <mergeCell ref="G807:G808"/>
    <mergeCell ref="H807:H808"/>
    <mergeCell ref="A798:A799"/>
    <mergeCell ref="C798:C799"/>
    <mergeCell ref="D798:D799"/>
    <mergeCell ref="E798:E799"/>
    <mergeCell ref="F798:F799"/>
    <mergeCell ref="G798:G799"/>
    <mergeCell ref="H794:H795"/>
    <mergeCell ref="A796:A797"/>
    <mergeCell ref="C796:C797"/>
    <mergeCell ref="D796:D797"/>
    <mergeCell ref="E796:E797"/>
    <mergeCell ref="F796:F797"/>
    <mergeCell ref="G796:G797"/>
    <mergeCell ref="H796:H797"/>
    <mergeCell ref="A794:A795"/>
    <mergeCell ref="C794:C795"/>
    <mergeCell ref="D794:D795"/>
    <mergeCell ref="E794:E795"/>
    <mergeCell ref="F794:F795"/>
    <mergeCell ref="G794:G795"/>
    <mergeCell ref="H790:H791"/>
    <mergeCell ref="A792:A793"/>
    <mergeCell ref="C792:C793"/>
    <mergeCell ref="D792:D793"/>
    <mergeCell ref="E792:E793"/>
    <mergeCell ref="F792:F793"/>
    <mergeCell ref="G792:G793"/>
    <mergeCell ref="H792:H793"/>
    <mergeCell ref="A790:A791"/>
    <mergeCell ref="C790:C791"/>
    <mergeCell ref="D790:D791"/>
    <mergeCell ref="E790:E791"/>
    <mergeCell ref="F790:F791"/>
    <mergeCell ref="G790:G791"/>
    <mergeCell ref="H782:H783"/>
    <mergeCell ref="A784:A785"/>
    <mergeCell ref="C784:C785"/>
    <mergeCell ref="D784:D785"/>
    <mergeCell ref="E784:E785"/>
    <mergeCell ref="F784:F785"/>
    <mergeCell ref="G784:G785"/>
    <mergeCell ref="H784:H785"/>
    <mergeCell ref="A782:A783"/>
    <mergeCell ref="C782:C783"/>
    <mergeCell ref="D782:D783"/>
    <mergeCell ref="E782:E783"/>
    <mergeCell ref="F782:F783"/>
    <mergeCell ref="G782:G783"/>
    <mergeCell ref="H778:H779"/>
    <mergeCell ref="A780:A781"/>
    <mergeCell ref="C780:C781"/>
    <mergeCell ref="D780:D781"/>
    <mergeCell ref="E780:E781"/>
    <mergeCell ref="F780:F781"/>
    <mergeCell ref="G780:G781"/>
    <mergeCell ref="H780:H781"/>
    <mergeCell ref="A778:A779"/>
    <mergeCell ref="C778:C779"/>
    <mergeCell ref="D778:D779"/>
    <mergeCell ref="E778:E779"/>
    <mergeCell ref="F778:F779"/>
    <mergeCell ref="G778:G779"/>
    <mergeCell ref="H728:H729"/>
    <mergeCell ref="A758:A759"/>
    <mergeCell ref="C758:C759"/>
    <mergeCell ref="D758:D759"/>
    <mergeCell ref="E758:E759"/>
    <mergeCell ref="F758:F759"/>
    <mergeCell ref="G758:G759"/>
    <mergeCell ref="H758:H759"/>
    <mergeCell ref="A728:A729"/>
    <mergeCell ref="C728:C729"/>
    <mergeCell ref="D728:D729"/>
    <mergeCell ref="E728:E729"/>
    <mergeCell ref="F728:F729"/>
    <mergeCell ref="G728:G729"/>
    <mergeCell ref="H713:H714"/>
    <mergeCell ref="A715:A716"/>
    <mergeCell ref="C715:C716"/>
    <mergeCell ref="D715:D716"/>
    <mergeCell ref="E715:E716"/>
    <mergeCell ref="F715:F716"/>
    <mergeCell ref="G715:G716"/>
    <mergeCell ref="H715:H716"/>
    <mergeCell ref="A713:A714"/>
    <mergeCell ref="C713:C714"/>
    <mergeCell ref="D713:D714"/>
    <mergeCell ref="E713:E714"/>
    <mergeCell ref="F713:F714"/>
    <mergeCell ref="G713:G714"/>
    <mergeCell ref="H705:H706"/>
    <mergeCell ref="A707:A708"/>
    <mergeCell ref="C707:C708"/>
    <mergeCell ref="D707:D708"/>
    <mergeCell ref="E707:E708"/>
    <mergeCell ref="F707:F708"/>
    <mergeCell ref="G707:G708"/>
    <mergeCell ref="H707:H708"/>
    <mergeCell ref="A705:A706"/>
    <mergeCell ref="C705:C706"/>
    <mergeCell ref="D705:D706"/>
    <mergeCell ref="E705:E706"/>
    <mergeCell ref="F705:F706"/>
    <mergeCell ref="G705:G706"/>
    <mergeCell ref="H698:H699"/>
    <mergeCell ref="A701:A702"/>
    <mergeCell ref="C701:C702"/>
    <mergeCell ref="D701:D702"/>
    <mergeCell ref="E701:E702"/>
    <mergeCell ref="F701:F702"/>
    <mergeCell ref="G701:G702"/>
    <mergeCell ref="H701:H702"/>
    <mergeCell ref="A698:A699"/>
    <mergeCell ref="C698:C699"/>
    <mergeCell ref="D698:D699"/>
    <mergeCell ref="E698:E699"/>
    <mergeCell ref="F698:F699"/>
    <mergeCell ref="G698:G699"/>
    <mergeCell ref="H690:H691"/>
    <mergeCell ref="A692:A693"/>
    <mergeCell ref="C692:C693"/>
    <mergeCell ref="D692:D693"/>
    <mergeCell ref="E692:E693"/>
    <mergeCell ref="F692:F693"/>
    <mergeCell ref="G692:G693"/>
    <mergeCell ref="H692:H693"/>
    <mergeCell ref="A690:A691"/>
    <mergeCell ref="C690:C691"/>
    <mergeCell ref="D690:D691"/>
    <mergeCell ref="E690:E691"/>
    <mergeCell ref="F690:F691"/>
    <mergeCell ref="G690:G691"/>
    <mergeCell ref="H686:H687"/>
    <mergeCell ref="A688:A689"/>
    <mergeCell ref="C688:C689"/>
    <mergeCell ref="D688:D689"/>
    <mergeCell ref="E688:E689"/>
    <mergeCell ref="F688:F689"/>
    <mergeCell ref="G688:G689"/>
    <mergeCell ref="H688:H689"/>
    <mergeCell ref="A686:A687"/>
    <mergeCell ref="C686:C687"/>
    <mergeCell ref="D686:D687"/>
    <mergeCell ref="E686:E687"/>
    <mergeCell ref="F686:F687"/>
    <mergeCell ref="G686:G687"/>
    <mergeCell ref="H678:H679"/>
    <mergeCell ref="A684:A685"/>
    <mergeCell ref="C684:C685"/>
    <mergeCell ref="D684:D685"/>
    <mergeCell ref="E684:E685"/>
    <mergeCell ref="F684:F685"/>
    <mergeCell ref="G684:G685"/>
    <mergeCell ref="H684:H685"/>
    <mergeCell ref="A678:A679"/>
    <mergeCell ref="C678:C679"/>
    <mergeCell ref="D678:D679"/>
    <mergeCell ref="E678:E679"/>
    <mergeCell ref="F678:F679"/>
    <mergeCell ref="G678:G679"/>
    <mergeCell ref="H647:H648"/>
    <mergeCell ref="A661:A662"/>
    <mergeCell ref="C661:C662"/>
    <mergeCell ref="D661:D662"/>
    <mergeCell ref="E661:E662"/>
    <mergeCell ref="F661:F662"/>
    <mergeCell ref="G661:G662"/>
    <mergeCell ref="H661:H662"/>
    <mergeCell ref="A647:A648"/>
    <mergeCell ref="C647:C648"/>
    <mergeCell ref="D647:D648"/>
    <mergeCell ref="E647:E648"/>
    <mergeCell ref="F647:F648"/>
    <mergeCell ref="G647:G648"/>
    <mergeCell ref="H623:H624"/>
    <mergeCell ref="A642:A643"/>
    <mergeCell ref="C642:C643"/>
    <mergeCell ref="D642:D643"/>
    <mergeCell ref="E642:E643"/>
    <mergeCell ref="F642:F643"/>
    <mergeCell ref="G642:G643"/>
    <mergeCell ref="H642:H643"/>
    <mergeCell ref="A623:A624"/>
    <mergeCell ref="C623:C624"/>
    <mergeCell ref="D623:D624"/>
    <mergeCell ref="E623:E624"/>
    <mergeCell ref="F623:F624"/>
    <mergeCell ref="G623:G624"/>
    <mergeCell ref="H604:H605"/>
    <mergeCell ref="A606:A607"/>
    <mergeCell ref="C606:C607"/>
    <mergeCell ref="D606:D607"/>
    <mergeCell ref="E606:E607"/>
    <mergeCell ref="F606:F607"/>
    <mergeCell ref="G606:G607"/>
    <mergeCell ref="H606:H607"/>
    <mergeCell ref="A604:A605"/>
    <mergeCell ref="C604:C605"/>
    <mergeCell ref="D604:D605"/>
    <mergeCell ref="E604:E605"/>
    <mergeCell ref="F604:F605"/>
    <mergeCell ref="G604:G605"/>
    <mergeCell ref="H600:H601"/>
    <mergeCell ref="A602:A603"/>
    <mergeCell ref="C602:C603"/>
    <mergeCell ref="D602:D603"/>
    <mergeCell ref="E602:E603"/>
    <mergeCell ref="F602:F603"/>
    <mergeCell ref="G602:G603"/>
    <mergeCell ref="H602:H603"/>
    <mergeCell ref="A600:A601"/>
    <mergeCell ref="C600:C601"/>
    <mergeCell ref="D600:D601"/>
    <mergeCell ref="E600:E601"/>
    <mergeCell ref="F600:F601"/>
    <mergeCell ref="G600:G601"/>
    <mergeCell ref="H596:H597"/>
    <mergeCell ref="A598:A599"/>
    <mergeCell ref="C598:C599"/>
    <mergeCell ref="D598:D599"/>
    <mergeCell ref="E598:E599"/>
    <mergeCell ref="F598:F599"/>
    <mergeCell ref="G598:G599"/>
    <mergeCell ref="H598:H599"/>
    <mergeCell ref="A596:A597"/>
    <mergeCell ref="C596:C597"/>
    <mergeCell ref="D596:D597"/>
    <mergeCell ref="E596:E597"/>
    <mergeCell ref="F596:F597"/>
    <mergeCell ref="G596:G597"/>
    <mergeCell ref="H567:H568"/>
    <mergeCell ref="A569:A570"/>
    <mergeCell ref="C569:C570"/>
    <mergeCell ref="D569:D570"/>
    <mergeCell ref="E569:E570"/>
    <mergeCell ref="F569:F570"/>
    <mergeCell ref="G569:G570"/>
    <mergeCell ref="H569:H570"/>
    <mergeCell ref="A567:A568"/>
    <mergeCell ref="C567:C568"/>
    <mergeCell ref="D567:D568"/>
    <mergeCell ref="E567:E568"/>
    <mergeCell ref="F567:F568"/>
    <mergeCell ref="G567:G568"/>
    <mergeCell ref="H563:H564"/>
    <mergeCell ref="A565:A566"/>
    <mergeCell ref="C565:C566"/>
    <mergeCell ref="D565:D566"/>
    <mergeCell ref="E565:E566"/>
    <mergeCell ref="F565:F566"/>
    <mergeCell ref="G565:G566"/>
    <mergeCell ref="H565:H566"/>
    <mergeCell ref="A563:A564"/>
    <mergeCell ref="C563:C564"/>
    <mergeCell ref="D563:D564"/>
    <mergeCell ref="E563:E564"/>
    <mergeCell ref="F563:F564"/>
    <mergeCell ref="G563:G564"/>
    <mergeCell ref="H557:H558"/>
    <mergeCell ref="A560:A561"/>
    <mergeCell ref="C560:C561"/>
    <mergeCell ref="D560:D561"/>
    <mergeCell ref="E560:E561"/>
    <mergeCell ref="F560:F561"/>
    <mergeCell ref="G560:G561"/>
    <mergeCell ref="H560:H561"/>
    <mergeCell ref="A557:A558"/>
    <mergeCell ref="C557:C558"/>
    <mergeCell ref="D557:D558"/>
    <mergeCell ref="E557:E558"/>
    <mergeCell ref="F557:F558"/>
    <mergeCell ref="G557:G558"/>
    <mergeCell ref="H551:H552"/>
    <mergeCell ref="A554:A555"/>
    <mergeCell ref="C554:C555"/>
    <mergeCell ref="D554:D555"/>
    <mergeCell ref="E554:E555"/>
    <mergeCell ref="F554:F555"/>
    <mergeCell ref="G554:G555"/>
    <mergeCell ref="H554:H555"/>
    <mergeCell ref="A551:A552"/>
    <mergeCell ref="C551:C552"/>
    <mergeCell ref="D551:D552"/>
    <mergeCell ref="E551:E552"/>
    <mergeCell ref="F551:F552"/>
    <mergeCell ref="G551:G552"/>
    <mergeCell ref="H542:H543"/>
    <mergeCell ref="A548:A549"/>
    <mergeCell ref="C548:C549"/>
    <mergeCell ref="D548:D549"/>
    <mergeCell ref="E548:E549"/>
    <mergeCell ref="F548:F549"/>
    <mergeCell ref="G548:G549"/>
    <mergeCell ref="H548:H549"/>
    <mergeCell ref="A542:A543"/>
    <mergeCell ref="C542:C543"/>
    <mergeCell ref="D542:D543"/>
    <mergeCell ref="E542:E543"/>
    <mergeCell ref="F542:F543"/>
    <mergeCell ref="G542:G543"/>
    <mergeCell ref="H524:H525"/>
    <mergeCell ref="A537:A538"/>
    <mergeCell ref="C537:C538"/>
    <mergeCell ref="D537:D538"/>
    <mergeCell ref="E537:E538"/>
    <mergeCell ref="F537:F538"/>
    <mergeCell ref="G537:G538"/>
    <mergeCell ref="H537:H538"/>
    <mergeCell ref="A524:A525"/>
    <mergeCell ref="C524:C525"/>
    <mergeCell ref="D524:D525"/>
    <mergeCell ref="E524:E525"/>
    <mergeCell ref="F524:F525"/>
    <mergeCell ref="G524:G525"/>
    <mergeCell ref="H512:H513"/>
    <mergeCell ref="A519:A520"/>
    <mergeCell ref="C519:C520"/>
    <mergeCell ref="D519:D520"/>
    <mergeCell ref="E519:E520"/>
    <mergeCell ref="F519:F520"/>
    <mergeCell ref="G519:G520"/>
    <mergeCell ref="H519:H520"/>
    <mergeCell ref="A512:A513"/>
    <mergeCell ref="C512:C513"/>
    <mergeCell ref="D512:D513"/>
    <mergeCell ref="E512:E513"/>
    <mergeCell ref="F512:F513"/>
    <mergeCell ref="G512:G513"/>
    <mergeCell ref="H505:H506"/>
    <mergeCell ref="A507:A508"/>
    <mergeCell ref="C507:C508"/>
    <mergeCell ref="D507:D508"/>
    <mergeCell ref="E507:E508"/>
    <mergeCell ref="F507:F508"/>
    <mergeCell ref="G507:G508"/>
    <mergeCell ref="H507:H508"/>
    <mergeCell ref="A505:A506"/>
    <mergeCell ref="C505:C506"/>
    <mergeCell ref="D505:D506"/>
    <mergeCell ref="E505:E506"/>
    <mergeCell ref="F505:F506"/>
    <mergeCell ref="G505:G506"/>
    <mergeCell ref="H484:H485"/>
    <mergeCell ref="A503:A504"/>
    <mergeCell ref="C503:C504"/>
    <mergeCell ref="D503:D504"/>
    <mergeCell ref="E503:E504"/>
    <mergeCell ref="F503:F504"/>
    <mergeCell ref="G503:G504"/>
    <mergeCell ref="H503:H504"/>
    <mergeCell ref="A484:A485"/>
    <mergeCell ref="C484:C485"/>
    <mergeCell ref="D484:D485"/>
    <mergeCell ref="E484:E485"/>
    <mergeCell ref="F484:F485"/>
    <mergeCell ref="G484:G485"/>
    <mergeCell ref="H465:H466"/>
    <mergeCell ref="A471:A472"/>
    <mergeCell ref="C471:C472"/>
    <mergeCell ref="D471:D472"/>
    <mergeCell ref="E471:E472"/>
    <mergeCell ref="F471:F472"/>
    <mergeCell ref="G471:G472"/>
    <mergeCell ref="H471:H472"/>
    <mergeCell ref="A465:A466"/>
    <mergeCell ref="C465:C466"/>
    <mergeCell ref="D465:D466"/>
    <mergeCell ref="E465:E466"/>
    <mergeCell ref="F465:F466"/>
    <mergeCell ref="G465:G466"/>
    <mergeCell ref="H450:H451"/>
    <mergeCell ref="A454:A455"/>
    <mergeCell ref="C454:C455"/>
    <mergeCell ref="D454:D455"/>
    <mergeCell ref="E454:E455"/>
    <mergeCell ref="F454:F455"/>
    <mergeCell ref="G454:G455"/>
    <mergeCell ref="H454:H455"/>
    <mergeCell ref="A450:A451"/>
    <mergeCell ref="C450:C451"/>
    <mergeCell ref="D450:D451"/>
    <mergeCell ref="E450:E451"/>
    <mergeCell ref="F450:F451"/>
    <mergeCell ref="G450:G451"/>
    <mergeCell ref="H441:H442"/>
    <mergeCell ref="A446:A447"/>
    <mergeCell ref="C446:C447"/>
    <mergeCell ref="D446:D447"/>
    <mergeCell ref="E446:E447"/>
    <mergeCell ref="F446:F447"/>
    <mergeCell ref="G446:G447"/>
    <mergeCell ref="H446:H447"/>
    <mergeCell ref="A441:A442"/>
    <mergeCell ref="C441:C442"/>
    <mergeCell ref="D441:D442"/>
    <mergeCell ref="E441:E442"/>
    <mergeCell ref="F441:F442"/>
    <mergeCell ref="G441:G442"/>
    <mergeCell ref="H416:H417"/>
    <mergeCell ref="A438:A439"/>
    <mergeCell ref="C438:C439"/>
    <mergeCell ref="D438:D439"/>
    <mergeCell ref="E438:E439"/>
    <mergeCell ref="F438:F439"/>
    <mergeCell ref="G438:G439"/>
    <mergeCell ref="H438:H439"/>
    <mergeCell ref="A416:A417"/>
    <mergeCell ref="C416:C417"/>
    <mergeCell ref="D416:D417"/>
    <mergeCell ref="E416:E417"/>
    <mergeCell ref="F416:F417"/>
    <mergeCell ref="G416:G417"/>
    <mergeCell ref="H393:H394"/>
    <mergeCell ref="A396:A397"/>
    <mergeCell ref="C396:C397"/>
    <mergeCell ref="D396:D397"/>
    <mergeCell ref="E396:E397"/>
    <mergeCell ref="F396:F397"/>
    <mergeCell ref="G396:G397"/>
    <mergeCell ref="H396:H397"/>
    <mergeCell ref="A393:A394"/>
    <mergeCell ref="C393:C394"/>
    <mergeCell ref="D393:D394"/>
    <mergeCell ref="E393:E394"/>
    <mergeCell ref="F393:F394"/>
    <mergeCell ref="G393:G394"/>
    <mergeCell ref="H383:H384"/>
    <mergeCell ref="A388:A389"/>
    <mergeCell ref="C388:C389"/>
    <mergeCell ref="D388:D389"/>
    <mergeCell ref="E388:E389"/>
    <mergeCell ref="F388:F389"/>
    <mergeCell ref="G388:G389"/>
    <mergeCell ref="H388:H389"/>
    <mergeCell ref="A383:A384"/>
    <mergeCell ref="C383:C384"/>
    <mergeCell ref="D383:D384"/>
    <mergeCell ref="E383:E384"/>
    <mergeCell ref="F383:F384"/>
    <mergeCell ref="G383:G384"/>
    <mergeCell ref="H370:H371"/>
    <mergeCell ref="A378:A379"/>
    <mergeCell ref="C378:C379"/>
    <mergeCell ref="D378:D379"/>
    <mergeCell ref="E378:E379"/>
    <mergeCell ref="F378:F379"/>
    <mergeCell ref="G378:G379"/>
    <mergeCell ref="H378:H379"/>
    <mergeCell ref="A370:A371"/>
    <mergeCell ref="C370:C371"/>
    <mergeCell ref="D370:D371"/>
    <mergeCell ref="E370:E371"/>
    <mergeCell ref="F370:F371"/>
    <mergeCell ref="G370:G371"/>
    <mergeCell ref="H340:H341"/>
    <mergeCell ref="A349:A350"/>
    <mergeCell ref="C349:C350"/>
    <mergeCell ref="D349:D350"/>
    <mergeCell ref="E349:E350"/>
    <mergeCell ref="F349:F350"/>
    <mergeCell ref="G349:G350"/>
    <mergeCell ref="H349:H350"/>
    <mergeCell ref="A340:A341"/>
    <mergeCell ref="C340:C341"/>
    <mergeCell ref="D340:D341"/>
    <mergeCell ref="E340:E341"/>
    <mergeCell ref="F340:F341"/>
    <mergeCell ref="G340:G341"/>
    <mergeCell ref="H328:H329"/>
    <mergeCell ref="A331:A332"/>
    <mergeCell ref="C331:C332"/>
    <mergeCell ref="D331:D332"/>
    <mergeCell ref="E331:E332"/>
    <mergeCell ref="F331:F332"/>
    <mergeCell ref="G331:G332"/>
    <mergeCell ref="H331:H332"/>
    <mergeCell ref="A328:A329"/>
    <mergeCell ref="C328:C329"/>
    <mergeCell ref="D328:D329"/>
    <mergeCell ref="E328:E329"/>
    <mergeCell ref="F328:F329"/>
    <mergeCell ref="G328:G329"/>
    <mergeCell ref="H321:H322"/>
    <mergeCell ref="A324:A325"/>
    <mergeCell ref="C324:C325"/>
    <mergeCell ref="D324:D325"/>
    <mergeCell ref="E324:E325"/>
    <mergeCell ref="F324:F325"/>
    <mergeCell ref="G324:G325"/>
    <mergeCell ref="H324:H325"/>
    <mergeCell ref="A321:A322"/>
    <mergeCell ref="C321:C322"/>
    <mergeCell ref="D321:D322"/>
    <mergeCell ref="E321:E322"/>
    <mergeCell ref="F321:F322"/>
    <mergeCell ref="G321:G322"/>
    <mergeCell ref="H305:H306"/>
    <mergeCell ref="A316:A317"/>
    <mergeCell ref="C316:C317"/>
    <mergeCell ref="D316:D317"/>
    <mergeCell ref="E316:E317"/>
    <mergeCell ref="F316:F317"/>
    <mergeCell ref="G316:G317"/>
    <mergeCell ref="H316:H317"/>
    <mergeCell ref="A305:A306"/>
    <mergeCell ref="C305:C306"/>
    <mergeCell ref="D305:D306"/>
    <mergeCell ref="E305:E306"/>
    <mergeCell ref="F305:F306"/>
    <mergeCell ref="G305:G306"/>
    <mergeCell ref="H259:H260"/>
    <mergeCell ref="A285:A286"/>
    <mergeCell ref="C285:C286"/>
    <mergeCell ref="D285:D286"/>
    <mergeCell ref="E285:E286"/>
    <mergeCell ref="F285:F286"/>
    <mergeCell ref="G285:G286"/>
    <mergeCell ref="H285:H286"/>
    <mergeCell ref="A259:A260"/>
    <mergeCell ref="C259:C260"/>
    <mergeCell ref="D259:D260"/>
    <mergeCell ref="E259:E260"/>
    <mergeCell ref="F259:F260"/>
    <mergeCell ref="G259:G260"/>
    <mergeCell ref="H248:H249"/>
    <mergeCell ref="A250:A251"/>
    <mergeCell ref="C250:C251"/>
    <mergeCell ref="D250:D251"/>
    <mergeCell ref="E250:E251"/>
    <mergeCell ref="F250:F251"/>
    <mergeCell ref="G250:G251"/>
    <mergeCell ref="H250:H251"/>
    <mergeCell ref="A248:A249"/>
    <mergeCell ref="C248:C249"/>
    <mergeCell ref="D248:D249"/>
    <mergeCell ref="E248:E249"/>
    <mergeCell ref="F248:F249"/>
    <mergeCell ref="G248:G249"/>
    <mergeCell ref="H239:H240"/>
    <mergeCell ref="A242:A243"/>
    <mergeCell ref="C242:C243"/>
    <mergeCell ref="D242:D243"/>
    <mergeCell ref="E242:E243"/>
    <mergeCell ref="F242:F243"/>
    <mergeCell ref="G242:G243"/>
    <mergeCell ref="H242:H243"/>
    <mergeCell ref="A239:A240"/>
    <mergeCell ref="C239:C240"/>
    <mergeCell ref="D239:D240"/>
    <mergeCell ref="E239:E240"/>
    <mergeCell ref="F239:F240"/>
    <mergeCell ref="G239:G240"/>
    <mergeCell ref="H232:H233"/>
    <mergeCell ref="A236:A237"/>
    <mergeCell ref="C236:C237"/>
    <mergeCell ref="D236:D237"/>
    <mergeCell ref="E236:E237"/>
    <mergeCell ref="F236:F237"/>
    <mergeCell ref="G236:G237"/>
    <mergeCell ref="H236:H237"/>
    <mergeCell ref="A232:A233"/>
    <mergeCell ref="C232:C233"/>
    <mergeCell ref="D232:D233"/>
    <mergeCell ref="E232:E233"/>
    <mergeCell ref="F232:F233"/>
    <mergeCell ref="G232:G233"/>
    <mergeCell ref="H216:H217"/>
    <mergeCell ref="A221:A222"/>
    <mergeCell ref="C221:C222"/>
    <mergeCell ref="D221:D222"/>
    <mergeCell ref="E221:E222"/>
    <mergeCell ref="F221:F222"/>
    <mergeCell ref="G221:G222"/>
    <mergeCell ref="H221:H222"/>
    <mergeCell ref="A216:A217"/>
    <mergeCell ref="C216:C217"/>
    <mergeCell ref="D216:D217"/>
    <mergeCell ref="E216:E217"/>
    <mergeCell ref="F216:F217"/>
    <mergeCell ref="G216:G217"/>
    <mergeCell ref="H204:H205"/>
    <mergeCell ref="A211:A212"/>
    <mergeCell ref="C211:C212"/>
    <mergeCell ref="D211:D212"/>
    <mergeCell ref="E211:E212"/>
    <mergeCell ref="F211:F212"/>
    <mergeCell ref="G211:G212"/>
    <mergeCell ref="H211:H212"/>
    <mergeCell ref="A204:A205"/>
    <mergeCell ref="C204:C205"/>
    <mergeCell ref="D204:D205"/>
    <mergeCell ref="E204:E205"/>
    <mergeCell ref="F204:F205"/>
    <mergeCell ref="G204:G205"/>
    <mergeCell ref="H188:H189"/>
    <mergeCell ref="A195:A196"/>
    <mergeCell ref="C195:C196"/>
    <mergeCell ref="D195:D196"/>
    <mergeCell ref="E195:E196"/>
    <mergeCell ref="F195:F196"/>
    <mergeCell ref="G195:G196"/>
    <mergeCell ref="H195:H196"/>
    <mergeCell ref="A188:A189"/>
    <mergeCell ref="C188:C189"/>
    <mergeCell ref="D188:D189"/>
    <mergeCell ref="E188:E189"/>
    <mergeCell ref="F188:F189"/>
    <mergeCell ref="G188:G189"/>
    <mergeCell ref="H177:H178"/>
    <mergeCell ref="A181:A182"/>
    <mergeCell ref="C181:C182"/>
    <mergeCell ref="D181:D182"/>
    <mergeCell ref="E181:E182"/>
    <mergeCell ref="F181:F182"/>
    <mergeCell ref="G181:G182"/>
    <mergeCell ref="H181:H182"/>
    <mergeCell ref="A177:A178"/>
    <mergeCell ref="C177:C178"/>
    <mergeCell ref="D177:D178"/>
    <mergeCell ref="E177:E178"/>
    <mergeCell ref="F177:F178"/>
    <mergeCell ref="G177:G178"/>
    <mergeCell ref="H170:H171"/>
    <mergeCell ref="A173:A174"/>
    <mergeCell ref="C173:C174"/>
    <mergeCell ref="D173:D174"/>
    <mergeCell ref="E173:E174"/>
    <mergeCell ref="F173:F174"/>
    <mergeCell ref="G173:G174"/>
    <mergeCell ref="H173:H174"/>
    <mergeCell ref="A170:A171"/>
    <mergeCell ref="C170:C171"/>
    <mergeCell ref="D170:D171"/>
    <mergeCell ref="E170:E171"/>
    <mergeCell ref="F170:F171"/>
    <mergeCell ref="G170:G171"/>
    <mergeCell ref="H155:H156"/>
    <mergeCell ref="A162:A163"/>
    <mergeCell ref="C162:C163"/>
    <mergeCell ref="D162:D163"/>
    <mergeCell ref="E162:E163"/>
    <mergeCell ref="F162:F163"/>
    <mergeCell ref="G162:G163"/>
    <mergeCell ref="H162:H163"/>
    <mergeCell ref="A155:A156"/>
    <mergeCell ref="C155:C156"/>
    <mergeCell ref="D155:D156"/>
    <mergeCell ref="E155:E156"/>
    <mergeCell ref="F155:F156"/>
    <mergeCell ref="G155:G156"/>
    <mergeCell ref="H145:H146"/>
    <mergeCell ref="A152:A153"/>
    <mergeCell ref="C152:C153"/>
    <mergeCell ref="D152:D153"/>
    <mergeCell ref="E152:E153"/>
    <mergeCell ref="F152:F153"/>
    <mergeCell ref="G152:G153"/>
    <mergeCell ref="H152:H153"/>
    <mergeCell ref="A145:A146"/>
    <mergeCell ref="C145:C146"/>
    <mergeCell ref="D145:D146"/>
    <mergeCell ref="E145:E146"/>
    <mergeCell ref="F145:F146"/>
    <mergeCell ref="G145:G146"/>
    <mergeCell ref="H138:H139"/>
    <mergeCell ref="A140:A141"/>
    <mergeCell ref="C140:C141"/>
    <mergeCell ref="D140:D141"/>
    <mergeCell ref="E140:E141"/>
    <mergeCell ref="F140:F141"/>
    <mergeCell ref="G140:G141"/>
    <mergeCell ref="H140:H141"/>
    <mergeCell ref="A138:A139"/>
    <mergeCell ref="C138:C139"/>
    <mergeCell ref="D138:D139"/>
    <mergeCell ref="E138:E139"/>
    <mergeCell ref="F138:F139"/>
    <mergeCell ref="G138:G139"/>
    <mergeCell ref="H132:H133"/>
    <mergeCell ref="A135:A136"/>
    <mergeCell ref="C135:C136"/>
    <mergeCell ref="D135:D136"/>
    <mergeCell ref="E135:E136"/>
    <mergeCell ref="F135:F136"/>
    <mergeCell ref="G135:G136"/>
    <mergeCell ref="H135:H136"/>
    <mergeCell ref="A132:A133"/>
    <mergeCell ref="C132:C133"/>
    <mergeCell ref="D132:D133"/>
    <mergeCell ref="E132:E133"/>
    <mergeCell ref="F132:F133"/>
    <mergeCell ref="G132:G133"/>
    <mergeCell ref="H126:H127"/>
    <mergeCell ref="A129:A130"/>
    <mergeCell ref="C129:C130"/>
    <mergeCell ref="D129:D130"/>
    <mergeCell ref="E129:E130"/>
    <mergeCell ref="F129:F130"/>
    <mergeCell ref="G129:G130"/>
    <mergeCell ref="H129:H130"/>
    <mergeCell ref="A126:A127"/>
    <mergeCell ref="C126:C127"/>
    <mergeCell ref="D126:D127"/>
    <mergeCell ref="E126:E127"/>
    <mergeCell ref="F126:F127"/>
    <mergeCell ref="G126:G127"/>
    <mergeCell ref="H120:H121"/>
    <mergeCell ref="A123:A124"/>
    <mergeCell ref="C123:C124"/>
    <mergeCell ref="D123:D124"/>
    <mergeCell ref="E123:E124"/>
    <mergeCell ref="F123:F124"/>
    <mergeCell ref="G123:G124"/>
    <mergeCell ref="H123:H124"/>
    <mergeCell ref="A120:A121"/>
    <mergeCell ref="C120:C121"/>
    <mergeCell ref="D120:D121"/>
    <mergeCell ref="E120:E121"/>
    <mergeCell ref="F120:F121"/>
    <mergeCell ref="G120:G121"/>
    <mergeCell ref="H101:H102"/>
    <mergeCell ref="A109:A110"/>
    <mergeCell ref="C109:C110"/>
    <mergeCell ref="D109:D110"/>
    <mergeCell ref="E109:E110"/>
    <mergeCell ref="F109:F110"/>
    <mergeCell ref="G109:G110"/>
    <mergeCell ref="H109:H110"/>
    <mergeCell ref="A101:A102"/>
    <mergeCell ref="C101:C102"/>
    <mergeCell ref="D101:D102"/>
    <mergeCell ref="E101:E102"/>
    <mergeCell ref="F101:F102"/>
    <mergeCell ref="G101:G102"/>
    <mergeCell ref="H91:H92"/>
    <mergeCell ref="A98:A99"/>
    <mergeCell ref="C98:C99"/>
    <mergeCell ref="D98:D99"/>
    <mergeCell ref="E98:E99"/>
    <mergeCell ref="F98:F99"/>
    <mergeCell ref="G98:G99"/>
    <mergeCell ref="H98:H99"/>
    <mergeCell ref="A91:A92"/>
    <mergeCell ref="C91:C92"/>
    <mergeCell ref="D91:D92"/>
    <mergeCell ref="E91:E92"/>
    <mergeCell ref="F91:F92"/>
    <mergeCell ref="G91:G92"/>
    <mergeCell ref="F49:F50"/>
    <mergeCell ref="G49:G50"/>
    <mergeCell ref="H86:H87"/>
    <mergeCell ref="A88:A89"/>
    <mergeCell ref="C88:C89"/>
    <mergeCell ref="D88:D89"/>
    <mergeCell ref="E88:E89"/>
    <mergeCell ref="F88:F89"/>
    <mergeCell ref="G88:G89"/>
    <mergeCell ref="H88:H89"/>
    <mergeCell ref="A86:A87"/>
    <mergeCell ref="C86:C87"/>
    <mergeCell ref="D86:D87"/>
    <mergeCell ref="E86:E87"/>
    <mergeCell ref="F86:F87"/>
    <mergeCell ref="G86:G87"/>
    <mergeCell ref="H80:H81"/>
    <mergeCell ref="A83:A84"/>
    <mergeCell ref="C83:C84"/>
    <mergeCell ref="D83:D84"/>
    <mergeCell ref="E83:E84"/>
    <mergeCell ref="F83:F84"/>
    <mergeCell ref="G83:G84"/>
    <mergeCell ref="H83:H84"/>
    <mergeCell ref="A80:A81"/>
    <mergeCell ref="C80:C81"/>
    <mergeCell ref="D80:D81"/>
    <mergeCell ref="E80:E81"/>
    <mergeCell ref="F80:F81"/>
    <mergeCell ref="G80:G81"/>
    <mergeCell ref="A33:A34"/>
    <mergeCell ref="C33:C34"/>
    <mergeCell ref="D33:D34"/>
    <mergeCell ref="E33:E34"/>
    <mergeCell ref="F33:F34"/>
    <mergeCell ref="G33:G34"/>
    <mergeCell ref="H63:H64"/>
    <mergeCell ref="A66:A67"/>
    <mergeCell ref="C66:C67"/>
    <mergeCell ref="D66:D67"/>
    <mergeCell ref="E66:E67"/>
    <mergeCell ref="F66:F67"/>
    <mergeCell ref="G66:G67"/>
    <mergeCell ref="H66:H67"/>
    <mergeCell ref="A63:A64"/>
    <mergeCell ref="C63:C64"/>
    <mergeCell ref="D63:D64"/>
    <mergeCell ref="E63:E64"/>
    <mergeCell ref="F63:F64"/>
    <mergeCell ref="G63:G64"/>
    <mergeCell ref="H49:H50"/>
    <mergeCell ref="A52:A53"/>
    <mergeCell ref="C52:C53"/>
    <mergeCell ref="D52:D53"/>
    <mergeCell ref="E52:E53"/>
    <mergeCell ref="F52:F53"/>
    <mergeCell ref="G52:G53"/>
    <mergeCell ref="H52:H53"/>
    <mergeCell ref="A49:A50"/>
    <mergeCell ref="C49:C50"/>
    <mergeCell ref="D49:D50"/>
    <mergeCell ref="E49:E50"/>
    <mergeCell ref="E17:E18"/>
    <mergeCell ref="F17:F18"/>
    <mergeCell ref="G17:G18"/>
    <mergeCell ref="H17:H18"/>
    <mergeCell ref="A12:A13"/>
    <mergeCell ref="C12:C13"/>
    <mergeCell ref="D12:D13"/>
    <mergeCell ref="E12:E13"/>
    <mergeCell ref="F12:F13"/>
    <mergeCell ref="G12:G13"/>
    <mergeCell ref="H43:H44"/>
    <mergeCell ref="A46:A47"/>
    <mergeCell ref="C46:C47"/>
    <mergeCell ref="D46:D47"/>
    <mergeCell ref="E46:E47"/>
    <mergeCell ref="F46:F47"/>
    <mergeCell ref="G46:G47"/>
    <mergeCell ref="H46:H47"/>
    <mergeCell ref="A43:A44"/>
    <mergeCell ref="C43:C44"/>
    <mergeCell ref="D43:D44"/>
    <mergeCell ref="E43:E44"/>
    <mergeCell ref="F43:F44"/>
    <mergeCell ref="G43:G44"/>
    <mergeCell ref="H33:H34"/>
    <mergeCell ref="A36:A37"/>
    <mergeCell ref="C36:C37"/>
    <mergeCell ref="D36:D37"/>
    <mergeCell ref="E36:E37"/>
    <mergeCell ref="F36:F37"/>
    <mergeCell ref="G36:G37"/>
    <mergeCell ref="H36:H37"/>
    <mergeCell ref="H5:H6"/>
    <mergeCell ref="A10:A11"/>
    <mergeCell ref="C10:C11"/>
    <mergeCell ref="D10:D11"/>
    <mergeCell ref="E10:E11"/>
    <mergeCell ref="F10:F11"/>
    <mergeCell ref="G10:G11"/>
    <mergeCell ref="H10:H11"/>
    <mergeCell ref="A5:A6"/>
    <mergeCell ref="C5:C6"/>
    <mergeCell ref="D5:D6"/>
    <mergeCell ref="E5:E6"/>
    <mergeCell ref="F5:F6"/>
    <mergeCell ref="G5:G6"/>
    <mergeCell ref="H25:H26"/>
    <mergeCell ref="A30:A31"/>
    <mergeCell ref="C30:C31"/>
    <mergeCell ref="D30:D31"/>
    <mergeCell ref="E30:E31"/>
    <mergeCell ref="F30:F31"/>
    <mergeCell ref="G30:G31"/>
    <mergeCell ref="H30:H31"/>
    <mergeCell ref="A25:A26"/>
    <mergeCell ref="C25:C26"/>
    <mergeCell ref="D25:D26"/>
    <mergeCell ref="E25:E26"/>
    <mergeCell ref="F25:F26"/>
    <mergeCell ref="G25:G26"/>
    <mergeCell ref="H12:H13"/>
    <mergeCell ref="A17:A18"/>
    <mergeCell ref="C17:C18"/>
    <mergeCell ref="D17:D18"/>
  </mergeCells>
  <hyperlinks>
    <hyperlink ref="B2" r:id="rId1" tooltip="View Pokedex for #001 Bulbasaur" display="https://pokemondb.net/pokedex/bulbasaur" xr:uid="{938953AF-4AE1-473C-8F2C-3A45B2310BD2}"/>
    <hyperlink ref="B3" r:id="rId2" tooltip="View Pokedex for #002 Ivysaur" display="https://pokemondb.net/pokedex/ivysaur" xr:uid="{13177F37-5C4A-4ED1-9D1D-35FEC57C1C17}"/>
    <hyperlink ref="B4" r:id="rId3" tooltip="View Pokedex for #003 Venusaur" display="https://pokemondb.net/pokedex/venusaur" xr:uid="{706EC702-3F6A-480F-A0DA-04A42EDB6D07}"/>
    <hyperlink ref="B5" r:id="rId4" tooltip="View Pokedex for #003 Venusaur" display="https://pokemondb.net/pokedex/venusaur" xr:uid="{B878DC0E-81B2-4027-AD58-E6A151DB5B29}"/>
    <hyperlink ref="B7" r:id="rId5" tooltip="View Pokedex for #004 Charmander" display="https://pokemondb.net/pokedex/charmander" xr:uid="{31E9E946-A61D-4DCC-A7AC-1A0E6641C87D}"/>
    <hyperlink ref="B8" r:id="rId6" tooltip="View Pokedex for #005 Charmeleon" display="https://pokemondb.net/pokedex/charmeleon" xr:uid="{61AF812E-7CBF-415E-BF0E-ED863B2B1852}"/>
    <hyperlink ref="B9" r:id="rId7" tooltip="View Pokedex for #006 Charizard" display="https://pokemondb.net/pokedex/charizard" xr:uid="{FD13E1D5-BF0F-4B06-A4B8-1F3D3DDF72D0}"/>
    <hyperlink ref="B10" r:id="rId8" tooltip="View Pokedex for #006 Charizard" display="https://pokemondb.net/pokedex/charizard" xr:uid="{D4634E0B-6AF0-451C-853E-9D4752326DCE}"/>
    <hyperlink ref="B12" r:id="rId9" tooltip="View Pokedex for #006 Charizard" display="https://pokemondb.net/pokedex/charizard" xr:uid="{B82F8071-4F35-42A4-A116-20BEEFF7973C}"/>
    <hyperlink ref="B14" r:id="rId10" tooltip="View Pokedex for #007 Squirtle" display="https://pokemondb.net/pokedex/squirtle" xr:uid="{7D720CCD-B582-45B1-B0E8-C1E581F33538}"/>
    <hyperlink ref="B15" r:id="rId11" tooltip="View Pokedex for #008 Wartortle" display="https://pokemondb.net/pokedex/wartortle" xr:uid="{B68B6001-4746-4F04-9561-563D63D3D665}"/>
    <hyperlink ref="B16" r:id="rId12" tooltip="View Pokedex for #009 Blastoise" display="https://pokemondb.net/pokedex/blastoise" xr:uid="{E799D010-51E0-4C3D-ACD0-9CCDD0D95C4C}"/>
    <hyperlink ref="B17" r:id="rId13" tooltip="View Pokedex for #009 Blastoise" display="https://pokemondb.net/pokedex/blastoise" xr:uid="{96D3027E-7E03-46A6-BDE6-0EA9BED48AE6}"/>
    <hyperlink ref="B19" r:id="rId14" tooltip="View Pokedex for #010 Caterpie" display="https://pokemondb.net/pokedex/caterpie" xr:uid="{E72129AE-BD59-44A4-B866-645013BF3230}"/>
    <hyperlink ref="B20" r:id="rId15" tooltip="View Pokedex for #011 Metapod" display="https://pokemondb.net/pokedex/metapod" xr:uid="{CB227F19-088F-41DF-BFF1-5DCBCFDC6BAE}"/>
    <hyperlink ref="B21" r:id="rId16" tooltip="View Pokedex for #012 Butterfree" display="https://pokemondb.net/pokedex/butterfree" xr:uid="{E77B5103-CDEA-416C-B88C-A1F7E83A4092}"/>
    <hyperlink ref="B22" r:id="rId17" tooltip="View Pokedex for #013 Weedle" display="https://pokemondb.net/pokedex/weedle" xr:uid="{5F6CB73D-D2BF-431A-A2C5-BECAC53C0B77}"/>
    <hyperlink ref="B23" r:id="rId18" tooltip="View Pokedex for #014 Kakuna" display="https://pokemondb.net/pokedex/kakuna" xr:uid="{81A4971A-9C2A-44C9-92AA-C057963B54FE}"/>
    <hyperlink ref="B24" r:id="rId19" tooltip="View Pokedex for #015 Beedrill" display="https://pokemondb.net/pokedex/beedrill" xr:uid="{397E4AED-3D74-44C0-9CD3-D2CE8E6235CA}"/>
    <hyperlink ref="B25" r:id="rId20" tooltip="View Pokedex for #015 Beedrill" display="https://pokemondb.net/pokedex/beedrill" xr:uid="{1F884A8C-E3C5-4A06-85F6-E598252B39D5}"/>
    <hyperlink ref="B27" r:id="rId21" tooltip="View Pokedex for #016 Pidgey" display="https://pokemondb.net/pokedex/pidgey" xr:uid="{73964765-9A49-43D2-8969-5A5B09746AC0}"/>
    <hyperlink ref="B28" r:id="rId22" tooltip="View Pokedex for #017 Pidgeotto" display="https://pokemondb.net/pokedex/pidgeotto" xr:uid="{248C4EFE-4383-4C9F-82E2-261836F24168}"/>
    <hyperlink ref="B29" r:id="rId23" tooltip="View Pokedex for #018 Pidgeot" display="https://pokemondb.net/pokedex/pidgeot" xr:uid="{6609D03F-E1AB-4748-9C56-A50D4426CFD3}"/>
    <hyperlink ref="B30" r:id="rId24" tooltip="View Pokedex for #018 Pidgeot" display="https://pokemondb.net/pokedex/pidgeot" xr:uid="{DC14478B-BDF6-4FF7-BD38-1A51D52AE8DD}"/>
    <hyperlink ref="B32" r:id="rId25" tooltip="View Pokedex for #019 Rattata" display="https://pokemondb.net/pokedex/rattata" xr:uid="{917427C8-63EF-4B3F-B64B-41EEA5050198}"/>
    <hyperlink ref="B33" r:id="rId26" tooltip="View Pokedex for #019 Rattata" display="https://pokemondb.net/pokedex/rattata" xr:uid="{240DC2C5-6219-472F-9F04-28739A84D995}"/>
    <hyperlink ref="B35" r:id="rId27" tooltip="View Pokedex for #020 Raticate" display="https://pokemondb.net/pokedex/raticate" xr:uid="{DD22A7C0-3FF4-4551-A878-21F16D1B58AC}"/>
    <hyperlink ref="B36" r:id="rId28" tooltip="View Pokedex for #020 Raticate" display="https://pokemondb.net/pokedex/raticate" xr:uid="{ADD73D53-59B7-45F0-A904-4F2DD4C8792F}"/>
    <hyperlink ref="B38" r:id="rId29" tooltip="View Pokedex for #021 Spearow" display="https://pokemondb.net/pokedex/spearow" xr:uid="{BE64CE7F-661D-4645-9B66-E1BABBF6BCA5}"/>
    <hyperlink ref="B39" r:id="rId30" tooltip="View Pokedex for #022 Fearow" display="https://pokemondb.net/pokedex/fearow" xr:uid="{92AEFFAB-CAC1-48BC-83B4-6DD8A90EEB43}"/>
    <hyperlink ref="B40" r:id="rId31" tooltip="View Pokedex for #023 Ekans" display="https://pokemondb.net/pokedex/ekans" xr:uid="{C9E1FA01-FAE5-43B1-A609-6D1ADE2D1167}"/>
    <hyperlink ref="B41" r:id="rId32" tooltip="View Pokedex for #024 Arbok" display="https://pokemondb.net/pokedex/arbok" xr:uid="{3C1805B8-D7A1-48DE-8943-292F833E3297}"/>
    <hyperlink ref="B42" r:id="rId33" tooltip="View Pokedex for #025 Pikachu" display="https://pokemondb.net/pokedex/pikachu" xr:uid="{27A0B1D1-EA4D-4A6F-BE7B-03CC7D8D6851}"/>
    <hyperlink ref="B43" r:id="rId34" tooltip="View Pokedex for #025 Pikachu" display="https://pokemondb.net/pokedex/pikachu" xr:uid="{C6F28595-F8FB-497B-AFC3-7126416AF17A}"/>
    <hyperlink ref="B45" r:id="rId35" tooltip="View Pokedex for #026 Raichu" display="https://pokemondb.net/pokedex/raichu" xr:uid="{054EFDB7-BBD5-44E9-B6D3-D653827199B7}"/>
    <hyperlink ref="B46" r:id="rId36" tooltip="View Pokedex for #026 Raichu" display="https://pokemondb.net/pokedex/raichu" xr:uid="{09489DF4-DB4F-46AA-BAA2-48C333C8FCBC}"/>
    <hyperlink ref="B48" r:id="rId37" tooltip="View Pokedex for #027 Sandshrew" display="https://pokemondb.net/pokedex/sandshrew" xr:uid="{A26B5E8E-4401-4594-B4BE-46B953296123}"/>
    <hyperlink ref="B49" r:id="rId38" tooltip="View Pokedex for #027 Sandshrew" display="https://pokemondb.net/pokedex/sandshrew" xr:uid="{AE901C26-FC1E-4B8C-9CAF-D54DA3CFEF6C}"/>
    <hyperlink ref="B51" r:id="rId39" tooltip="View Pokedex for #028 Sandslash" display="https://pokemondb.net/pokedex/sandslash" xr:uid="{49E6DC39-E246-476D-8542-01870EF68CAB}"/>
    <hyperlink ref="B52" r:id="rId40" tooltip="View Pokedex for #028 Sandslash" display="https://pokemondb.net/pokedex/sandslash" xr:uid="{9FC013C0-5151-4204-A722-E0E5B80445DC}"/>
    <hyperlink ref="B54" r:id="rId41" tooltip="View Pokedex for #029 Nidoran♀" display="https://pokemondb.net/pokedex/nidoran-f" xr:uid="{35F4B99E-B00D-4951-A76E-F06D348CEE09}"/>
    <hyperlink ref="B55" r:id="rId42" tooltip="View Pokedex for #030 Nidorina" display="https://pokemondb.net/pokedex/nidorina" xr:uid="{5395C12D-2B6F-4F12-9A99-3B265DD921DF}"/>
    <hyperlink ref="B56" r:id="rId43" tooltip="View Pokedex for #031 Nidoqueen" display="https://pokemondb.net/pokedex/nidoqueen" xr:uid="{1A72D155-3BE6-4B74-B825-A73B09A49A4F}"/>
    <hyperlink ref="B57" r:id="rId44" tooltip="View Pokedex for #032 Nidoran♂" display="https://pokemondb.net/pokedex/nidoran-m" xr:uid="{2088BBED-0991-485C-82C8-386EF77EAEDD}"/>
    <hyperlink ref="B58" r:id="rId45" tooltip="View Pokedex for #033 Nidorino" display="https://pokemondb.net/pokedex/nidorino" xr:uid="{0CE68778-9277-4776-BC64-14F2750893FB}"/>
    <hyperlink ref="B59" r:id="rId46" tooltip="View Pokedex for #034 Nidoking" display="https://pokemondb.net/pokedex/nidoking" xr:uid="{5F257F20-31D7-4DCC-BBF4-525ADFEEB705}"/>
    <hyperlink ref="B60" r:id="rId47" tooltip="View Pokedex for #035 Clefairy" display="https://pokemondb.net/pokedex/clefairy" xr:uid="{4B2AD8D0-92AA-4D5F-AF09-601B6FD39FED}"/>
    <hyperlink ref="B61" r:id="rId48" tooltip="View Pokedex for #036 Clefable" display="https://pokemondb.net/pokedex/clefable" xr:uid="{B9A8722B-C25F-4AA7-A838-4A10397BC29F}"/>
    <hyperlink ref="B62" r:id="rId49" tooltip="View Pokedex for #037 Vulpix" display="https://pokemondb.net/pokedex/vulpix" xr:uid="{78A1C97F-865E-4AAA-98DA-B1C254DF7685}"/>
    <hyperlink ref="B63" r:id="rId50" tooltip="View Pokedex for #037 Vulpix" display="https://pokemondb.net/pokedex/vulpix" xr:uid="{2E64BB29-2209-43FE-9267-AEA3B4EF70F7}"/>
    <hyperlink ref="B65" r:id="rId51" tooltip="View Pokedex for #038 Ninetales" display="https://pokemondb.net/pokedex/ninetales" xr:uid="{A3B63F57-65F3-4565-A12A-91051AC2DC37}"/>
    <hyperlink ref="B66" r:id="rId52" tooltip="View Pokedex for #038 Ninetales" display="https://pokemondb.net/pokedex/ninetales" xr:uid="{BECEC673-394C-4266-8619-9C9A5A83FB64}"/>
    <hyperlink ref="B68" r:id="rId53" tooltip="View Pokedex for #039 Jigglypuff" display="https://pokemondb.net/pokedex/jigglypuff" xr:uid="{169218AE-9805-42B1-9F58-63318C5458F0}"/>
    <hyperlink ref="B69" r:id="rId54" tooltip="View Pokedex for #040 Wigglytuff" display="https://pokemondb.net/pokedex/wigglytuff" xr:uid="{9F4C515A-3568-4B20-A8DC-2E1C885781F8}"/>
    <hyperlink ref="B70" r:id="rId55" tooltip="View Pokedex for #041 Zubat" display="https://pokemondb.net/pokedex/zubat" xr:uid="{16925B97-05B6-487C-B36D-73E71BA5DE0F}"/>
    <hyperlink ref="B71" r:id="rId56" tooltip="View Pokedex for #042 Golbat" display="https://pokemondb.net/pokedex/golbat" xr:uid="{C40F3F88-1470-48BE-9820-52C11971E2BB}"/>
    <hyperlink ref="B72" r:id="rId57" tooltip="View Pokedex for #043 Oddish" display="https://pokemondb.net/pokedex/oddish" xr:uid="{B3AFF122-3D30-432D-A8D5-042012B680C2}"/>
    <hyperlink ref="B73" r:id="rId58" tooltip="View Pokedex for #044 Gloom" display="https://pokemondb.net/pokedex/gloom" xr:uid="{464DBFBD-660A-4436-B68B-830A77EC35B5}"/>
    <hyperlink ref="B74" r:id="rId59" tooltip="View Pokedex for #045 Vileplume" display="https://pokemondb.net/pokedex/vileplume" xr:uid="{868B16A2-5CB6-42D5-A915-50BF9A6CF3C7}"/>
    <hyperlink ref="B75" r:id="rId60" tooltip="View Pokedex for #046 Paras" display="https://pokemondb.net/pokedex/paras" xr:uid="{C2946D58-DED4-4CE1-85EC-320C06A0852F}"/>
    <hyperlink ref="B76" r:id="rId61" tooltip="View Pokedex for #047 Parasect" display="https://pokemondb.net/pokedex/parasect" xr:uid="{D0B2964C-1156-4205-9E8F-C93948AAA5D7}"/>
    <hyperlink ref="B77" r:id="rId62" tooltip="View Pokedex for #048 Venonat" display="https://pokemondb.net/pokedex/venonat" xr:uid="{E453D1EA-B43E-43B2-8ADB-8C64BDC5F28E}"/>
    <hyperlink ref="B78" r:id="rId63" tooltip="View Pokedex for #049 Venomoth" display="https://pokemondb.net/pokedex/venomoth" xr:uid="{14470E1E-17C0-46EE-9B23-3312817511A7}"/>
    <hyperlink ref="B79" r:id="rId64" tooltip="View Pokedex for #050 Diglett" display="https://pokemondb.net/pokedex/diglett" xr:uid="{51B50D2C-2365-4AE2-8EF8-DCB780D28C5A}"/>
    <hyperlink ref="B80" r:id="rId65" tooltip="View Pokedex for #050 Diglett" display="https://pokemondb.net/pokedex/diglett" xr:uid="{E324FECF-D52A-4F22-BDF3-665E77ED3AEF}"/>
    <hyperlink ref="B82" r:id="rId66" tooltip="View Pokedex for #051 Dugtrio" display="https://pokemondb.net/pokedex/dugtrio" xr:uid="{3EA6AC5E-6D4B-4181-B9C5-2AFE339F2807}"/>
    <hyperlink ref="B83" r:id="rId67" tooltip="View Pokedex for #051 Dugtrio" display="https://pokemondb.net/pokedex/dugtrio" xr:uid="{7C34F07B-DB9B-47BD-AFE1-64F1F5B25E05}"/>
    <hyperlink ref="B85" r:id="rId68" tooltip="View Pokedex for #052 Meowth" display="https://pokemondb.net/pokedex/meowth" xr:uid="{C7BD924D-B45D-41EC-821D-42DE2E0C66A7}"/>
    <hyperlink ref="B86" r:id="rId69" tooltip="View Pokedex for #052 Meowth" display="https://pokemondb.net/pokedex/meowth" xr:uid="{2CC428E7-A53C-47AE-8D67-B80C756081A2}"/>
    <hyperlink ref="B88" r:id="rId70" tooltip="View Pokedex for #052 Meowth" display="https://pokemondb.net/pokedex/meowth" xr:uid="{22AB0B83-8B76-4905-9A44-83A0A9EDCD7C}"/>
    <hyperlink ref="B90" r:id="rId71" tooltip="View Pokedex for #053 Persian" display="https://pokemondb.net/pokedex/persian" xr:uid="{3785208F-2675-4ECA-B8F6-5BA6FA452D5C}"/>
    <hyperlink ref="B91" r:id="rId72" tooltip="View Pokedex for #053 Persian" display="https://pokemondb.net/pokedex/persian" xr:uid="{415354DA-821D-43C5-A9AA-6492395728A1}"/>
    <hyperlink ref="B93" r:id="rId73" tooltip="View Pokedex for #054 Psyduck" display="https://pokemondb.net/pokedex/psyduck" xr:uid="{EA49BC05-B442-42F0-9109-29B4B1CAF10A}"/>
    <hyperlink ref="B94" r:id="rId74" tooltip="View Pokedex for #055 Golduck" display="https://pokemondb.net/pokedex/golduck" xr:uid="{09CF2DC1-A12F-489D-BA1F-F774C0F77AF5}"/>
    <hyperlink ref="B95" r:id="rId75" tooltip="View Pokedex for #056 Mankey" display="https://pokemondb.net/pokedex/mankey" xr:uid="{018B6742-0FE9-4E9E-B5BD-641EAEBCDF07}"/>
    <hyperlink ref="B96" r:id="rId76" tooltip="View Pokedex for #057 Primeape" display="https://pokemondb.net/pokedex/primeape" xr:uid="{3A48915C-6DB9-4CE9-86A1-8B4D41EC7064}"/>
    <hyperlink ref="B97" r:id="rId77" tooltip="View Pokedex for #058 Growlithe" display="https://pokemondb.net/pokedex/growlithe" xr:uid="{D8F5069A-B13C-46EF-8C6D-DEE9306AD91B}"/>
    <hyperlink ref="B98" r:id="rId78" tooltip="View Pokedex for #058 Growlithe" display="https://pokemondb.net/pokedex/growlithe" xr:uid="{2228C244-E977-4D78-AA56-2B4FD70BDC6D}"/>
    <hyperlink ref="B100" r:id="rId79" tooltip="View Pokedex for #059 Arcanine" display="https://pokemondb.net/pokedex/arcanine" xr:uid="{9E44174C-3056-438E-972B-46B6AD9022EF}"/>
    <hyperlink ref="B101" r:id="rId80" tooltip="View Pokedex for #059 Arcanine" display="https://pokemondb.net/pokedex/arcanine" xr:uid="{8360BB09-8EC6-4E81-9D9F-138F07D84519}"/>
    <hyperlink ref="B103" r:id="rId81" tooltip="View Pokedex for #060 Poliwag" display="https://pokemondb.net/pokedex/poliwag" xr:uid="{49B799FC-1080-4852-B12F-0BFEB3735B77}"/>
    <hyperlink ref="B104" r:id="rId82" tooltip="View Pokedex for #061 Poliwhirl" display="https://pokemondb.net/pokedex/poliwhirl" xr:uid="{79BEE1F6-5A93-478F-B44D-13C760FF7770}"/>
    <hyperlink ref="B105" r:id="rId83" tooltip="View Pokedex for #062 Poliwrath" display="https://pokemondb.net/pokedex/poliwrath" xr:uid="{E587D447-20E0-4E29-B586-2C6AD4D900C7}"/>
    <hyperlink ref="B106" r:id="rId84" tooltip="View Pokedex for #063 Abra" display="https://pokemondb.net/pokedex/abra" xr:uid="{26CA4385-757E-4DFB-BA3B-81061210DFD7}"/>
    <hyperlink ref="B107" r:id="rId85" tooltip="View Pokedex for #064 Kadabra" display="https://pokemondb.net/pokedex/kadabra" xr:uid="{6940C48F-F561-443F-B68B-C2DE9715BA5D}"/>
    <hyperlink ref="B108" r:id="rId86" tooltip="View Pokedex for #065 Alakazam" display="https://pokemondb.net/pokedex/alakazam" xr:uid="{F68561F5-10CC-4095-8C9C-1B744797656B}"/>
    <hyperlink ref="B109" r:id="rId87" tooltip="View Pokedex for #065 Alakazam" display="https://pokemondb.net/pokedex/alakazam" xr:uid="{0A2C1BA3-83CE-4DB8-AA73-83DFC2D77AF1}"/>
    <hyperlink ref="B111" r:id="rId88" tooltip="View Pokedex for #066 Machop" display="https://pokemondb.net/pokedex/machop" xr:uid="{52B0CE69-8F39-4970-9F28-CF0DF2122AEE}"/>
    <hyperlink ref="B112" r:id="rId89" tooltip="View Pokedex for #067 Machoke" display="https://pokemondb.net/pokedex/machoke" xr:uid="{5BB2F932-170F-4F66-A923-A4C8E76816F6}"/>
    <hyperlink ref="B113" r:id="rId90" tooltip="View Pokedex for #068 Machamp" display="https://pokemondb.net/pokedex/machamp" xr:uid="{D7F3DC04-6766-4834-9FF9-ECD4CFCF4807}"/>
    <hyperlink ref="B114" r:id="rId91" tooltip="View Pokedex for #069 Bellsprout" display="https://pokemondb.net/pokedex/bellsprout" xr:uid="{7676A679-0C66-4A28-9733-24940CFB1A69}"/>
    <hyperlink ref="B115" r:id="rId92" tooltip="View Pokedex for #070 Weepinbell" display="https://pokemondb.net/pokedex/weepinbell" xr:uid="{9AF1E9A2-B5A6-4308-9507-95382FFB72C3}"/>
    <hyperlink ref="B116" r:id="rId93" tooltip="View Pokedex for #071 Victreebel" display="https://pokemondb.net/pokedex/victreebel" xr:uid="{F0C35784-E1B9-4E81-8754-85FD362EEFA6}"/>
    <hyperlink ref="B117" r:id="rId94" tooltip="View Pokedex for #072 Tentacool" display="https://pokemondb.net/pokedex/tentacool" xr:uid="{6881B799-3463-4ECC-9E55-9B7CD53D4CF5}"/>
    <hyperlink ref="B118" r:id="rId95" tooltip="View Pokedex for #073 Tentacruel" display="https://pokemondb.net/pokedex/tentacruel" xr:uid="{3AAD1550-577C-46A9-8D6C-596D2587ADCA}"/>
    <hyperlink ref="B119" r:id="rId96" tooltip="View Pokedex for #074 Geodude" display="https://pokemondb.net/pokedex/geodude" xr:uid="{85C7FC83-636D-49DD-B212-404D3116FB91}"/>
    <hyperlink ref="B120" r:id="rId97" tooltip="View Pokedex for #074 Geodude" display="https://pokemondb.net/pokedex/geodude" xr:uid="{9C921FD1-BA0C-4CCA-8335-103019C0438B}"/>
    <hyperlink ref="B122" r:id="rId98" tooltip="View Pokedex for #075 Graveler" display="https://pokemondb.net/pokedex/graveler" xr:uid="{A93866F0-E421-49FA-8EC5-52B4605A027D}"/>
    <hyperlink ref="B123" r:id="rId99" tooltip="View Pokedex for #075 Graveler" display="https://pokemondb.net/pokedex/graveler" xr:uid="{DA82C24C-B848-445F-9091-8630C52A9E39}"/>
    <hyperlink ref="B125" r:id="rId100" tooltip="View Pokedex for #076 Golem" display="https://pokemondb.net/pokedex/golem" xr:uid="{B9871ECF-EF11-4BA0-80BF-0D198F242443}"/>
    <hyperlink ref="B126" r:id="rId101" tooltip="View Pokedex for #076 Golem" display="https://pokemondb.net/pokedex/golem" xr:uid="{32D9E00E-F141-4AAD-A96E-6E9A92F8A63A}"/>
    <hyperlink ref="B128" r:id="rId102" tooltip="View Pokedex for #077 Ponyta" display="https://pokemondb.net/pokedex/ponyta" xr:uid="{60C494B6-3B39-47A5-88E4-794D86A5CDAC}"/>
    <hyperlink ref="B129" r:id="rId103" tooltip="View Pokedex for #077 Ponyta" display="https://pokemondb.net/pokedex/ponyta" xr:uid="{BA914BFE-A163-4411-8EC3-968C578A715E}"/>
    <hyperlink ref="B131" r:id="rId104" tooltip="View Pokedex for #078 Rapidash" display="https://pokemondb.net/pokedex/rapidash" xr:uid="{CE1B339A-B803-46F2-A174-D6BAA174ABCE}"/>
    <hyperlink ref="B132" r:id="rId105" tooltip="View Pokedex for #078 Rapidash" display="https://pokemondb.net/pokedex/rapidash" xr:uid="{F47F4E89-8DE3-419D-BA56-1B831898E507}"/>
    <hyperlink ref="B134" r:id="rId106" tooltip="View Pokedex for #079 Slowpoke" display="https://pokemondb.net/pokedex/slowpoke" xr:uid="{B110BE9F-8AFB-43B4-9411-6A9B6A77B4FB}"/>
    <hyperlink ref="B135" r:id="rId107" tooltip="View Pokedex for #079 Slowpoke" display="https://pokemondb.net/pokedex/slowpoke" xr:uid="{13C705BD-F67F-4776-AC16-356B8FA2B867}"/>
    <hyperlink ref="B137" r:id="rId108" tooltip="View Pokedex for #080 Slowbro" display="https://pokemondb.net/pokedex/slowbro" xr:uid="{3D309365-686A-4B22-AD71-96E9D1506A43}"/>
    <hyperlink ref="B138" r:id="rId109" tooltip="View Pokedex for #080 Slowbro" display="https://pokemondb.net/pokedex/slowbro" xr:uid="{6A905016-29A7-4339-B147-B215CC5DAAC1}"/>
    <hyperlink ref="B140" r:id="rId110" tooltip="View Pokedex for #080 Slowbro" display="https://pokemondb.net/pokedex/slowbro" xr:uid="{A5B58513-E2E3-4D99-BB3F-3E8710E16884}"/>
    <hyperlink ref="B142" r:id="rId111" tooltip="View Pokedex for #081 Magnemite" display="https://pokemondb.net/pokedex/magnemite" xr:uid="{94CB4671-5141-420D-995C-04EE1B20796F}"/>
    <hyperlink ref="B143" r:id="rId112" tooltip="View Pokedex for #082 Magneton" display="https://pokemondb.net/pokedex/magneton" xr:uid="{D5D764CD-A84C-4972-B2DE-905E71A4A6C0}"/>
    <hyperlink ref="B144" r:id="rId113" tooltip="View Pokedex for #083 Farfetch'd" display="https://pokemondb.net/pokedex/farfetchd" xr:uid="{7B639EA9-512A-4D24-82E8-9F970D2D40D2}"/>
    <hyperlink ref="B145" r:id="rId114" tooltip="View Pokedex for #083 Farfetch'd" display="https://pokemondb.net/pokedex/farfetchd" xr:uid="{A5CC5CBD-0288-4377-83D0-E95494C8726D}"/>
    <hyperlink ref="B147" r:id="rId115" tooltip="View Pokedex for #084 Doduo" display="https://pokemondb.net/pokedex/doduo" xr:uid="{35F7F929-97E7-4B10-A344-D09C44262D6D}"/>
    <hyperlink ref="B148" r:id="rId116" tooltip="View Pokedex for #085 Dodrio" display="https://pokemondb.net/pokedex/dodrio" xr:uid="{5C09CFA5-510F-4F14-9541-C106AB719684}"/>
    <hyperlink ref="B149" r:id="rId117" tooltip="View Pokedex for #086 Seel" display="https://pokemondb.net/pokedex/seel" xr:uid="{C1F2ACE2-1646-47E0-9894-8DAFECA2EF02}"/>
    <hyperlink ref="B150" r:id="rId118" tooltip="View Pokedex for #087 Dewgong" display="https://pokemondb.net/pokedex/dewgong" xr:uid="{EA7085DD-0913-4A47-BFDA-6BD45D29BEE7}"/>
    <hyperlink ref="B151" r:id="rId119" tooltip="View Pokedex for #088 Grimer" display="https://pokemondb.net/pokedex/grimer" xr:uid="{A0FDCDB7-6E82-4664-819F-61871781EE51}"/>
    <hyperlink ref="B152" r:id="rId120" tooltip="View Pokedex for #088 Grimer" display="https://pokemondb.net/pokedex/grimer" xr:uid="{A964BA4A-8A18-4DF3-8D18-757C7207A0E5}"/>
    <hyperlink ref="B154" r:id="rId121" tooltip="View Pokedex for #089 Muk" display="https://pokemondb.net/pokedex/muk" xr:uid="{F56C27E5-2E49-48AE-A66E-07E33BBF425A}"/>
    <hyperlink ref="B155" r:id="rId122" tooltip="View Pokedex for #089 Muk" display="https://pokemondb.net/pokedex/muk" xr:uid="{EFAB1CAB-283E-4CB0-9897-D2885F53D1C3}"/>
    <hyperlink ref="B157" r:id="rId123" tooltip="View Pokedex for #090 Shellder" display="https://pokemondb.net/pokedex/shellder" xr:uid="{4907DB4D-BC68-4D75-9093-3B0628902CB3}"/>
    <hyperlink ref="B158" r:id="rId124" tooltip="View Pokedex for #091 Cloyster" display="https://pokemondb.net/pokedex/cloyster" xr:uid="{8D0DA715-296F-44A7-8EAB-EC321DD8F4D4}"/>
    <hyperlink ref="B159" r:id="rId125" tooltip="View Pokedex for #092 Gastly" display="https://pokemondb.net/pokedex/gastly" xr:uid="{710DD9DB-9622-4D07-925F-43DAAA872ADB}"/>
    <hyperlink ref="B160" r:id="rId126" tooltip="View Pokedex for #093 Haunter" display="https://pokemondb.net/pokedex/haunter" xr:uid="{C52AA3F5-0321-4B9B-9912-5EC8A1AFEF40}"/>
    <hyperlink ref="B161" r:id="rId127" tooltip="View Pokedex for #094 Gengar" display="https://pokemondb.net/pokedex/gengar" xr:uid="{D8174178-8D0A-4A8E-B4DA-90F17D6DC51A}"/>
    <hyperlink ref="B162" r:id="rId128" tooltip="View Pokedex for #094 Gengar" display="https://pokemondb.net/pokedex/gengar" xr:uid="{439B4017-1A5A-4C12-916E-F76F00528570}"/>
    <hyperlink ref="B164" r:id="rId129" tooltip="View Pokedex for #095 Onix" display="https://pokemondb.net/pokedex/onix" xr:uid="{CC2B727E-B5AA-40E6-A8CD-9DECCD192B95}"/>
    <hyperlink ref="B165" r:id="rId130" tooltip="View Pokedex for #096 Drowzee" display="https://pokemondb.net/pokedex/drowzee" xr:uid="{6E761EF6-E6A0-4209-85B2-604C502655B0}"/>
    <hyperlink ref="B166" r:id="rId131" tooltip="View Pokedex for #097 Hypno" display="https://pokemondb.net/pokedex/hypno" xr:uid="{5381B2ED-2CFD-4F7C-8BCD-F017F131877C}"/>
    <hyperlink ref="B167" r:id="rId132" tooltip="View Pokedex for #098 Krabby" display="https://pokemondb.net/pokedex/krabby" xr:uid="{F369747B-E3DE-4C54-9DA0-709F9D9E77A8}"/>
    <hyperlink ref="B168" r:id="rId133" tooltip="View Pokedex for #099 Kingler" display="https://pokemondb.net/pokedex/kingler" xr:uid="{249500F4-D714-4AF2-9CF8-BA97AFFE135B}"/>
    <hyperlink ref="B169" r:id="rId134" tooltip="View Pokedex for #100 Voltorb" display="https://pokemondb.net/pokedex/voltorb" xr:uid="{076B6057-2662-4DE9-BF43-BAC59D6A0D67}"/>
    <hyperlink ref="B170" r:id="rId135" tooltip="View Pokedex for #100 Voltorb" display="https://pokemondb.net/pokedex/voltorb" xr:uid="{351767C2-1ED7-48B7-BFA3-D836C22B883E}"/>
    <hyperlink ref="B172" r:id="rId136" tooltip="View Pokedex for #101 Electrode" display="https://pokemondb.net/pokedex/electrode" xr:uid="{9D61259F-92EC-4D75-A156-BC6CF0654CE0}"/>
    <hyperlink ref="B173" r:id="rId137" tooltip="View Pokedex for #101 Electrode" display="https://pokemondb.net/pokedex/electrode" xr:uid="{CFE608DA-3448-477E-AA03-8DDB9D228EEA}"/>
    <hyperlink ref="B175" r:id="rId138" tooltip="View Pokedex for #102 Exeggcute" display="https://pokemondb.net/pokedex/exeggcute" xr:uid="{49510056-30BD-45B4-B8D2-B580D9B70AB6}"/>
    <hyperlink ref="B176" r:id="rId139" tooltip="View Pokedex for #103 Exeggutor" display="https://pokemondb.net/pokedex/exeggutor" xr:uid="{C520EC37-6E41-4729-9927-5C308CE3A4E4}"/>
    <hyperlink ref="B177" r:id="rId140" tooltip="View Pokedex for #103 Exeggutor" display="https://pokemondb.net/pokedex/exeggutor" xr:uid="{74307AB1-6594-4D6A-B4A9-E8083D991D40}"/>
    <hyperlink ref="B179" r:id="rId141" tooltip="View Pokedex for #104 Cubone" display="https://pokemondb.net/pokedex/cubone" xr:uid="{5995BB23-E411-41EB-A7C7-25181FBA66EC}"/>
    <hyperlink ref="B180" r:id="rId142" tooltip="View Pokedex for #105 Marowak" display="https://pokemondb.net/pokedex/marowak" xr:uid="{412B4287-6908-493B-A7FD-5AABD7FA4CE0}"/>
    <hyperlink ref="B181" r:id="rId143" tooltip="View Pokedex for #105 Marowak" display="https://pokemondb.net/pokedex/marowak" xr:uid="{04011C87-A4B9-4711-BD81-AF358B36E318}"/>
    <hyperlink ref="B183" r:id="rId144" tooltip="View Pokedex for #106 Hitmonlee" display="https://pokemondb.net/pokedex/hitmonlee" xr:uid="{982E8341-3AD6-48CD-BE90-7FCBAF09BA20}"/>
    <hyperlink ref="B184" r:id="rId145" tooltip="View Pokedex for #107 Hitmonchan" display="https://pokemondb.net/pokedex/hitmonchan" xr:uid="{D11C1415-02E6-4B68-9C70-5B237098DB82}"/>
    <hyperlink ref="B185" r:id="rId146" tooltip="View Pokedex for #108 Lickitung" display="https://pokemondb.net/pokedex/lickitung" xr:uid="{16A2C316-1BC2-4955-952A-5BB11A146C99}"/>
    <hyperlink ref="B186" r:id="rId147" tooltip="View Pokedex for #109 Koffing" display="https://pokemondb.net/pokedex/koffing" xr:uid="{EB9104E6-4BA7-4254-AEE2-3CCF3E3EC38B}"/>
    <hyperlink ref="B187" r:id="rId148" tooltip="View Pokedex for #110 Weezing" display="https://pokemondb.net/pokedex/weezing" xr:uid="{89711813-7BBF-42DB-9D2D-B7FF7285604D}"/>
    <hyperlink ref="B188" r:id="rId149" tooltip="View Pokedex for #110 Weezing" display="https://pokemondb.net/pokedex/weezing" xr:uid="{3CE1B660-845D-41DC-AD52-3BCC97CFBD6B}"/>
    <hyperlink ref="B190" r:id="rId150" tooltip="View Pokedex for #111 Rhyhorn" display="https://pokemondb.net/pokedex/rhyhorn" xr:uid="{8B1D2899-B39E-4B56-900B-CB2D4A3EA578}"/>
    <hyperlink ref="B191" r:id="rId151" tooltip="View Pokedex for #112 Rhydon" display="https://pokemondb.net/pokedex/rhydon" xr:uid="{BCEC9776-21D9-4555-B523-F83872BBC0BC}"/>
    <hyperlink ref="B192" r:id="rId152" tooltip="View Pokedex for #113 Chansey" display="https://pokemondb.net/pokedex/chansey" xr:uid="{208BCC70-21CD-4C59-A7E2-4C25AB4A454F}"/>
    <hyperlink ref="B193" r:id="rId153" tooltip="View Pokedex for #114 Tangela" display="https://pokemondb.net/pokedex/tangela" xr:uid="{5A3D28A5-736F-4C6D-847D-7560BD7C0F36}"/>
    <hyperlink ref="B194" r:id="rId154" tooltip="View Pokedex for #115 Kangaskhan" display="https://pokemondb.net/pokedex/kangaskhan" xr:uid="{6B99127C-4667-480D-B431-3F20C25DD722}"/>
    <hyperlink ref="B195" r:id="rId155" tooltip="View Pokedex for #115 Kangaskhan" display="https://pokemondb.net/pokedex/kangaskhan" xr:uid="{C9D57ECB-45B4-4EA4-AA14-BD7E9A40C637}"/>
    <hyperlink ref="B197" r:id="rId156" tooltip="View Pokedex for #116 Horsea" display="https://pokemondb.net/pokedex/horsea" xr:uid="{866D53DC-FFCE-4FC8-A26E-9F52310759E8}"/>
    <hyperlink ref="B198" r:id="rId157" tooltip="View Pokedex for #117 Seadra" display="https://pokemondb.net/pokedex/seadra" xr:uid="{991F0433-8523-497B-876C-E34605CC304F}"/>
    <hyperlink ref="B199" r:id="rId158" tooltip="View Pokedex for #118 Goldeen" display="https://pokemondb.net/pokedex/goldeen" xr:uid="{44359B63-9F9F-43A8-8F41-818AF9AA8152}"/>
    <hyperlink ref="B200" r:id="rId159" tooltip="View Pokedex for #119 Seaking" display="https://pokemondb.net/pokedex/seaking" xr:uid="{339242F3-3627-4660-88FF-2668844B2430}"/>
    <hyperlink ref="B201" r:id="rId160" tooltip="View Pokedex for #120 Staryu" display="https://pokemondb.net/pokedex/staryu" xr:uid="{DB84B5DA-65A4-4E67-B417-9845F20BF58A}"/>
    <hyperlink ref="B202" r:id="rId161" tooltip="View Pokedex for #121 Starmie" display="https://pokemondb.net/pokedex/starmie" xr:uid="{77CA5BDF-7ACE-4044-AC78-ACC0D602F253}"/>
    <hyperlink ref="B203" r:id="rId162" tooltip="View Pokedex for #122 Mr. Mime" display="https://pokemondb.net/pokedex/mr-mime" xr:uid="{4CFF5D75-0A9F-45B9-AEF0-2CB67AC65364}"/>
    <hyperlink ref="B204" r:id="rId163" tooltip="View Pokedex for #122 Mr. Mime" display="https://pokemondb.net/pokedex/mr-mime" xr:uid="{F895CB37-E5D8-4E9B-8806-27F208122E9D}"/>
    <hyperlink ref="B206" r:id="rId164" tooltip="View Pokedex for #123 Scyther" display="https://pokemondb.net/pokedex/scyther" xr:uid="{ECB0664C-F172-4F57-8AE2-4B32E2A0DC50}"/>
    <hyperlink ref="B207" r:id="rId165" tooltip="View Pokedex for #124 Jynx" display="https://pokemondb.net/pokedex/jynx" xr:uid="{8D92016C-B2CC-43A8-BEA8-FE08048EE6D7}"/>
    <hyperlink ref="B208" r:id="rId166" tooltip="View Pokedex for #125 Electabuzz" display="https://pokemondb.net/pokedex/electabuzz" xr:uid="{291D6C36-68E3-4924-9100-A2171A980612}"/>
    <hyperlink ref="B209" r:id="rId167" tooltip="View Pokedex for #126 Magmar" display="https://pokemondb.net/pokedex/magmar" xr:uid="{FE80C71D-A1E1-43FA-A870-DD59F8DFEE50}"/>
    <hyperlink ref="B210" r:id="rId168" tooltip="View Pokedex for #127 Pinsir" display="https://pokemondb.net/pokedex/pinsir" xr:uid="{A135D53C-90EC-4104-AA7F-D02A04A2FCFE}"/>
    <hyperlink ref="B211" r:id="rId169" tooltip="View Pokedex for #127 Pinsir" display="https://pokemondb.net/pokedex/pinsir" xr:uid="{3E6662BC-9F6D-4400-B61B-6A5C519CF747}"/>
    <hyperlink ref="B213" r:id="rId170" tooltip="View Pokedex for #128 Tauros" display="https://pokemondb.net/pokedex/tauros" xr:uid="{843521F1-CF9A-4ED2-AD97-25736000C799}"/>
    <hyperlink ref="B214" r:id="rId171" tooltip="View Pokedex for #129 Magikarp" display="https://pokemondb.net/pokedex/magikarp" xr:uid="{864779C7-5789-4596-8A06-69E0720198FD}"/>
    <hyperlink ref="B215" r:id="rId172" tooltip="View Pokedex for #130 Gyarados" display="https://pokemondb.net/pokedex/gyarados" xr:uid="{D0C52A3E-6ED9-4662-AB08-8FB4E5593F56}"/>
    <hyperlink ref="B216" r:id="rId173" tooltip="View Pokedex for #130 Gyarados" display="https://pokemondb.net/pokedex/gyarados" xr:uid="{2E3361D9-43BE-4AB0-B791-68F9E5FAB1D5}"/>
    <hyperlink ref="B218" r:id="rId174" tooltip="View Pokedex for #131 Lapras" display="https://pokemondb.net/pokedex/lapras" xr:uid="{609D3918-32B1-4C84-8F77-0EDEB833FF0D}"/>
    <hyperlink ref="B219" r:id="rId175" tooltip="View Pokedex for #132 Ditto" display="https://pokemondb.net/pokedex/ditto" xr:uid="{6B3EFC99-6B0D-4B7A-9A06-0ECA22CCFA9A}"/>
    <hyperlink ref="B220" r:id="rId176" tooltip="View Pokedex for #133 Eevee" display="https://pokemondb.net/pokedex/eevee" xr:uid="{6DF32E97-228F-4F2B-854C-A0679DF9BACE}"/>
    <hyperlink ref="B221" r:id="rId177" tooltip="View Pokedex for #133 Eevee" display="https://pokemondb.net/pokedex/eevee" xr:uid="{494DF30A-5034-40BC-B45E-3CE8DFF15736}"/>
    <hyperlink ref="B223" r:id="rId178" tooltip="View Pokedex for #134 Vaporeon" display="https://pokemondb.net/pokedex/vaporeon" xr:uid="{C6FB99F8-9635-4D10-B26C-4D7D8C581480}"/>
    <hyperlink ref="B224" r:id="rId179" tooltip="View Pokedex for #135 Jolteon" display="https://pokemondb.net/pokedex/jolteon" xr:uid="{747FFD84-5D4B-4DBA-8228-0506D1A699CE}"/>
    <hyperlink ref="B225" r:id="rId180" tooltip="View Pokedex for #136 Flareon" display="https://pokemondb.net/pokedex/flareon" xr:uid="{FCEE2D2B-57E2-4E24-9EA2-5D0ACB0756F7}"/>
    <hyperlink ref="B226" r:id="rId181" tooltip="View Pokedex for #137 Porygon" display="https://pokemondb.net/pokedex/porygon" xr:uid="{2E7748CA-9CAE-458D-A681-58DDC6DB24F8}"/>
    <hyperlink ref="B227" r:id="rId182" tooltip="View Pokedex for #138 Omanyte" display="https://pokemondb.net/pokedex/omanyte" xr:uid="{5E47E1DA-4FA9-4ABF-9133-D0B3D11C899A}"/>
    <hyperlink ref="B228" r:id="rId183" tooltip="View Pokedex for #139 Omastar" display="https://pokemondb.net/pokedex/omastar" xr:uid="{54B39A15-751F-400D-9958-07B094601A93}"/>
    <hyperlink ref="B229" r:id="rId184" tooltip="View Pokedex for #140 Kabuto" display="https://pokemondb.net/pokedex/kabuto" xr:uid="{FD867708-7616-4C6C-9F05-3900B3556A9E}"/>
    <hyperlink ref="B230" r:id="rId185" tooltip="View Pokedex for #141 Kabutops" display="https://pokemondb.net/pokedex/kabutops" xr:uid="{C60256DD-4EB0-4B03-9A96-E5602C923D1B}"/>
    <hyperlink ref="B231" r:id="rId186" tooltip="View Pokedex for #142 Aerodactyl" display="https://pokemondb.net/pokedex/aerodactyl" xr:uid="{4210945D-B940-4FA7-82C6-04A0A4157E05}"/>
    <hyperlink ref="B232" r:id="rId187" tooltip="View Pokedex for #142 Aerodactyl" display="https://pokemondb.net/pokedex/aerodactyl" xr:uid="{14C10676-40B4-499A-965D-AEEEB6E37EB0}"/>
    <hyperlink ref="B234" r:id="rId188" tooltip="View Pokedex for #143 Snorlax" display="https://pokemondb.net/pokedex/snorlax" xr:uid="{5F09D2B3-685A-477A-BE74-A49F0E0E8EB0}"/>
    <hyperlink ref="B235" r:id="rId189" tooltip="View Pokedex for #144 Articuno" display="https://pokemondb.net/pokedex/articuno" xr:uid="{1191E91A-677A-4C50-9063-7A473FC1E218}"/>
    <hyperlink ref="B236" r:id="rId190" tooltip="View Pokedex for #144 Articuno" display="https://pokemondb.net/pokedex/articuno" xr:uid="{0EBE5B92-FDD5-497E-A17E-2A834F5DCCFF}"/>
    <hyperlink ref="B238" r:id="rId191" tooltip="View Pokedex for #145 Zapdos" display="https://pokemondb.net/pokedex/zapdos" xr:uid="{28054335-C4C2-43C8-877B-A1225E29E3F9}"/>
    <hyperlink ref="B239" r:id="rId192" tooltip="View Pokedex for #145 Zapdos" display="https://pokemondb.net/pokedex/zapdos" xr:uid="{A6F04086-3B3B-4ECF-8C73-153787C8E84F}"/>
    <hyperlink ref="B241" r:id="rId193" tooltip="View Pokedex for #146 Moltres" display="https://pokemondb.net/pokedex/moltres" xr:uid="{1DB8FD6F-BAC2-4D33-8844-58FD80D267C6}"/>
    <hyperlink ref="B242" r:id="rId194" tooltip="View Pokedex for #146 Moltres" display="https://pokemondb.net/pokedex/moltres" xr:uid="{0E99287B-AADC-4E4B-85F1-1FBC9BDEC804}"/>
    <hyperlink ref="B244" r:id="rId195" tooltip="View Pokedex for #147 Dratini" display="https://pokemondb.net/pokedex/dratini" xr:uid="{88BCA5BB-E7E2-4B6B-B3A3-EE19970A7CE8}"/>
    <hyperlink ref="B245" r:id="rId196" tooltip="View Pokedex for #148 Dragonair" display="https://pokemondb.net/pokedex/dragonair" xr:uid="{A942F8E9-D49C-4648-8428-8659895976A8}"/>
    <hyperlink ref="B246" r:id="rId197" tooltip="View Pokedex for #149 Dragonite" display="https://pokemondb.net/pokedex/dragonite" xr:uid="{B7831B13-70A8-46E1-AAA2-3F4B1577665E}"/>
    <hyperlink ref="B247" r:id="rId198" tooltip="View Pokedex for #150 Mewtwo" display="https://pokemondb.net/pokedex/mewtwo" xr:uid="{73752334-F04D-4FCA-91E6-A2B9A28A8F6B}"/>
    <hyperlink ref="B248" r:id="rId199" tooltip="View Pokedex for #150 Mewtwo" display="https://pokemondb.net/pokedex/mewtwo" xr:uid="{8C955D3B-D249-4EDD-89D9-E066BEE9C1D6}"/>
    <hyperlink ref="B250" r:id="rId200" tooltip="View Pokedex for #150 Mewtwo" display="https://pokemondb.net/pokedex/mewtwo" xr:uid="{34EA6DBA-03D1-41E6-8772-A54C37CF42E1}"/>
    <hyperlink ref="B252" r:id="rId201" tooltip="View Pokedex for #151 Mew" display="https://pokemondb.net/pokedex/mew" xr:uid="{2E7004ED-98F5-4241-9BC3-E02EB9880D07}"/>
    <hyperlink ref="B253" r:id="rId202" tooltip="View Pokedex for #152 Chikorita" display="https://pokemondb.net/pokedex/chikorita" xr:uid="{800D03D9-1276-427C-92AA-EBB403960F53}"/>
    <hyperlink ref="B254" r:id="rId203" tooltip="View Pokedex for #153 Bayleef" display="https://pokemondb.net/pokedex/bayleef" xr:uid="{0231C575-B2C0-46B9-9AAF-7153F623B5A2}"/>
    <hyperlink ref="B255" r:id="rId204" tooltip="View Pokedex for #154 Meganium" display="https://pokemondb.net/pokedex/meganium" xr:uid="{FE892684-7DED-4FA0-AC11-0B9D0F21DF44}"/>
    <hyperlink ref="B256" r:id="rId205" tooltip="View Pokedex for #155 Cyndaquil" display="https://pokemondb.net/pokedex/cyndaquil" xr:uid="{D4795801-A6F1-4DFD-9D6D-918F0AFF979E}"/>
    <hyperlink ref="B257" r:id="rId206" tooltip="View Pokedex for #156 Quilava" display="https://pokemondb.net/pokedex/quilava" xr:uid="{D1BA8EA6-140B-4B98-A5CD-4DA82040BAFB}"/>
    <hyperlink ref="B258" r:id="rId207" tooltip="View Pokedex for #157 Typhlosion" display="https://pokemondb.net/pokedex/typhlosion" xr:uid="{6224069F-015C-462D-8E83-DD57A4BEF38C}"/>
    <hyperlink ref="B259" r:id="rId208" tooltip="View Pokedex for #157 Typhlosion" display="https://pokemondb.net/pokedex/typhlosion" xr:uid="{F77AB860-589A-4ECC-AE64-C4C6B5B11746}"/>
    <hyperlink ref="B261" r:id="rId209" tooltip="View Pokedex for #158 Totodile" display="https://pokemondb.net/pokedex/totodile" xr:uid="{BBB5ED08-8415-4DDA-A0F3-8200CF6AD98E}"/>
    <hyperlink ref="B262" r:id="rId210" tooltip="View Pokedex for #159 Croconaw" display="https://pokemondb.net/pokedex/croconaw" xr:uid="{BCB46089-07D5-4061-A2FC-51A3EB47F489}"/>
    <hyperlink ref="B263" r:id="rId211" tooltip="View Pokedex for #160 Feraligatr" display="https://pokemondb.net/pokedex/feraligatr" xr:uid="{F430524A-0C09-42C8-B23C-F41F6C25353F}"/>
    <hyperlink ref="B264" r:id="rId212" tooltip="View Pokedex for #161 Sentret" display="https://pokemondb.net/pokedex/sentret" xr:uid="{3310C5E2-650B-4DAF-BC82-09C033FCA185}"/>
    <hyperlink ref="B265" r:id="rId213" tooltip="View Pokedex for #162 Furret" display="https://pokemondb.net/pokedex/furret" xr:uid="{3632EEE3-4577-4857-8063-797837083ED4}"/>
    <hyperlink ref="B266" r:id="rId214" tooltip="View Pokedex for #163 Hoothoot" display="https://pokemondb.net/pokedex/hoothoot" xr:uid="{C3B60495-441B-49F7-AA34-A94109E0FBA9}"/>
    <hyperlink ref="B267" r:id="rId215" tooltip="View Pokedex for #164 Noctowl" display="https://pokemondb.net/pokedex/noctowl" xr:uid="{A14695CE-BAA5-4A15-82C2-8111DCBF85AB}"/>
    <hyperlink ref="B268" r:id="rId216" tooltip="View Pokedex for #165 Ledyba" display="https://pokemondb.net/pokedex/ledyba" xr:uid="{519E1450-ED2D-4310-B085-741BE16F971F}"/>
    <hyperlink ref="B269" r:id="rId217" tooltip="View Pokedex for #166 Ledian" display="https://pokemondb.net/pokedex/ledian" xr:uid="{87A379D4-A5D0-4B30-84FD-0FD73FEFC047}"/>
    <hyperlink ref="B270" r:id="rId218" tooltip="View Pokedex for #167 Spinarak" display="https://pokemondb.net/pokedex/spinarak" xr:uid="{A3EEC506-35C4-4A2B-AAA5-BB9A2783C2AC}"/>
    <hyperlink ref="B271" r:id="rId219" tooltip="View Pokedex for #168 Ariados" display="https://pokemondb.net/pokedex/ariados" xr:uid="{61F9A151-F4E8-4069-806C-9BBBAF02D0D5}"/>
    <hyperlink ref="B272" r:id="rId220" tooltip="View Pokedex for #169 Crobat" display="https://pokemondb.net/pokedex/crobat" xr:uid="{AF74030D-D4B2-4095-B9F2-4DE27C7FB3B0}"/>
    <hyperlink ref="B273" r:id="rId221" tooltip="View Pokedex for #170 Chinchou" display="https://pokemondb.net/pokedex/chinchou" xr:uid="{6ABC22B8-45C2-4874-8972-906D6DBCA5B7}"/>
    <hyperlink ref="B274" r:id="rId222" tooltip="View Pokedex for #171 Lanturn" display="https://pokemondb.net/pokedex/lanturn" xr:uid="{D394AED3-4854-4175-8FF9-6B995023C35E}"/>
    <hyperlink ref="B275" r:id="rId223" tooltip="View Pokedex for #172 Pichu" display="https://pokemondb.net/pokedex/pichu" xr:uid="{E4953DF9-8CD2-4EB0-B099-C25D3F3390A2}"/>
    <hyperlink ref="B276" r:id="rId224" tooltip="View Pokedex for #173 Cleffa" display="https://pokemondb.net/pokedex/cleffa" xr:uid="{A2429D04-17E0-4143-926C-2CA8F7E56342}"/>
    <hyperlink ref="B277" r:id="rId225" tooltip="View Pokedex for #174 Igglybuff" display="https://pokemondb.net/pokedex/igglybuff" xr:uid="{7BF6E9DF-8251-4FB4-A6E3-449B17D940A1}"/>
    <hyperlink ref="B278" r:id="rId226" tooltip="View Pokedex for #175 Togepi" display="https://pokemondb.net/pokedex/togepi" xr:uid="{C0032C0A-3E11-4BB9-8CF1-3E101A3DF17E}"/>
    <hyperlink ref="B279" r:id="rId227" tooltip="View Pokedex for #176 Togetic" display="https://pokemondb.net/pokedex/togetic" xr:uid="{AAAE37A2-DFDF-4B15-8138-3AA8729B23F6}"/>
    <hyperlink ref="B280" r:id="rId228" tooltip="View Pokedex for #177 Natu" display="https://pokemondb.net/pokedex/natu" xr:uid="{933CD80E-5FDE-4C4F-9B6E-CE67BCE9793B}"/>
    <hyperlink ref="B281" r:id="rId229" tooltip="View Pokedex for #178 Xatu" display="https://pokemondb.net/pokedex/xatu" xr:uid="{CCC154E3-66DF-4D3E-AAE0-3E3AD85CE3AB}"/>
    <hyperlink ref="B282" r:id="rId230" tooltip="View Pokedex for #179 Mareep" display="https://pokemondb.net/pokedex/mareep" xr:uid="{CB0EA9DC-E335-4FBD-9D75-EE97FF5A3799}"/>
    <hyperlink ref="B283" r:id="rId231" tooltip="View Pokedex for #180 Flaaffy" display="https://pokemondb.net/pokedex/flaaffy" xr:uid="{6BA8123F-D36C-4A25-9B6E-B18E71EEBA6B}"/>
    <hyperlink ref="B284" r:id="rId232" tooltip="View Pokedex for #181 Ampharos" display="https://pokemondb.net/pokedex/ampharos" xr:uid="{4C65B46F-8047-4E96-AB9B-49B5C949BA97}"/>
    <hyperlink ref="B285" r:id="rId233" tooltip="View Pokedex for #181 Ampharos" display="https://pokemondb.net/pokedex/ampharos" xr:uid="{A1675C0D-6289-4201-8581-865C2440B9F5}"/>
    <hyperlink ref="B287" r:id="rId234" tooltip="View Pokedex for #182 Bellossom" display="https://pokemondb.net/pokedex/bellossom" xr:uid="{5C647B68-E04B-47DF-877A-F574198FDCC7}"/>
    <hyperlink ref="B288" r:id="rId235" tooltip="View Pokedex for #183 Marill" display="https://pokemondb.net/pokedex/marill" xr:uid="{DAC2CE97-0F8B-472F-A08D-435755812577}"/>
    <hyperlink ref="B289" r:id="rId236" tooltip="View Pokedex for #184 Azumarill" display="https://pokemondb.net/pokedex/azumarill" xr:uid="{E02DE4AD-E113-4C66-9A1E-5C49366C7524}"/>
    <hyperlink ref="B290" r:id="rId237" tooltip="View Pokedex for #185 Sudowoodo" display="https://pokemondb.net/pokedex/sudowoodo" xr:uid="{D24885C5-676B-4F83-B863-7C0531E6CCE0}"/>
    <hyperlink ref="B291" r:id="rId238" tooltip="View Pokedex for #186 Politoed" display="https://pokemondb.net/pokedex/politoed" xr:uid="{B84E576F-B08E-44B3-829F-7659A720ED39}"/>
    <hyperlink ref="B292" r:id="rId239" tooltip="View Pokedex for #187 Hoppip" display="https://pokemondb.net/pokedex/hoppip" xr:uid="{9502EF43-9940-4431-8E9B-0800AE0DCF1A}"/>
    <hyperlink ref="B293" r:id="rId240" tooltip="View Pokedex for #188 Skiploom" display="https://pokemondb.net/pokedex/skiploom" xr:uid="{1E2E2BD2-ED67-453A-85B1-1BEB990C4066}"/>
    <hyperlink ref="B294" r:id="rId241" tooltip="View Pokedex for #189 Jumpluff" display="https://pokemondb.net/pokedex/jumpluff" xr:uid="{E83ACB1B-803D-4A89-B420-9A9136B8F3D9}"/>
    <hyperlink ref="B295" r:id="rId242" tooltip="View Pokedex for #190 Aipom" display="https://pokemondb.net/pokedex/aipom" xr:uid="{1E91E935-770C-4D17-A7FA-B7607E08847B}"/>
    <hyperlink ref="B296" r:id="rId243" tooltip="View Pokedex for #191 Sunkern" display="https://pokemondb.net/pokedex/sunkern" xr:uid="{7821C799-FCCC-4E98-AE9A-461E8CBF8BCC}"/>
    <hyperlink ref="B297" r:id="rId244" tooltip="View Pokedex for #192 Sunflora" display="https://pokemondb.net/pokedex/sunflora" xr:uid="{412E98C1-2671-4E71-8C4D-FA44F03A364B}"/>
    <hyperlink ref="B298" r:id="rId245" tooltip="View Pokedex for #193 Yanma" display="https://pokemondb.net/pokedex/yanma" xr:uid="{9BBBBB7A-EACC-4101-924A-21FBE7AFCD55}"/>
    <hyperlink ref="B299" r:id="rId246" tooltip="View Pokedex for #194 Wooper" display="https://pokemondb.net/pokedex/wooper" xr:uid="{9FA20DF6-256D-4119-B490-753894399848}"/>
    <hyperlink ref="B300" r:id="rId247" tooltip="View Pokedex for #195 Quagsire" display="https://pokemondb.net/pokedex/quagsire" xr:uid="{2D75FDA8-4021-4639-BCC2-F5A538A49255}"/>
    <hyperlink ref="B301" r:id="rId248" tooltip="View Pokedex for #196 Espeon" display="https://pokemondb.net/pokedex/espeon" xr:uid="{05248E88-BE5F-4C19-8519-E9016E2CACB6}"/>
    <hyperlink ref="B302" r:id="rId249" tooltip="View Pokedex for #197 Umbreon" display="https://pokemondb.net/pokedex/umbreon" xr:uid="{60307D0E-14E6-4897-A3B9-A2B02DD8BD5A}"/>
    <hyperlink ref="B303" r:id="rId250" tooltip="View Pokedex for #198 Murkrow" display="https://pokemondb.net/pokedex/murkrow" xr:uid="{F8E5FCA9-B1EA-4180-8F23-C8A4CC0195E5}"/>
    <hyperlink ref="B304" r:id="rId251" tooltip="View Pokedex for #199 Slowking" display="https://pokemondb.net/pokedex/slowking" xr:uid="{AFC2D207-F7AB-41D2-A759-573552E622EA}"/>
    <hyperlink ref="B305" r:id="rId252" tooltip="View Pokedex for #199 Slowking" display="https://pokemondb.net/pokedex/slowking" xr:uid="{FD6AC0E3-F66D-49C7-8397-8334C7272240}"/>
    <hyperlink ref="B307" r:id="rId253" tooltip="View Pokedex for #200 Misdreavus" display="https://pokemondb.net/pokedex/misdreavus" xr:uid="{EA4AECC0-2CE6-4DBF-9FE6-C27DDB41D214}"/>
    <hyperlink ref="B308" r:id="rId254" tooltip="View Pokedex for #201 Unown" display="https://pokemondb.net/pokedex/unown" xr:uid="{849D8BF9-873B-48C4-B8E1-0473BE4E4140}"/>
    <hyperlink ref="B309" r:id="rId255" tooltip="View Pokedex for #202 Wobbuffet" display="https://pokemondb.net/pokedex/wobbuffet" xr:uid="{3D0E4305-9922-4095-936F-D9839C29516F}"/>
    <hyperlink ref="B310" r:id="rId256" tooltip="View Pokedex for #203 Girafarig" display="https://pokemondb.net/pokedex/girafarig" xr:uid="{1D62E8AC-C2DA-40F1-82A3-670B206E89E1}"/>
    <hyperlink ref="B311" r:id="rId257" tooltip="View Pokedex for #204 Pineco" display="https://pokemondb.net/pokedex/pineco" xr:uid="{5F5A94BB-75D3-44F5-8F17-9E82145553F4}"/>
    <hyperlink ref="B312" r:id="rId258" tooltip="View Pokedex for #205 Forretress" display="https://pokemondb.net/pokedex/forretress" xr:uid="{AFCB2F67-9C4C-41BD-B356-439DBC1F4D09}"/>
    <hyperlink ref="B313" r:id="rId259" tooltip="View Pokedex for #206 Dunsparce" display="https://pokemondb.net/pokedex/dunsparce" xr:uid="{741E3106-5CFC-4992-BCF7-0368AEC19560}"/>
    <hyperlink ref="B314" r:id="rId260" tooltip="View Pokedex for #207 Gligar" display="https://pokemondb.net/pokedex/gligar" xr:uid="{AF7D037B-1C54-41BF-AFBA-6F5CB8B206EF}"/>
    <hyperlink ref="B315" r:id="rId261" tooltip="View Pokedex for #208 Steelix" display="https://pokemondb.net/pokedex/steelix" xr:uid="{C0249BA8-9E6E-44CF-9F01-9F513CEB7A09}"/>
    <hyperlink ref="B316" r:id="rId262" tooltip="View Pokedex for #208 Steelix" display="https://pokemondb.net/pokedex/steelix" xr:uid="{FDEBBBF1-4100-4B38-9E7E-30C6063676DB}"/>
    <hyperlink ref="B318" r:id="rId263" tooltip="View Pokedex for #209 Snubbull" display="https://pokemondb.net/pokedex/snubbull" xr:uid="{017B2C34-031F-4159-A301-A246D5ABD44C}"/>
    <hyperlink ref="B319" r:id="rId264" tooltip="View Pokedex for #210 Granbull" display="https://pokemondb.net/pokedex/granbull" xr:uid="{A9B5AC0D-AAB8-43ED-A049-1A43C6CCCDFA}"/>
    <hyperlink ref="B320" r:id="rId265" tooltip="View Pokedex for #211 Qwilfish" display="https://pokemondb.net/pokedex/qwilfish" xr:uid="{FB54F0C3-13F0-4568-84D9-2059C8A614E0}"/>
    <hyperlink ref="B321" r:id="rId266" tooltip="View Pokedex for #211 Qwilfish" display="https://pokemondb.net/pokedex/qwilfish" xr:uid="{3DEFD566-185D-4CFD-8367-4ABB83EED032}"/>
    <hyperlink ref="B323" r:id="rId267" tooltip="View Pokedex for #212 Scizor" display="https://pokemondb.net/pokedex/scizor" xr:uid="{6A2C1BE2-BE17-47C9-9A41-D21D9D5D5623}"/>
    <hyperlink ref="B324" r:id="rId268" tooltip="View Pokedex for #212 Scizor" display="https://pokemondb.net/pokedex/scizor" xr:uid="{B0455A82-E82A-4621-B6DF-61384A54491C}"/>
    <hyperlink ref="B326" r:id="rId269" tooltip="View Pokedex for #213 Shuckle" display="https://pokemondb.net/pokedex/shuckle" xr:uid="{925057CC-072B-45F3-966A-CA8973AA43A2}"/>
    <hyperlink ref="B327" r:id="rId270" tooltip="View Pokedex for #214 Heracross" display="https://pokemondb.net/pokedex/heracross" xr:uid="{447F6B24-4CB9-4587-9F77-288F026072BD}"/>
    <hyperlink ref="B328" r:id="rId271" tooltip="View Pokedex for #214 Heracross" display="https://pokemondb.net/pokedex/heracross" xr:uid="{60B931AA-6736-4A87-AA3D-36BC0FB79E44}"/>
    <hyperlink ref="B330" r:id="rId272" tooltip="View Pokedex for #215 Sneasel" display="https://pokemondb.net/pokedex/sneasel" xr:uid="{56953144-885A-4015-9148-FDAB50EDB3A9}"/>
    <hyperlink ref="B331" r:id="rId273" tooltip="View Pokedex for #215 Sneasel" display="https://pokemondb.net/pokedex/sneasel" xr:uid="{00C56FAF-12A9-4AAE-AE80-F3A6B32149B5}"/>
    <hyperlink ref="B333" r:id="rId274" tooltip="View Pokedex for #216 Teddiursa" display="https://pokemondb.net/pokedex/teddiursa" xr:uid="{029B09AD-AC29-4306-AB9C-A611E4E5FA1A}"/>
    <hyperlink ref="B334" r:id="rId275" tooltip="View Pokedex for #217 Ursaring" display="https://pokemondb.net/pokedex/ursaring" xr:uid="{9F6F64B8-364D-470C-A824-3F08AD4D9A6E}"/>
    <hyperlink ref="B335" r:id="rId276" tooltip="View Pokedex for #218 Slugma" display="https://pokemondb.net/pokedex/slugma" xr:uid="{939A6A46-DA85-44D9-A397-654FD0A0F0D5}"/>
    <hyperlink ref="B336" r:id="rId277" tooltip="View Pokedex for #219 Magcargo" display="https://pokemondb.net/pokedex/magcargo" xr:uid="{646882F1-BD46-4518-9E92-2085ED568C69}"/>
    <hyperlink ref="B337" r:id="rId278" tooltip="View Pokedex for #220 Swinub" display="https://pokemondb.net/pokedex/swinub" xr:uid="{EE8ACA9F-0540-42F5-8935-9D537E6737E5}"/>
    <hyperlink ref="B338" r:id="rId279" tooltip="View Pokedex for #221 Piloswine" display="https://pokemondb.net/pokedex/piloswine" xr:uid="{820DF0F4-26F7-4613-93D8-9A653E5F72BA}"/>
    <hyperlink ref="B339" r:id="rId280" tooltip="View Pokedex for #222 Corsola" display="https://pokemondb.net/pokedex/corsola" xr:uid="{3AB2820E-AA85-4918-86E2-3F44D2332D92}"/>
    <hyperlink ref="B340" r:id="rId281" tooltip="View Pokedex for #222 Corsola" display="https://pokemondb.net/pokedex/corsola" xr:uid="{94DFF06C-B18D-43DC-A2A9-4D5804CC45D0}"/>
    <hyperlink ref="B342" r:id="rId282" tooltip="View Pokedex for #223 Remoraid" display="https://pokemondb.net/pokedex/remoraid" xr:uid="{EC9C02E4-3D5A-4AEC-BC2F-5D3AB439F402}"/>
    <hyperlink ref="B343" r:id="rId283" tooltip="View Pokedex for #224 Octillery" display="https://pokemondb.net/pokedex/octillery" xr:uid="{BD0AB243-E73C-4007-A5C6-3F88EC66CEC2}"/>
    <hyperlink ref="B344" r:id="rId284" tooltip="View Pokedex for #225 Delibird" display="https://pokemondb.net/pokedex/delibird" xr:uid="{09668D1D-0E4C-4A80-8A84-A22D94CC7E2B}"/>
    <hyperlink ref="B345" r:id="rId285" tooltip="View Pokedex for #226 Mantine" display="https://pokemondb.net/pokedex/mantine" xr:uid="{92947699-AF87-4E5F-ABCB-1E6E0179EB05}"/>
    <hyperlink ref="B346" r:id="rId286" tooltip="View Pokedex for #227 Skarmory" display="https://pokemondb.net/pokedex/skarmory" xr:uid="{BE579EBE-28A4-4CCA-801C-9AAEFEB83848}"/>
    <hyperlink ref="B347" r:id="rId287" tooltip="View Pokedex for #228 Houndour" display="https://pokemondb.net/pokedex/houndour" xr:uid="{6403D767-857D-42FC-BF86-0A2C47D8A2B5}"/>
    <hyperlink ref="B348" r:id="rId288" tooltip="View Pokedex for #229 Houndoom" display="https://pokemondb.net/pokedex/houndoom" xr:uid="{CF500C53-9AA9-4C47-81E8-5FF4DE13F657}"/>
    <hyperlink ref="B349" r:id="rId289" tooltip="View Pokedex for #229 Houndoom" display="https://pokemondb.net/pokedex/houndoom" xr:uid="{FDDC3A56-A1C2-4692-8695-E937DB19D059}"/>
    <hyperlink ref="B351" r:id="rId290" tooltip="View Pokedex for #230 Kingdra" display="https://pokemondb.net/pokedex/kingdra" xr:uid="{A2F9E5DD-A173-4252-80DF-25DD6C4764B2}"/>
    <hyperlink ref="B352" r:id="rId291" tooltip="View Pokedex for #231 Phanpy" display="https://pokemondb.net/pokedex/phanpy" xr:uid="{B94D0EA6-D702-42BA-B387-15FC3A9FF7B1}"/>
    <hyperlink ref="B353" r:id="rId292" tooltip="View Pokedex for #232 Donphan" display="https://pokemondb.net/pokedex/donphan" xr:uid="{FA5E1557-EE70-4E69-BF05-21A402E3FC2D}"/>
    <hyperlink ref="B354" r:id="rId293" tooltip="View Pokedex for #233 Porygon2" display="https://pokemondb.net/pokedex/porygon2" xr:uid="{86ED3BF8-E396-4C76-BC9A-EFC74636DEAD}"/>
    <hyperlink ref="B355" r:id="rId294" tooltip="View Pokedex for #234 Stantler" display="https://pokemondb.net/pokedex/stantler" xr:uid="{29764639-8028-4784-BEC0-395088BB91E7}"/>
    <hyperlink ref="B356" r:id="rId295" tooltip="View Pokedex for #235 Smeargle" display="https://pokemondb.net/pokedex/smeargle" xr:uid="{4915F288-B851-4DE3-8D9D-010E2A253BE7}"/>
    <hyperlink ref="B357" r:id="rId296" tooltip="View Pokedex for #236 Tyrogue" display="https://pokemondb.net/pokedex/tyrogue" xr:uid="{DBD1C342-E94B-4727-84C1-EC3BCF39C541}"/>
    <hyperlink ref="B358" r:id="rId297" tooltip="View Pokedex for #237 Hitmontop" display="https://pokemondb.net/pokedex/hitmontop" xr:uid="{BE1B01F6-8A31-4DAE-B795-25855E047A34}"/>
    <hyperlink ref="B359" r:id="rId298" tooltip="View Pokedex for #238 Smoochum" display="https://pokemondb.net/pokedex/smoochum" xr:uid="{DE679F7B-329D-409E-AAD9-3ECB95BC3651}"/>
    <hyperlink ref="B360" r:id="rId299" tooltip="View Pokedex for #239 Elekid" display="https://pokemondb.net/pokedex/elekid" xr:uid="{5F3AEA48-71E7-4351-89C4-BDDE03890C5C}"/>
    <hyperlink ref="B361" r:id="rId300" tooltip="View Pokedex for #240 Magby" display="https://pokemondb.net/pokedex/magby" xr:uid="{53A2A122-75C1-4A25-8BF6-47E21BAECBBA}"/>
    <hyperlink ref="B362" r:id="rId301" tooltip="View Pokedex for #241 Miltank" display="https://pokemondb.net/pokedex/miltank" xr:uid="{2374F738-C963-4BA9-BFEB-D2B92E2D9B09}"/>
    <hyperlink ref="B363" r:id="rId302" tooltip="View Pokedex for #242 Blissey" display="https://pokemondb.net/pokedex/blissey" xr:uid="{BD616D7C-C3BE-4255-BB4E-EE2FB04A6586}"/>
    <hyperlink ref="B364" r:id="rId303" tooltip="View Pokedex for #243 Raikou" display="https://pokemondb.net/pokedex/raikou" xr:uid="{3DC77F3A-8C90-4400-93C1-5578051210CC}"/>
    <hyperlink ref="B365" r:id="rId304" tooltip="View Pokedex for #244 Entei" display="https://pokemondb.net/pokedex/entei" xr:uid="{752879B4-9899-4953-8D73-C310A0B39701}"/>
    <hyperlink ref="B366" r:id="rId305" tooltip="View Pokedex for #245 Suicune" display="https://pokemondb.net/pokedex/suicune" xr:uid="{9FC911B3-0C42-4AF7-8974-EA2CB8E7E6F0}"/>
    <hyperlink ref="B367" r:id="rId306" tooltip="View Pokedex for #246 Larvitar" display="https://pokemondb.net/pokedex/larvitar" xr:uid="{11BEFD88-EAE3-4988-AA06-E68100BFA1A7}"/>
    <hyperlink ref="B368" r:id="rId307" tooltip="View Pokedex for #247 Pupitar" display="https://pokemondb.net/pokedex/pupitar" xr:uid="{6F80A0D7-D019-422D-9716-019440E5CDBE}"/>
    <hyperlink ref="B369" r:id="rId308" tooltip="View Pokedex for #248 Tyranitar" display="https://pokemondb.net/pokedex/tyranitar" xr:uid="{19906721-200B-44BC-9D8D-7D26B2990D12}"/>
    <hyperlink ref="B370" r:id="rId309" tooltip="View Pokedex for #248 Tyranitar" display="https://pokemondb.net/pokedex/tyranitar" xr:uid="{2E0AE12F-12AD-4696-BC74-FB2386B39BA2}"/>
    <hyperlink ref="B372" r:id="rId310" tooltip="View Pokedex for #249 Lugia" display="https://pokemondb.net/pokedex/lugia" xr:uid="{4BBB731A-0625-4A54-85B3-C4A1748B5F5D}"/>
    <hyperlink ref="B373" r:id="rId311" tooltip="View Pokedex for #250 Ho-oh" display="https://pokemondb.net/pokedex/ho-oh" xr:uid="{DC3CCC12-4CF3-4C13-A5F5-C49FA7905B92}"/>
    <hyperlink ref="B374" r:id="rId312" tooltip="View Pokedex for #251 Celebi" display="https://pokemondb.net/pokedex/celebi" xr:uid="{6B68C28A-76BF-4FD4-8CDF-62E14184C60D}"/>
    <hyperlink ref="B375" r:id="rId313" tooltip="View Pokedex for #252 Treecko" display="https://pokemondb.net/pokedex/treecko" xr:uid="{B8FAB0E2-00CE-4FC8-9A06-42EB5E067924}"/>
    <hyperlink ref="B376" r:id="rId314" tooltip="View Pokedex for #253 Grovyle" display="https://pokemondb.net/pokedex/grovyle" xr:uid="{52F36378-696E-4118-A52D-52FA6EC23837}"/>
    <hyperlink ref="B377" r:id="rId315" tooltip="View Pokedex for #254 Sceptile" display="https://pokemondb.net/pokedex/sceptile" xr:uid="{F4A3F9E0-5AE5-487D-A118-3BDA8C2C52F7}"/>
    <hyperlink ref="B378" r:id="rId316" tooltip="View Pokedex for #254 Sceptile" display="https://pokemondb.net/pokedex/sceptile" xr:uid="{D2F87BD9-8CA4-48ED-B9FA-1B6B295284A0}"/>
    <hyperlink ref="B380" r:id="rId317" tooltip="View Pokedex for #255 Torchic" display="https://pokemondb.net/pokedex/torchic" xr:uid="{479DB224-323D-485A-AF26-77F526DE6EB6}"/>
    <hyperlink ref="B381" r:id="rId318" tooltip="View Pokedex for #256 Combusken" display="https://pokemondb.net/pokedex/combusken" xr:uid="{F3D2A8B3-49E8-4BE4-8105-2B3CF976679D}"/>
    <hyperlink ref="B382" r:id="rId319" tooltip="View Pokedex for #257 Blaziken" display="https://pokemondb.net/pokedex/blaziken" xr:uid="{362F6478-3064-4EC0-82CE-C3B6D7A34D9C}"/>
    <hyperlink ref="B383" r:id="rId320" tooltip="View Pokedex for #257 Blaziken" display="https://pokemondb.net/pokedex/blaziken" xr:uid="{87CC41F4-301C-4F8C-97C0-22506B12E20C}"/>
    <hyperlink ref="B385" r:id="rId321" tooltip="View Pokedex for #258 Mudkip" display="https://pokemondb.net/pokedex/mudkip" xr:uid="{DAD43424-0EC7-4CF6-9E89-E6B06B6FA59B}"/>
    <hyperlink ref="B386" r:id="rId322" tooltip="View Pokedex for #259 Marshtomp" display="https://pokemondb.net/pokedex/marshtomp" xr:uid="{CFB3018F-3968-40A4-BBA2-04C88C83802C}"/>
    <hyperlink ref="B387" r:id="rId323" tooltip="View Pokedex for #260 Swampert" display="https://pokemondb.net/pokedex/swampert" xr:uid="{B46DFED9-BBB6-4480-977E-D7560334900F}"/>
    <hyperlink ref="B388" r:id="rId324" tooltip="View Pokedex for #260 Swampert" display="https://pokemondb.net/pokedex/swampert" xr:uid="{2E3A559B-5BBE-42ED-8DC0-6B5E2BD64D9C}"/>
    <hyperlink ref="B390" r:id="rId325" tooltip="View Pokedex for #261 Poochyena" display="https://pokemondb.net/pokedex/poochyena" xr:uid="{7862DBB1-98DB-413D-88BD-E6843417D19A}"/>
    <hyperlink ref="B391" r:id="rId326" tooltip="View Pokedex for #262 Mightyena" display="https://pokemondb.net/pokedex/mightyena" xr:uid="{75006026-3D38-4791-A944-E6D388DB89D3}"/>
    <hyperlink ref="B392" r:id="rId327" tooltip="View Pokedex for #263 Zigzagoon" display="https://pokemondb.net/pokedex/zigzagoon" xr:uid="{B5694ADE-9BBD-45ED-BD2E-7292E38156CC}"/>
    <hyperlink ref="B393" r:id="rId328" tooltip="View Pokedex for #263 Zigzagoon" display="https://pokemondb.net/pokedex/zigzagoon" xr:uid="{2EE73223-960F-40B7-BFE7-BCEDD52C7008}"/>
    <hyperlink ref="B395" r:id="rId329" tooltip="View Pokedex for #264 Linoone" display="https://pokemondb.net/pokedex/linoone" xr:uid="{E555CDEA-3A57-41B0-AAA6-3728CAF9A903}"/>
    <hyperlink ref="B396" r:id="rId330" tooltip="View Pokedex for #264 Linoone" display="https://pokemondb.net/pokedex/linoone" xr:uid="{E0472F8B-F043-4ED7-99D1-9F6162AA5E99}"/>
    <hyperlink ref="B398" r:id="rId331" tooltip="View Pokedex for #265 Wurmple" display="https://pokemondb.net/pokedex/wurmple" xr:uid="{58FDB1DF-94A1-4C3F-A0A7-A4BE1689A988}"/>
    <hyperlink ref="B399" r:id="rId332" tooltip="View Pokedex for #266 Silcoon" display="https://pokemondb.net/pokedex/silcoon" xr:uid="{5766CE79-4B1E-498F-82A1-C14AABD097A4}"/>
    <hyperlink ref="B400" r:id="rId333" tooltip="View Pokedex for #267 Beautifly" display="https://pokemondb.net/pokedex/beautifly" xr:uid="{0E0FF3EA-671D-4693-8142-AB0FA2A92E2F}"/>
    <hyperlink ref="B401" r:id="rId334" tooltip="View Pokedex for #268 Cascoon" display="https://pokemondb.net/pokedex/cascoon" xr:uid="{837CB837-78D8-4AEF-8001-10D1EEE8C9D3}"/>
    <hyperlink ref="B402" r:id="rId335" tooltip="View Pokedex for #269 Dustox" display="https://pokemondb.net/pokedex/dustox" xr:uid="{B02A6841-BBFC-4938-9204-BFEFBD4611C5}"/>
    <hyperlink ref="B403" r:id="rId336" tooltip="View Pokedex for #270 Lotad" display="https://pokemondb.net/pokedex/lotad" xr:uid="{BF320B3A-F557-484A-B2EE-F0A546D771F8}"/>
    <hyperlink ref="B404" r:id="rId337" tooltip="View Pokedex for #271 Lombre" display="https://pokemondb.net/pokedex/lombre" xr:uid="{90FD0726-B57A-44ED-87B3-2E7B9E79E68B}"/>
    <hyperlink ref="B405" r:id="rId338" tooltip="View Pokedex for #272 Ludicolo" display="https://pokemondb.net/pokedex/ludicolo" xr:uid="{F52855E0-96D0-4A3F-9AAC-91177C8DFF53}"/>
    <hyperlink ref="B406" r:id="rId339" tooltip="View Pokedex for #273 Seedot" display="https://pokemondb.net/pokedex/seedot" xr:uid="{2DFBD111-75B5-4A19-A6C8-B430489F5A22}"/>
    <hyperlink ref="B407" r:id="rId340" tooltip="View Pokedex for #274 Nuzleaf" display="https://pokemondb.net/pokedex/nuzleaf" xr:uid="{41A90BD2-202A-4A59-8A70-69EE153DD706}"/>
    <hyperlink ref="B408" r:id="rId341" tooltip="View Pokedex for #275 Shiftry" display="https://pokemondb.net/pokedex/shiftry" xr:uid="{CFE6AEC4-3763-4C4E-9D59-083DF97E6059}"/>
    <hyperlink ref="B409" r:id="rId342" tooltip="View Pokedex for #276 Taillow" display="https://pokemondb.net/pokedex/taillow" xr:uid="{66ED83B6-5925-4BE8-954C-434E4F9F0516}"/>
    <hyperlink ref="B410" r:id="rId343" tooltip="View Pokedex for #277 Swellow" display="https://pokemondb.net/pokedex/swellow" xr:uid="{07F5A7A5-9F94-46E4-8D01-FB0BA35C4B25}"/>
    <hyperlink ref="B411" r:id="rId344" tooltip="View Pokedex for #278 Wingull" display="https://pokemondb.net/pokedex/wingull" xr:uid="{598E45B0-F8D3-4DEE-AB8E-9057406C3311}"/>
    <hyperlink ref="B412" r:id="rId345" tooltip="View Pokedex for #279 Pelipper" display="https://pokemondb.net/pokedex/pelipper" xr:uid="{607FE3EA-CB38-4C9D-8358-04EC6DC71447}"/>
    <hyperlink ref="B413" r:id="rId346" tooltip="View Pokedex for #280 Ralts" display="https://pokemondb.net/pokedex/ralts" xr:uid="{682C8531-8775-410C-92D4-B4B7E9949379}"/>
    <hyperlink ref="B414" r:id="rId347" tooltip="View Pokedex for #281 Kirlia" display="https://pokemondb.net/pokedex/kirlia" xr:uid="{BD5616FA-C87B-40E8-A5F1-D0580DFE30E9}"/>
    <hyperlink ref="B415" r:id="rId348" tooltip="View Pokedex for #282 Gardevoir" display="https://pokemondb.net/pokedex/gardevoir" xr:uid="{4F7A2BA3-B0CB-40E7-806E-E95E6CE3C2B8}"/>
    <hyperlink ref="B416" r:id="rId349" tooltip="View Pokedex for #282 Gardevoir" display="https://pokemondb.net/pokedex/gardevoir" xr:uid="{D255A9E1-BB0E-4EAA-90CF-57284AB1120B}"/>
    <hyperlink ref="B418" r:id="rId350" tooltip="View Pokedex for #283 Surskit" display="https://pokemondb.net/pokedex/surskit" xr:uid="{F34CF19E-DD4C-42BE-812C-2983142D7D3F}"/>
    <hyperlink ref="B419" r:id="rId351" tooltip="View Pokedex for #284 Masquerain" display="https://pokemondb.net/pokedex/masquerain" xr:uid="{C0E0C209-50BA-4938-8347-398E45EAC273}"/>
    <hyperlink ref="B420" r:id="rId352" tooltip="View Pokedex for #285 Shroomish" display="https://pokemondb.net/pokedex/shroomish" xr:uid="{226637CB-3D4C-408E-8597-AFB9C66B534A}"/>
    <hyperlink ref="B421" r:id="rId353" tooltip="View Pokedex for #286 Breloom" display="https://pokemondb.net/pokedex/breloom" xr:uid="{966C2157-3B55-46BD-8369-CC6A857CF86A}"/>
    <hyperlink ref="B422" r:id="rId354" tooltip="View Pokedex for #287 Slakoth" display="https://pokemondb.net/pokedex/slakoth" xr:uid="{36F2C849-1E6E-44DC-BE96-BEF069324836}"/>
    <hyperlink ref="B423" r:id="rId355" tooltip="View Pokedex for #288 Vigoroth" display="https://pokemondb.net/pokedex/vigoroth" xr:uid="{F2B14F00-0F5B-4708-A709-BF7D9D09B340}"/>
    <hyperlink ref="B424" r:id="rId356" tooltip="View Pokedex for #289 Slaking" display="https://pokemondb.net/pokedex/slaking" xr:uid="{9BD92CCA-0836-4AE4-B77D-C21FBB32BA4A}"/>
    <hyperlink ref="B425" r:id="rId357" tooltip="View Pokedex for #290 Nincada" display="https://pokemondb.net/pokedex/nincada" xr:uid="{CB0FE720-1D3F-4655-8138-C9D0CA01E580}"/>
    <hyperlink ref="B426" r:id="rId358" tooltip="View Pokedex for #291 Ninjask" display="https://pokemondb.net/pokedex/ninjask" xr:uid="{E0AC73AB-D394-4F54-B85A-C700E8682479}"/>
    <hyperlink ref="B427" r:id="rId359" tooltip="View Pokedex for #292 Shedinja" display="https://pokemondb.net/pokedex/shedinja" xr:uid="{A8BA3B94-2CAF-4DA4-B338-5F9ED8D5BDCA}"/>
    <hyperlink ref="B428" r:id="rId360" tooltip="View Pokedex for #293 Whismur" display="https://pokemondb.net/pokedex/whismur" xr:uid="{A89F066A-140A-4E9E-96D3-4FEAE3A0A514}"/>
    <hyperlink ref="B429" r:id="rId361" tooltip="View Pokedex for #294 Loudred" display="https://pokemondb.net/pokedex/loudred" xr:uid="{49F1E6EF-7D8F-472E-B82D-79A73A50D2B0}"/>
    <hyperlink ref="B430" r:id="rId362" tooltip="View Pokedex for #295 Exploud" display="https://pokemondb.net/pokedex/exploud" xr:uid="{4244216E-04C4-445D-9D24-A8D04098FB11}"/>
    <hyperlink ref="B431" r:id="rId363" tooltip="View Pokedex for #296 Makuhita" display="https://pokemondb.net/pokedex/makuhita" xr:uid="{3D849307-DCED-429E-8F92-ADCB156A6E3B}"/>
    <hyperlink ref="B432" r:id="rId364" tooltip="View Pokedex for #297 Hariyama" display="https://pokemondb.net/pokedex/hariyama" xr:uid="{54C349BC-FA1D-4EDF-8A05-2C91FC88236E}"/>
    <hyperlink ref="B433" r:id="rId365" tooltip="View Pokedex for #298 Azurill" display="https://pokemondb.net/pokedex/azurill" xr:uid="{B9236A98-8AA4-46EF-9E01-5008C2B74E10}"/>
    <hyperlink ref="B434" r:id="rId366" tooltip="View Pokedex for #299 Nosepass" display="https://pokemondb.net/pokedex/nosepass" xr:uid="{B6F09DAC-EA13-4DAC-B0F4-AB29CD4734D3}"/>
    <hyperlink ref="B435" r:id="rId367" tooltip="View Pokedex for #300 Skitty" display="https://pokemondb.net/pokedex/skitty" xr:uid="{8E46F79A-3C13-4EDD-AFAF-D8DF87A53F8D}"/>
    <hyperlink ref="B436" r:id="rId368" tooltip="View Pokedex for #301 Delcatty" display="https://pokemondb.net/pokedex/delcatty" xr:uid="{9B78E014-49A0-4605-B44E-FF609E0F77F0}"/>
    <hyperlink ref="B437" r:id="rId369" tooltip="View Pokedex for #302 Sableye" display="https://pokemondb.net/pokedex/sableye" xr:uid="{68FE7225-F747-489A-8054-2911521E1658}"/>
    <hyperlink ref="B438" r:id="rId370" tooltip="View Pokedex for #302 Sableye" display="https://pokemondb.net/pokedex/sableye" xr:uid="{9917001C-FC33-4A6E-BA6F-D17ECA594F8C}"/>
    <hyperlink ref="B440" r:id="rId371" tooltip="View Pokedex for #303 Mawile" display="https://pokemondb.net/pokedex/mawile" xr:uid="{1321B90A-48A5-476A-83B6-B3B77B74EE5F}"/>
    <hyperlink ref="B441" r:id="rId372" tooltip="View Pokedex for #303 Mawile" display="https://pokemondb.net/pokedex/mawile" xr:uid="{DC85999F-0BE2-4F12-AA49-33B71CE7DB0C}"/>
    <hyperlink ref="B443" r:id="rId373" tooltip="View Pokedex for #304 Aron" display="https://pokemondb.net/pokedex/aron" xr:uid="{AD6B2CC4-6A97-4B40-BCD8-C99C0012715E}"/>
    <hyperlink ref="B444" r:id="rId374" tooltip="View Pokedex for #305 Lairon" display="https://pokemondb.net/pokedex/lairon" xr:uid="{8F4A1976-647F-4ED6-979B-00CB47290A77}"/>
    <hyperlink ref="B445" r:id="rId375" tooltip="View Pokedex for #306 Aggron" display="https://pokemondb.net/pokedex/aggron" xr:uid="{710CBCB0-5E83-4341-B3C8-EE7536C609A2}"/>
    <hyperlink ref="B446" r:id="rId376" tooltip="View Pokedex for #306 Aggron" display="https://pokemondb.net/pokedex/aggron" xr:uid="{618F307B-8941-44EF-AFFB-D3AE9DD29C76}"/>
    <hyperlink ref="B448" r:id="rId377" tooltip="View Pokedex for #307 Meditite" display="https://pokemondb.net/pokedex/meditite" xr:uid="{F4105372-DBCC-40CA-96EF-303F443F2E0C}"/>
    <hyperlink ref="B449" r:id="rId378" tooltip="View Pokedex for #308 Medicham" display="https://pokemondb.net/pokedex/medicham" xr:uid="{F22A4AE0-6715-42B5-9D3A-6F204857CFA0}"/>
    <hyperlink ref="B450" r:id="rId379" tooltip="View Pokedex for #308 Medicham" display="https://pokemondb.net/pokedex/medicham" xr:uid="{9342F5E1-68AD-48B7-9614-C374F59DB2CD}"/>
    <hyperlink ref="B452" r:id="rId380" tooltip="View Pokedex for #309 Electrike" display="https://pokemondb.net/pokedex/electrike" xr:uid="{8F48A3B8-CE76-4874-924A-EC62269A8861}"/>
    <hyperlink ref="B453" r:id="rId381" tooltip="View Pokedex for #310 Manectric" display="https://pokemondb.net/pokedex/manectric" xr:uid="{29F462B9-5416-492C-9DE3-778BB662AB72}"/>
    <hyperlink ref="B454" r:id="rId382" tooltip="View Pokedex for #310 Manectric" display="https://pokemondb.net/pokedex/manectric" xr:uid="{FE203427-0546-4BDA-ADF7-5F9780795F6F}"/>
    <hyperlink ref="B456" r:id="rId383" tooltip="View Pokedex for #311 Plusle" display="https://pokemondb.net/pokedex/plusle" xr:uid="{278E5DF3-5813-43A6-9CF4-D85286E2F0F6}"/>
    <hyperlink ref="B457" r:id="rId384" tooltip="View Pokedex for #312 Minun" display="https://pokemondb.net/pokedex/minun" xr:uid="{A566D0E0-C6F8-4A88-AC1C-599629B71137}"/>
    <hyperlink ref="B458" r:id="rId385" tooltip="View Pokedex for #313 Volbeat" display="https://pokemondb.net/pokedex/volbeat" xr:uid="{6064C947-6C45-4197-BC47-6F2C17D180C3}"/>
    <hyperlink ref="B459" r:id="rId386" tooltip="View Pokedex for #314 Illumise" display="https://pokemondb.net/pokedex/illumise" xr:uid="{3F579DA8-0D74-44DD-9A28-B09B526A6F6A}"/>
    <hyperlink ref="B460" r:id="rId387" tooltip="View Pokedex for #315 Roselia" display="https://pokemondb.net/pokedex/roselia" xr:uid="{A9019355-3685-489A-B850-3E2A6460EFB1}"/>
    <hyperlink ref="B461" r:id="rId388" tooltip="View Pokedex for #316 Gulpin" display="https://pokemondb.net/pokedex/gulpin" xr:uid="{627CB0D2-0444-4770-9FEE-B495EF4D62DB}"/>
    <hyperlink ref="B462" r:id="rId389" tooltip="View Pokedex for #317 Swalot" display="https://pokemondb.net/pokedex/swalot" xr:uid="{30D384A5-6EA7-4418-9E97-5980F3A1AB3D}"/>
    <hyperlink ref="B463" r:id="rId390" tooltip="View Pokedex for #318 Carvanha" display="https://pokemondb.net/pokedex/carvanha" xr:uid="{096ACD4F-9654-44C9-B4CE-3C367CB4DAB7}"/>
    <hyperlink ref="B464" r:id="rId391" tooltip="View Pokedex for #319 Sharpedo" display="https://pokemondb.net/pokedex/sharpedo" xr:uid="{48385C4A-C371-40AC-A605-460D487BE71C}"/>
    <hyperlink ref="B465" r:id="rId392" tooltip="View Pokedex for #319 Sharpedo" display="https://pokemondb.net/pokedex/sharpedo" xr:uid="{BF0AF4CB-C623-4E5E-A358-114DD9BC5FF6}"/>
    <hyperlink ref="B467" r:id="rId393" tooltip="View Pokedex for #320 Wailmer" display="https://pokemondb.net/pokedex/wailmer" xr:uid="{512AFFB3-3F37-4E4F-A8FD-05FB2368E642}"/>
    <hyperlink ref="B468" r:id="rId394" tooltip="View Pokedex for #321 Wailord" display="https://pokemondb.net/pokedex/wailord" xr:uid="{08835866-478D-4D86-930F-9B7E32EE6FB3}"/>
    <hyperlink ref="B469" r:id="rId395" tooltip="View Pokedex for #322 Numel" display="https://pokemondb.net/pokedex/numel" xr:uid="{956604B6-DADA-4D3E-AC62-59471CF550A3}"/>
    <hyperlink ref="B470" r:id="rId396" tooltip="View Pokedex for #323 Camerupt" display="https://pokemondb.net/pokedex/camerupt" xr:uid="{40852308-C280-4281-9676-6ABFE22A958C}"/>
    <hyperlink ref="B471" r:id="rId397" tooltip="View Pokedex for #323 Camerupt" display="https://pokemondb.net/pokedex/camerupt" xr:uid="{84F3573E-79B8-472A-8B89-0C7A0E615649}"/>
    <hyperlink ref="B473" r:id="rId398" tooltip="View Pokedex for #324 Torkoal" display="https://pokemondb.net/pokedex/torkoal" xr:uid="{0BD9F913-8686-4D9D-BCEA-F4C3E0713210}"/>
    <hyperlink ref="B474" r:id="rId399" tooltip="View Pokedex for #325 Spoink" display="https://pokemondb.net/pokedex/spoink" xr:uid="{8551C6D9-1C22-48F7-8DE8-437F5ACD7E63}"/>
    <hyperlink ref="B475" r:id="rId400" tooltip="View Pokedex for #326 Grumpig" display="https://pokemondb.net/pokedex/grumpig" xr:uid="{B1220F1A-EB46-4E4E-95BC-A1990FB54C87}"/>
    <hyperlink ref="B476" r:id="rId401" tooltip="View Pokedex for #327 Spinda" display="https://pokemondb.net/pokedex/spinda" xr:uid="{20AE0C9F-E1CF-45C4-98D3-A8B9402287D6}"/>
    <hyperlink ref="B477" r:id="rId402" tooltip="View Pokedex for #328 Trapinch" display="https://pokemondb.net/pokedex/trapinch" xr:uid="{E52A76F4-5BE3-4FCA-B392-1B445D89BF2A}"/>
    <hyperlink ref="B478" r:id="rId403" tooltip="View Pokedex for #329 Vibrava" display="https://pokemondb.net/pokedex/vibrava" xr:uid="{61D2A926-4A2C-471E-8F61-2AFA1E75B3CB}"/>
    <hyperlink ref="B479" r:id="rId404" tooltip="View Pokedex for #330 Flygon" display="https://pokemondb.net/pokedex/flygon" xr:uid="{1E63BFCE-CC84-496E-9676-4B735E4CFE7F}"/>
    <hyperlink ref="B480" r:id="rId405" tooltip="View Pokedex for #331 Cacnea" display="https://pokemondb.net/pokedex/cacnea" xr:uid="{229C2C48-C0AC-4059-B85E-1FF9394C7B66}"/>
    <hyperlink ref="B481" r:id="rId406" tooltip="View Pokedex for #332 Cacturne" display="https://pokemondb.net/pokedex/cacturne" xr:uid="{64311F39-C538-47C3-BB30-AB81892B4654}"/>
    <hyperlink ref="B482" r:id="rId407" tooltip="View Pokedex for #333 Swablu" display="https://pokemondb.net/pokedex/swablu" xr:uid="{0213A8FD-A95C-4BA3-98F3-9B4D26B8BD0A}"/>
    <hyperlink ref="B483" r:id="rId408" tooltip="View Pokedex for #334 Altaria" display="https://pokemondb.net/pokedex/altaria" xr:uid="{C17D823E-1169-458C-9F31-CC303F7186D9}"/>
    <hyperlink ref="B484" r:id="rId409" tooltip="View Pokedex for #334 Altaria" display="https://pokemondb.net/pokedex/altaria" xr:uid="{EEF27C97-70F7-4CDF-B25D-3701495024AC}"/>
    <hyperlink ref="B486" r:id="rId410" tooltip="View Pokedex for #335 Zangoose" display="https://pokemondb.net/pokedex/zangoose" xr:uid="{5CD3F5E6-6B7B-47DD-9F1A-BA9BC0B86A73}"/>
    <hyperlink ref="B487" r:id="rId411" tooltip="View Pokedex for #336 Seviper" display="https://pokemondb.net/pokedex/seviper" xr:uid="{80AF29FD-8352-47A2-A1EB-357CDADDAD66}"/>
    <hyperlink ref="B488" r:id="rId412" tooltip="View Pokedex for #337 Lunatone" display="https://pokemondb.net/pokedex/lunatone" xr:uid="{3D86F987-100D-48B9-BF3F-37EB665DF328}"/>
    <hyperlink ref="B489" r:id="rId413" tooltip="View Pokedex for #338 Solrock" display="https://pokemondb.net/pokedex/solrock" xr:uid="{94568325-40A8-4ADB-99D1-606785A4ECE8}"/>
    <hyperlink ref="B490" r:id="rId414" tooltip="View Pokedex for #339 Barboach" display="https://pokemondb.net/pokedex/barboach" xr:uid="{00AAE286-258A-499B-870B-AB1EC9754AF8}"/>
    <hyperlink ref="B491" r:id="rId415" tooltip="View Pokedex for #340 Whiscash" display="https://pokemondb.net/pokedex/whiscash" xr:uid="{18528D21-E761-4722-9029-092943806909}"/>
    <hyperlink ref="B492" r:id="rId416" tooltip="View Pokedex for #341 Corphish" display="https://pokemondb.net/pokedex/corphish" xr:uid="{C1C1EC78-F40C-4782-8C8F-290D92B7AC8D}"/>
    <hyperlink ref="B493" r:id="rId417" tooltip="View Pokedex for #342 Crawdaunt" display="https://pokemondb.net/pokedex/crawdaunt" xr:uid="{7BF39AB6-F01A-4B94-8C10-AC6ED609733E}"/>
    <hyperlink ref="B494" r:id="rId418" tooltip="View Pokedex for #343 Baltoy" display="https://pokemondb.net/pokedex/baltoy" xr:uid="{9D261A90-1A8E-47A3-AE59-18757142F4A0}"/>
    <hyperlink ref="B495" r:id="rId419" tooltip="View Pokedex for #344 Claydol" display="https://pokemondb.net/pokedex/claydol" xr:uid="{2EBD6449-3A77-4F4F-905C-17270F5C4B84}"/>
    <hyperlink ref="B496" r:id="rId420" tooltip="View Pokedex for #345 Lileep" display="https://pokemondb.net/pokedex/lileep" xr:uid="{6721A568-6E96-4917-B7C1-DD552A60D76B}"/>
    <hyperlink ref="B497" r:id="rId421" tooltip="View Pokedex for #346 Cradily" display="https://pokemondb.net/pokedex/cradily" xr:uid="{C165F34E-ABF7-404E-8C58-502C2748FB3B}"/>
    <hyperlink ref="B498" r:id="rId422" tooltip="View Pokedex for #347 Anorith" display="https://pokemondb.net/pokedex/anorith" xr:uid="{FAB41165-416E-4555-A91A-A626AE32EDCC}"/>
    <hyperlink ref="B499" r:id="rId423" tooltip="View Pokedex for #348 Armaldo" display="https://pokemondb.net/pokedex/armaldo" xr:uid="{012031C9-2DCE-4238-9435-1FD5419D28B0}"/>
    <hyperlink ref="B500" r:id="rId424" tooltip="View Pokedex for #349 Feebas" display="https://pokemondb.net/pokedex/feebas" xr:uid="{B6765489-C704-49C5-83E5-3D1719A8F69B}"/>
    <hyperlink ref="B501" r:id="rId425" tooltip="View Pokedex for #350 Milotic" display="https://pokemondb.net/pokedex/milotic" xr:uid="{CA390423-659F-4FBA-8242-69A08F2BCD39}"/>
    <hyperlink ref="B502" r:id="rId426" tooltip="View Pokedex for #351 Castform" display="https://pokemondb.net/pokedex/castform" xr:uid="{53E008CC-CDF5-4B57-BB6F-32F14961255F}"/>
    <hyperlink ref="B503" r:id="rId427" tooltip="View Pokedex for #351 Castform" display="https://pokemondb.net/pokedex/castform" xr:uid="{D1379617-7E80-42E5-BA00-0C708F72F838}"/>
    <hyperlink ref="B505" r:id="rId428" tooltip="View Pokedex for #351 Castform" display="https://pokemondb.net/pokedex/castform" xr:uid="{E712618F-7F32-4B9E-9D28-5FF40368A323}"/>
    <hyperlink ref="B507" r:id="rId429" tooltip="View Pokedex for #351 Castform" display="https://pokemondb.net/pokedex/castform" xr:uid="{AA41D79C-05F5-4E65-99AE-73762FFD01BE}"/>
    <hyperlink ref="B509" r:id="rId430" tooltip="View Pokedex for #352 Kecleon" display="https://pokemondb.net/pokedex/kecleon" xr:uid="{70D7F4CE-7055-41CE-B979-FD8D54DC17A8}"/>
    <hyperlink ref="B510" r:id="rId431" tooltip="View Pokedex for #353 Shuppet" display="https://pokemondb.net/pokedex/shuppet" xr:uid="{A010B674-2E0C-4671-9F4A-5CC4EE8F92E4}"/>
    <hyperlink ref="B511" r:id="rId432" tooltip="View Pokedex for #354 Banette" display="https://pokemondb.net/pokedex/banette" xr:uid="{88954E77-AFA4-4F16-BB2B-0282AFC0914C}"/>
    <hyperlink ref="B512" r:id="rId433" tooltip="View Pokedex for #354 Banette" display="https://pokemondb.net/pokedex/banette" xr:uid="{38074B49-C478-4576-B7C4-7440D90743FA}"/>
    <hyperlink ref="B514" r:id="rId434" tooltip="View Pokedex for #355 Duskull" display="https://pokemondb.net/pokedex/duskull" xr:uid="{42895A8C-4910-4DCB-8AB3-E5447933565F}"/>
    <hyperlink ref="B515" r:id="rId435" tooltip="View Pokedex for #356 Dusclops" display="https://pokemondb.net/pokedex/dusclops" xr:uid="{ED3A3DFC-5167-4D0F-B0FE-2D2E10051614}"/>
    <hyperlink ref="B516" r:id="rId436" tooltip="View Pokedex for #357 Tropius" display="https://pokemondb.net/pokedex/tropius" xr:uid="{6838862A-2748-458C-BD02-F625C1E52016}"/>
    <hyperlink ref="B517" r:id="rId437" tooltip="View Pokedex for #358 Chimecho" display="https://pokemondb.net/pokedex/chimecho" xr:uid="{FD956DD0-E719-44F2-B059-E59EE8050C24}"/>
    <hyperlink ref="B518" r:id="rId438" tooltip="View Pokedex for #359 Absol" display="https://pokemondb.net/pokedex/absol" xr:uid="{1F8B58B8-5C6C-4830-BDB3-67EA8DDF0DDD}"/>
    <hyperlink ref="B519" r:id="rId439" tooltip="View Pokedex for #359 Absol" display="https://pokemondb.net/pokedex/absol" xr:uid="{B64039B1-225F-40CB-ABA4-723B95B67DE4}"/>
    <hyperlink ref="B521" r:id="rId440" tooltip="View Pokedex for #360 Wynaut" display="https://pokemondb.net/pokedex/wynaut" xr:uid="{3BE93205-CDA3-43C6-B4A8-DE98F53E9AD2}"/>
    <hyperlink ref="B522" r:id="rId441" tooltip="View Pokedex for #361 Snorunt" display="https://pokemondb.net/pokedex/snorunt" xr:uid="{1CFFE94D-482E-4DBB-B30D-C59F2420E434}"/>
    <hyperlink ref="B523" r:id="rId442" tooltip="View Pokedex for #362 Glalie" display="https://pokemondb.net/pokedex/glalie" xr:uid="{E22D1265-AE3A-43A8-A391-0C1C1547B24E}"/>
    <hyperlink ref="B524" r:id="rId443" tooltip="View Pokedex for #362 Glalie" display="https://pokemondb.net/pokedex/glalie" xr:uid="{EEA46DFF-7C2D-49D6-BE8A-CCBC94C239C5}"/>
    <hyperlink ref="B526" r:id="rId444" tooltip="View Pokedex for #363 Spheal" display="https://pokemondb.net/pokedex/spheal" xr:uid="{408BF4AC-70D0-40DC-A34F-9C540CE27193}"/>
    <hyperlink ref="B527" r:id="rId445" tooltip="View Pokedex for #364 Sealeo" display="https://pokemondb.net/pokedex/sealeo" xr:uid="{ECDAF67F-3DD8-42CC-AEE6-F0B1F0E8138A}"/>
    <hyperlink ref="B528" r:id="rId446" tooltip="View Pokedex for #365 Walrein" display="https://pokemondb.net/pokedex/walrein" xr:uid="{93847456-433D-4C55-AB77-67B307076DAC}"/>
    <hyperlink ref="B529" r:id="rId447" tooltip="View Pokedex for #366 Clamperl" display="https://pokemondb.net/pokedex/clamperl" xr:uid="{EBCFB87F-FC5D-4000-A250-6F2C7E63488C}"/>
    <hyperlink ref="B530" r:id="rId448" tooltip="View Pokedex for #367 Huntail" display="https://pokemondb.net/pokedex/huntail" xr:uid="{49A93F92-1599-40A2-8C49-5EF69C9C6D9B}"/>
    <hyperlink ref="B531" r:id="rId449" tooltip="View Pokedex for #368 Gorebyss" display="https://pokemondb.net/pokedex/gorebyss" xr:uid="{A09B50A6-2520-4620-8CD9-FE369A0043B9}"/>
    <hyperlink ref="B532" r:id="rId450" tooltip="View Pokedex for #369 Relicanth" display="https://pokemondb.net/pokedex/relicanth" xr:uid="{BE075613-32C3-40E4-ADEB-86DBFF508A87}"/>
    <hyperlink ref="B533" r:id="rId451" tooltip="View Pokedex for #370 Luvdisc" display="https://pokemondb.net/pokedex/luvdisc" xr:uid="{EEF8AC32-6CA4-44E9-B1BE-79768D36665A}"/>
    <hyperlink ref="B534" r:id="rId452" tooltip="View Pokedex for #371 Bagon" display="https://pokemondb.net/pokedex/bagon" xr:uid="{2BECC3C8-DA1C-4585-8EE7-11977B1F9024}"/>
    <hyperlink ref="B535" r:id="rId453" tooltip="View Pokedex for #372 Shelgon" display="https://pokemondb.net/pokedex/shelgon" xr:uid="{3E9E7FD5-707F-43B3-BD8E-4268CAE45F1C}"/>
    <hyperlink ref="B536" r:id="rId454" tooltip="View Pokedex for #373 Salamence" display="https://pokemondb.net/pokedex/salamence" xr:uid="{372D7454-CED3-4176-9DA5-7735BA1D74B3}"/>
    <hyperlink ref="B537" r:id="rId455" tooltip="View Pokedex for #373 Salamence" display="https://pokemondb.net/pokedex/salamence" xr:uid="{07BF4EE0-1543-40D2-93DA-AE396B46247E}"/>
    <hyperlink ref="B539" r:id="rId456" tooltip="View Pokedex for #374 Beldum" display="https://pokemondb.net/pokedex/beldum" xr:uid="{FAB5DB47-695F-47AF-994F-6AD1EFDA066E}"/>
    <hyperlink ref="B540" r:id="rId457" tooltip="View Pokedex for #375 Metang" display="https://pokemondb.net/pokedex/metang" xr:uid="{DE792FE5-118A-4BCF-9989-1705D65A5208}"/>
    <hyperlink ref="B541" r:id="rId458" tooltip="View Pokedex for #376 Metagross" display="https://pokemondb.net/pokedex/metagross" xr:uid="{82BDCA6B-2DB9-4EED-82C2-CB6812F10B7C}"/>
    <hyperlink ref="B542" r:id="rId459" tooltip="View Pokedex for #376 Metagross" display="https://pokemondb.net/pokedex/metagross" xr:uid="{A388329D-0691-42C2-B874-E7339FB03A06}"/>
    <hyperlink ref="B544" r:id="rId460" tooltip="View Pokedex for #377 Regirock" display="https://pokemondb.net/pokedex/regirock" xr:uid="{42C936D4-3BDE-41AB-9FCC-E659C5093BDF}"/>
    <hyperlink ref="B545" r:id="rId461" tooltip="View Pokedex for #378 Regice" display="https://pokemondb.net/pokedex/regice" xr:uid="{810C920C-64C5-4A94-AB6B-6E341BF74337}"/>
    <hyperlink ref="B546" r:id="rId462" tooltip="View Pokedex for #379 Registeel" display="https://pokemondb.net/pokedex/registeel" xr:uid="{78C91240-AE00-4E3F-8DA9-1D3BEAB76482}"/>
    <hyperlink ref="B547" r:id="rId463" tooltip="View Pokedex for #380 Latias" display="https://pokemondb.net/pokedex/latias" xr:uid="{5B580835-DBE0-49F6-88A4-6CAB83041A9E}"/>
    <hyperlink ref="B548" r:id="rId464" tooltip="View Pokedex for #380 Latias" display="https://pokemondb.net/pokedex/latias" xr:uid="{75F1FF54-D810-49C3-81E3-20FCB0560633}"/>
    <hyperlink ref="B550" r:id="rId465" tooltip="View Pokedex for #381 Latios" display="https://pokemondb.net/pokedex/latios" xr:uid="{E9949EE0-B328-4A49-A07A-FAB473632AA7}"/>
    <hyperlink ref="B551" r:id="rId466" tooltip="View Pokedex for #381 Latios" display="https://pokemondb.net/pokedex/latios" xr:uid="{09FDAE72-9E5A-4581-9A4E-CB69F6F14D7F}"/>
    <hyperlink ref="B553" r:id="rId467" tooltip="View Pokedex for #382 Kyogre" display="https://pokemondb.net/pokedex/kyogre" xr:uid="{53E043AC-4166-498D-9DCF-0AAB262E7832}"/>
    <hyperlink ref="B554" r:id="rId468" tooltip="View Pokedex for #382 Kyogre" display="https://pokemondb.net/pokedex/kyogre" xr:uid="{1E2AAE6E-409C-4246-81C1-F06C14307D68}"/>
    <hyperlink ref="B556" r:id="rId469" tooltip="View Pokedex for #383 Groudon" display="https://pokemondb.net/pokedex/groudon" xr:uid="{65279202-CBEF-4BC5-904A-4824EA7A9095}"/>
    <hyperlink ref="B557" r:id="rId470" tooltip="View Pokedex for #383 Groudon" display="https://pokemondb.net/pokedex/groudon" xr:uid="{A3714810-9939-42A2-A168-7DD04475BF49}"/>
    <hyperlink ref="B559" r:id="rId471" tooltip="View Pokedex for #384 Rayquaza" display="https://pokemondb.net/pokedex/rayquaza" xr:uid="{0A794343-2DA9-4B52-BA6B-3CE0B43DCE4F}"/>
    <hyperlink ref="B560" r:id="rId472" tooltip="View Pokedex for #384 Rayquaza" display="https://pokemondb.net/pokedex/rayquaza" xr:uid="{FEFEC2A0-46AE-4283-A1AB-9FFCDD72EA7C}"/>
    <hyperlink ref="B562" r:id="rId473" tooltip="View Pokedex for #385 Jirachi" display="https://pokemondb.net/pokedex/jirachi" xr:uid="{140C5767-9E19-48D2-8EF5-C920D607D4D4}"/>
    <hyperlink ref="B563" r:id="rId474" tooltip="View Pokedex for #386 Deoxys" display="https://pokemondb.net/pokedex/deoxys" xr:uid="{4ADA22E9-EDF5-4AF5-B45D-407B9D7703F5}"/>
    <hyperlink ref="B565" r:id="rId475" tooltip="View Pokedex for #386 Deoxys" display="https://pokemondb.net/pokedex/deoxys" xr:uid="{C478DB50-DB5B-4D20-AB3B-3FC20AE3E868}"/>
    <hyperlink ref="B567" r:id="rId476" tooltip="View Pokedex for #386 Deoxys" display="https://pokemondb.net/pokedex/deoxys" xr:uid="{226FEF17-F168-409E-AFD1-86172DA84EED}"/>
    <hyperlink ref="B569" r:id="rId477" tooltip="View Pokedex for #386 Deoxys" display="https://pokemondb.net/pokedex/deoxys" xr:uid="{D3D1C2E3-72F8-4412-82B3-A12B54FD31A6}"/>
    <hyperlink ref="B571" r:id="rId478" tooltip="View Pokedex for #387 Turtwig" display="https://pokemondb.net/pokedex/turtwig" xr:uid="{E73BB745-5444-4496-856D-C711E94C9F58}"/>
    <hyperlink ref="B572" r:id="rId479" tooltip="View Pokedex for #388 Grotle" display="https://pokemondb.net/pokedex/grotle" xr:uid="{1611235D-A1E7-41A8-8FC7-EF5B92DCA3C8}"/>
    <hyperlink ref="B573" r:id="rId480" tooltip="View Pokedex for #389 Torterra" display="https://pokemondb.net/pokedex/torterra" xr:uid="{DF690F2E-76FC-411F-8538-D01F9A474321}"/>
    <hyperlink ref="B574" r:id="rId481" tooltip="View Pokedex for #390 Chimchar" display="https://pokemondb.net/pokedex/chimchar" xr:uid="{13ED4BFB-732B-40E6-87CB-CE0918E3E13D}"/>
    <hyperlink ref="B575" r:id="rId482" tooltip="View Pokedex for #391 Monferno" display="https://pokemondb.net/pokedex/monferno" xr:uid="{B53ACE3A-6FA6-4B21-AD96-A4AFD7228F60}"/>
    <hyperlink ref="B576" r:id="rId483" tooltip="View Pokedex for #392 Infernape" display="https://pokemondb.net/pokedex/infernape" xr:uid="{E8B035FF-15B9-44AF-BF7B-4A8CF5B77D0A}"/>
    <hyperlink ref="B577" r:id="rId484" tooltip="View Pokedex for #393 Piplup" display="https://pokemondb.net/pokedex/piplup" xr:uid="{0ADC52AC-AB03-430F-95AD-E06AE96DFD3A}"/>
    <hyperlink ref="B578" r:id="rId485" tooltip="View Pokedex for #394 Prinplup" display="https://pokemondb.net/pokedex/prinplup" xr:uid="{34449000-AFCA-499F-B9C0-99AA50D6D6F2}"/>
    <hyperlink ref="B579" r:id="rId486" tooltip="View Pokedex for #395 Empoleon" display="https://pokemondb.net/pokedex/empoleon" xr:uid="{8BB0937C-9D61-48B2-A6FC-6864CCF1B6BE}"/>
    <hyperlink ref="B580" r:id="rId487" tooltip="View Pokedex for #396 Starly" display="https://pokemondb.net/pokedex/starly" xr:uid="{065708BB-4DB1-4B11-83FB-4459FA01F605}"/>
    <hyperlink ref="B581" r:id="rId488" tooltip="View Pokedex for #397 Staravia" display="https://pokemondb.net/pokedex/staravia" xr:uid="{554F5416-93BB-4C71-B806-A1C5A01AAE5E}"/>
    <hyperlink ref="B582" r:id="rId489" tooltip="View Pokedex for #398 Staraptor" display="https://pokemondb.net/pokedex/staraptor" xr:uid="{C3E151D9-A3C2-498B-B726-BE8A935BB75B}"/>
    <hyperlink ref="B583" r:id="rId490" tooltip="View Pokedex for #399 Bidoof" display="https://pokemondb.net/pokedex/bidoof" xr:uid="{6D07F953-A944-48F9-B063-A8F447B2914C}"/>
    <hyperlink ref="B584" r:id="rId491" tooltip="View Pokedex for #400 Bibarel" display="https://pokemondb.net/pokedex/bibarel" xr:uid="{C792AF4C-A377-4633-B60A-8114423C976A}"/>
    <hyperlink ref="B585" r:id="rId492" tooltip="View Pokedex for #401 Kricketot" display="https://pokemondb.net/pokedex/kricketot" xr:uid="{4D20E4E2-98D5-445D-9EB0-DFF8A4712925}"/>
    <hyperlink ref="B586" r:id="rId493" tooltip="View Pokedex for #402 Kricketune" display="https://pokemondb.net/pokedex/kricketune" xr:uid="{8A935B18-2A55-4183-A527-5607747D87AC}"/>
    <hyperlink ref="B587" r:id="rId494" tooltip="View Pokedex for #403 Shinx" display="https://pokemondb.net/pokedex/shinx" xr:uid="{788B4F90-041C-455C-9B7E-29B17152F233}"/>
    <hyperlink ref="B588" r:id="rId495" tooltip="View Pokedex for #404 Luxio" display="https://pokemondb.net/pokedex/luxio" xr:uid="{58FD8DE2-14E7-4722-899F-94D4A8007CB9}"/>
    <hyperlink ref="B589" r:id="rId496" tooltip="View Pokedex for #405 Luxray" display="https://pokemondb.net/pokedex/luxray" xr:uid="{62105105-46FD-42C3-8C5A-63E63D69FD23}"/>
    <hyperlink ref="B590" r:id="rId497" tooltip="View Pokedex for #406 Budew" display="https://pokemondb.net/pokedex/budew" xr:uid="{A005A31B-EE76-4FD5-AD2F-983BBC797381}"/>
    <hyperlink ref="B591" r:id="rId498" tooltip="View Pokedex for #407 Roserade" display="https://pokemondb.net/pokedex/roserade" xr:uid="{0289FBFA-8AC4-480C-BA86-5FE847324041}"/>
    <hyperlink ref="B592" r:id="rId499" tooltip="View Pokedex for #408 Cranidos" display="https://pokemondb.net/pokedex/cranidos" xr:uid="{71B5BA3D-C519-4DD9-9112-7015179AB548}"/>
    <hyperlink ref="B593" r:id="rId500" tooltip="View Pokedex for #409 Rampardos" display="https://pokemondb.net/pokedex/rampardos" xr:uid="{961819F4-145A-4614-BF99-F88E437B729E}"/>
    <hyperlink ref="B594" r:id="rId501" tooltip="View Pokedex for #410 Shieldon" display="https://pokemondb.net/pokedex/shieldon" xr:uid="{78318781-2353-4D86-B2FF-5FDE0C339B0A}"/>
    <hyperlink ref="B595" r:id="rId502" tooltip="View Pokedex for #411 Bastiodon" display="https://pokemondb.net/pokedex/bastiodon" xr:uid="{8F6F2742-0CF5-44D4-B417-EBD3D3DF4A30}"/>
    <hyperlink ref="B596" r:id="rId503" tooltip="View Pokedex for #412 Burmy" display="https://pokemondb.net/pokedex/burmy" xr:uid="{EF2BC29D-14AD-4C29-9DCE-DFCDB8D69FDB}"/>
    <hyperlink ref="B598" r:id="rId504" tooltip="View Pokedex for #412 Burmy" display="https://pokemondb.net/pokedex/burmy" xr:uid="{8DE9402C-8C7A-4D0E-B21F-7042C93E918D}"/>
    <hyperlink ref="B600" r:id="rId505" tooltip="View Pokedex for #412 Burmy" display="https://pokemondb.net/pokedex/burmy" xr:uid="{A247F122-D71C-450B-A19C-8D5A4A867EC9}"/>
    <hyperlink ref="B602" r:id="rId506" tooltip="View Pokedex for #413 Wormadam" display="https://pokemondb.net/pokedex/wormadam" xr:uid="{3CF8B76B-71DF-438C-B19D-A66AE08B5CE0}"/>
    <hyperlink ref="B604" r:id="rId507" tooltip="View Pokedex for #413 Wormadam" display="https://pokemondb.net/pokedex/wormadam" xr:uid="{00A5155F-9EE0-44BF-8D6C-76CD5676AEFC}"/>
    <hyperlink ref="B606" r:id="rId508" tooltip="View Pokedex for #413 Wormadam" display="https://pokemondb.net/pokedex/wormadam" xr:uid="{4148BD54-DC16-45A0-AC95-F099F1A0E871}"/>
    <hyperlink ref="B608" r:id="rId509" tooltip="View Pokedex for #414 Mothim" display="https://pokemondb.net/pokedex/mothim" xr:uid="{BF63F1E9-BED4-4887-AACF-99E2E6A2D711}"/>
    <hyperlink ref="B609" r:id="rId510" tooltip="View Pokedex for #415 Combee" display="https://pokemondb.net/pokedex/combee" xr:uid="{B6A1CA53-002A-404A-A511-88537D92B2E3}"/>
    <hyperlink ref="B610" r:id="rId511" tooltip="View Pokedex for #416 Vespiquen" display="https://pokemondb.net/pokedex/vespiquen" xr:uid="{2CFC2144-43D9-4837-89B4-DCCAD6D5D1C9}"/>
    <hyperlink ref="B611" r:id="rId512" tooltip="View Pokedex for #417 Pachirisu" display="https://pokemondb.net/pokedex/pachirisu" xr:uid="{1121DAA2-74A3-4B2E-A5BB-8ED3F35FF86B}"/>
    <hyperlink ref="B612" r:id="rId513" tooltip="View Pokedex for #418 Buizel" display="https://pokemondb.net/pokedex/buizel" xr:uid="{5412D4A3-53FE-4C6F-9CED-665DBEEFCAAB}"/>
    <hyperlink ref="B613" r:id="rId514" tooltip="View Pokedex for #419 Floatzel" display="https://pokemondb.net/pokedex/floatzel" xr:uid="{3BF131C9-958C-4B57-BC40-90849D9192FA}"/>
    <hyperlink ref="B614" r:id="rId515" tooltip="View Pokedex for #420 Cherubi" display="https://pokemondb.net/pokedex/cherubi" xr:uid="{74D35E44-3449-4B18-A9AF-1CC92D2713A2}"/>
    <hyperlink ref="B615" r:id="rId516" tooltip="View Pokedex for #421 Cherrim" display="https://pokemondb.net/pokedex/cherrim" xr:uid="{160206E6-009F-4269-8083-F664565822FC}"/>
    <hyperlink ref="B616" r:id="rId517" tooltip="View Pokedex for #422 Shellos" display="https://pokemondb.net/pokedex/shellos" xr:uid="{1277AD36-5702-4227-A7FF-816F83210EA3}"/>
    <hyperlink ref="B617" r:id="rId518" tooltip="View Pokedex for #423 Gastrodon" display="https://pokemondb.net/pokedex/gastrodon" xr:uid="{C8E29729-7127-40D9-99C2-1C1C53C0C57C}"/>
    <hyperlink ref="B618" r:id="rId519" tooltip="View Pokedex for #424 Ambipom" display="https://pokemondb.net/pokedex/ambipom" xr:uid="{C1965D4E-2FAD-494A-A1BC-5707FDD28A87}"/>
    <hyperlink ref="B619" r:id="rId520" tooltip="View Pokedex for #425 Drifloon" display="https://pokemondb.net/pokedex/drifloon" xr:uid="{CBC60253-139F-4204-BADA-83FDE02B8425}"/>
    <hyperlink ref="B620" r:id="rId521" tooltip="View Pokedex for #426 Drifblim" display="https://pokemondb.net/pokedex/drifblim" xr:uid="{10D8EFC1-1B68-4041-926A-9104BE4AEF8D}"/>
    <hyperlink ref="B621" r:id="rId522" tooltip="View Pokedex for #427 Buneary" display="https://pokemondb.net/pokedex/buneary" xr:uid="{397263AF-1E5F-4822-BCE0-DA9C5C07B883}"/>
    <hyperlink ref="B622" r:id="rId523" tooltip="View Pokedex for #428 Lopunny" display="https://pokemondb.net/pokedex/lopunny" xr:uid="{220CE1C6-F626-4DCC-94D1-E431C5F74145}"/>
    <hyperlink ref="B623" r:id="rId524" tooltip="View Pokedex for #428 Lopunny" display="https://pokemondb.net/pokedex/lopunny" xr:uid="{3404631C-6959-44AD-8D06-F42EA121962B}"/>
    <hyperlink ref="B625" r:id="rId525" tooltip="View Pokedex for #429 Mismagius" display="https://pokemondb.net/pokedex/mismagius" xr:uid="{32773A1F-68F7-4161-A0E9-7CFF4DE3EBF9}"/>
    <hyperlink ref="B626" r:id="rId526" tooltip="View Pokedex for #430 Honchkrow" display="https://pokemondb.net/pokedex/honchkrow" xr:uid="{558165D3-FD60-4A71-94B6-4F5F166E116D}"/>
    <hyperlink ref="B627" r:id="rId527" tooltip="View Pokedex for #431 Glameow" display="https://pokemondb.net/pokedex/glameow" xr:uid="{2F1B7E19-D174-41AE-84D9-733AD92BE8B2}"/>
    <hyperlink ref="B628" r:id="rId528" tooltip="View Pokedex for #432 Purugly" display="https://pokemondb.net/pokedex/purugly" xr:uid="{1DE3CC0E-E14F-4C5F-93B8-9A3D70B3D96C}"/>
    <hyperlink ref="B629" r:id="rId529" tooltip="View Pokedex for #433 Chingling" display="https://pokemondb.net/pokedex/chingling" xr:uid="{4336314F-C303-4F16-8B42-2AB408D739CD}"/>
    <hyperlink ref="B630" r:id="rId530" tooltip="View Pokedex for #434 Stunky" display="https://pokemondb.net/pokedex/stunky" xr:uid="{22151221-C507-433B-8AA2-F2AAE9D0617E}"/>
    <hyperlink ref="B631" r:id="rId531" tooltip="View Pokedex for #435 Skuntank" display="https://pokemondb.net/pokedex/skuntank" xr:uid="{21C5C4D2-A870-4ACD-BA6D-07C35B0B7A54}"/>
    <hyperlink ref="B632" r:id="rId532" tooltip="View Pokedex for #436 Bronzor" display="https://pokemondb.net/pokedex/bronzor" xr:uid="{1DAF6C27-8BEE-4416-973D-9D8D4E4F5FF7}"/>
    <hyperlink ref="B633" r:id="rId533" tooltip="View Pokedex for #437 Bronzong" display="https://pokemondb.net/pokedex/bronzong" xr:uid="{A256B933-59EA-4359-B4F0-29DF4A4078FC}"/>
    <hyperlink ref="B634" r:id="rId534" tooltip="View Pokedex for #438 Bonsly" display="https://pokemondb.net/pokedex/bonsly" xr:uid="{D3880467-FC7E-4E23-8682-D7D43EBC0F8B}"/>
    <hyperlink ref="B635" r:id="rId535" tooltip="View Pokedex for #439 Mime Jr." display="https://pokemondb.net/pokedex/mime-jr" xr:uid="{E2F75916-301F-4FC2-8A0F-5C2A990C7D83}"/>
    <hyperlink ref="B636" r:id="rId536" tooltip="View Pokedex for #440 Happiny" display="https://pokemondb.net/pokedex/happiny" xr:uid="{C2EE4A65-3F18-4991-9C37-2C4F33C157DF}"/>
    <hyperlink ref="B637" r:id="rId537" tooltip="View Pokedex for #441 Chatot" display="https://pokemondb.net/pokedex/chatot" xr:uid="{CD397A91-6412-4295-B1AD-137D614D4922}"/>
    <hyperlink ref="B638" r:id="rId538" tooltip="View Pokedex for #442 Spiritomb" display="https://pokemondb.net/pokedex/spiritomb" xr:uid="{AD350B65-DBCD-49C1-9733-C2619A2ECCAD}"/>
    <hyperlink ref="B639" r:id="rId539" tooltip="View Pokedex for #443 Gible" display="https://pokemondb.net/pokedex/gible" xr:uid="{38C9EB85-C147-43C9-9221-BA12B67350A7}"/>
    <hyperlink ref="B640" r:id="rId540" tooltip="View Pokedex for #444 Gabite" display="https://pokemondb.net/pokedex/gabite" xr:uid="{4EA75F66-76F3-4A50-8378-27687E8C8977}"/>
    <hyperlink ref="B641" r:id="rId541" tooltip="View Pokedex for #445 Garchomp" display="https://pokemondb.net/pokedex/garchomp" xr:uid="{D885AC4A-45BB-4347-AEC3-72BF18F2AD13}"/>
    <hyperlink ref="B642" r:id="rId542" tooltip="View Pokedex for #445 Garchomp" display="https://pokemondb.net/pokedex/garchomp" xr:uid="{BF03040A-A2C9-4C76-91FE-2EC7D639A067}"/>
    <hyperlink ref="B644" r:id="rId543" tooltip="View Pokedex for #446 Munchlax" display="https://pokemondb.net/pokedex/munchlax" xr:uid="{3F863423-48BC-43F1-8A0D-C38D212C482C}"/>
    <hyperlink ref="B645" r:id="rId544" tooltip="View Pokedex for #447 Riolu" display="https://pokemondb.net/pokedex/riolu" xr:uid="{F7192FA0-9227-4155-B76A-5225894BC571}"/>
    <hyperlink ref="B646" r:id="rId545" tooltip="View Pokedex for #448 Lucario" display="https://pokemondb.net/pokedex/lucario" xr:uid="{45D101AB-4B2F-43E6-8A49-F2EAF4385E27}"/>
    <hyperlink ref="B647" r:id="rId546" tooltip="View Pokedex for #448 Lucario" display="https://pokemondb.net/pokedex/lucario" xr:uid="{F9558F3D-1A70-4B2B-A36F-8A9EF293E616}"/>
    <hyperlink ref="B649" r:id="rId547" tooltip="View Pokedex for #449 Hippopotas" display="https://pokemondb.net/pokedex/hippopotas" xr:uid="{6676DC55-61F5-4233-9948-1E4085945ABD}"/>
    <hyperlink ref="B650" r:id="rId548" tooltip="View Pokedex for #450 Hippowdon" display="https://pokemondb.net/pokedex/hippowdon" xr:uid="{C9D09086-A1F5-42B3-823A-B54993E088A5}"/>
    <hyperlink ref="B651" r:id="rId549" tooltip="View Pokedex for #451 Skorupi" display="https://pokemondb.net/pokedex/skorupi" xr:uid="{4A4B6499-577A-4226-B081-9A18CDB4F7F7}"/>
    <hyperlink ref="B652" r:id="rId550" tooltip="View Pokedex for #452 Drapion" display="https://pokemondb.net/pokedex/drapion" xr:uid="{AA4FC617-4C0C-4967-8E19-F7382AA234E9}"/>
    <hyperlink ref="B653" r:id="rId551" tooltip="View Pokedex for #453 Croagunk" display="https://pokemondb.net/pokedex/croagunk" xr:uid="{9134DC80-097F-4CBB-9D42-70E6D4666E77}"/>
    <hyperlink ref="B654" r:id="rId552" tooltip="View Pokedex for #454 Toxicroak" display="https://pokemondb.net/pokedex/toxicroak" xr:uid="{5CAEC4CE-654F-4F1D-93BB-CBE4A3EEEC32}"/>
    <hyperlink ref="B655" r:id="rId553" tooltip="View Pokedex for #455 Carnivine" display="https://pokemondb.net/pokedex/carnivine" xr:uid="{B9232859-8F82-43A9-A0AC-EE56D514B448}"/>
    <hyperlink ref="B656" r:id="rId554" tooltip="View Pokedex for #456 Finneon" display="https://pokemondb.net/pokedex/finneon" xr:uid="{A5F3D687-0197-4178-ADEA-473A5D8DFC5A}"/>
    <hyperlink ref="B657" r:id="rId555" tooltip="View Pokedex for #457 Lumineon" display="https://pokemondb.net/pokedex/lumineon" xr:uid="{409799F3-D164-4BF4-A754-BDFDC035131E}"/>
    <hyperlink ref="B658" r:id="rId556" tooltip="View Pokedex for #458 Mantyke" display="https://pokemondb.net/pokedex/mantyke" xr:uid="{99000EC9-6874-43DF-8D1F-D28436C2F728}"/>
    <hyperlink ref="B659" r:id="rId557" tooltip="View Pokedex for #459 Snover" display="https://pokemondb.net/pokedex/snover" xr:uid="{7C7D415F-8B38-4054-AA29-40F2A7291F23}"/>
    <hyperlink ref="B660" r:id="rId558" tooltip="View Pokedex for #460 Abomasnow" display="https://pokemondb.net/pokedex/abomasnow" xr:uid="{BB4A445E-8960-4937-B12B-D2B468440966}"/>
    <hyperlink ref="B661" r:id="rId559" tooltip="View Pokedex for #460 Abomasnow" display="https://pokemondb.net/pokedex/abomasnow" xr:uid="{F824E47C-B606-452C-9934-9E0533A31F88}"/>
    <hyperlink ref="B663" r:id="rId560" tooltip="View Pokedex for #461 Weavile" display="https://pokemondb.net/pokedex/weavile" xr:uid="{59A2735E-1329-4327-9949-003C213BBEFF}"/>
    <hyperlink ref="B664" r:id="rId561" tooltip="View Pokedex for #462 Magnezone" display="https://pokemondb.net/pokedex/magnezone" xr:uid="{19FB99B4-B7AB-4E96-8992-C467C2A85F6E}"/>
    <hyperlink ref="B665" r:id="rId562" tooltip="View Pokedex for #463 Lickilicky" display="https://pokemondb.net/pokedex/lickilicky" xr:uid="{BF632172-D910-457A-A572-1A5E88124CE1}"/>
    <hyperlink ref="B666" r:id="rId563" tooltip="View Pokedex for #464 Rhyperior" display="https://pokemondb.net/pokedex/rhyperior" xr:uid="{825A839E-04F0-40D3-B64A-B3F0035F3CD1}"/>
    <hyperlink ref="B667" r:id="rId564" tooltip="View Pokedex for #465 Tangrowth" display="https://pokemondb.net/pokedex/tangrowth" xr:uid="{481BC195-A42C-44D3-BDBE-1BD772CC1150}"/>
    <hyperlink ref="B668" r:id="rId565" tooltip="View Pokedex for #466 Electivire" display="https://pokemondb.net/pokedex/electivire" xr:uid="{F6FC6251-73FC-40AA-91D9-09A21CED8E0A}"/>
    <hyperlink ref="B669" r:id="rId566" tooltip="View Pokedex for #467 Magmortar" display="https://pokemondb.net/pokedex/magmortar" xr:uid="{E3FD9B22-9D9C-426D-A859-21141F413231}"/>
    <hyperlink ref="B670" r:id="rId567" tooltip="View Pokedex for #468 Togekiss" display="https://pokemondb.net/pokedex/togekiss" xr:uid="{1DE48DEC-9EDF-4795-A362-DE350C9AA5F8}"/>
    <hyperlink ref="B671" r:id="rId568" tooltip="View Pokedex for #469 Yanmega" display="https://pokemondb.net/pokedex/yanmega" xr:uid="{29A0DE44-75B0-4138-A3EA-3C67C542922E}"/>
    <hyperlink ref="B672" r:id="rId569" tooltip="View Pokedex for #470 Leafeon" display="https://pokemondb.net/pokedex/leafeon" xr:uid="{6BABDFB8-7074-447E-8849-09B67FBA98AB}"/>
    <hyperlink ref="B673" r:id="rId570" tooltip="View Pokedex for #471 Glaceon" display="https://pokemondb.net/pokedex/glaceon" xr:uid="{E34E184B-BE4F-4F5A-8781-9B238856E261}"/>
    <hyperlink ref="B674" r:id="rId571" tooltip="View Pokedex for #472 Gliscor" display="https://pokemondb.net/pokedex/gliscor" xr:uid="{8A729BEC-1E9C-443B-84F6-F96257F28902}"/>
    <hyperlink ref="B675" r:id="rId572" tooltip="View Pokedex for #473 Mamoswine" display="https://pokemondb.net/pokedex/mamoswine" xr:uid="{EDC4891B-6A00-4195-9635-37BCA562D357}"/>
    <hyperlink ref="B676" r:id="rId573" tooltip="View Pokedex for #474 Porygon-Z" display="https://pokemondb.net/pokedex/porygon-z" xr:uid="{D6589353-C8E2-4181-B95F-3ED087FAE229}"/>
    <hyperlink ref="B677" r:id="rId574" tooltip="View Pokedex for #475 Gallade" display="https://pokemondb.net/pokedex/gallade" xr:uid="{6F3B7C98-2247-4B88-8CF3-12C5A2FED34A}"/>
    <hyperlink ref="B678" r:id="rId575" tooltip="View Pokedex for #475 Gallade" display="https://pokemondb.net/pokedex/gallade" xr:uid="{E284C5CD-F8E5-4C31-8DDA-52B71D297B1D}"/>
    <hyperlink ref="B680" r:id="rId576" tooltip="View Pokedex for #476 Probopass" display="https://pokemondb.net/pokedex/probopass" xr:uid="{1E276A9D-E50E-47B7-A844-43CD52559D0E}"/>
    <hyperlink ref="B681" r:id="rId577" tooltip="View Pokedex for #477 Dusknoir" display="https://pokemondb.net/pokedex/dusknoir" xr:uid="{CF1AE7D6-75D6-4949-ABD5-77B06E36B6B1}"/>
    <hyperlink ref="B682" r:id="rId578" tooltip="View Pokedex for #478 Froslass" display="https://pokemondb.net/pokedex/froslass" xr:uid="{41B22A9F-F940-41F8-B7F0-1595C01A3A42}"/>
    <hyperlink ref="B683" r:id="rId579" tooltip="View Pokedex for #479 Rotom" display="https://pokemondb.net/pokedex/rotom" xr:uid="{A340C3E8-7FED-433D-9336-C3E4A4B1E2A9}"/>
    <hyperlink ref="B684" r:id="rId580" tooltip="View Pokedex for #479 Rotom" display="https://pokemondb.net/pokedex/rotom" xr:uid="{7DB86E03-15C5-44E5-85D7-C1A17C1B801E}"/>
    <hyperlink ref="B686" r:id="rId581" tooltip="View Pokedex for #479 Rotom" display="https://pokemondb.net/pokedex/rotom" xr:uid="{018B65B9-D53B-4034-B777-E95057A3CFBC}"/>
    <hyperlink ref="B688" r:id="rId582" tooltip="View Pokedex for #479 Rotom" display="https://pokemondb.net/pokedex/rotom" xr:uid="{6431BBB3-8A61-4EE6-9E61-604F157DD889}"/>
    <hyperlink ref="B690" r:id="rId583" tooltip="View Pokedex for #479 Rotom" display="https://pokemondb.net/pokedex/rotom" xr:uid="{28CDA9EE-6CD2-4BD7-8F14-4A024276FAB6}"/>
    <hyperlink ref="B692" r:id="rId584" tooltip="View Pokedex for #479 Rotom" display="https://pokemondb.net/pokedex/rotom" xr:uid="{56544352-4D4E-4E65-A9A3-B2F8112DD273}"/>
    <hyperlink ref="B694" r:id="rId585" tooltip="View Pokedex for #480 Uxie" display="https://pokemondb.net/pokedex/uxie" xr:uid="{B3FBC5C7-DCA3-44EB-BE89-0253190D4EC0}"/>
    <hyperlink ref="B695" r:id="rId586" tooltip="View Pokedex for #481 Mesprit" display="https://pokemondb.net/pokedex/mesprit" xr:uid="{EF807790-6F62-4EA8-A2E6-3D7A09422E29}"/>
    <hyperlink ref="B696" r:id="rId587" tooltip="View Pokedex for #482 Azelf" display="https://pokemondb.net/pokedex/azelf" xr:uid="{D3A3560F-6B01-42B7-AE49-417AA6F16F99}"/>
    <hyperlink ref="B697" r:id="rId588" tooltip="View Pokedex for #483 Dialga" display="https://pokemondb.net/pokedex/dialga" xr:uid="{76A7226C-3AEC-4CEF-97B9-193719FA0863}"/>
    <hyperlink ref="B698" r:id="rId589" tooltip="View Pokedex for #483 Dialga" display="https://pokemondb.net/pokedex/dialga" xr:uid="{A0B745DF-F9D1-4B32-82CC-D104A5B613CF}"/>
    <hyperlink ref="B700" r:id="rId590" tooltip="View Pokedex for #484 Palkia" display="https://pokemondb.net/pokedex/palkia" xr:uid="{7B017FCD-6D42-4D5D-B7B3-0FED729C052D}"/>
    <hyperlink ref="B701" r:id="rId591" tooltip="View Pokedex for #484 Palkia" display="https://pokemondb.net/pokedex/palkia" xr:uid="{802F7D9C-8032-4F9D-95CA-F8EFF1047BE3}"/>
    <hyperlink ref="B703" r:id="rId592" tooltip="View Pokedex for #485 Heatran" display="https://pokemondb.net/pokedex/heatran" xr:uid="{D4C690B1-F584-4ECF-AAB0-B5360EE2F978}"/>
    <hyperlink ref="B704" r:id="rId593" tooltip="View Pokedex for #486 Regigigas" display="https://pokemondb.net/pokedex/regigigas" xr:uid="{705E344F-A163-41C5-A9B4-2298FFBFB4A3}"/>
    <hyperlink ref="B705" r:id="rId594" tooltip="View Pokedex for #487 Giratina" display="https://pokemondb.net/pokedex/giratina" xr:uid="{F5D75BAA-9480-4363-B2FE-32AA3AEF4072}"/>
    <hyperlink ref="B707" r:id="rId595" tooltip="View Pokedex for #487 Giratina" display="https://pokemondb.net/pokedex/giratina" xr:uid="{07E6237B-2465-45BD-8D11-0FFD5310AB5D}"/>
    <hyperlink ref="B709" r:id="rId596" tooltip="View Pokedex for #488 Cresselia" display="https://pokemondb.net/pokedex/cresselia" xr:uid="{0B667DEF-1AF3-4303-A28E-1299AD37FC75}"/>
    <hyperlink ref="B710" r:id="rId597" tooltip="View Pokedex for #489 Phione" display="https://pokemondb.net/pokedex/phione" xr:uid="{D105B544-4682-4762-8BF4-736927EEA96E}"/>
    <hyperlink ref="B711" r:id="rId598" tooltip="View Pokedex for #490 Manaphy" display="https://pokemondb.net/pokedex/manaphy" xr:uid="{056B43D3-A162-4349-99DF-6A3026ABAEF0}"/>
    <hyperlink ref="B712" r:id="rId599" tooltip="View Pokedex for #491 Darkrai" display="https://pokemondb.net/pokedex/darkrai" xr:uid="{9B453BB4-100C-4A96-AC72-C06F8D73A2FC}"/>
    <hyperlink ref="B713" r:id="rId600" tooltip="View Pokedex for #492 Shaymin" display="https://pokemondb.net/pokedex/shaymin" xr:uid="{A2F226E9-9628-40CB-816C-0B4080F8DA65}"/>
    <hyperlink ref="B715" r:id="rId601" tooltip="View Pokedex for #492 Shaymin" display="https://pokemondb.net/pokedex/shaymin" xr:uid="{7A89E710-96B8-44AE-9919-7A732AD55982}"/>
    <hyperlink ref="B717" r:id="rId602" tooltip="View Pokedex for #493 Arceus" display="https://pokemondb.net/pokedex/arceus" xr:uid="{0EE501C5-55B3-40B3-A155-A5E0CB6DF734}"/>
    <hyperlink ref="B718" r:id="rId603" tooltip="View Pokedex for #494 Victini" display="https://pokemondb.net/pokedex/victini" xr:uid="{822CA107-B602-4A7A-AAD4-BD99E606498F}"/>
    <hyperlink ref="B719" r:id="rId604" tooltip="View Pokedex for #495 Snivy" display="https://pokemondb.net/pokedex/snivy" xr:uid="{49CA66E6-9FAD-4270-9725-6C8574DC415B}"/>
    <hyperlink ref="B720" r:id="rId605" tooltip="View Pokedex for #496 Servine" display="https://pokemondb.net/pokedex/servine" xr:uid="{31A237DD-DDA2-4305-9711-C1243CC449C7}"/>
    <hyperlink ref="B721" r:id="rId606" tooltip="View Pokedex for #497 Serperior" display="https://pokemondb.net/pokedex/serperior" xr:uid="{FE6B4609-3450-4036-8033-97B905BB7792}"/>
    <hyperlink ref="B722" r:id="rId607" tooltip="View Pokedex for #498 Tepig" display="https://pokemondb.net/pokedex/tepig" xr:uid="{863DB15D-2A21-43EA-B3CB-F2EBED5E8808}"/>
    <hyperlink ref="B723" r:id="rId608" tooltip="View Pokedex for #499 Pignite" display="https://pokemondb.net/pokedex/pignite" xr:uid="{CEA24FD5-7CEE-4594-B37B-0311222B185A}"/>
    <hyperlink ref="B724" r:id="rId609" tooltip="View Pokedex for #500 Emboar" display="https://pokemondb.net/pokedex/emboar" xr:uid="{01550DE2-F090-4413-B6F7-75911439A926}"/>
    <hyperlink ref="B725" r:id="rId610" tooltip="View Pokedex for #501 Oshawott" display="https://pokemondb.net/pokedex/oshawott" xr:uid="{AC461629-0AA3-455C-8BA7-6989A9FB9C05}"/>
    <hyperlink ref="B726" r:id="rId611" tooltip="View Pokedex for #502 Dewott" display="https://pokemondb.net/pokedex/dewott" xr:uid="{49EEC89E-372B-4F09-9DD7-E7B958A7501B}"/>
    <hyperlink ref="B727" r:id="rId612" tooltip="View Pokedex for #503 Samurott" display="https://pokemondb.net/pokedex/samurott" xr:uid="{B85B0A3F-43DC-4FEE-B146-4CC30EF71FAC}"/>
    <hyperlink ref="B728" r:id="rId613" tooltip="View Pokedex for #503 Samurott" display="https://pokemondb.net/pokedex/samurott" xr:uid="{6166F015-27AA-4B7D-97AE-B80BB864D56C}"/>
    <hyperlink ref="B730" r:id="rId614" tooltip="View Pokedex for #504 Patrat" display="https://pokemondb.net/pokedex/patrat" xr:uid="{1C5B424C-1DB8-48B4-9AF4-E745110B0BE2}"/>
    <hyperlink ref="B731" r:id="rId615" tooltip="View Pokedex for #505 Watchog" display="https://pokemondb.net/pokedex/watchog" xr:uid="{7A944A2E-623E-43B8-BE18-37EC16BA6AB8}"/>
    <hyperlink ref="B732" r:id="rId616" tooltip="View Pokedex for #506 Lillipup" display="https://pokemondb.net/pokedex/lillipup" xr:uid="{78E0F616-412C-4771-999B-D45B6AFB8287}"/>
    <hyperlink ref="B733" r:id="rId617" tooltip="View Pokedex for #507 Herdier" display="https://pokemondb.net/pokedex/herdier" xr:uid="{C01E0CB3-1D41-44CE-9785-F87892B5A4B0}"/>
    <hyperlink ref="B734" r:id="rId618" tooltip="View Pokedex for #508 Stoutland" display="https://pokemondb.net/pokedex/stoutland" xr:uid="{4AAA75F9-298C-443B-98B4-CACFBCAC53A9}"/>
    <hyperlink ref="B735" r:id="rId619" tooltip="View Pokedex for #509 Purrloin" display="https://pokemondb.net/pokedex/purrloin" xr:uid="{81079C61-4FF3-4DF5-AE1D-D111509181D6}"/>
    <hyperlink ref="B736" r:id="rId620" tooltip="View Pokedex for #510 Liepard" display="https://pokemondb.net/pokedex/liepard" xr:uid="{5F737E5C-6C66-43AF-99E6-69C61DE96003}"/>
    <hyperlink ref="B737" r:id="rId621" tooltip="View Pokedex for #511 Pansage" display="https://pokemondb.net/pokedex/pansage" xr:uid="{02A253B2-16FE-4B7B-B124-5099B6EE5550}"/>
    <hyperlink ref="B738" r:id="rId622" tooltip="View Pokedex for #512 Simisage" display="https://pokemondb.net/pokedex/simisage" xr:uid="{67195BC0-C3B5-470F-8C48-A1417275D09E}"/>
    <hyperlink ref="B739" r:id="rId623" tooltip="View Pokedex for #513 Pansear" display="https://pokemondb.net/pokedex/pansear" xr:uid="{BEBA4FC3-D3E3-4651-BA38-1BF4FB2B2042}"/>
    <hyperlink ref="B740" r:id="rId624" tooltip="View Pokedex for #514 Simisear" display="https://pokemondb.net/pokedex/simisear" xr:uid="{BE61BF5D-9A8E-44AD-B015-75D6AE01E3EC}"/>
    <hyperlink ref="B741" r:id="rId625" tooltip="View Pokedex for #515 Panpour" display="https://pokemondb.net/pokedex/panpour" xr:uid="{B2204694-20A6-42A3-81AE-C6EA61BF1953}"/>
    <hyperlink ref="B742" r:id="rId626" tooltip="View Pokedex for #516 Simipour" display="https://pokemondb.net/pokedex/simipour" xr:uid="{39B2CBFC-26A7-4EE4-B0E6-C1269343CF6B}"/>
    <hyperlink ref="B743" r:id="rId627" tooltip="View Pokedex for #517 Munna" display="https://pokemondb.net/pokedex/munna" xr:uid="{BBE42986-2198-409D-855F-7B086229F6DA}"/>
    <hyperlink ref="B744" r:id="rId628" tooltip="View Pokedex for #518 Musharna" display="https://pokemondb.net/pokedex/musharna" xr:uid="{0944E582-712B-4E9F-8B10-FD2EE4D8ED87}"/>
    <hyperlink ref="B745" r:id="rId629" tooltip="View Pokedex for #519 Pidove" display="https://pokemondb.net/pokedex/pidove" xr:uid="{34D637D0-3117-40DF-BE1A-A96153E102CB}"/>
    <hyperlink ref="B746" r:id="rId630" tooltip="View Pokedex for #520 Tranquill" display="https://pokemondb.net/pokedex/tranquill" xr:uid="{EF47D673-8665-4D0C-AA25-40538687EE7D}"/>
    <hyperlink ref="B747" r:id="rId631" tooltip="View Pokedex for #521 Unfezant" display="https://pokemondb.net/pokedex/unfezant" xr:uid="{A8EA0902-53CF-4E91-9980-BEBD319C9A00}"/>
    <hyperlink ref="B748" r:id="rId632" tooltip="View Pokedex for #522 Blitzle" display="https://pokemondb.net/pokedex/blitzle" xr:uid="{D433A93B-A08E-4041-B1D4-D6C00C673A53}"/>
    <hyperlink ref="B749" r:id="rId633" tooltip="View Pokedex for #523 Zebstrika" display="https://pokemondb.net/pokedex/zebstrika" xr:uid="{8946C37C-00DB-481C-9204-0D75F6802B87}"/>
    <hyperlink ref="B750" r:id="rId634" tooltip="View Pokedex for #524 Roggenrola" display="https://pokemondb.net/pokedex/roggenrola" xr:uid="{04A31140-695E-4C08-88BA-7D174D7E8BA2}"/>
    <hyperlink ref="B751" r:id="rId635" tooltip="View Pokedex for #525 Boldore" display="https://pokemondb.net/pokedex/boldore" xr:uid="{16E8D8B6-123D-44C6-935C-4B93BB932C9F}"/>
    <hyperlink ref="B752" r:id="rId636" tooltip="View Pokedex for #526 Gigalith" display="https://pokemondb.net/pokedex/gigalith" xr:uid="{848FE44C-3495-496E-8F6B-F36EF54F2084}"/>
    <hyperlink ref="B753" r:id="rId637" tooltip="View Pokedex for #527 Woobat" display="https://pokemondb.net/pokedex/woobat" xr:uid="{1D3DA14D-0FCE-423B-90DE-26B8683256B5}"/>
    <hyperlink ref="B754" r:id="rId638" tooltip="View Pokedex for #528 Swoobat" display="https://pokemondb.net/pokedex/swoobat" xr:uid="{D1FBCEB8-6218-4B0A-A394-61B10D951587}"/>
    <hyperlink ref="B755" r:id="rId639" tooltip="View Pokedex for #529 Drilbur" display="https://pokemondb.net/pokedex/drilbur" xr:uid="{76CD887B-C02E-48A1-BA83-87C68D4D1B41}"/>
    <hyperlink ref="B756" r:id="rId640" tooltip="View Pokedex for #530 Excadrill" display="https://pokemondb.net/pokedex/excadrill" xr:uid="{CDF6A57B-E993-4B4D-9CD0-6057FCF15A21}"/>
    <hyperlink ref="B757" r:id="rId641" tooltip="View Pokedex for #531 Audino" display="https://pokemondb.net/pokedex/audino" xr:uid="{1EA3EFC9-8676-4A54-BF60-BE0CF6D4CD90}"/>
    <hyperlink ref="B758" r:id="rId642" tooltip="View Pokedex for #531 Audino" display="https://pokemondb.net/pokedex/audino" xr:uid="{6A1DCF4E-8E80-49B4-A641-851365F630A0}"/>
    <hyperlink ref="B760" r:id="rId643" tooltip="View Pokedex for #532 Timburr" display="https://pokemondb.net/pokedex/timburr" xr:uid="{3CE2EAD9-F12F-479B-9DDA-A1AB24603EBF}"/>
    <hyperlink ref="B761" r:id="rId644" tooltip="View Pokedex for #533 Gurdurr" display="https://pokemondb.net/pokedex/gurdurr" xr:uid="{0F542A7C-A952-4B1F-8B27-9369A8B6C96A}"/>
    <hyperlink ref="B762" r:id="rId645" tooltip="View Pokedex for #534 Conkeldurr" display="https://pokemondb.net/pokedex/conkeldurr" xr:uid="{F807578A-C9F8-4575-A2AE-87EB08FD531F}"/>
    <hyperlink ref="B763" r:id="rId646" tooltip="View Pokedex for #535 Tympole" display="https://pokemondb.net/pokedex/tympole" xr:uid="{6380F80D-B371-4534-8E84-F8843CF1CAD2}"/>
    <hyperlink ref="B764" r:id="rId647" tooltip="View Pokedex for #536 Palpitoad" display="https://pokemondb.net/pokedex/palpitoad" xr:uid="{7CB282C7-2E44-4DB7-8ED8-78A8679F2A51}"/>
    <hyperlink ref="B765" r:id="rId648" tooltip="View Pokedex for #537 Seismitoad" display="https://pokemondb.net/pokedex/seismitoad" xr:uid="{208FFB21-C78B-4EDE-95A0-AC5260530FDE}"/>
    <hyperlink ref="B766" r:id="rId649" tooltip="View Pokedex for #538 Throh" display="https://pokemondb.net/pokedex/throh" xr:uid="{D4B07761-9540-4A74-A525-2DBDC994E775}"/>
    <hyperlink ref="B767" r:id="rId650" tooltip="View Pokedex for #539 Sawk" display="https://pokemondb.net/pokedex/sawk" xr:uid="{47736813-0A7B-4DC8-B7B8-A77589AFAA0E}"/>
    <hyperlink ref="B768" r:id="rId651" tooltip="View Pokedex for #540 Sewaddle" display="https://pokemondb.net/pokedex/sewaddle" xr:uid="{E99706DF-24CB-49D1-A708-1A3297592567}"/>
    <hyperlink ref="B769" r:id="rId652" tooltip="View Pokedex for #541 Swadloon" display="https://pokemondb.net/pokedex/swadloon" xr:uid="{B02EBDEF-D981-4772-BACB-E2560C290CC7}"/>
    <hyperlink ref="B770" r:id="rId653" tooltip="View Pokedex for #542 Leavanny" display="https://pokemondb.net/pokedex/leavanny" xr:uid="{B47A49D8-98F1-40DF-ACE1-3208E71252D5}"/>
    <hyperlink ref="B771" r:id="rId654" tooltip="View Pokedex for #543 Venipede" display="https://pokemondb.net/pokedex/venipede" xr:uid="{2BD6ADBD-984C-458B-BA49-C4FEDFD35992}"/>
    <hyperlink ref="B772" r:id="rId655" tooltip="View Pokedex for #544 Whirlipede" display="https://pokemondb.net/pokedex/whirlipede" xr:uid="{A4245F16-5A33-48EA-9705-69252AC32D76}"/>
    <hyperlink ref="B773" r:id="rId656" tooltip="View Pokedex for #545 Scolipede" display="https://pokemondb.net/pokedex/scolipede" xr:uid="{E3128637-E4DD-4BBA-B11E-B6FCEABCEBBE}"/>
    <hyperlink ref="B774" r:id="rId657" tooltip="View Pokedex for #546 Cottonee" display="https://pokemondb.net/pokedex/cottonee" xr:uid="{506DE526-4BA7-4AB9-ADD0-F8FEEE6D8A2B}"/>
    <hyperlink ref="B775" r:id="rId658" tooltip="View Pokedex for #547 Whimsicott" display="https://pokemondb.net/pokedex/whimsicott" xr:uid="{BFDF64A4-551D-4F1F-A7EE-CDD2145232F2}"/>
    <hyperlink ref="B776" r:id="rId659" tooltip="View Pokedex for #548 Petilil" display="https://pokemondb.net/pokedex/petilil" xr:uid="{5919DA27-12E7-4171-B44A-C8C7B8D66D3F}"/>
    <hyperlink ref="B777" r:id="rId660" tooltip="View Pokedex for #549 Lilligant" display="https://pokemondb.net/pokedex/lilligant" xr:uid="{B7D541DA-BFD8-4905-A05D-432B39DA58B0}"/>
    <hyperlink ref="B778" r:id="rId661" tooltip="View Pokedex for #549 Lilligant" display="https://pokemondb.net/pokedex/lilligant" xr:uid="{F5BE8A24-8F75-4BC8-8093-5A896E44DE8F}"/>
    <hyperlink ref="B780" r:id="rId662" tooltip="View Pokedex for #550 Basculin" display="https://pokemondb.net/pokedex/basculin" xr:uid="{0B28A0E4-3601-47CC-81E4-7E83E17BDEDE}"/>
    <hyperlink ref="B782" r:id="rId663" tooltip="View Pokedex for #550 Basculin" display="https://pokemondb.net/pokedex/basculin" xr:uid="{E29DC3D4-6AB9-4812-BE0B-B98944CA7249}"/>
    <hyperlink ref="B784" r:id="rId664" tooltip="View Pokedex for #550 Basculin" display="https://pokemondb.net/pokedex/basculin" xr:uid="{1AA6A9BD-9561-4CA4-9C02-18507F82478A}"/>
    <hyperlink ref="B786" r:id="rId665" tooltip="View Pokedex for #551 Sandile" display="https://pokemondb.net/pokedex/sandile" xr:uid="{4EF9A0B5-7AA0-4DD1-A54A-390682E63EAE}"/>
    <hyperlink ref="B787" r:id="rId666" tooltip="View Pokedex for #552 Krokorok" display="https://pokemondb.net/pokedex/krokorok" xr:uid="{0FC95728-1977-48C7-A192-5C9B150138A9}"/>
    <hyperlink ref="B788" r:id="rId667" tooltip="View Pokedex for #553 Krookodile" display="https://pokemondb.net/pokedex/krookodile" xr:uid="{9CAFD9A4-390C-4762-A595-FA253A54828C}"/>
    <hyperlink ref="B789" r:id="rId668" tooltip="View Pokedex for #554 Darumaka" display="https://pokemondb.net/pokedex/darumaka" xr:uid="{593BEAEF-1095-41B3-92CE-F90BBBD94943}"/>
    <hyperlink ref="B790" r:id="rId669" tooltip="View Pokedex for #554 Darumaka" display="https://pokemondb.net/pokedex/darumaka" xr:uid="{D20BDAD4-1561-42D0-9BCD-61A7FDBD0A2A}"/>
    <hyperlink ref="B792" r:id="rId670" tooltip="View Pokedex for #555 Darmanitan" display="https://pokemondb.net/pokedex/darmanitan" xr:uid="{D5F18714-DBDE-41F8-A048-E69982F51ECC}"/>
    <hyperlink ref="B794" r:id="rId671" tooltip="View Pokedex for #555 Darmanitan" display="https://pokemondb.net/pokedex/darmanitan" xr:uid="{4A671D52-F0A7-49A9-85DF-A057EB6B1826}"/>
    <hyperlink ref="B796" r:id="rId672" tooltip="View Pokedex for #555 Darmanitan" display="https://pokemondb.net/pokedex/darmanitan" xr:uid="{AC4D7754-B666-44CB-92C5-5F12549BE5EA}"/>
    <hyperlink ref="B798" r:id="rId673" tooltip="View Pokedex for #555 Darmanitan" display="https://pokemondb.net/pokedex/darmanitan" xr:uid="{2A05EDC8-2FA8-4351-87EE-CE8101B6FE80}"/>
    <hyperlink ref="B800" r:id="rId674" tooltip="View Pokedex for #556 Maractus" display="https://pokemondb.net/pokedex/maractus" xr:uid="{18C88EFE-C382-4D01-9717-8864E9F40E37}"/>
    <hyperlink ref="B801" r:id="rId675" tooltip="View Pokedex for #557 Dwebble" display="https://pokemondb.net/pokedex/dwebble" xr:uid="{C1902A89-8E37-4775-BB7A-D8670D440E92}"/>
    <hyperlink ref="B802" r:id="rId676" tooltip="View Pokedex for #558 Crustle" display="https://pokemondb.net/pokedex/crustle" xr:uid="{9EAAD0E3-CDAC-4D0B-9A8B-4AFD34BE178F}"/>
    <hyperlink ref="B803" r:id="rId677" tooltip="View Pokedex for #559 Scraggy" display="https://pokemondb.net/pokedex/scraggy" xr:uid="{54D2E832-1B7B-4ED0-AD88-C11F4F03FEA5}"/>
    <hyperlink ref="B804" r:id="rId678" tooltip="View Pokedex for #560 Scrafty" display="https://pokemondb.net/pokedex/scrafty" xr:uid="{3A678A8A-441D-4D19-9864-FCAFD43C553C}"/>
    <hyperlink ref="B805" r:id="rId679" tooltip="View Pokedex for #561 Sigilyph" display="https://pokemondb.net/pokedex/sigilyph" xr:uid="{F289C05E-C253-4494-9DF4-498D501D3486}"/>
    <hyperlink ref="B806" r:id="rId680" tooltip="View Pokedex for #562 Yamask" display="https://pokemondb.net/pokedex/yamask" xr:uid="{321ED703-CDA5-47E7-A3AE-D76732368190}"/>
    <hyperlink ref="B807" r:id="rId681" tooltip="View Pokedex for #562 Yamask" display="https://pokemondb.net/pokedex/yamask" xr:uid="{774E1157-BE19-411E-9846-B0DAF0680C37}"/>
    <hyperlink ref="B809" r:id="rId682" tooltip="View Pokedex for #563 Cofagrigus" display="https://pokemondb.net/pokedex/cofagrigus" xr:uid="{3788C0E6-A811-49C8-AE34-8B38DEFABCE5}"/>
    <hyperlink ref="B810" r:id="rId683" tooltip="View Pokedex for #564 Tirtouga" display="https://pokemondb.net/pokedex/tirtouga" xr:uid="{A4C10231-0694-4B27-B67D-6B49FC73CA66}"/>
    <hyperlink ref="B811" r:id="rId684" tooltip="View Pokedex for #565 Carracosta" display="https://pokemondb.net/pokedex/carracosta" xr:uid="{CDCF52F3-BCD1-4CD6-9A48-DC429DF4643A}"/>
    <hyperlink ref="B812" r:id="rId685" tooltip="View Pokedex for #566 Archen" display="https://pokemondb.net/pokedex/archen" xr:uid="{B1A8A271-FDFA-4DFF-91AE-19D75D46A983}"/>
    <hyperlink ref="B813" r:id="rId686" tooltip="View Pokedex for #567 Archeops" display="https://pokemondb.net/pokedex/archeops" xr:uid="{7CA0974A-5F98-483E-B217-68A71CCF0A83}"/>
    <hyperlink ref="B814" r:id="rId687" tooltip="View Pokedex for #568 Trubbish" display="https://pokemondb.net/pokedex/trubbish" xr:uid="{2EB25F8E-1BAF-49BE-8FEC-77571BACDAFD}"/>
    <hyperlink ref="B815" r:id="rId688" tooltip="View Pokedex for #569 Garbodor" display="https://pokemondb.net/pokedex/garbodor" xr:uid="{F066BA41-577D-4EE9-A8D8-FBDD13D69EA3}"/>
    <hyperlink ref="B816" r:id="rId689" tooltip="View Pokedex for #570 Zorua" display="https://pokemondb.net/pokedex/zorua" xr:uid="{E2799B98-7AD2-4541-8CAD-1F214FCD7F2B}"/>
    <hyperlink ref="B817" r:id="rId690" tooltip="View Pokedex for #570 Zorua" display="https://pokemondb.net/pokedex/zorua" xr:uid="{B50D39EA-CF8C-4DC1-B037-F8248879AAA8}"/>
    <hyperlink ref="B819" r:id="rId691" tooltip="View Pokedex for #571 Zoroark" display="https://pokemondb.net/pokedex/zoroark" xr:uid="{2823753F-6763-40F2-9AEA-97F716746143}"/>
    <hyperlink ref="B820" r:id="rId692" tooltip="View Pokedex for #571 Zoroark" display="https://pokemondb.net/pokedex/zoroark" xr:uid="{E47B130C-16F4-4E38-A270-53D8546EF6DD}"/>
    <hyperlink ref="B822" r:id="rId693" tooltip="View Pokedex for #572 Minccino" display="https://pokemondb.net/pokedex/minccino" xr:uid="{C94D3AFD-E4DF-4E00-A0B7-DA46395F5E74}"/>
    <hyperlink ref="B823" r:id="rId694" tooltip="View Pokedex for #573 Cinccino" display="https://pokemondb.net/pokedex/cinccino" xr:uid="{E2CC388A-B2C3-429E-B511-8EFDB2DD6C28}"/>
    <hyperlink ref="B824" r:id="rId695" tooltip="View Pokedex for #574 Gothita" display="https://pokemondb.net/pokedex/gothita" xr:uid="{D9455485-866D-415F-AE2E-1F2DCA39F452}"/>
    <hyperlink ref="B825" r:id="rId696" tooltip="View Pokedex for #575 Gothorita" display="https://pokemondb.net/pokedex/gothorita" xr:uid="{8F035F14-CC3E-4FC2-9530-27BFF5FA0F86}"/>
    <hyperlink ref="B826" r:id="rId697" tooltip="View Pokedex for #576 Gothitelle" display="https://pokemondb.net/pokedex/gothitelle" xr:uid="{96E2DD8F-A27C-4AA9-8510-718A785F9E7E}"/>
    <hyperlink ref="B827" r:id="rId698" tooltip="View Pokedex for #577 Solosis" display="https://pokemondb.net/pokedex/solosis" xr:uid="{916B1771-67A9-4A2B-8E96-AA37B0057568}"/>
    <hyperlink ref="B828" r:id="rId699" tooltip="View Pokedex for #578 Duosion" display="https://pokemondb.net/pokedex/duosion" xr:uid="{E629027B-C343-48B5-8019-58D7868DD10F}"/>
    <hyperlink ref="B829" r:id="rId700" tooltip="View Pokedex for #579 Reuniclus" display="https://pokemondb.net/pokedex/reuniclus" xr:uid="{D348FFC3-371B-4A59-AC6F-6FEB8D575763}"/>
    <hyperlink ref="B830" r:id="rId701" tooltip="View Pokedex for #580 Ducklett" display="https://pokemondb.net/pokedex/ducklett" xr:uid="{3D5784E8-1844-4897-903F-78DF96E9A786}"/>
    <hyperlink ref="B831" r:id="rId702" tooltip="View Pokedex for #581 Swanna" display="https://pokemondb.net/pokedex/swanna" xr:uid="{093BB4AC-DC38-467D-BFA6-3395D35E6AEB}"/>
    <hyperlink ref="B832" r:id="rId703" tooltip="View Pokedex for #582 Vanillite" display="https://pokemondb.net/pokedex/vanillite" xr:uid="{5C5196D9-566D-42AB-AE87-CD2CAD6F666D}"/>
    <hyperlink ref="B833" r:id="rId704" tooltip="View Pokedex for #583 Vanillish" display="https://pokemondb.net/pokedex/vanillish" xr:uid="{875DF3A1-C01D-44B5-A2F8-524FCE778D04}"/>
    <hyperlink ref="B834" r:id="rId705" tooltip="View Pokedex for #584 Vanilluxe" display="https://pokemondb.net/pokedex/vanilluxe" xr:uid="{2936DFE0-BDED-4F6D-B4B7-D279946E16DB}"/>
    <hyperlink ref="B835" r:id="rId706" tooltip="View Pokedex for #585 Deerling" display="https://pokemondb.net/pokedex/deerling" xr:uid="{C04892BB-66CF-479B-860D-B661BB0F68AE}"/>
    <hyperlink ref="B836" r:id="rId707" tooltip="View Pokedex for #586 Sawsbuck" display="https://pokemondb.net/pokedex/sawsbuck" xr:uid="{A6A5579A-2C95-4CD3-B4BA-65FE78639B9F}"/>
    <hyperlink ref="B837" r:id="rId708" tooltip="View Pokedex for #587 Emolga" display="https://pokemondb.net/pokedex/emolga" xr:uid="{52B1F04A-0F22-4669-A12A-41B9884BF152}"/>
    <hyperlink ref="B838" r:id="rId709" tooltip="View Pokedex for #588 Karrablast" display="https://pokemondb.net/pokedex/karrablast" xr:uid="{0561DAE1-2EEC-45E4-9F55-113974B0D4C8}"/>
    <hyperlink ref="B839" r:id="rId710" tooltip="View Pokedex for #589 Escavalier" display="https://pokemondb.net/pokedex/escavalier" xr:uid="{6A2A4112-8BA9-4BE3-82CF-7D04FA3782C2}"/>
    <hyperlink ref="B840" r:id="rId711" tooltip="View Pokedex for #590 Foongus" display="https://pokemondb.net/pokedex/foongus" xr:uid="{8E642C40-3521-4108-BD7F-32EACF66888A}"/>
    <hyperlink ref="B841" r:id="rId712" tooltip="View Pokedex for #591 Amoonguss" display="https://pokemondb.net/pokedex/amoonguss" xr:uid="{287A7B86-D59C-4F9F-A8A2-BB919A67552A}"/>
    <hyperlink ref="B842" r:id="rId713" tooltip="View Pokedex for #592 Frillish" display="https://pokemondb.net/pokedex/frillish" xr:uid="{768EB5D7-23C2-422A-8E66-EE943AE9E5F0}"/>
    <hyperlink ref="B843" r:id="rId714" tooltip="View Pokedex for #593 Jellicent" display="https://pokemondb.net/pokedex/jellicent" xr:uid="{EE551A20-496D-41A1-B543-D16550F627C3}"/>
    <hyperlink ref="B844" r:id="rId715" tooltip="View Pokedex for #594 Alomomola" display="https://pokemondb.net/pokedex/alomomola" xr:uid="{C0E7F101-7F9D-422F-A41B-B3A19CA61BFA}"/>
    <hyperlink ref="B845" r:id="rId716" tooltip="View Pokedex for #595 Joltik" display="https://pokemondb.net/pokedex/joltik" xr:uid="{8DA42CBD-1607-49B2-AFD4-07694FA2E209}"/>
    <hyperlink ref="B846" r:id="rId717" tooltip="View Pokedex for #596 Galvantula" display="https://pokemondb.net/pokedex/galvantula" xr:uid="{DC56FE05-4CFF-46AF-B2D3-CDF127D38098}"/>
    <hyperlink ref="B847" r:id="rId718" tooltip="View Pokedex for #597 Ferroseed" display="https://pokemondb.net/pokedex/ferroseed" xr:uid="{B557EE78-136C-4A92-8E98-0AD17156AA83}"/>
    <hyperlink ref="B848" r:id="rId719" tooltip="View Pokedex for #598 Ferrothorn" display="https://pokemondb.net/pokedex/ferrothorn" xr:uid="{D8864E04-040D-4D02-A507-13B5B131D3A7}"/>
    <hyperlink ref="B849" r:id="rId720" tooltip="View Pokedex for #599 Klink" display="https://pokemondb.net/pokedex/klink" xr:uid="{0126284C-48BE-4880-A420-2A500D9ACF9B}"/>
    <hyperlink ref="B850" r:id="rId721" tooltip="View Pokedex for #600 Klang" display="https://pokemondb.net/pokedex/klang" xr:uid="{50DD78EC-F3A4-48F8-80FC-6C63D4E83355}"/>
    <hyperlink ref="B851" r:id="rId722" tooltip="View Pokedex for #601 Klinklang" display="https://pokemondb.net/pokedex/klinklang" xr:uid="{7068353B-6C2E-40EC-8E33-78168A5CA1FF}"/>
    <hyperlink ref="B852" r:id="rId723" tooltip="View Pokedex for #602 Tynamo" display="https://pokemondb.net/pokedex/tynamo" xr:uid="{BAE3DBBF-C532-44AE-8375-FCC640DF630D}"/>
    <hyperlink ref="B853" r:id="rId724" tooltip="View Pokedex for #603 Eelektrik" display="https://pokemondb.net/pokedex/eelektrik" xr:uid="{E98CED36-7DC9-4550-B8A3-7BDA03CF24B5}"/>
    <hyperlink ref="B854" r:id="rId725" tooltip="View Pokedex for #604 Eelektross" display="https://pokemondb.net/pokedex/eelektross" xr:uid="{AEB7AF16-9A4F-476B-937C-3FD10A2071E4}"/>
    <hyperlink ref="B855" r:id="rId726" tooltip="View Pokedex for #605 Elgyem" display="https://pokemondb.net/pokedex/elgyem" xr:uid="{02759504-EE58-46D0-910D-A0AACCDE1D03}"/>
    <hyperlink ref="B856" r:id="rId727" tooltip="View Pokedex for #606 Beheeyem" display="https://pokemondb.net/pokedex/beheeyem" xr:uid="{0A6014C8-5F25-47D0-8F82-A452772B7544}"/>
    <hyperlink ref="B857" r:id="rId728" tooltip="View Pokedex for #607 Litwick" display="https://pokemondb.net/pokedex/litwick" xr:uid="{01D55CBA-488A-4B8E-B239-EB7A358B5DA7}"/>
    <hyperlink ref="B858" r:id="rId729" tooltip="View Pokedex for #608 Lampent" display="https://pokemondb.net/pokedex/lampent" xr:uid="{3FBCE39A-A0B6-433B-A0D6-72BE16EFF064}"/>
    <hyperlink ref="B859" r:id="rId730" tooltip="View Pokedex for #609 Chandelure" display="https://pokemondb.net/pokedex/chandelure" xr:uid="{D1820FC9-E7E4-4D15-AB37-6B2CF229E832}"/>
    <hyperlink ref="B860" r:id="rId731" tooltip="View Pokedex for #610 Axew" display="https://pokemondb.net/pokedex/axew" xr:uid="{6701D356-3D48-4CBA-91EC-B9B825801EDE}"/>
    <hyperlink ref="B861" r:id="rId732" tooltip="View Pokedex for #611 Fraxure" display="https://pokemondb.net/pokedex/fraxure" xr:uid="{2D905D3A-8FEF-4A0D-8DB9-70E8FE8E4107}"/>
    <hyperlink ref="B862" r:id="rId733" tooltip="View Pokedex for #612 Haxorus" display="https://pokemondb.net/pokedex/haxorus" xr:uid="{EFA1B18B-44A6-4081-93E7-D4A78B04DA2E}"/>
    <hyperlink ref="B863" r:id="rId734" tooltip="View Pokedex for #613 Cubchoo" display="https://pokemondb.net/pokedex/cubchoo" xr:uid="{69B34C0B-5F3D-4BD2-825A-C2362DB06F46}"/>
    <hyperlink ref="B864" r:id="rId735" tooltip="View Pokedex for #614 Beartic" display="https://pokemondb.net/pokedex/beartic" xr:uid="{B6999133-B68D-4365-953F-26AE78ED030F}"/>
    <hyperlink ref="B865" r:id="rId736" tooltip="View Pokedex for #615 Cryogonal" display="https://pokemondb.net/pokedex/cryogonal" xr:uid="{14039E1F-9FF0-4DD8-879F-26265F5CEB9D}"/>
    <hyperlink ref="B866" r:id="rId737" tooltip="View Pokedex for #616 Shelmet" display="https://pokemondb.net/pokedex/shelmet" xr:uid="{22A3E788-DE33-4072-B934-FE184B5D2B89}"/>
    <hyperlink ref="B867" r:id="rId738" tooltip="View Pokedex for #617 Accelgor" display="https://pokemondb.net/pokedex/accelgor" xr:uid="{A23ECD01-C218-436D-9C87-605D9DEFE209}"/>
    <hyperlink ref="B868" r:id="rId739" tooltip="View Pokedex for #618 Stunfisk" display="https://pokemondb.net/pokedex/stunfisk" xr:uid="{EC204F6B-405D-4314-955A-E7D4BFDCF064}"/>
    <hyperlink ref="B869" r:id="rId740" tooltip="View Pokedex for #618 Stunfisk" display="https://pokemondb.net/pokedex/stunfisk" xr:uid="{E33C24C9-470A-45F4-A090-E587C63F972C}"/>
    <hyperlink ref="B871" r:id="rId741" tooltip="View Pokedex for #619 Mienfoo" display="https://pokemondb.net/pokedex/mienfoo" xr:uid="{7EB871F1-59AE-4835-BE71-98DC8FD5F946}"/>
    <hyperlink ref="B872" r:id="rId742" tooltip="View Pokedex for #620 Mienshao" display="https://pokemondb.net/pokedex/mienshao" xr:uid="{69D9718C-B37C-42D1-B69D-8FB24DE5D92C}"/>
    <hyperlink ref="B873" r:id="rId743" tooltip="View Pokedex for #621 Druddigon" display="https://pokemondb.net/pokedex/druddigon" xr:uid="{E2F6FCCE-2841-46CC-BD2F-D7148F98A6AA}"/>
    <hyperlink ref="B874" r:id="rId744" tooltip="View Pokedex for #622 Golett" display="https://pokemondb.net/pokedex/golett" xr:uid="{C25C93A2-A9B6-435C-99E4-87168FD78BBC}"/>
    <hyperlink ref="B875" r:id="rId745" tooltip="View Pokedex for #623 Golurk" display="https://pokemondb.net/pokedex/golurk" xr:uid="{7012A3A0-6D9A-40C1-B6A5-4E909D312F01}"/>
    <hyperlink ref="B876" r:id="rId746" tooltip="View Pokedex for #624 Pawniard" display="https://pokemondb.net/pokedex/pawniard" xr:uid="{46D2C366-3598-4344-BEE6-622DC611657D}"/>
    <hyperlink ref="B877" r:id="rId747" tooltip="View Pokedex for #625 Bisharp" display="https://pokemondb.net/pokedex/bisharp" xr:uid="{ECCB7752-A111-4C73-9689-4FC58213E4AD}"/>
    <hyperlink ref="B878" r:id="rId748" tooltip="View Pokedex for #626 Bouffalant" display="https://pokemondb.net/pokedex/bouffalant" xr:uid="{37DBBFF8-F52C-4DB2-8335-71416FE688F6}"/>
    <hyperlink ref="B879" r:id="rId749" tooltip="View Pokedex for #627 Rufflet" display="https://pokemondb.net/pokedex/rufflet" xr:uid="{1B3BE524-1B88-4AD2-BCDE-18CE957EC6B2}"/>
    <hyperlink ref="B880" r:id="rId750" tooltip="View Pokedex for #628 Braviary" display="https://pokemondb.net/pokedex/braviary" xr:uid="{69C0F9ED-F356-46EC-8144-89CE0884A125}"/>
    <hyperlink ref="B881" r:id="rId751" tooltip="View Pokedex for #628 Braviary" display="https://pokemondb.net/pokedex/braviary" xr:uid="{5CB3447A-6985-4A77-9179-2BE9632AF5E1}"/>
    <hyperlink ref="B883" r:id="rId752" tooltip="View Pokedex for #629 Vullaby" display="https://pokemondb.net/pokedex/vullaby" xr:uid="{90F6ACFE-A8D1-487D-9AA8-FF8987E80DC5}"/>
    <hyperlink ref="B884" r:id="rId753" tooltip="View Pokedex for #630 Mandibuzz" display="https://pokemondb.net/pokedex/mandibuzz" xr:uid="{CF06B5B3-FD3F-415D-99F1-FFFD717F0C45}"/>
    <hyperlink ref="B885" r:id="rId754" tooltip="View Pokedex for #631 Heatmor" display="https://pokemondb.net/pokedex/heatmor" xr:uid="{8E542A2B-14B5-49C4-B4CC-3243257A7BED}"/>
    <hyperlink ref="B886" r:id="rId755" tooltip="View Pokedex for #632 Durant" display="https://pokemondb.net/pokedex/durant" xr:uid="{DB954B50-007E-4388-89AC-F588A6AB8F9A}"/>
    <hyperlink ref="B887" r:id="rId756" tooltip="View Pokedex for #633 Deino" display="https://pokemondb.net/pokedex/deino" xr:uid="{8980C067-8C84-48D2-A838-5FE46ADAD524}"/>
    <hyperlink ref="B888" r:id="rId757" tooltip="View Pokedex for #634 Zweilous" display="https://pokemondb.net/pokedex/zweilous" xr:uid="{F7584419-4A45-4F76-B531-7B6491CF991C}"/>
    <hyperlink ref="B889" r:id="rId758" tooltip="View Pokedex for #635 Hydreigon" display="https://pokemondb.net/pokedex/hydreigon" xr:uid="{A4891E55-E21D-4CDB-8946-3B38310B8FF7}"/>
    <hyperlink ref="B890" r:id="rId759" tooltip="View Pokedex for #636 Larvesta" display="https://pokemondb.net/pokedex/larvesta" xr:uid="{A7C11190-E657-4AF0-AAF0-2F728A05C810}"/>
    <hyperlink ref="B891" r:id="rId760" tooltip="View Pokedex for #637 Volcarona" display="https://pokemondb.net/pokedex/volcarona" xr:uid="{BADC4E88-8712-4C8A-A27C-7BE0E40C8F98}"/>
    <hyperlink ref="B892" r:id="rId761" tooltip="View Pokedex for #638 Cobalion" display="https://pokemondb.net/pokedex/cobalion" xr:uid="{53A6F9C5-447A-4229-B3EA-8D027DFDE903}"/>
    <hyperlink ref="B893" r:id="rId762" tooltip="View Pokedex for #639 Terrakion" display="https://pokemondb.net/pokedex/terrakion" xr:uid="{61FD6825-3411-4EA4-BC1A-5C8823E3AD3E}"/>
    <hyperlink ref="B894" r:id="rId763" tooltip="View Pokedex for #640 Virizion" display="https://pokemondb.net/pokedex/virizion" xr:uid="{F099495D-9C31-4468-AE0D-1624C714FE59}"/>
    <hyperlink ref="B895" r:id="rId764" tooltip="View Pokedex for #641 Tornadus" display="https://pokemondb.net/pokedex/tornadus" xr:uid="{3ECC7022-22D6-43E6-A7DC-5E27297431A2}"/>
    <hyperlink ref="B897" r:id="rId765" tooltip="View Pokedex for #641 Tornadus" display="https://pokemondb.net/pokedex/tornadus" xr:uid="{86FBF554-8602-430B-B1C4-E0699C1E59A6}"/>
    <hyperlink ref="B899" r:id="rId766" tooltip="View Pokedex for #642 Thundurus" display="https://pokemondb.net/pokedex/thundurus" xr:uid="{2D5477E5-5FF3-4F8B-8EDD-5803E1BB76D8}"/>
    <hyperlink ref="B901" r:id="rId767" tooltip="View Pokedex for #642 Thundurus" display="https://pokemondb.net/pokedex/thundurus" xr:uid="{15B0B29C-1608-45C3-B397-270968C0E57A}"/>
    <hyperlink ref="B903" r:id="rId768" tooltip="View Pokedex for #643 Reshiram" display="https://pokemondb.net/pokedex/reshiram" xr:uid="{ABE3A629-04BE-46C8-835D-21CFE6A2F356}"/>
    <hyperlink ref="B904" r:id="rId769" tooltip="View Pokedex for #644 Zekrom" display="https://pokemondb.net/pokedex/zekrom" xr:uid="{806E8AED-4920-4646-85D1-3A68C001B1F2}"/>
    <hyperlink ref="B905" r:id="rId770" tooltip="View Pokedex for #645 Landorus" display="https://pokemondb.net/pokedex/landorus" xr:uid="{7D8CB34F-02C2-4CF4-BF9A-0A2E788887E1}"/>
    <hyperlink ref="B907" r:id="rId771" tooltip="View Pokedex for #645 Landorus" display="https://pokemondb.net/pokedex/landorus" xr:uid="{2744DBF6-741A-4050-9A29-C5E9E88BBAA5}"/>
    <hyperlink ref="B909" r:id="rId772" tooltip="View Pokedex for #646 Kyurem" display="https://pokemondb.net/pokedex/kyurem" xr:uid="{E5C98A3B-314A-4D8A-A2F7-B0859B7E90B7}"/>
    <hyperlink ref="B910" r:id="rId773" tooltip="View Pokedex for #646 Kyurem" display="https://pokemondb.net/pokedex/kyurem" xr:uid="{03A9BBDB-2B6D-40F9-B5E0-CEEC06FED4DD}"/>
    <hyperlink ref="B912" r:id="rId774" tooltip="View Pokedex for #646 Kyurem" display="https://pokemondb.net/pokedex/kyurem" xr:uid="{9B425C41-67EA-4A63-AF89-EC2444ED7A3C}"/>
    <hyperlink ref="B914" r:id="rId775" tooltip="View Pokedex for #647 Keldeo" display="https://pokemondb.net/pokedex/keldeo" xr:uid="{D2A5F151-1CBD-4A2A-A5D3-F76D061A36F2}"/>
    <hyperlink ref="B916" r:id="rId776" tooltip="View Pokedex for #647 Keldeo" display="https://pokemondb.net/pokedex/keldeo" xr:uid="{86D9F334-2059-4839-B695-3317728B2CF1}"/>
    <hyperlink ref="B918" r:id="rId777" tooltip="View Pokedex for #648 Meloetta" display="https://pokemondb.net/pokedex/meloetta" xr:uid="{6F3EC225-7105-41F5-9A9A-FA3E446C5694}"/>
    <hyperlink ref="B920" r:id="rId778" tooltip="View Pokedex for #648 Meloetta" display="https://pokemondb.net/pokedex/meloetta" xr:uid="{2AF0D0BD-8FEA-4A9F-A96F-055A66F4317A}"/>
    <hyperlink ref="B922" r:id="rId779" tooltip="View Pokedex for #649 Genesect" display="https://pokemondb.net/pokedex/genesect" xr:uid="{DEA665CB-643F-4952-814C-E67B913296BE}"/>
    <hyperlink ref="B923" r:id="rId780" tooltip="View Pokedex for #650 Chespin" display="https://pokemondb.net/pokedex/chespin" xr:uid="{B9DDF128-3225-4EE4-BB56-F470DB9208F8}"/>
    <hyperlink ref="B924" r:id="rId781" tooltip="View Pokedex for #651 Quilladin" display="https://pokemondb.net/pokedex/quilladin" xr:uid="{35E72479-C1DE-4387-BCB7-7B2A9C0A1AA1}"/>
    <hyperlink ref="B925" r:id="rId782" tooltip="View Pokedex for #652 Chesnaught" display="https://pokemondb.net/pokedex/chesnaught" xr:uid="{934CDE41-981F-4A8E-933E-1265450E977E}"/>
    <hyperlink ref="B926" r:id="rId783" tooltip="View Pokedex for #653 Fennekin" display="https://pokemondb.net/pokedex/fennekin" xr:uid="{2CB9192E-0AA2-4973-BB29-443B5F810341}"/>
    <hyperlink ref="B927" r:id="rId784" tooltip="View Pokedex for #654 Braixen" display="https://pokemondb.net/pokedex/braixen" xr:uid="{DD7D9691-86BD-4B15-8E00-5FA9FADD6040}"/>
    <hyperlink ref="B928" r:id="rId785" tooltip="View Pokedex for #655 Delphox" display="https://pokemondb.net/pokedex/delphox" xr:uid="{D9A31387-13D0-4757-A648-0FEF15BE5BB3}"/>
    <hyperlink ref="B929" r:id="rId786" tooltip="View Pokedex for #656 Froakie" display="https://pokemondb.net/pokedex/froakie" xr:uid="{480BFCD0-CB90-44E8-86CB-C1A1D1AC09CF}"/>
    <hyperlink ref="B930" r:id="rId787" tooltip="View Pokedex for #657 Frogadier" display="https://pokemondb.net/pokedex/frogadier" xr:uid="{D1AF03CD-451F-4144-A696-E994E1AF1E4B}"/>
    <hyperlink ref="B931" r:id="rId788" tooltip="View Pokedex for #658 Greninja" display="https://pokemondb.net/pokedex/greninja" xr:uid="{980C87BA-28A3-4968-84B7-23284774E9DE}"/>
    <hyperlink ref="B932" r:id="rId789" tooltip="View Pokedex for #658 Greninja" display="https://pokemondb.net/pokedex/greninja" xr:uid="{161AC520-C873-4CD6-8E32-A7F2E371E6D2}"/>
    <hyperlink ref="B934" r:id="rId790" tooltip="View Pokedex for #659 Bunnelby" display="https://pokemondb.net/pokedex/bunnelby" xr:uid="{ABA1EECE-F16E-40A2-BED8-A12CF57BD5D9}"/>
    <hyperlink ref="B935" r:id="rId791" tooltip="View Pokedex for #660 Diggersby" display="https://pokemondb.net/pokedex/diggersby" xr:uid="{BABA76D0-1836-4079-9A6D-B4D27436A625}"/>
    <hyperlink ref="B936" r:id="rId792" tooltip="View Pokedex for #661 Fletchling" display="https://pokemondb.net/pokedex/fletchling" xr:uid="{C5A4020C-DEF6-460B-AB22-455130CD1D0C}"/>
    <hyperlink ref="B937" r:id="rId793" tooltip="View Pokedex for #662 Fletchinder" display="https://pokemondb.net/pokedex/fletchinder" xr:uid="{4227C838-B564-49DA-8593-C0DD6828F436}"/>
    <hyperlink ref="B938" r:id="rId794" tooltip="View Pokedex for #663 Talonflame" display="https://pokemondb.net/pokedex/talonflame" xr:uid="{5105662F-DA71-4907-A817-79A7B939532D}"/>
    <hyperlink ref="B939" r:id="rId795" tooltip="View Pokedex for #664 Scatterbug" display="https://pokemondb.net/pokedex/scatterbug" xr:uid="{F0B81094-5BC4-4022-B747-D55199BAEE50}"/>
    <hyperlink ref="B940" r:id="rId796" tooltip="View Pokedex for #665 Spewpa" display="https://pokemondb.net/pokedex/spewpa" xr:uid="{37650BB8-913B-4853-AA07-224F8B5EDD27}"/>
    <hyperlink ref="B941" r:id="rId797" tooltip="View Pokedex for #666 Vivillon" display="https://pokemondb.net/pokedex/vivillon" xr:uid="{93D8048A-B45B-41A2-84F6-379D13B95E67}"/>
    <hyperlink ref="B942" r:id="rId798" tooltip="View Pokedex for #667 Litleo" display="https://pokemondb.net/pokedex/litleo" xr:uid="{A242B40B-10D0-4147-BF77-0C663A3EDCB2}"/>
    <hyperlink ref="B943" r:id="rId799" tooltip="View Pokedex for #668 Pyroar" display="https://pokemondb.net/pokedex/pyroar" xr:uid="{C78119D3-0831-42EE-B3E7-A665C731ACC8}"/>
    <hyperlink ref="B944" r:id="rId800" tooltip="View Pokedex for #669 Flabébé" display="https://pokemondb.net/pokedex/flabebe" xr:uid="{7C68BA06-704F-490F-82EB-62CEBFBA0CCA}"/>
    <hyperlink ref="B945" r:id="rId801" tooltip="View Pokedex for #670 Floette" display="https://pokemondb.net/pokedex/floette" xr:uid="{E040C487-B09D-48F5-9659-52386A5584E5}"/>
    <hyperlink ref="B946" r:id="rId802" tooltip="View Pokedex for #671 Florges" display="https://pokemondb.net/pokedex/florges" xr:uid="{174DCCB4-138D-4188-9665-8D321A68D709}"/>
    <hyperlink ref="B947" r:id="rId803" tooltip="View Pokedex for #672 Skiddo" display="https://pokemondb.net/pokedex/skiddo" xr:uid="{34EBC3AE-3D11-47A1-A26E-6F8CE3B7FFE2}"/>
    <hyperlink ref="B948" r:id="rId804" tooltip="View Pokedex for #673 Gogoat" display="https://pokemondb.net/pokedex/gogoat" xr:uid="{EE5C4703-54EA-48B7-B788-AEDEF88073D3}"/>
    <hyperlink ref="B949" r:id="rId805" tooltip="View Pokedex for #674 Pancham" display="https://pokemondb.net/pokedex/pancham" xr:uid="{C64930BE-8070-40A8-905B-EA8806DEFDA4}"/>
    <hyperlink ref="B950" r:id="rId806" tooltip="View Pokedex for #675 Pangoro" display="https://pokemondb.net/pokedex/pangoro" xr:uid="{ADA7CF0F-BFA6-4E94-BFED-F811C0E523C1}"/>
    <hyperlink ref="B951" r:id="rId807" tooltip="View Pokedex for #676 Furfrou" display="https://pokemondb.net/pokedex/furfrou" xr:uid="{4D436FDD-A64A-4CB2-9355-507E0AD20F14}"/>
    <hyperlink ref="B952" r:id="rId808" tooltip="View Pokedex for #677 Espurr" display="https://pokemondb.net/pokedex/espurr" xr:uid="{63ECF39C-044A-495D-A5E3-EF55D1DF7766}"/>
    <hyperlink ref="B953" r:id="rId809" tooltip="View Pokedex for #678 Meowstic" display="https://pokemondb.net/pokedex/meowstic" xr:uid="{99E2F143-66AB-4E5B-A97B-AE819B3390CB}"/>
    <hyperlink ref="B955" r:id="rId810" tooltip="View Pokedex for #678 Meowstic" display="https://pokemondb.net/pokedex/meowstic" xr:uid="{F975FFC9-4390-4217-8EE8-57224FCF8F45}"/>
    <hyperlink ref="B957" r:id="rId811" tooltip="View Pokedex for #679 Honedge" display="https://pokemondb.net/pokedex/honedge" xr:uid="{E03AA449-814C-4351-A990-AEE97305D062}"/>
    <hyperlink ref="B958" r:id="rId812" tooltip="View Pokedex for #680 Doublade" display="https://pokemondb.net/pokedex/doublade" xr:uid="{04732598-FB13-4BDB-AED2-7E0231F422A7}"/>
    <hyperlink ref="B959" r:id="rId813" tooltip="View Pokedex for #681 Aegislash" display="https://pokemondb.net/pokedex/aegislash" xr:uid="{7684DB5D-935C-49F1-B4E2-ADB2E1C862D0}"/>
    <hyperlink ref="B961" r:id="rId814" tooltip="View Pokedex for #681 Aegislash" display="https://pokemondb.net/pokedex/aegislash" xr:uid="{1F74A30C-5974-4FAF-9EFC-E1CA3E8FC63F}"/>
    <hyperlink ref="B963" r:id="rId815" tooltip="View Pokedex for #682 Spritzee" display="https://pokemondb.net/pokedex/spritzee" xr:uid="{E46FCFB2-1A7D-4D73-8578-E7BFCF63DF38}"/>
    <hyperlink ref="B964" r:id="rId816" tooltip="View Pokedex for #683 Aromatisse" display="https://pokemondb.net/pokedex/aromatisse" xr:uid="{8EABF1E7-283E-4577-9370-8551B22590DA}"/>
    <hyperlink ref="B965" r:id="rId817" tooltip="View Pokedex for #684 Swirlix" display="https://pokemondb.net/pokedex/swirlix" xr:uid="{F63E6354-0D94-4CDB-A444-EB6153C14A1E}"/>
    <hyperlink ref="B966" r:id="rId818" tooltip="View Pokedex for #685 Slurpuff" display="https://pokemondb.net/pokedex/slurpuff" xr:uid="{72CB5B6C-0D9C-4D73-A8E9-9631AA1183A6}"/>
    <hyperlink ref="B967" r:id="rId819" tooltip="View Pokedex for #686 Inkay" display="https://pokemondb.net/pokedex/inkay" xr:uid="{EBEB3EF4-09A1-4745-A464-1916C22AC7DD}"/>
    <hyperlink ref="B968" r:id="rId820" tooltip="View Pokedex for #687 Malamar" display="https://pokemondb.net/pokedex/malamar" xr:uid="{2A3F1545-4636-4CE5-A962-276B300F8A8F}"/>
    <hyperlink ref="B969" r:id="rId821" tooltip="View Pokedex for #688 Binacle" display="https://pokemondb.net/pokedex/binacle" xr:uid="{D83C915A-C2D9-469A-BB7A-48557E256577}"/>
    <hyperlink ref="B970" r:id="rId822" tooltip="View Pokedex for #689 Barbaracle" display="https://pokemondb.net/pokedex/barbaracle" xr:uid="{318A335F-6BCD-4AD9-819A-6B77C69F415F}"/>
    <hyperlink ref="B971" r:id="rId823" tooltip="View Pokedex for #690 Skrelp" display="https://pokemondb.net/pokedex/skrelp" xr:uid="{71466712-2514-4626-810E-DADECF42C0A1}"/>
    <hyperlink ref="B972" r:id="rId824" tooltip="View Pokedex for #691 Dragalge" display="https://pokemondb.net/pokedex/dragalge" xr:uid="{3E92D14C-8FA8-4613-9B83-9294A461F2AB}"/>
    <hyperlink ref="B973" r:id="rId825" tooltip="View Pokedex for #692 Clauncher" display="https://pokemondb.net/pokedex/clauncher" xr:uid="{7EA6AE4B-A719-4A82-92F4-4D0476C1CB71}"/>
    <hyperlink ref="B974" r:id="rId826" tooltip="View Pokedex for #693 Clawitzer" display="https://pokemondb.net/pokedex/clawitzer" xr:uid="{60131669-999A-4302-9E76-41FF82DAA4FD}"/>
    <hyperlink ref="B975" r:id="rId827" tooltip="View Pokedex for #694 Helioptile" display="https://pokemondb.net/pokedex/helioptile" xr:uid="{2B3A3032-52C5-4D0D-A244-EA7912B40781}"/>
    <hyperlink ref="B976" r:id="rId828" tooltip="View Pokedex for #695 Heliolisk" display="https://pokemondb.net/pokedex/heliolisk" xr:uid="{D11A6AF8-5B9B-4CF8-A2D1-E4DEDD1BF268}"/>
    <hyperlink ref="B977" r:id="rId829" tooltip="View Pokedex for #696 Tyrunt" display="https://pokemondb.net/pokedex/tyrunt" xr:uid="{6CAFE95B-8208-46D0-99EF-E42C86B8D495}"/>
    <hyperlink ref="B978" r:id="rId830" tooltip="View Pokedex for #697 Tyrantrum" display="https://pokemondb.net/pokedex/tyrantrum" xr:uid="{AD505E00-2C33-4C74-8373-B89223103742}"/>
    <hyperlink ref="B979" r:id="rId831" tooltip="View Pokedex for #698 Amaura" display="https://pokemondb.net/pokedex/amaura" xr:uid="{C8731E6E-2443-4AB1-99C8-3AF2D099C323}"/>
    <hyperlink ref="B980" r:id="rId832" tooltip="View Pokedex for #699 Aurorus" display="https://pokemondb.net/pokedex/aurorus" xr:uid="{8E921A2A-C1A4-4017-BF9B-7ADACDBBEB3B}"/>
    <hyperlink ref="B981" r:id="rId833" tooltip="View Pokedex for #700 Sylveon" display="https://pokemondb.net/pokedex/sylveon" xr:uid="{47582867-29FC-49D4-8AA6-7897C41C63A4}"/>
    <hyperlink ref="B982" r:id="rId834" tooltip="View Pokedex for #701 Hawlucha" display="https://pokemondb.net/pokedex/hawlucha" xr:uid="{19B0D750-3417-4C24-B670-EF18ECB7CBD6}"/>
    <hyperlink ref="B983" r:id="rId835" tooltip="View Pokedex for #702 Dedenne" display="https://pokemondb.net/pokedex/dedenne" xr:uid="{F82EF939-8A29-4EC7-AB80-B3D96D20335C}"/>
    <hyperlink ref="B984" r:id="rId836" tooltip="View Pokedex for #703 Carbink" display="https://pokemondb.net/pokedex/carbink" xr:uid="{526ED6FC-E510-4A1A-AD4A-C270B376E6C1}"/>
    <hyperlink ref="B985" r:id="rId837" tooltip="View Pokedex for #704 Goomy" display="https://pokemondb.net/pokedex/goomy" xr:uid="{7976D150-8324-4E7F-B951-EF5CF3841C7F}"/>
    <hyperlink ref="B986" r:id="rId838" tooltip="View Pokedex for #705 Sliggoo" display="https://pokemondb.net/pokedex/sliggoo" xr:uid="{A4F667E2-1BD2-4187-AEED-3D4F35C150A5}"/>
    <hyperlink ref="B987" r:id="rId839" tooltip="View Pokedex for #705 Sliggoo" display="https://pokemondb.net/pokedex/sliggoo" xr:uid="{48A2F367-5ACF-4996-ACAF-75E324657451}"/>
    <hyperlink ref="B989" r:id="rId840" tooltip="View Pokedex for #706 Goodra" display="https://pokemondb.net/pokedex/goodra" xr:uid="{DE840295-8E7A-4E09-959E-64977E76A4F0}"/>
    <hyperlink ref="B990" r:id="rId841" tooltip="View Pokedex for #706 Goodra" display="https://pokemondb.net/pokedex/goodra" xr:uid="{3F18A0BF-B8F4-4580-9980-3EE6A915E99F}"/>
    <hyperlink ref="B992" r:id="rId842" tooltip="View Pokedex for #707 Klefki" display="https://pokemondb.net/pokedex/klefki" xr:uid="{D1C40B5F-6004-434D-A3C2-F9489B6A19F7}"/>
    <hyperlink ref="B993" r:id="rId843" tooltip="View Pokedex for #708 Phantump" display="https://pokemondb.net/pokedex/phantump" xr:uid="{7E2F6FE7-0C19-452C-91BC-C2DCC485B975}"/>
    <hyperlink ref="B994" r:id="rId844" tooltip="View Pokedex for #709 Trevenant" display="https://pokemondb.net/pokedex/trevenant" xr:uid="{2CA59A06-7AEE-4010-8609-8B5AD62160DA}"/>
    <hyperlink ref="B995" r:id="rId845" tooltip="View Pokedex for #710 Pumpkaboo" display="https://pokemondb.net/pokedex/pumpkaboo" xr:uid="{0E5BB0FB-B76A-46FB-8F16-C98950C961BE}"/>
    <hyperlink ref="B997" r:id="rId846" tooltip="View Pokedex for #710 Pumpkaboo" display="https://pokemondb.net/pokedex/pumpkaboo" xr:uid="{6BE607B1-BF9F-4B0C-B3FE-7E2A9BB91C55}"/>
    <hyperlink ref="B999" r:id="rId847" tooltip="View Pokedex for #710 Pumpkaboo" display="https://pokemondb.net/pokedex/pumpkaboo" xr:uid="{72676307-0190-47D7-A750-55B8F1D32EE9}"/>
    <hyperlink ref="B1001" r:id="rId848" tooltip="View Pokedex for #710 Pumpkaboo" display="https://pokemondb.net/pokedex/pumpkaboo" xr:uid="{A1DA093D-AA06-4F79-8E87-31DF4232AC9A}"/>
    <hyperlink ref="B1003" r:id="rId849" tooltip="View Pokedex for #711 Gourgeist" display="https://pokemondb.net/pokedex/gourgeist" xr:uid="{091F9DC8-DFE2-41E0-A297-8113AF3EEF80}"/>
    <hyperlink ref="B1005" r:id="rId850" tooltip="View Pokedex for #711 Gourgeist" display="https://pokemondb.net/pokedex/gourgeist" xr:uid="{DB5105D9-BCE4-4240-8C07-4881AF305A7D}"/>
    <hyperlink ref="B1007" r:id="rId851" tooltip="View Pokedex for #711 Gourgeist" display="https://pokemondb.net/pokedex/gourgeist" xr:uid="{3BBD1971-041C-4FBB-AC6C-73A3395F61A0}"/>
    <hyperlink ref="B1009" r:id="rId852" tooltip="View Pokedex for #711 Gourgeist" display="https://pokemondb.net/pokedex/gourgeist" xr:uid="{18722A38-F4F5-4558-8F3A-38AED0E03905}"/>
    <hyperlink ref="B1011" r:id="rId853" tooltip="View Pokedex for #712 Bergmite" display="https://pokemondb.net/pokedex/bergmite" xr:uid="{5B0E3D0F-B727-4CD8-97AF-CD2BB930CC3B}"/>
    <hyperlink ref="B1012" r:id="rId854" tooltip="View Pokedex for #713 Avalugg" display="https://pokemondb.net/pokedex/avalugg" xr:uid="{DD99EE2B-4833-46C4-B743-9C45FA816BC8}"/>
    <hyperlink ref="B1013" r:id="rId855" tooltip="View Pokedex for #713 Avalugg" display="https://pokemondb.net/pokedex/avalugg" xr:uid="{6308483D-7988-4B48-9AC2-AF84CEFC80AD}"/>
    <hyperlink ref="B1015" r:id="rId856" tooltip="View Pokedex for #714 Noibat" display="https://pokemondb.net/pokedex/noibat" xr:uid="{95D8083B-02AC-439D-BF5C-909984B6DE41}"/>
    <hyperlink ref="B1016" r:id="rId857" tooltip="View Pokedex for #715 Noivern" display="https://pokemondb.net/pokedex/noivern" xr:uid="{31F7F465-AEF4-4A1E-91A3-0FAC9B318F45}"/>
    <hyperlink ref="B1017" r:id="rId858" tooltip="View Pokedex for #716 Xerneas" display="https://pokemondb.net/pokedex/xerneas" xr:uid="{D7B15BAC-B7E9-4AD0-B0FE-EE7A7A003030}"/>
    <hyperlink ref="B1018" r:id="rId859" tooltip="View Pokedex for #717 Yveltal" display="https://pokemondb.net/pokedex/yveltal" xr:uid="{75C76B24-E64B-48BD-A0FC-FEDD3ADB81C7}"/>
    <hyperlink ref="B1019" r:id="rId860" tooltip="View Pokedex for #718 Zygarde" display="https://pokemondb.net/pokedex/zygarde" xr:uid="{A034B66E-038C-4DDD-875D-58A0CD6EC768}"/>
    <hyperlink ref="B1021" r:id="rId861" tooltip="View Pokedex for #718 Zygarde" display="https://pokemondb.net/pokedex/zygarde" xr:uid="{5DC58F9E-151C-4687-9A44-6A5C6800180D}"/>
    <hyperlink ref="B1023" r:id="rId862" tooltip="View Pokedex for #718 Zygarde" display="https://pokemondb.net/pokedex/zygarde" xr:uid="{7EA43086-0CA1-40A2-9BB8-5694A47FC464}"/>
    <hyperlink ref="B1025" r:id="rId863" tooltip="View Pokedex for #719 Diancie" display="https://pokemondb.net/pokedex/diancie" xr:uid="{C0E9F8FD-1B32-4AD5-B0DD-3156C755E1B8}"/>
    <hyperlink ref="B1026" r:id="rId864" tooltip="View Pokedex for #719 Diancie" display="https://pokemondb.net/pokedex/diancie" xr:uid="{4AA2C0EA-26DC-4C1E-B21B-65B6855A22CF}"/>
    <hyperlink ref="B1028" r:id="rId865" tooltip="View Pokedex for #720 Hoopa" display="https://pokemondb.net/pokedex/hoopa" xr:uid="{F03403C0-70E5-4296-85D1-78DA8C416641}"/>
    <hyperlink ref="B1030" r:id="rId866" tooltip="View Pokedex for #720 Hoopa" display="https://pokemondb.net/pokedex/hoopa" xr:uid="{C2F3258C-3306-4BB5-82CE-980C2CB090ED}"/>
    <hyperlink ref="B1032" r:id="rId867" tooltip="View Pokedex for #721 Volcanion" display="https://pokemondb.net/pokedex/volcanion" xr:uid="{88329ACA-4DD9-40B4-BC51-F6495D8A49E2}"/>
    <hyperlink ref="B1033" r:id="rId868" tooltip="View Pokedex for #722 Rowlet" display="https://pokemondb.net/pokedex/rowlet" xr:uid="{44681CF0-CA90-4146-AA35-B7CA5C0C59E9}"/>
    <hyperlink ref="B1034" r:id="rId869" tooltip="View Pokedex for #723 Dartrix" display="https://pokemondb.net/pokedex/dartrix" xr:uid="{C9772086-3BA4-4F5C-A193-4FC89B47264F}"/>
    <hyperlink ref="B1035" r:id="rId870" tooltip="View Pokedex for #724 Decidueye" display="https://pokemondb.net/pokedex/decidueye" xr:uid="{AF5DD5AC-9647-4D7E-9964-3828AC97AC00}"/>
    <hyperlink ref="B1036" r:id="rId871" tooltip="View Pokedex for #724 Decidueye" display="https://pokemondb.net/pokedex/decidueye" xr:uid="{ACB6D6E4-E1FA-4D9D-8FA9-F243022B04F8}"/>
    <hyperlink ref="B1038" r:id="rId872" tooltip="View Pokedex for #725 Litten" display="https://pokemondb.net/pokedex/litten" xr:uid="{2B48F675-C1AD-464C-9B11-6248DC362C7C}"/>
    <hyperlink ref="B1039" r:id="rId873" tooltip="View Pokedex for #726 Torracat" display="https://pokemondb.net/pokedex/torracat" xr:uid="{1F85F3B4-C756-472F-8797-6DA3B11C446B}"/>
    <hyperlink ref="B1040" r:id="rId874" tooltip="View Pokedex for #727 Incineroar" display="https://pokemondb.net/pokedex/incineroar" xr:uid="{61E31976-284C-4319-AF1B-AAD9AC6D57C5}"/>
    <hyperlink ref="B1041" r:id="rId875" tooltip="View Pokedex for #728 Popplio" display="https://pokemondb.net/pokedex/popplio" xr:uid="{454964BA-A792-49B7-B1D4-EC8BD90C6D67}"/>
    <hyperlink ref="B1042" r:id="rId876" tooltip="View Pokedex for #729 Brionne" display="https://pokemondb.net/pokedex/brionne" xr:uid="{1A7F08FA-9595-448E-8287-13F03BCD124F}"/>
    <hyperlink ref="B1043" r:id="rId877" tooltip="View Pokedex for #730 Primarina" display="https://pokemondb.net/pokedex/primarina" xr:uid="{63CA5548-FAE1-405A-84B5-972E58DD27C5}"/>
    <hyperlink ref="B1044" r:id="rId878" tooltip="View Pokedex for #731 Pikipek" display="https://pokemondb.net/pokedex/pikipek" xr:uid="{06915F0C-E784-4F44-8EE3-E0698202EC62}"/>
    <hyperlink ref="B1045" r:id="rId879" tooltip="View Pokedex for #732 Trumbeak" display="https://pokemondb.net/pokedex/trumbeak" xr:uid="{25856558-EE56-478F-B7AD-C05372DB60A8}"/>
    <hyperlink ref="B1046" r:id="rId880" tooltip="View Pokedex for #733 Toucannon" display="https://pokemondb.net/pokedex/toucannon" xr:uid="{BE3FFC14-9508-4787-8F2E-B31B64752241}"/>
    <hyperlink ref="B1047" r:id="rId881" tooltip="View Pokedex for #734 Yungoos" display="https://pokemondb.net/pokedex/yungoos" xr:uid="{6947C012-9EA6-4C02-9A88-4DEB3667A8B3}"/>
    <hyperlink ref="B1048" r:id="rId882" tooltip="View Pokedex for #735 Gumshoos" display="https://pokemondb.net/pokedex/gumshoos" xr:uid="{915E43D5-AFCE-45D8-8580-F6860D16B783}"/>
    <hyperlink ref="B1049" r:id="rId883" tooltip="View Pokedex for #736 Grubbin" display="https://pokemondb.net/pokedex/grubbin" xr:uid="{E85AF315-C1E7-4AFA-9B38-074DA1D13612}"/>
    <hyperlink ref="B1050" r:id="rId884" tooltip="View Pokedex for #737 Charjabug" display="https://pokemondb.net/pokedex/charjabug" xr:uid="{2FCEE06E-7606-4ECF-8A86-E5AEC001F2AE}"/>
    <hyperlink ref="B1051" r:id="rId885" tooltip="View Pokedex for #738 Vikavolt" display="https://pokemondb.net/pokedex/vikavolt" xr:uid="{E16D8898-273D-4454-941B-3C5033F73323}"/>
    <hyperlink ref="B1052" r:id="rId886" tooltip="View Pokedex for #739 Crabrawler" display="https://pokemondb.net/pokedex/crabrawler" xr:uid="{8C05CCAE-EA1A-4168-8491-530953E865BA}"/>
    <hyperlink ref="B1053" r:id="rId887" tooltip="View Pokedex for #740 Crabominable" display="https://pokemondb.net/pokedex/crabominable" xr:uid="{8C071524-2469-4C2C-8D88-D9DFE48F567D}"/>
    <hyperlink ref="B1054" r:id="rId888" tooltip="View Pokedex for #741 Oricorio" display="https://pokemondb.net/pokedex/oricorio" xr:uid="{8A16195C-E52C-4C0C-BBBA-C6B3F7BD1826}"/>
    <hyperlink ref="B1056" r:id="rId889" tooltip="View Pokedex for #741 Oricorio" display="https://pokemondb.net/pokedex/oricorio" xr:uid="{284E718C-F1F6-4A0E-A7EC-8219B49F3BF2}"/>
    <hyperlink ref="B1058" r:id="rId890" tooltip="View Pokedex for #741 Oricorio" display="https://pokemondb.net/pokedex/oricorio" xr:uid="{E610EF37-8ED3-4376-B718-2120B17CAEE7}"/>
    <hyperlink ref="B1060" r:id="rId891" tooltip="View Pokedex for #741 Oricorio" display="https://pokemondb.net/pokedex/oricorio" xr:uid="{DA509DC3-8470-4628-8EA8-D33AE2C8B015}"/>
    <hyperlink ref="B1062" r:id="rId892" tooltip="View Pokedex for #742 Cutiefly" display="https://pokemondb.net/pokedex/cutiefly" xr:uid="{7C6A5580-4ACF-4CB3-AD00-F2B4FD1AD272}"/>
    <hyperlink ref="B1063" r:id="rId893" tooltip="View Pokedex for #743 Ribombee" display="https://pokemondb.net/pokedex/ribombee" xr:uid="{063A567B-D0FB-4760-9F2B-2841DCBB4787}"/>
    <hyperlink ref="B1064" r:id="rId894" tooltip="View Pokedex for #744 Rockruff" display="https://pokemondb.net/pokedex/rockruff" xr:uid="{FF0BE0AD-145B-4C5B-AD05-8FAD97D7FB21}"/>
    <hyperlink ref="B1065" r:id="rId895" tooltip="View Pokedex for #744 Rockruff" display="https://pokemondb.net/pokedex/rockruff" xr:uid="{99B17FB3-CA52-46FD-81A6-3B10CD21E469}"/>
    <hyperlink ref="B1067" r:id="rId896" tooltip="View Pokedex for #745 Lycanroc" display="https://pokemondb.net/pokedex/lycanroc" xr:uid="{BC008257-92FA-497B-8983-5D23FC2E1CAB}"/>
    <hyperlink ref="B1069" r:id="rId897" tooltip="View Pokedex for #745 Lycanroc" display="https://pokemondb.net/pokedex/lycanroc" xr:uid="{CA4615E2-9E6A-4B1A-AD79-E3E189802A95}"/>
    <hyperlink ref="B1071" r:id="rId898" tooltip="View Pokedex for #745 Lycanroc" display="https://pokemondb.net/pokedex/lycanroc" xr:uid="{1B5FEAB2-31F4-4949-96C4-97453A05E039}"/>
    <hyperlink ref="B1073" r:id="rId899" tooltip="View Pokedex for #746 Wishiwashi" display="https://pokemondb.net/pokedex/wishiwashi" xr:uid="{EBBF46E5-1EE0-47A7-8AE2-3FA179CDBA4F}"/>
    <hyperlink ref="B1075" r:id="rId900" tooltip="View Pokedex for #746 Wishiwashi" display="https://pokemondb.net/pokedex/wishiwashi" xr:uid="{478C3FE3-F59D-4DDA-839D-B2F280BFF12C}"/>
    <hyperlink ref="B1077" r:id="rId901" tooltip="View Pokedex for #747 Mareanie" display="https://pokemondb.net/pokedex/mareanie" xr:uid="{7194C2E9-B2C4-42C6-BA77-FB295E376500}"/>
    <hyperlink ref="B1078" r:id="rId902" tooltip="View Pokedex for #748 Toxapex" display="https://pokemondb.net/pokedex/toxapex" xr:uid="{DF67612B-F7E6-4A61-A522-CEA9ED234A11}"/>
    <hyperlink ref="B1079" r:id="rId903" tooltip="View Pokedex for #749 Mudbray" display="https://pokemondb.net/pokedex/mudbray" xr:uid="{5E7AC0AC-0476-4B1B-9696-94922A7C1E3E}"/>
    <hyperlink ref="B1080" r:id="rId904" tooltip="View Pokedex for #750 Mudsdale" display="https://pokemondb.net/pokedex/mudsdale" xr:uid="{CC2E53E2-23C3-4C82-8351-14A70419A324}"/>
    <hyperlink ref="B1081" r:id="rId905" tooltip="View Pokedex for #751 Dewpider" display="https://pokemondb.net/pokedex/dewpider" xr:uid="{40DE93B4-7997-4D91-926E-A17334FA794B}"/>
    <hyperlink ref="B1082" r:id="rId906" tooltip="View Pokedex for #752 Araquanid" display="https://pokemondb.net/pokedex/araquanid" xr:uid="{A56FF609-D63E-4C88-BE11-3EB22B1F5715}"/>
    <hyperlink ref="B1083" r:id="rId907" tooltip="View Pokedex for #753 Fomantis" display="https://pokemondb.net/pokedex/fomantis" xr:uid="{D0CC7F1B-3F87-40AC-85D0-DAB4F4A2588A}"/>
    <hyperlink ref="B1084" r:id="rId908" tooltip="View Pokedex for #754 Lurantis" display="https://pokemondb.net/pokedex/lurantis" xr:uid="{6EFCF2AB-8FBE-48A7-98B0-793DCEAFB06E}"/>
    <hyperlink ref="B1085" r:id="rId909" tooltip="View Pokedex for #755 Morelull" display="https://pokemondb.net/pokedex/morelull" xr:uid="{49998A0D-A845-43D1-89B7-AC8474031BCB}"/>
    <hyperlink ref="B1086" r:id="rId910" tooltip="View Pokedex for #756 Shiinotic" display="https://pokemondb.net/pokedex/shiinotic" xr:uid="{86ED1152-8248-4830-B748-75718CED16A8}"/>
    <hyperlink ref="B1087" r:id="rId911" tooltip="View Pokedex for #757 Salandit" display="https://pokemondb.net/pokedex/salandit" xr:uid="{903B0156-B4D7-48E4-A50C-76C342AC11F6}"/>
    <hyperlink ref="B1088" r:id="rId912" tooltip="View Pokedex for #758 Salazzle" display="https://pokemondb.net/pokedex/salazzle" xr:uid="{60AD592A-0FF7-4AC8-8D01-87D74D041103}"/>
    <hyperlink ref="B1089" r:id="rId913" tooltip="View Pokedex for #759 Stufful" display="https://pokemondb.net/pokedex/stufful" xr:uid="{8CE46CE4-3C6B-4A03-95A8-71E212EECBFA}"/>
    <hyperlink ref="B1090" r:id="rId914" tooltip="View Pokedex for #760 Bewear" display="https://pokemondb.net/pokedex/bewear" xr:uid="{E956DC31-A4BB-4E3A-9EC8-82E3D2891233}"/>
    <hyperlink ref="B1091" r:id="rId915" tooltip="View Pokedex for #761 Bounsweet" display="https://pokemondb.net/pokedex/bounsweet" xr:uid="{E677D69C-9E80-4BEC-88F5-484B248522FA}"/>
    <hyperlink ref="B1092" r:id="rId916" tooltip="View Pokedex for #762 Steenee" display="https://pokemondb.net/pokedex/steenee" xr:uid="{F7C1C271-A148-4B42-89AD-876AFEBC6A9D}"/>
    <hyperlink ref="B1093" r:id="rId917" tooltip="View Pokedex for #763 Tsareena" display="https://pokemondb.net/pokedex/tsareena" xr:uid="{CB75C875-C1C0-4DD8-A665-0210E381B4C7}"/>
    <hyperlink ref="B1094" r:id="rId918" tooltip="View Pokedex for #764 Comfey" display="https://pokemondb.net/pokedex/comfey" xr:uid="{8E1FA08F-4982-4C1C-8351-A2DB2ABB8540}"/>
    <hyperlink ref="B1095" r:id="rId919" tooltip="View Pokedex for #765 Oranguru" display="https://pokemondb.net/pokedex/oranguru" xr:uid="{D5CC3D61-4616-478D-B713-3CAFCFB62BC3}"/>
    <hyperlink ref="B1096" r:id="rId920" tooltip="View Pokedex for #766 Passimian" display="https://pokemondb.net/pokedex/passimian" xr:uid="{FE17022A-C5B0-42BF-A286-8E7C7C33EC08}"/>
    <hyperlink ref="B1097" r:id="rId921" tooltip="View Pokedex for #767 Wimpod" display="https://pokemondb.net/pokedex/wimpod" xr:uid="{2970D2C0-6586-4E96-99AE-1FDDB0E6DEB8}"/>
    <hyperlink ref="B1098" r:id="rId922" tooltip="View Pokedex for #768 Golisopod" display="https://pokemondb.net/pokedex/golisopod" xr:uid="{DC5C5D25-7F6E-43D3-B834-D62A8F3F8CEA}"/>
    <hyperlink ref="B1099" r:id="rId923" tooltip="View Pokedex for #769 Sandygast" display="https://pokemondb.net/pokedex/sandygast" xr:uid="{BB888DBA-D7A8-47B2-BF81-2B4435B4F48C}"/>
    <hyperlink ref="B1100" r:id="rId924" tooltip="View Pokedex for #770 Palossand" display="https://pokemondb.net/pokedex/palossand" xr:uid="{92F994BE-9A68-4571-9511-176C773EFFE3}"/>
    <hyperlink ref="B1101" r:id="rId925" tooltip="View Pokedex for #771 Pyukumuku" display="https://pokemondb.net/pokedex/pyukumuku" xr:uid="{2C52E5F3-8D8C-4EDD-9A5B-5D70C9B9D2DA}"/>
    <hyperlink ref="B1102" r:id="rId926" tooltip="View Pokedex for #772 Type: Null" display="https://pokemondb.net/pokedex/type-null" xr:uid="{4B654EC3-013B-453F-9313-F7BE3DB58B4B}"/>
    <hyperlink ref="B1103" r:id="rId927" tooltip="View Pokedex for #773 Silvally" display="https://pokemondb.net/pokedex/silvally" xr:uid="{E290A662-34B2-4D61-9F82-F1A61C41BFDD}"/>
    <hyperlink ref="B1104" r:id="rId928" tooltip="View Pokedex for #774 Minior" display="https://pokemondb.net/pokedex/minior" xr:uid="{064B85AE-C1C3-42CB-A4C8-CD471AAFEB5F}"/>
    <hyperlink ref="B1106" r:id="rId929" tooltip="View Pokedex for #774 Minior" display="https://pokemondb.net/pokedex/minior" xr:uid="{07587577-43BB-411D-B866-F89D26CEEE07}"/>
    <hyperlink ref="B1108" r:id="rId930" tooltip="View Pokedex for #775 Komala" display="https://pokemondb.net/pokedex/komala" xr:uid="{32BAFDEF-F239-48CB-819D-75FD9A1D55C8}"/>
    <hyperlink ref="B1109" r:id="rId931" tooltip="View Pokedex for #776 Turtonator" display="https://pokemondb.net/pokedex/turtonator" xr:uid="{F871686C-3BAE-4426-9675-54049BE48DCA}"/>
    <hyperlink ref="B1110" r:id="rId932" tooltip="View Pokedex for #777 Togedemaru" display="https://pokemondb.net/pokedex/togedemaru" xr:uid="{3D62FAA2-C061-4A9C-805D-C5703B8EFFA3}"/>
    <hyperlink ref="B1111" r:id="rId933" tooltip="View Pokedex for #778 Mimikyu" display="https://pokemondb.net/pokedex/mimikyu" xr:uid="{D9EE8030-00D6-44C2-8B79-47ADB2EA3C7D}"/>
    <hyperlink ref="B1112" r:id="rId934" tooltip="View Pokedex for #779 Bruxish" display="https://pokemondb.net/pokedex/bruxish" xr:uid="{0889E04B-5E83-41B4-8704-936C199356E4}"/>
    <hyperlink ref="B1113" r:id="rId935" tooltip="View Pokedex for #780 Drampa" display="https://pokemondb.net/pokedex/drampa" xr:uid="{33D09BD4-BE44-4D42-A80C-957149DEDF7C}"/>
    <hyperlink ref="B1114" r:id="rId936" tooltip="View Pokedex for #781 Dhelmise" display="https://pokemondb.net/pokedex/dhelmise" xr:uid="{CF665064-68F5-4B8A-AEEE-4FC1C0DE5CA9}"/>
    <hyperlink ref="B1115" r:id="rId937" tooltip="View Pokedex for #782 Jangmo-o" display="https://pokemondb.net/pokedex/jangmo-o" xr:uid="{99FE9FD6-A89C-43F4-B7F7-58E8E59CEFD7}"/>
    <hyperlink ref="B1116" r:id="rId938" tooltip="View Pokedex for #783 Hakamo-o" display="https://pokemondb.net/pokedex/hakamo-o" xr:uid="{E480CFA1-833E-4275-A117-7FCA528F4D00}"/>
    <hyperlink ref="B1117" r:id="rId939" tooltip="View Pokedex for #784 Kommo-o" display="https://pokemondb.net/pokedex/kommo-o" xr:uid="{FACB65E0-B3B5-4557-AA94-8C1829DF6276}"/>
    <hyperlink ref="B1118" r:id="rId940" tooltip="View Pokedex for #785 Tapu Koko" display="https://pokemondb.net/pokedex/tapu-koko" xr:uid="{02809231-9D16-4D16-BA99-7D69AF1DDC1D}"/>
    <hyperlink ref="B1119" r:id="rId941" tooltip="View Pokedex for #786 Tapu Lele" display="https://pokemondb.net/pokedex/tapu-lele" xr:uid="{445E117E-36F8-4AD6-849D-2BA61B1F792C}"/>
    <hyperlink ref="B1120" r:id="rId942" tooltip="View Pokedex for #787 Tapu Bulu" display="https://pokemondb.net/pokedex/tapu-bulu" xr:uid="{5E2B34C9-3F2B-4E0E-ACDF-737385BDF136}"/>
    <hyperlink ref="B1121" r:id="rId943" tooltip="View Pokedex for #788 Tapu Fini" display="https://pokemondb.net/pokedex/tapu-fini" xr:uid="{BE175586-D5BB-458C-B8F6-B732EB869E33}"/>
    <hyperlink ref="B1122" r:id="rId944" tooltip="View Pokedex for #789 Cosmog" display="https://pokemondb.net/pokedex/cosmog" xr:uid="{5AB98A48-1A86-4A7C-B22F-DA322DBBF102}"/>
    <hyperlink ref="B1123" r:id="rId945" tooltip="View Pokedex for #790 Cosmoem" display="https://pokemondb.net/pokedex/cosmoem" xr:uid="{E8F77DC4-1D46-4911-A7D2-1EEF6DD1D654}"/>
    <hyperlink ref="B1124" r:id="rId946" tooltip="View Pokedex for #791 Solgaleo" display="https://pokemondb.net/pokedex/solgaleo" xr:uid="{1D0AC2EA-684B-41F2-9EC4-F308990E7ADB}"/>
    <hyperlink ref="B1125" r:id="rId947" tooltip="View Pokedex for #792 Lunala" display="https://pokemondb.net/pokedex/lunala" xr:uid="{EC2A3C6B-FFA3-4FF4-9942-4AA20B9DF68C}"/>
    <hyperlink ref="B1126" r:id="rId948" tooltip="View Pokedex for #793 Nihilego" display="https://pokemondb.net/pokedex/nihilego" xr:uid="{65C860D6-159C-4310-A8BB-0A8BA8016C82}"/>
    <hyperlink ref="B1127" r:id="rId949" tooltip="View Pokedex for #794 Buzzwole" display="https://pokemondb.net/pokedex/buzzwole" xr:uid="{9641B63F-C92C-4D48-A373-668FA4438987}"/>
    <hyperlink ref="B1128" r:id="rId950" tooltip="View Pokedex for #795 Pheromosa" display="https://pokemondb.net/pokedex/pheromosa" xr:uid="{962F0AFA-DE6F-4693-85BA-C4D1922E0B1B}"/>
    <hyperlink ref="B1129" r:id="rId951" tooltip="View Pokedex for #796 Xurkitree" display="https://pokemondb.net/pokedex/xurkitree" xr:uid="{2C002D09-6FF8-48F9-A215-E80E046C247A}"/>
    <hyperlink ref="B1130" r:id="rId952" tooltip="View Pokedex for #797 Celesteela" display="https://pokemondb.net/pokedex/celesteela" xr:uid="{C6B07D7A-7DA8-4FF8-97DA-0BCD565B9086}"/>
    <hyperlink ref="B1131" r:id="rId953" tooltip="View Pokedex for #798 Kartana" display="https://pokemondb.net/pokedex/kartana" xr:uid="{FF8548D4-D593-456E-A09F-5EDEDE460A55}"/>
    <hyperlink ref="B1132" r:id="rId954" tooltip="View Pokedex for #799 Guzzlord" display="https://pokemondb.net/pokedex/guzzlord" xr:uid="{ACB3251A-176E-4CEF-9E14-105C05697391}"/>
    <hyperlink ref="B1133" r:id="rId955" tooltip="View Pokedex for #800 Necrozma" display="https://pokemondb.net/pokedex/necrozma" xr:uid="{A2548125-F098-4157-B8D0-5BE832B4B8FD}"/>
    <hyperlink ref="B1134" r:id="rId956" tooltip="View Pokedex for #800 Necrozma" display="https://pokemondb.net/pokedex/necrozma" xr:uid="{60082373-0CCC-4B4F-B7B3-6C6B6653FAFE}"/>
    <hyperlink ref="B1136" r:id="rId957" tooltip="View Pokedex for #800 Necrozma" display="https://pokemondb.net/pokedex/necrozma" xr:uid="{AFB8E570-D40F-4041-9079-BD58FFC8AFCD}"/>
    <hyperlink ref="B1138" r:id="rId958" tooltip="View Pokedex for #800 Necrozma" display="https://pokemondb.net/pokedex/necrozma" xr:uid="{51566BF1-6DF4-455C-8274-49FE31F0EE42}"/>
    <hyperlink ref="B1140" r:id="rId959" tooltip="View Pokedex for #801 Magearna" display="https://pokemondb.net/pokedex/magearna" xr:uid="{19543DA2-DFD6-4718-B429-5870F78BB803}"/>
    <hyperlink ref="B1141" r:id="rId960" tooltip="View Pokedex for #802 Marshadow" display="https://pokemondb.net/pokedex/marshadow" xr:uid="{16FE669A-08D7-4085-A03D-F3E7C2054942}"/>
    <hyperlink ref="B1142" r:id="rId961" tooltip="View Pokedex for #803 Poipole" display="https://pokemondb.net/pokedex/poipole" xr:uid="{C86845AC-5BF5-4D29-A105-FE57AE7D796F}"/>
    <hyperlink ref="B1143" r:id="rId962" tooltip="View Pokedex for #804 Naganadel" display="https://pokemondb.net/pokedex/naganadel" xr:uid="{45D74431-4EBD-4247-81B9-419BE81F3FD9}"/>
    <hyperlink ref="B1144" r:id="rId963" tooltip="View Pokedex for #805 Stakataka" display="https://pokemondb.net/pokedex/stakataka" xr:uid="{66E1FED4-0BC9-4303-A7F8-99252438DE1D}"/>
    <hyperlink ref="B1145" r:id="rId964" tooltip="View Pokedex for #806 Blacephalon" display="https://pokemondb.net/pokedex/blacephalon" xr:uid="{35B65B89-B910-4766-9DEB-8C7CFACA057A}"/>
    <hyperlink ref="B1146" r:id="rId965" tooltip="View Pokedex for #807 Zeraora" display="https://pokemondb.net/pokedex/zeraora" xr:uid="{654776F6-C8B3-48E2-A279-52E8BE65285A}"/>
    <hyperlink ref="B1147" r:id="rId966" tooltip="View Pokedex for #808 Meltan" display="https://pokemondb.net/pokedex/meltan" xr:uid="{8EA29F8A-E406-4D9A-B6BB-C479B816CF4F}"/>
    <hyperlink ref="B1148" r:id="rId967" tooltip="View Pokedex for #809 Melmetal" display="https://pokemondb.net/pokedex/melmetal" xr:uid="{758C3238-F8E2-4AE9-8FED-B8E4F8E2B466}"/>
    <hyperlink ref="B1149" r:id="rId968" tooltip="View Pokedex for #810 Grookey" display="https://pokemondb.net/pokedex/grookey" xr:uid="{9EB3F89F-38B0-4AE2-8A2F-2F73DF26A153}"/>
    <hyperlink ref="B1150" r:id="rId969" tooltip="View Pokedex for #811 Thwackey" display="https://pokemondb.net/pokedex/thwackey" xr:uid="{6DE99CA5-B226-4B30-B69E-E7C22FCE4380}"/>
    <hyperlink ref="B1151" r:id="rId970" tooltip="View Pokedex for #812 Rillaboom" display="https://pokemondb.net/pokedex/rillaboom" xr:uid="{6CFB0566-E932-45DE-954F-3E3E73B35142}"/>
    <hyperlink ref="B1152" r:id="rId971" tooltip="View Pokedex for #813 Scorbunny" display="https://pokemondb.net/pokedex/scorbunny" xr:uid="{82DEF307-8F57-4D19-9BC7-B7F1B4ABB461}"/>
    <hyperlink ref="B1153" r:id="rId972" tooltip="View Pokedex for #814 Raboot" display="https://pokemondb.net/pokedex/raboot" xr:uid="{17362251-23B7-4E30-BEAD-1A3A207AA27C}"/>
    <hyperlink ref="B1154" r:id="rId973" tooltip="View Pokedex for #815 Cinderace" display="https://pokemondb.net/pokedex/cinderace" xr:uid="{BC56EAD4-82E0-4D0C-ABB9-393C850F77D8}"/>
    <hyperlink ref="B1155" r:id="rId974" tooltip="View Pokedex for #816 Sobble" display="https://pokemondb.net/pokedex/sobble" xr:uid="{8DECE829-FB74-42F0-BB70-02DDB025D622}"/>
    <hyperlink ref="B1156" r:id="rId975" tooltip="View Pokedex for #817 Drizzile" display="https://pokemondb.net/pokedex/drizzile" xr:uid="{88B38023-BAE4-4DB9-9BF2-67F8DEA671A4}"/>
    <hyperlink ref="B1157" r:id="rId976" tooltip="View Pokedex for #818 Inteleon" display="https://pokemondb.net/pokedex/inteleon" xr:uid="{ECC1E5FF-83FA-46A4-9CFF-0F0140639D5A}"/>
    <hyperlink ref="B1158" r:id="rId977" tooltip="View Pokedex for #819 Skwovet" display="https://pokemondb.net/pokedex/skwovet" xr:uid="{FEF08E1E-1161-444A-A1C9-75EF50BEC326}"/>
    <hyperlink ref="B1159" r:id="rId978" tooltip="View Pokedex for #820 Greedent" display="https://pokemondb.net/pokedex/greedent" xr:uid="{353FB075-D680-4774-B56A-4BFC6ADD5E70}"/>
    <hyperlink ref="B1160" r:id="rId979" tooltip="View Pokedex for #821 Rookidee" display="https://pokemondb.net/pokedex/rookidee" xr:uid="{109F2394-4DAE-4194-8045-51B1E443E552}"/>
    <hyperlink ref="B1161" r:id="rId980" tooltip="View Pokedex for #822 Corvisquire" display="https://pokemondb.net/pokedex/corvisquire" xr:uid="{3B493CE3-F408-427D-886A-B9FCBA457E0C}"/>
    <hyperlink ref="B1162" r:id="rId981" tooltip="View Pokedex for #823 Corviknight" display="https://pokemondb.net/pokedex/corviknight" xr:uid="{596AF813-4466-4BF6-81DC-B526439F4FC9}"/>
    <hyperlink ref="B1163" r:id="rId982" tooltip="View Pokedex for #824 Blipbug" display="https://pokemondb.net/pokedex/blipbug" xr:uid="{3AF12593-684A-4A8A-AE0F-392FE0DBC6FF}"/>
    <hyperlink ref="B1164" r:id="rId983" tooltip="View Pokedex for #825 Dottler" display="https://pokemondb.net/pokedex/dottler" xr:uid="{2707FDBE-5322-4135-95CB-CE7F0D44FF1A}"/>
    <hyperlink ref="B1165" r:id="rId984" tooltip="View Pokedex for #826 Orbeetle" display="https://pokemondb.net/pokedex/orbeetle" xr:uid="{06603ACE-7DBB-4451-B39B-D7F2B3DD7ABA}"/>
    <hyperlink ref="B1166" r:id="rId985" tooltip="View Pokedex for #827 Nickit" display="https://pokemondb.net/pokedex/nickit" xr:uid="{7F9DED93-473E-4CDF-B3EF-9158B7D32FF2}"/>
    <hyperlink ref="B1167" r:id="rId986" tooltip="View Pokedex for #828 Thievul" display="https://pokemondb.net/pokedex/thievul" xr:uid="{559BDD83-1FEE-440F-B095-6DC87F0418DA}"/>
    <hyperlink ref="B1168" r:id="rId987" tooltip="View Pokedex for #829 Gossifleur" display="https://pokemondb.net/pokedex/gossifleur" xr:uid="{9578ABD5-BC8C-49E4-82F4-8649A6CFAB07}"/>
    <hyperlink ref="B1169" r:id="rId988" tooltip="View Pokedex for #830 Eldegoss" display="https://pokemondb.net/pokedex/eldegoss" xr:uid="{C6FE4EAF-FA26-4368-B068-F4CFCCE88E50}"/>
    <hyperlink ref="B1170" r:id="rId989" tooltip="View Pokedex for #831 Wooloo" display="https://pokemondb.net/pokedex/wooloo" xr:uid="{36C1099B-9583-4E0B-8F6C-3A69890EE328}"/>
    <hyperlink ref="B1171" r:id="rId990" tooltip="View Pokedex for #832 Dubwool" display="https://pokemondb.net/pokedex/dubwool" xr:uid="{F68CB833-1D0E-4796-B475-F636035A6DBD}"/>
    <hyperlink ref="B1172" r:id="rId991" tooltip="View Pokedex for #833 Chewtle" display="https://pokemondb.net/pokedex/chewtle" xr:uid="{121C6EA6-3F0C-4D60-9B9C-B86D8D7ACBC4}"/>
    <hyperlink ref="B1173" r:id="rId992" tooltip="View Pokedex for #834 Drednaw" display="https://pokemondb.net/pokedex/drednaw" xr:uid="{983BED27-3BCC-4027-A8DF-67FBCD4D7C74}"/>
    <hyperlink ref="B1174" r:id="rId993" tooltip="View Pokedex for #835 Yamper" display="https://pokemondb.net/pokedex/yamper" xr:uid="{ECD104BA-7151-4606-9A0D-5B7A8A6F0CF0}"/>
    <hyperlink ref="B1175" r:id="rId994" tooltip="View Pokedex for #836 Boltund" display="https://pokemondb.net/pokedex/boltund" xr:uid="{49F8EBFB-A22D-4A99-ACC4-5BE1D09237C3}"/>
    <hyperlink ref="B1176" r:id="rId995" tooltip="View Pokedex for #837 Rolycoly" display="https://pokemondb.net/pokedex/rolycoly" xr:uid="{A0C30A8F-1573-4F00-ADDB-CADF3DD239EB}"/>
    <hyperlink ref="B1177" r:id="rId996" tooltip="View Pokedex for #838 Carkol" display="https://pokemondb.net/pokedex/carkol" xr:uid="{0A5BDB76-79BA-4F6E-8B1C-5C59DCB113AB}"/>
    <hyperlink ref="B1178" r:id="rId997" tooltip="View Pokedex for #839 Coalossal" display="https://pokemondb.net/pokedex/coalossal" xr:uid="{3DD22868-E4A8-4A8F-A72C-7F208B1A9CF7}"/>
    <hyperlink ref="B1179" r:id="rId998" tooltip="View Pokedex for #840 Applin" display="https://pokemondb.net/pokedex/applin" xr:uid="{E3253C3B-0FB2-4204-8A13-6AAECD9E6901}"/>
    <hyperlink ref="B1180" r:id="rId999" tooltip="View Pokedex for #841 Flapple" display="https://pokemondb.net/pokedex/flapple" xr:uid="{6B3D3FD5-9606-41B7-8975-35F8D0F6ACAB}"/>
    <hyperlink ref="B1181" r:id="rId1000" tooltip="View Pokedex for #842 Appletun" display="https://pokemondb.net/pokedex/appletun" xr:uid="{F111F24D-BA1C-4DBF-877B-3DE488C7A2FA}"/>
    <hyperlink ref="B1182" r:id="rId1001" tooltip="View Pokedex for #843 Silicobra" display="https://pokemondb.net/pokedex/silicobra" xr:uid="{42899E72-BA94-4516-816F-50CDFE4D9F63}"/>
    <hyperlink ref="B1183" r:id="rId1002" tooltip="View Pokedex for #844 Sandaconda" display="https://pokemondb.net/pokedex/sandaconda" xr:uid="{C96C19BC-0BB6-4620-B71C-F31F6D964155}"/>
    <hyperlink ref="B1184" r:id="rId1003" tooltip="View Pokedex for #845 Cramorant" display="https://pokemondb.net/pokedex/cramorant" xr:uid="{E581B716-9586-4E09-AFC5-C115D4A38FE4}"/>
    <hyperlink ref="B1185" r:id="rId1004" tooltip="View Pokedex for #846 Arrokuda" display="https://pokemondb.net/pokedex/arrokuda" xr:uid="{160FDDBB-85BA-4CDA-A293-8D505C4556F3}"/>
    <hyperlink ref="B1186" r:id="rId1005" tooltip="View Pokedex for #847 Barraskewda" display="https://pokemondb.net/pokedex/barraskewda" xr:uid="{7CC3DC0B-059D-42BC-AFB7-5F353C3CD1DC}"/>
    <hyperlink ref="B1187" r:id="rId1006" tooltip="View Pokedex for #848 Toxel" display="https://pokemondb.net/pokedex/toxel" xr:uid="{77890EAD-6946-4D8B-8F12-24567BD8EB5D}"/>
    <hyperlink ref="B1188" r:id="rId1007" tooltip="View Pokedex for #849 Toxtricity" display="https://pokemondb.net/pokedex/toxtricity" xr:uid="{D6FA333D-0C3D-4C32-83CE-1DBD8F6F3973}"/>
    <hyperlink ref="B1190" r:id="rId1008" tooltip="View Pokedex for #849 Toxtricity" display="https://pokemondb.net/pokedex/toxtricity" xr:uid="{13F46716-3212-4074-8EA9-8BA0BEFF6CCA}"/>
    <hyperlink ref="B1192" r:id="rId1009" tooltip="View Pokedex for #850 Sizzlipede" display="https://pokemondb.net/pokedex/sizzlipede" xr:uid="{E51326F0-5F30-4722-9F02-4964018C66AA}"/>
    <hyperlink ref="B1193" r:id="rId1010" tooltip="View Pokedex for #851 Centiskorch" display="https://pokemondb.net/pokedex/centiskorch" xr:uid="{97A4B4D9-C631-4A21-903D-C2913B1A20E1}"/>
    <hyperlink ref="B1194" r:id="rId1011" tooltip="View Pokedex for #852 Clobbopus" display="https://pokemondb.net/pokedex/clobbopus" xr:uid="{D91A0A50-00E3-43AC-BBED-11B555BE5D0B}"/>
    <hyperlink ref="B1195" r:id="rId1012" tooltip="View Pokedex for #853 Grapploct" display="https://pokemondb.net/pokedex/grapploct" xr:uid="{64B645E0-1391-4E85-81AB-4FFF7F4164B2}"/>
    <hyperlink ref="B1196" r:id="rId1013" tooltip="View Pokedex for #854 Sinistea" display="https://pokemondb.net/pokedex/sinistea" xr:uid="{CB0B8097-E430-4A33-90D1-968A063A4FBF}"/>
    <hyperlink ref="B1197" r:id="rId1014" tooltip="View Pokedex for #855 Polteageist" display="https://pokemondb.net/pokedex/polteageist" xr:uid="{2ECCEF2B-CDA8-46AB-B8DC-9FA1A095C371}"/>
    <hyperlink ref="B1198" r:id="rId1015" tooltip="View Pokedex for #856 Hatenna" display="https://pokemondb.net/pokedex/hatenna" xr:uid="{4CA8F0F5-1B02-4421-BAE6-6D229F909D8A}"/>
    <hyperlink ref="B1199" r:id="rId1016" tooltip="View Pokedex for #857 Hattrem" display="https://pokemondb.net/pokedex/hattrem" xr:uid="{D9EBD4FA-B971-466D-AE18-8DE273897F66}"/>
    <hyperlink ref="B1200" r:id="rId1017" tooltip="View Pokedex for #858 Hatterene" display="https://pokemondb.net/pokedex/hatterene" xr:uid="{2E2DA155-D53C-42C8-9DA7-CEB75D0FEFAE}"/>
    <hyperlink ref="B1201" r:id="rId1018" tooltip="View Pokedex for #859 Impidimp" display="https://pokemondb.net/pokedex/impidimp" xr:uid="{D4B40234-92C7-44AD-8127-076D09AD6D7D}"/>
    <hyperlink ref="B1202" r:id="rId1019" tooltip="View Pokedex for #860 Morgrem" display="https://pokemondb.net/pokedex/morgrem" xr:uid="{CD5E66A3-8DBD-4458-B274-E4C741A4D8DD}"/>
    <hyperlink ref="B1203" r:id="rId1020" tooltip="View Pokedex for #861 Grimmsnarl" display="https://pokemondb.net/pokedex/grimmsnarl" xr:uid="{80B3C557-F524-4548-B98A-06B17A20DDEE}"/>
    <hyperlink ref="B1204" r:id="rId1021" tooltip="View Pokedex for #862 Obstagoon" display="https://pokemondb.net/pokedex/obstagoon" xr:uid="{55C5A94E-2D9B-48F8-A166-AAF506B1EDAE}"/>
    <hyperlink ref="B1205" r:id="rId1022" tooltip="View Pokedex for #863 Perrserker" display="https://pokemondb.net/pokedex/perrserker" xr:uid="{5972038D-2C5F-4E8C-9893-379D4F4BF213}"/>
    <hyperlink ref="B1206" r:id="rId1023" tooltip="View Pokedex for #864 Cursola" display="https://pokemondb.net/pokedex/cursola" xr:uid="{764A5C26-C2C2-4810-9D1E-BFDF474F47FE}"/>
    <hyperlink ref="B1207" r:id="rId1024" tooltip="View Pokedex for #865 Sirfetch'd" display="https://pokemondb.net/pokedex/sirfetchd" xr:uid="{A8F2E6F1-3CD4-4F5B-B285-3356B22E2B36}"/>
    <hyperlink ref="B1208" r:id="rId1025" tooltip="View Pokedex for #866 Mr. Rime" display="https://pokemondb.net/pokedex/mr-rime" xr:uid="{5A50C756-43C5-41F7-AAC1-1FFAC6913F84}"/>
    <hyperlink ref="B1209" r:id="rId1026" tooltip="View Pokedex for #867 Runerigus" display="https://pokemondb.net/pokedex/runerigus" xr:uid="{C1061668-5CBF-4568-8952-CCC1BF76EC72}"/>
    <hyperlink ref="B1210" r:id="rId1027" tooltip="View Pokedex for #868 Milcery" display="https://pokemondb.net/pokedex/milcery" xr:uid="{F4C5C91E-3DCB-41D7-A6D8-57FB77A66FE3}"/>
    <hyperlink ref="B1211" r:id="rId1028" tooltip="View Pokedex for #869 Alcremie" display="https://pokemondb.net/pokedex/alcremie" xr:uid="{008E49C1-DF65-420F-8CC6-FC8B84D0E99D}"/>
    <hyperlink ref="B1212" r:id="rId1029" tooltip="View Pokedex for #870 Falinks" display="https://pokemondb.net/pokedex/falinks" xr:uid="{C7C5DA1B-C510-4159-8040-D53BC673AF6C}"/>
    <hyperlink ref="B1213" r:id="rId1030" tooltip="View Pokedex for #871 Pincurchin" display="https://pokemondb.net/pokedex/pincurchin" xr:uid="{879B1324-5583-4A52-B497-EF94FB17D52B}"/>
    <hyperlink ref="B1214" r:id="rId1031" tooltip="View Pokedex for #872 Snom" display="https://pokemondb.net/pokedex/snom" xr:uid="{F48D957D-FFAE-4E18-A276-B053D642FD14}"/>
    <hyperlink ref="B1215" r:id="rId1032" tooltip="View Pokedex for #873 Frosmoth" display="https://pokemondb.net/pokedex/frosmoth" xr:uid="{D4B094E0-DDBB-4F5E-93D5-1D160EB24839}"/>
    <hyperlink ref="B1216" r:id="rId1033" tooltip="View Pokedex for #874 Stonjourner" display="https://pokemondb.net/pokedex/stonjourner" xr:uid="{080ECFBD-223E-4E65-9E7C-1475A23EF07B}"/>
    <hyperlink ref="B1217" r:id="rId1034" tooltip="View Pokedex for #875 Eiscue" display="https://pokemondb.net/pokedex/eiscue" xr:uid="{3419D6CC-563F-409B-83F6-B5E252A1DB93}"/>
    <hyperlink ref="B1219" r:id="rId1035" tooltip="View Pokedex for #875 Eiscue" display="https://pokemondb.net/pokedex/eiscue" xr:uid="{DF3AB28A-176D-40CD-9F69-69227983C073}"/>
    <hyperlink ref="B1221" r:id="rId1036" tooltip="View Pokedex for #876 Indeedee" display="https://pokemondb.net/pokedex/indeedee" xr:uid="{775A7BAF-A2D7-4992-A667-85E40494A702}"/>
    <hyperlink ref="B1223" r:id="rId1037" tooltip="View Pokedex for #876 Indeedee" display="https://pokemondb.net/pokedex/indeedee" xr:uid="{90597A93-8D18-4B26-A96E-BF7904E9EF85}"/>
    <hyperlink ref="B1225" r:id="rId1038" tooltip="View Pokedex for #877 Morpeko" display="https://pokemondb.net/pokedex/morpeko" xr:uid="{E47749D8-7BDE-43FC-8A1B-A5E089068DEE}"/>
    <hyperlink ref="B1227" r:id="rId1039" tooltip="View Pokedex for #877 Morpeko" display="https://pokemondb.net/pokedex/morpeko" xr:uid="{4E01A170-3CEF-4BD5-AA5E-E1F10878A1D6}"/>
    <hyperlink ref="B1229" r:id="rId1040" tooltip="View Pokedex for #878 Cufant" display="https://pokemondb.net/pokedex/cufant" xr:uid="{16B5329E-6DF9-4E8F-B97B-8C2CCE20BF87}"/>
    <hyperlink ref="B1230" r:id="rId1041" tooltip="View Pokedex for #879 Copperajah" display="https://pokemondb.net/pokedex/copperajah" xr:uid="{DD8C7A4C-C1FF-4AA9-BFDD-5FF742E8875C}"/>
    <hyperlink ref="B1231" r:id="rId1042" tooltip="View Pokedex for #880 Dracozolt" display="https://pokemondb.net/pokedex/dracozolt" xr:uid="{DABDCE34-0F29-473E-8460-9F25599D5DCB}"/>
    <hyperlink ref="B1232" r:id="rId1043" tooltip="View Pokedex for #881 Arctozolt" display="https://pokemondb.net/pokedex/arctozolt" xr:uid="{53F850ED-177E-4C50-BF4C-22A88422F005}"/>
    <hyperlink ref="B1233" r:id="rId1044" tooltip="View Pokedex for #882 Dracovish" display="https://pokemondb.net/pokedex/dracovish" xr:uid="{1CFCA5DB-4A13-4F4D-9CE6-27FD819DF9AE}"/>
    <hyperlink ref="B1234" r:id="rId1045" tooltip="View Pokedex for #883 Arctovish" display="https://pokemondb.net/pokedex/arctovish" xr:uid="{9D4E22FC-07DA-4F50-B913-DD77A850A22C}"/>
    <hyperlink ref="B1235" r:id="rId1046" tooltip="View Pokedex for #884 Duraludon" display="https://pokemondb.net/pokedex/duraludon" xr:uid="{02577EAE-F098-4204-8157-145A26D61E44}"/>
    <hyperlink ref="B1236" r:id="rId1047" tooltip="View Pokedex for #885 Dreepy" display="https://pokemondb.net/pokedex/dreepy" xr:uid="{03762326-229E-4EBC-820B-F5347544219A}"/>
    <hyperlink ref="B1237" r:id="rId1048" tooltip="View Pokedex for #886 Drakloak" display="https://pokemondb.net/pokedex/drakloak" xr:uid="{A57940B4-2A89-415B-8268-58BE9335D03B}"/>
    <hyperlink ref="B1238" r:id="rId1049" tooltip="View Pokedex for #887 Dragapult" display="https://pokemondb.net/pokedex/dragapult" xr:uid="{21C14EDC-206C-4178-9F2F-D0CC0F15D58F}"/>
    <hyperlink ref="B1239" r:id="rId1050" tooltip="View Pokedex for #888 Zacian" display="https://pokemondb.net/pokedex/zacian" xr:uid="{AF5A2310-33EC-4598-A685-011F165B2779}"/>
    <hyperlink ref="B1241" r:id="rId1051" tooltip="View Pokedex for #888 Zacian" display="https://pokemondb.net/pokedex/zacian" xr:uid="{82FA21AC-C826-45B5-8958-740D3294F91B}"/>
    <hyperlink ref="B1243" r:id="rId1052" tooltip="View Pokedex for #889 Zamazenta" display="https://pokemondb.net/pokedex/zamazenta" xr:uid="{B21E7ED4-D5A5-4E00-A058-C3166B0E7802}"/>
    <hyperlink ref="B1245" r:id="rId1053" tooltip="View Pokedex for #889 Zamazenta" display="https://pokemondb.net/pokedex/zamazenta" xr:uid="{F4E03D82-2765-41AA-8398-2215B4F8FE53}"/>
    <hyperlink ref="B1247" r:id="rId1054" tooltip="View Pokedex for #890 Eternatus" display="https://pokemondb.net/pokedex/eternatus" xr:uid="{579B1E55-95AE-436E-A2F6-A0F8D061A90A}"/>
    <hyperlink ref="B1248" r:id="rId1055" tooltip="View Pokedex for #890 Eternatus" display="https://pokemondb.net/pokedex/eternatus" xr:uid="{94DB23FF-6B09-4D88-920C-DDD2B0757A76}"/>
    <hyperlink ref="B1250" r:id="rId1056" tooltip="View Pokedex for #891 Kubfu" display="https://pokemondb.net/pokedex/kubfu" xr:uid="{4B7C2207-0E44-47CC-9637-FBFCDC20A39A}"/>
    <hyperlink ref="B1251" r:id="rId1057" tooltip="View Pokedex for #892 Urshifu" display="https://pokemondb.net/pokedex/urshifu" xr:uid="{E215B96C-2A95-4EC9-A025-A6F086DC06C8}"/>
    <hyperlink ref="B1253" r:id="rId1058" tooltip="View Pokedex for #892 Urshifu" display="https://pokemondb.net/pokedex/urshifu" xr:uid="{454C4A37-5EA4-4686-ACA1-06AEA8F5F04D}"/>
    <hyperlink ref="B1255" r:id="rId1059" tooltip="View Pokedex for #893 Zarude" display="https://pokemondb.net/pokedex/zarude" xr:uid="{A9FCB0EB-B1C0-4BDF-B1EC-DEE505496A30}"/>
    <hyperlink ref="B1256" r:id="rId1060" tooltip="View Pokedex for #894 Regieleki" display="https://pokemondb.net/pokedex/regieleki" xr:uid="{0BE86E83-0A35-4CCB-8D15-444B74B80C81}"/>
    <hyperlink ref="B1257" r:id="rId1061" tooltip="View Pokedex for #895 Regidrago" display="https://pokemondb.net/pokedex/regidrago" xr:uid="{B1EFF503-9619-4EDA-9CB0-5E3A529419A2}"/>
    <hyperlink ref="B1258" r:id="rId1062" tooltip="View Pokedex for #896 Glastrier" display="https://pokemondb.net/pokedex/glastrier" xr:uid="{10BE519C-3F33-434F-AFBB-30390E112D58}"/>
    <hyperlink ref="B1259" r:id="rId1063" tooltip="View Pokedex for #897 Spectrier" display="https://pokemondb.net/pokedex/spectrier" xr:uid="{AA4AA114-7FA2-449B-8BB9-5C6945A3314B}"/>
    <hyperlink ref="B1260" r:id="rId1064" tooltip="View Pokedex for #898 Calyrex" display="https://pokemondb.net/pokedex/calyrex" xr:uid="{991AF427-3660-4C8B-AE84-DC901AB99075}"/>
    <hyperlink ref="B1261" r:id="rId1065" tooltip="View Pokedex for #898 Calyrex" display="https://pokemondb.net/pokedex/calyrex" xr:uid="{EB76D2C5-395F-4FE8-895E-C78576FF8A4E}"/>
    <hyperlink ref="B1263" r:id="rId1066" tooltip="View Pokedex for #898 Calyrex" display="https://pokemondb.net/pokedex/calyrex" xr:uid="{0E302D7D-6101-42BA-845E-5D110A84C072}"/>
    <hyperlink ref="B1265" r:id="rId1067" tooltip="View Pokedex for #899 Wyrdeer" display="https://pokemondb.net/pokedex/wyrdeer" xr:uid="{E08AD110-F5BC-4241-A3F8-C907F7A7ED83}"/>
    <hyperlink ref="B1266" r:id="rId1068" tooltip="View Pokedex for #900 Kleavor" display="https://pokemondb.net/pokedex/kleavor" xr:uid="{28F8A721-C507-4018-98B4-35D768F22422}"/>
    <hyperlink ref="B1267" r:id="rId1069" tooltip="View Pokedex for #901 Ursaluna" display="https://pokemondb.net/pokedex/ursaluna" xr:uid="{D5FBCAD5-DCDF-456F-961D-E5B8C27C4726}"/>
    <hyperlink ref="B1268" r:id="rId1070" tooltip="View Pokedex for #902 Basculegion" display="https://pokemondb.net/pokedex/basculegion" xr:uid="{3E6B49CE-F881-4F55-8CBD-BBF366B586A9}"/>
    <hyperlink ref="B1270" r:id="rId1071" tooltip="View Pokedex for #902 Basculegion" display="https://pokemondb.net/pokedex/basculegion" xr:uid="{062C1B0C-AA28-48E3-96BC-EE2436825330}"/>
    <hyperlink ref="B1272" r:id="rId1072" tooltip="View Pokedex for #903 Sneasler" display="https://pokemondb.net/pokedex/sneasler" xr:uid="{D3354D25-50EE-4158-A0BC-FA3C8068C1F0}"/>
    <hyperlink ref="B1273" r:id="rId1073" tooltip="View Pokedex for #904 Overqwil" display="https://pokemondb.net/pokedex/overqwil" xr:uid="{50C53276-0D47-498A-A0CE-E51C65B886D3}"/>
    <hyperlink ref="B1274" r:id="rId1074" tooltip="View Pokedex for #905 Enamorus" display="https://pokemondb.net/pokedex/enamorus" xr:uid="{B900F29E-2458-4344-8188-69CE842DF681}"/>
    <hyperlink ref="B1276" r:id="rId1075" tooltip="View Pokedex for #905 Enamorus" display="https://pokemondb.net/pokedex/enamorus" xr:uid="{A67C93E2-38C3-4336-919C-66B665A177C2}"/>
    <hyperlink ref="B1278" r:id="rId1076" tooltip="View Pokedex for #906 Sprigatito" display="https://pokemondb.net/pokedex/sprigatito" xr:uid="{5AD416F6-4B40-4815-92FF-87D24EFC466A}"/>
  </hyperlinks>
  <pageMargins left="0.511811024" right="0.511811024" top="0.78740157499999996" bottom="0.78740157499999996" header="0.31496062000000002" footer="0.31496062000000002"/>
  <drawing r:id="rId107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E4C0-C264-4C8C-8C39-A0A851F737FA}">
  <dimension ref="A1:V874"/>
  <sheetViews>
    <sheetView workbookViewId="0">
      <pane xSplit="1" ySplit="1" topLeftCell="E241" activePane="bottomRight" state="frozen"/>
      <selection pane="topRight" activeCell="B1" sqref="B1"/>
      <selection pane="bottomLeft" activeCell="A2" sqref="A2"/>
      <selection pane="bottomRight" activeCell="L131" sqref="L131"/>
    </sheetView>
  </sheetViews>
  <sheetFormatPr defaultRowHeight="15" x14ac:dyDescent="0.25"/>
  <cols>
    <col min="1" max="1" width="29.42578125" bestFit="1" customWidth="1"/>
    <col min="2" max="2" width="8.140625" bestFit="1" customWidth="1"/>
    <col min="3" max="3" width="11.140625" bestFit="1" customWidth="1"/>
    <col min="4" max="4" width="137.85546875" bestFit="1" customWidth="1"/>
    <col min="5" max="5" width="9" bestFit="1" customWidth="1"/>
    <col min="6" max="6" width="6.28515625" bestFit="1" customWidth="1"/>
    <col min="7" max="7" width="5.5703125" bestFit="1" customWidth="1"/>
    <col min="8" max="8" width="6.7109375" bestFit="1" customWidth="1"/>
    <col min="9" max="9" width="11" bestFit="1" customWidth="1"/>
    <col min="10" max="10" width="6.85546875" bestFit="1" customWidth="1"/>
    <col min="11" max="11" width="0" hidden="1" customWidth="1"/>
    <col min="22" max="22" width="0" hidden="1" customWidth="1"/>
  </cols>
  <sheetData>
    <row r="1" spans="1:22" x14ac:dyDescent="0.25">
      <c r="A1" t="s">
        <v>646</v>
      </c>
      <c r="B1" t="s">
        <v>2110</v>
      </c>
      <c r="C1" t="s">
        <v>2111</v>
      </c>
      <c r="D1" t="s">
        <v>2112</v>
      </c>
      <c r="E1" t="s">
        <v>2113</v>
      </c>
      <c r="F1" t="s">
        <v>2098</v>
      </c>
      <c r="G1" t="s">
        <v>2114</v>
      </c>
      <c r="H1" t="s">
        <v>2115</v>
      </c>
      <c r="I1" t="s">
        <v>2116</v>
      </c>
      <c r="J1" t="s">
        <v>2117</v>
      </c>
      <c r="K1" t="s">
        <v>2118</v>
      </c>
      <c r="L1" s="3" t="s">
        <v>646</v>
      </c>
      <c r="M1" s="3" t="s">
        <v>2110</v>
      </c>
      <c r="N1" s="3" t="s">
        <v>2111</v>
      </c>
      <c r="O1" s="3" t="s">
        <v>2112</v>
      </c>
      <c r="P1" s="3" t="s">
        <v>2113</v>
      </c>
      <c r="Q1" s="3" t="s">
        <v>2098</v>
      </c>
      <c r="R1" s="3" t="s">
        <v>2114</v>
      </c>
      <c r="S1" s="3" t="s">
        <v>2115</v>
      </c>
      <c r="T1" s="3" t="s">
        <v>2116</v>
      </c>
      <c r="U1" s="3" t="s">
        <v>2117</v>
      </c>
    </row>
    <row r="2" spans="1:22" x14ac:dyDescent="0.25">
      <c r="A2" t="s">
        <v>2119</v>
      </c>
      <c r="B2" t="s">
        <v>856</v>
      </c>
      <c r="C2" t="s">
        <v>2101</v>
      </c>
      <c r="D2" t="s">
        <v>2120</v>
      </c>
      <c r="E2">
        <v>195</v>
      </c>
      <c r="F2" t="s">
        <v>744</v>
      </c>
      <c r="G2">
        <v>1</v>
      </c>
      <c r="J2">
        <v>7</v>
      </c>
      <c r="K2" t="str">
        <f>_xlfn.CONCAT(A2:J2)</f>
        <v>100000 Volt ThunderboltElectricSpecialPikachu-exclusive Z-Move.195-17</v>
      </c>
      <c r="L2" t="s">
        <v>2119</v>
      </c>
      <c r="M2" t="s">
        <v>856</v>
      </c>
      <c r="N2" t="s">
        <v>2101</v>
      </c>
      <c r="O2" t="s">
        <v>2120</v>
      </c>
      <c r="P2">
        <v>195</v>
      </c>
      <c r="Q2" t="s">
        <v>744</v>
      </c>
      <c r="R2">
        <v>1</v>
      </c>
      <c r="U2">
        <v>7</v>
      </c>
      <c r="V2" t="str">
        <f>_xlfn.CONCAT(L2:U2)</f>
        <v>100000 Volt ThunderboltElectricSpecialPikachu-exclusive Z-Move.195-17</v>
      </c>
    </row>
    <row r="3" spans="1:22" x14ac:dyDescent="0.25">
      <c r="A3" t="s">
        <v>2121</v>
      </c>
      <c r="B3" t="s">
        <v>797</v>
      </c>
      <c r="C3" t="s">
        <v>2101</v>
      </c>
      <c r="D3" t="s">
        <v>2122</v>
      </c>
      <c r="E3">
        <v>20</v>
      </c>
      <c r="F3">
        <v>100</v>
      </c>
      <c r="G3">
        <v>25</v>
      </c>
      <c r="I3" t="s">
        <v>744</v>
      </c>
      <c r="J3">
        <v>1</v>
      </c>
      <c r="K3" t="str">
        <f t="shared" ref="K3:K66" si="0">_xlfn.CONCAT(A3:J3)</f>
        <v>AbsorbGrassSpecialUser recovers half the HP inflicted on opponent.2010025-1</v>
      </c>
      <c r="L3" t="s">
        <v>2121</v>
      </c>
      <c r="M3" t="s">
        <v>797</v>
      </c>
      <c r="N3" t="s">
        <v>2101</v>
      </c>
      <c r="O3" t="s">
        <v>2122</v>
      </c>
      <c r="P3">
        <v>20</v>
      </c>
      <c r="Q3">
        <v>100</v>
      </c>
      <c r="R3">
        <v>25</v>
      </c>
      <c r="T3" t="s">
        <v>744</v>
      </c>
      <c r="U3">
        <v>1</v>
      </c>
      <c r="V3" t="str">
        <f t="shared" ref="V3:V66" si="1">_xlfn.CONCAT(L3:U3)</f>
        <v>AbsorbGrassSpecialUser recovers half the HP inflicted on opponent.2010025-1</v>
      </c>
    </row>
    <row r="4" spans="1:22" x14ac:dyDescent="0.25">
      <c r="A4" t="s">
        <v>2123</v>
      </c>
      <c r="B4" t="s">
        <v>942</v>
      </c>
      <c r="C4" t="s">
        <v>2100</v>
      </c>
      <c r="D4" t="s">
        <v>2124</v>
      </c>
      <c r="E4">
        <v>40</v>
      </c>
      <c r="F4">
        <v>100</v>
      </c>
      <c r="G4">
        <v>20</v>
      </c>
      <c r="J4">
        <v>7</v>
      </c>
      <c r="K4" t="str">
        <f t="shared" si="0"/>
        <v>AccelerockRockPhysicalUser attacks first.40100207</v>
      </c>
      <c r="L4" t="s">
        <v>2123</v>
      </c>
      <c r="M4" t="s">
        <v>942</v>
      </c>
      <c r="N4" t="s">
        <v>2100</v>
      </c>
      <c r="O4" t="s">
        <v>2124</v>
      </c>
      <c r="P4">
        <v>40</v>
      </c>
      <c r="Q4">
        <v>100</v>
      </c>
      <c r="R4">
        <v>20</v>
      </c>
      <c r="U4">
        <v>7</v>
      </c>
      <c r="V4" t="str">
        <f t="shared" si="1"/>
        <v>AccelerockRockPhysicalUser attacks first.40100207</v>
      </c>
    </row>
    <row r="5" spans="1:22" x14ac:dyDescent="0.25">
      <c r="A5" t="s">
        <v>2125</v>
      </c>
      <c r="B5" t="s">
        <v>798</v>
      </c>
      <c r="C5" t="s">
        <v>2101</v>
      </c>
      <c r="D5" t="s">
        <v>2126</v>
      </c>
      <c r="E5">
        <v>40</v>
      </c>
      <c r="F5">
        <v>100</v>
      </c>
      <c r="G5">
        <v>30</v>
      </c>
      <c r="I5">
        <v>10</v>
      </c>
      <c r="J5">
        <v>1</v>
      </c>
      <c r="K5" t="str">
        <f t="shared" si="0"/>
        <v>AcidPoisonSpecialMay lower opponent's Special Defense.4010030101</v>
      </c>
      <c r="L5" t="s">
        <v>2125</v>
      </c>
      <c r="M5" t="s">
        <v>798</v>
      </c>
      <c r="N5" t="s">
        <v>2101</v>
      </c>
      <c r="O5" t="s">
        <v>2126</v>
      </c>
      <c r="P5">
        <v>40</v>
      </c>
      <c r="Q5">
        <v>100</v>
      </c>
      <c r="R5">
        <v>30</v>
      </c>
      <c r="T5">
        <v>10</v>
      </c>
      <c r="U5">
        <v>1</v>
      </c>
      <c r="V5" t="str">
        <f t="shared" si="1"/>
        <v>AcidPoisonSpecialMay lower opponent's Special Defense.4010030101</v>
      </c>
    </row>
    <row r="6" spans="1:22" x14ac:dyDescent="0.25">
      <c r="A6" t="s">
        <v>2127</v>
      </c>
      <c r="B6" t="s">
        <v>798</v>
      </c>
      <c r="C6" t="s">
        <v>2128</v>
      </c>
      <c r="D6" t="s">
        <v>2129</v>
      </c>
      <c r="E6" t="s">
        <v>744</v>
      </c>
      <c r="F6" t="s">
        <v>744</v>
      </c>
      <c r="G6">
        <v>20</v>
      </c>
      <c r="I6" t="s">
        <v>744</v>
      </c>
      <c r="J6">
        <v>1</v>
      </c>
      <c r="K6" t="str">
        <f t="shared" si="0"/>
        <v>Acid ArmorPoisonStatusSharply raises user's Defense.--20-1</v>
      </c>
      <c r="L6" t="s">
        <v>2127</v>
      </c>
      <c r="M6" t="s">
        <v>798</v>
      </c>
      <c r="N6" t="s">
        <v>2128</v>
      </c>
      <c r="O6" t="s">
        <v>2129</v>
      </c>
      <c r="P6" t="s">
        <v>744</v>
      </c>
      <c r="Q6" t="s">
        <v>744</v>
      </c>
      <c r="R6">
        <v>20</v>
      </c>
      <c r="T6" t="s">
        <v>744</v>
      </c>
      <c r="U6">
        <v>1</v>
      </c>
      <c r="V6" t="str">
        <f t="shared" si="1"/>
        <v>Acid ArmorPoisonStatusSharply raises user's Defense.--20-1</v>
      </c>
    </row>
    <row r="7" spans="1:22" x14ac:dyDescent="0.25">
      <c r="A7" t="s">
        <v>2130</v>
      </c>
      <c r="B7" t="s">
        <v>798</v>
      </c>
      <c r="C7" t="s">
        <v>2131</v>
      </c>
      <c r="D7" t="s">
        <v>2132</v>
      </c>
      <c r="E7" t="s">
        <v>744</v>
      </c>
      <c r="F7" t="s">
        <v>744</v>
      </c>
      <c r="G7">
        <v>1</v>
      </c>
      <c r="J7">
        <v>7</v>
      </c>
      <c r="K7" t="str">
        <f t="shared" si="0"/>
        <v>Acid DownpourPoisonZ-MovePoison type Z-Move.--17</v>
      </c>
      <c r="L7" t="s">
        <v>2130</v>
      </c>
      <c r="M7" t="s">
        <v>798</v>
      </c>
      <c r="N7" t="s">
        <v>2131</v>
      </c>
      <c r="O7" t="s">
        <v>2132</v>
      </c>
      <c r="P7" t="s">
        <v>744</v>
      </c>
      <c r="Q7" t="s">
        <v>744</v>
      </c>
      <c r="R7">
        <v>1</v>
      </c>
      <c r="U7">
        <v>7</v>
      </c>
      <c r="V7" t="str">
        <f t="shared" si="1"/>
        <v>Acid DownpourPoisonZ-MovePoison type Z-Move.--17</v>
      </c>
    </row>
    <row r="8" spans="1:22" x14ac:dyDescent="0.25">
      <c r="A8" t="s">
        <v>2133</v>
      </c>
      <c r="B8" t="s">
        <v>798</v>
      </c>
      <c r="C8" t="s">
        <v>2101</v>
      </c>
      <c r="D8" t="s">
        <v>2134</v>
      </c>
      <c r="E8">
        <v>40</v>
      </c>
      <c r="F8">
        <v>100</v>
      </c>
      <c r="G8">
        <v>20</v>
      </c>
      <c r="I8">
        <v>100</v>
      </c>
      <c r="J8">
        <v>5</v>
      </c>
      <c r="K8" t="str">
        <f t="shared" si="0"/>
        <v>Acid SprayPoisonSpecialSharply lowers opponent's Special Defense.40100201005</v>
      </c>
      <c r="L8" t="s">
        <v>2133</v>
      </c>
      <c r="M8" t="s">
        <v>798</v>
      </c>
      <c r="N8" t="s">
        <v>2101</v>
      </c>
      <c r="O8" t="s">
        <v>2134</v>
      </c>
      <c r="P8">
        <v>40</v>
      </c>
      <c r="Q8">
        <v>100</v>
      </c>
      <c r="R8">
        <v>20</v>
      </c>
      <c r="T8">
        <v>100</v>
      </c>
      <c r="U8">
        <v>5</v>
      </c>
      <c r="V8" t="str">
        <f t="shared" si="1"/>
        <v>Acid SprayPoisonSpecialSharply lowers opponent's Special Defense.40100201005</v>
      </c>
    </row>
    <row r="9" spans="1:22" x14ac:dyDescent="0.25">
      <c r="A9" t="s">
        <v>2135</v>
      </c>
      <c r="B9" t="s">
        <v>812</v>
      </c>
      <c r="C9" t="s">
        <v>2100</v>
      </c>
      <c r="D9" t="s">
        <v>2136</v>
      </c>
      <c r="E9">
        <v>55</v>
      </c>
      <c r="F9">
        <v>100</v>
      </c>
      <c r="G9">
        <v>15</v>
      </c>
      <c r="H9" t="s">
        <v>2137</v>
      </c>
      <c r="I9" t="s">
        <v>744</v>
      </c>
      <c r="J9">
        <v>5</v>
      </c>
      <c r="K9" t="str">
        <f t="shared" si="0"/>
        <v>AcrobaticsFlyingPhysicalStronger when the user does not have a held item.5510015TM62-5</v>
      </c>
      <c r="L9" t="s">
        <v>2135</v>
      </c>
      <c r="M9" t="s">
        <v>812</v>
      </c>
      <c r="N9" t="s">
        <v>2100</v>
      </c>
      <c r="O9" t="s">
        <v>2136</v>
      </c>
      <c r="P9">
        <v>55</v>
      </c>
      <c r="Q9">
        <v>100</v>
      </c>
      <c r="R9">
        <v>15</v>
      </c>
      <c r="S9" t="s">
        <v>2137</v>
      </c>
      <c r="T9" t="s">
        <v>744</v>
      </c>
      <c r="U9">
        <v>5</v>
      </c>
      <c r="V9" t="str">
        <f t="shared" si="1"/>
        <v>AcrobaticsFlyingPhysicalStronger when the user does not have a held item.5510015TM62-5</v>
      </c>
    </row>
    <row r="10" spans="1:22" x14ac:dyDescent="0.25">
      <c r="A10" t="s">
        <v>2138</v>
      </c>
      <c r="B10" t="s">
        <v>795</v>
      </c>
      <c r="C10" t="s">
        <v>2128</v>
      </c>
      <c r="D10" t="s">
        <v>2139</v>
      </c>
      <c r="E10" t="s">
        <v>744</v>
      </c>
      <c r="F10" t="s">
        <v>744</v>
      </c>
      <c r="G10">
        <v>30</v>
      </c>
      <c r="I10" t="s">
        <v>744</v>
      </c>
      <c r="J10">
        <v>4</v>
      </c>
      <c r="K10" t="str">
        <f t="shared" si="0"/>
        <v>AcupressureNormalStatusSharply raises a random stat.--30-4</v>
      </c>
      <c r="L10" t="s">
        <v>2138</v>
      </c>
      <c r="M10" t="s">
        <v>795</v>
      </c>
      <c r="N10" t="s">
        <v>2128</v>
      </c>
      <c r="O10" t="s">
        <v>2139</v>
      </c>
      <c r="P10" t="s">
        <v>744</v>
      </c>
      <c r="Q10" t="s">
        <v>744</v>
      </c>
      <c r="R10">
        <v>30</v>
      </c>
      <c r="T10" t="s">
        <v>744</v>
      </c>
      <c r="U10">
        <v>4</v>
      </c>
      <c r="V10" t="str">
        <f t="shared" si="1"/>
        <v>AcupressureNormalStatusSharply raises a random stat.--30-4</v>
      </c>
    </row>
    <row r="11" spans="1:22" x14ac:dyDescent="0.25">
      <c r="A11" t="s">
        <v>2140</v>
      </c>
      <c r="B11" t="s">
        <v>812</v>
      </c>
      <c r="C11" t="s">
        <v>2100</v>
      </c>
      <c r="D11" t="s">
        <v>2141</v>
      </c>
      <c r="E11">
        <v>60</v>
      </c>
      <c r="F11" t="s">
        <v>2142</v>
      </c>
      <c r="G11">
        <v>20</v>
      </c>
      <c r="H11" t="s">
        <v>2143</v>
      </c>
      <c r="I11" t="s">
        <v>744</v>
      </c>
      <c r="J11">
        <v>3</v>
      </c>
      <c r="K11" t="str">
        <f t="shared" si="0"/>
        <v>Aerial AceFlyingPhysicalIgnores Accuracy and Evasiveness.60âˆž20TM40-3</v>
      </c>
      <c r="L11" t="s">
        <v>2140</v>
      </c>
      <c r="M11" t="s">
        <v>812</v>
      </c>
      <c r="N11" t="s">
        <v>2100</v>
      </c>
      <c r="O11" t="s">
        <v>2141</v>
      </c>
      <c r="P11">
        <v>60</v>
      </c>
      <c r="Q11" t="s">
        <v>2142</v>
      </c>
      <c r="R11">
        <v>20</v>
      </c>
      <c r="S11" t="s">
        <v>2143</v>
      </c>
      <c r="T11" t="s">
        <v>744</v>
      </c>
      <c r="U11">
        <v>3</v>
      </c>
      <c r="V11" t="str">
        <f t="shared" si="1"/>
        <v>Aerial AceFlyingPhysicalIgnores Accuracy and Evasiveness.60âˆž20TM40-3</v>
      </c>
    </row>
    <row r="12" spans="1:22" x14ac:dyDescent="0.25">
      <c r="A12" t="s">
        <v>2144</v>
      </c>
      <c r="B12" t="s">
        <v>812</v>
      </c>
      <c r="C12" t="s">
        <v>2101</v>
      </c>
      <c r="D12" t="s">
        <v>2145</v>
      </c>
      <c r="E12">
        <v>100</v>
      </c>
      <c r="F12">
        <v>95</v>
      </c>
      <c r="G12">
        <v>5</v>
      </c>
      <c r="I12" t="s">
        <v>744</v>
      </c>
      <c r="J12">
        <v>2</v>
      </c>
      <c r="K12" t="str">
        <f t="shared" si="0"/>
        <v>AeroblastFlyingSpecialHigh critical hit ratio.100955-2</v>
      </c>
      <c r="L12" t="s">
        <v>2144</v>
      </c>
      <c r="M12" t="s">
        <v>812</v>
      </c>
      <c r="N12" t="s">
        <v>2101</v>
      </c>
      <c r="O12" t="s">
        <v>2145</v>
      </c>
      <c r="P12">
        <v>100</v>
      </c>
      <c r="Q12">
        <v>95</v>
      </c>
      <c r="R12">
        <v>5</v>
      </c>
      <c r="T12" t="s">
        <v>744</v>
      </c>
      <c r="U12">
        <v>2</v>
      </c>
      <c r="V12" t="str">
        <f t="shared" si="1"/>
        <v>AeroblastFlyingSpecialHigh critical hit ratio.100955-2</v>
      </c>
    </row>
    <row r="13" spans="1:22" x14ac:dyDescent="0.25">
      <c r="A13" t="s">
        <v>2146</v>
      </c>
      <c r="B13" t="s">
        <v>795</v>
      </c>
      <c r="C13" t="s">
        <v>2128</v>
      </c>
      <c r="D13" t="s">
        <v>2147</v>
      </c>
      <c r="E13" t="s">
        <v>744</v>
      </c>
      <c r="F13" t="s">
        <v>744</v>
      </c>
      <c r="G13">
        <v>15</v>
      </c>
      <c r="I13" t="s">
        <v>744</v>
      </c>
      <c r="J13">
        <v>5</v>
      </c>
      <c r="K13" t="str">
        <f t="shared" si="0"/>
        <v>After YouNormalStatusGives target priority in the next turn.--15-5</v>
      </c>
      <c r="L13" t="s">
        <v>2146</v>
      </c>
      <c r="M13" t="s">
        <v>795</v>
      </c>
      <c r="N13" t="s">
        <v>2128</v>
      </c>
      <c r="O13" t="s">
        <v>2147</v>
      </c>
      <c r="P13" t="s">
        <v>744</v>
      </c>
      <c r="Q13" t="s">
        <v>744</v>
      </c>
      <c r="R13">
        <v>15</v>
      </c>
      <c r="T13" t="s">
        <v>744</v>
      </c>
      <c r="U13">
        <v>5</v>
      </c>
      <c r="V13" t="str">
        <f t="shared" si="1"/>
        <v>After YouNormalStatusGives target priority in the next turn.--15-5</v>
      </c>
    </row>
    <row r="14" spans="1:22" x14ac:dyDescent="0.25">
      <c r="A14" t="s">
        <v>2148</v>
      </c>
      <c r="B14" t="s">
        <v>860</v>
      </c>
      <c r="C14" t="s">
        <v>2128</v>
      </c>
      <c r="D14" t="s">
        <v>2149</v>
      </c>
      <c r="E14" t="s">
        <v>744</v>
      </c>
      <c r="F14" t="s">
        <v>744</v>
      </c>
      <c r="G14">
        <v>30</v>
      </c>
      <c r="I14" t="s">
        <v>744</v>
      </c>
      <c r="J14">
        <v>1</v>
      </c>
      <c r="K14" t="str">
        <f t="shared" si="0"/>
        <v>AgilityPsychicStatusSharply raises user's Speed.--30-1</v>
      </c>
      <c r="L14" t="s">
        <v>2148</v>
      </c>
      <c r="M14" t="s">
        <v>860</v>
      </c>
      <c r="N14" t="s">
        <v>2128</v>
      </c>
      <c r="O14" t="s">
        <v>2149</v>
      </c>
      <c r="P14" t="s">
        <v>744</v>
      </c>
      <c r="Q14" t="s">
        <v>744</v>
      </c>
      <c r="R14">
        <v>30</v>
      </c>
      <c r="T14" t="s">
        <v>744</v>
      </c>
      <c r="U14">
        <v>1</v>
      </c>
      <c r="V14" t="str">
        <f t="shared" si="1"/>
        <v>AgilityPsychicStatusSharply raises user's Speed.--30-1</v>
      </c>
    </row>
    <row r="15" spans="1:22" x14ac:dyDescent="0.25">
      <c r="A15" t="s">
        <v>2150</v>
      </c>
      <c r="B15" t="s">
        <v>812</v>
      </c>
      <c r="C15" t="s">
        <v>2101</v>
      </c>
      <c r="D15" t="s">
        <v>2145</v>
      </c>
      <c r="E15">
        <v>60</v>
      </c>
      <c r="F15">
        <v>95</v>
      </c>
      <c r="G15">
        <v>25</v>
      </c>
      <c r="I15" t="s">
        <v>744</v>
      </c>
      <c r="J15">
        <v>3</v>
      </c>
      <c r="K15" t="str">
        <f t="shared" si="0"/>
        <v>Air CutterFlyingSpecialHigh critical hit ratio.609525-3</v>
      </c>
      <c r="L15" t="s">
        <v>2150</v>
      </c>
      <c r="M15" t="s">
        <v>812</v>
      </c>
      <c r="N15" t="s">
        <v>2101</v>
      </c>
      <c r="O15" t="s">
        <v>2145</v>
      </c>
      <c r="P15">
        <v>60</v>
      </c>
      <c r="Q15">
        <v>95</v>
      </c>
      <c r="R15">
        <v>25</v>
      </c>
      <c r="T15" t="s">
        <v>744</v>
      </c>
      <c r="U15">
        <v>3</v>
      </c>
      <c r="V15" t="str">
        <f t="shared" si="1"/>
        <v>Air CutterFlyingSpecialHigh critical hit ratio.609525-3</v>
      </c>
    </row>
    <row r="16" spans="1:22" x14ac:dyDescent="0.25">
      <c r="A16" t="s">
        <v>2151</v>
      </c>
      <c r="B16" t="s">
        <v>812</v>
      </c>
      <c r="C16" t="s">
        <v>2101</v>
      </c>
      <c r="D16" t="s">
        <v>2152</v>
      </c>
      <c r="E16">
        <v>75</v>
      </c>
      <c r="F16">
        <v>95</v>
      </c>
      <c r="G16">
        <v>20</v>
      </c>
      <c r="I16">
        <v>30</v>
      </c>
      <c r="J16">
        <v>4</v>
      </c>
      <c r="K16" t="str">
        <f t="shared" si="0"/>
        <v>Air SlashFlyingSpecialMay cause flinching.759520304</v>
      </c>
      <c r="L16" t="s">
        <v>2151</v>
      </c>
      <c r="M16" t="s">
        <v>812</v>
      </c>
      <c r="N16" t="s">
        <v>2101</v>
      </c>
      <c r="O16" t="s">
        <v>2152</v>
      </c>
      <c r="P16">
        <v>75</v>
      </c>
      <c r="Q16">
        <v>95</v>
      </c>
      <c r="R16">
        <v>20</v>
      </c>
      <c r="T16">
        <v>30</v>
      </c>
      <c r="U16">
        <v>4</v>
      </c>
      <c r="V16" t="str">
        <f t="shared" si="1"/>
        <v>Air SlashFlyingSpecialMay cause flinching.759520304</v>
      </c>
    </row>
    <row r="17" spans="1:22" x14ac:dyDescent="0.25">
      <c r="A17" t="s">
        <v>2153</v>
      </c>
      <c r="B17" t="s">
        <v>920</v>
      </c>
      <c r="C17" t="s">
        <v>2131</v>
      </c>
      <c r="D17" t="s">
        <v>2154</v>
      </c>
      <c r="E17" t="s">
        <v>744</v>
      </c>
      <c r="F17" t="s">
        <v>744</v>
      </c>
      <c r="G17">
        <v>1</v>
      </c>
      <c r="J17">
        <v>7</v>
      </c>
      <c r="K17" t="str">
        <f t="shared" si="0"/>
        <v>All-Out PummelingFightingZ-MoveFighting type Z-Move.--17</v>
      </c>
      <c r="L17" t="s">
        <v>2153</v>
      </c>
      <c r="M17" t="s">
        <v>920</v>
      </c>
      <c r="N17" t="s">
        <v>2131</v>
      </c>
      <c r="O17" t="s">
        <v>2154</v>
      </c>
      <c r="P17" t="s">
        <v>744</v>
      </c>
      <c r="Q17" t="s">
        <v>744</v>
      </c>
      <c r="R17">
        <v>1</v>
      </c>
      <c r="U17">
        <v>7</v>
      </c>
      <c r="V17" t="str">
        <f t="shared" si="1"/>
        <v>All-Out PummelingFightingZ-MoveFighting type Z-Move.--17</v>
      </c>
    </row>
    <row r="18" spans="1:22" x14ac:dyDescent="0.25">
      <c r="A18" t="s">
        <v>2155</v>
      </c>
      <c r="B18" t="s">
        <v>860</v>
      </c>
      <c r="C18" t="s">
        <v>2128</v>
      </c>
      <c r="D18" t="s">
        <v>2156</v>
      </c>
      <c r="E18" t="s">
        <v>744</v>
      </c>
      <c r="F18" t="s">
        <v>744</v>
      </c>
      <c r="G18">
        <v>15</v>
      </c>
      <c r="I18" t="s">
        <v>744</v>
      </c>
      <c r="J18">
        <v>5</v>
      </c>
      <c r="K18" t="str">
        <f t="shared" si="0"/>
        <v>Ally SwitchPsychicStatusUser switches with opposite teammate.--15-5</v>
      </c>
      <c r="L18" t="s">
        <v>2155</v>
      </c>
      <c r="M18" t="s">
        <v>860</v>
      </c>
      <c r="N18" t="s">
        <v>2128</v>
      </c>
      <c r="O18" t="s">
        <v>2156</v>
      </c>
      <c r="P18" t="s">
        <v>744</v>
      </c>
      <c r="Q18" t="s">
        <v>744</v>
      </c>
      <c r="R18">
        <v>15</v>
      </c>
      <c r="T18" t="s">
        <v>744</v>
      </c>
      <c r="U18">
        <v>5</v>
      </c>
      <c r="V18" t="str">
        <f t="shared" si="1"/>
        <v>Ally SwitchPsychicStatusUser switches with opposite teammate.--15-5</v>
      </c>
    </row>
    <row r="19" spans="1:22" x14ac:dyDescent="0.25">
      <c r="A19" t="s">
        <v>2157</v>
      </c>
      <c r="B19" t="s">
        <v>860</v>
      </c>
      <c r="C19" t="s">
        <v>2128</v>
      </c>
      <c r="D19" t="s">
        <v>2158</v>
      </c>
      <c r="E19" t="s">
        <v>744</v>
      </c>
      <c r="F19" t="s">
        <v>744</v>
      </c>
      <c r="G19">
        <v>20</v>
      </c>
      <c r="I19" t="s">
        <v>744</v>
      </c>
      <c r="J19">
        <v>1</v>
      </c>
      <c r="K19" t="str">
        <f t="shared" si="0"/>
        <v>AmnesiaPsychicStatusSharply raises user's Special Defense.--20-1</v>
      </c>
      <c r="L19" t="s">
        <v>2157</v>
      </c>
      <c r="M19" t="s">
        <v>860</v>
      </c>
      <c r="N19" t="s">
        <v>2128</v>
      </c>
      <c r="O19" t="s">
        <v>2158</v>
      </c>
      <c r="P19" t="s">
        <v>744</v>
      </c>
      <c r="Q19" t="s">
        <v>744</v>
      </c>
      <c r="R19">
        <v>20</v>
      </c>
      <c r="T19" t="s">
        <v>744</v>
      </c>
      <c r="U19">
        <v>1</v>
      </c>
      <c r="V19" t="str">
        <f t="shared" si="1"/>
        <v>AmnesiaPsychicStatusSharply raises user's Special Defense.--20-1</v>
      </c>
    </row>
    <row r="20" spans="1:22" x14ac:dyDescent="0.25">
      <c r="A20" t="s">
        <v>2159</v>
      </c>
      <c r="B20" t="s">
        <v>866</v>
      </c>
      <c r="C20" t="s">
        <v>2100</v>
      </c>
      <c r="D20" t="s">
        <v>2160</v>
      </c>
      <c r="E20">
        <v>80</v>
      </c>
      <c r="F20">
        <v>100</v>
      </c>
      <c r="G20">
        <v>20</v>
      </c>
      <c r="J20">
        <v>7</v>
      </c>
      <c r="K20" t="str">
        <f t="shared" si="0"/>
        <v>Anchor ShotSteelPhysicalThe user entangles the target with its anchor chain while attacking. The target becomes unable to flee.80100207</v>
      </c>
      <c r="L20" t="s">
        <v>2159</v>
      </c>
      <c r="M20" t="s">
        <v>866</v>
      </c>
      <c r="N20" t="s">
        <v>2100</v>
      </c>
      <c r="O20" t="s">
        <v>2160</v>
      </c>
      <c r="P20">
        <v>80</v>
      </c>
      <c r="Q20">
        <v>100</v>
      </c>
      <c r="R20">
        <v>20</v>
      </c>
      <c r="U20">
        <v>7</v>
      </c>
      <c r="V20" t="str">
        <f t="shared" si="1"/>
        <v>Anchor ShotSteelPhysicalThe user entangles the target with its anchor chain while attacking. The target becomes unable to flee.80100207</v>
      </c>
    </row>
    <row r="21" spans="1:22" x14ac:dyDescent="0.25">
      <c r="A21" t="s">
        <v>2161</v>
      </c>
      <c r="B21" t="s">
        <v>942</v>
      </c>
      <c r="C21" t="s">
        <v>2101</v>
      </c>
      <c r="D21" t="s">
        <v>2162</v>
      </c>
      <c r="E21">
        <v>60</v>
      </c>
      <c r="F21">
        <v>100</v>
      </c>
      <c r="G21">
        <v>5</v>
      </c>
      <c r="I21">
        <v>10</v>
      </c>
      <c r="J21">
        <v>2</v>
      </c>
      <c r="K21" t="str">
        <f t="shared" si="0"/>
        <v>Ancient PowerRockSpecialMay raise all user's stats at once.601005102</v>
      </c>
      <c r="L21" t="s">
        <v>2161</v>
      </c>
      <c r="M21" t="s">
        <v>942</v>
      </c>
      <c r="N21" t="s">
        <v>2101</v>
      </c>
      <c r="O21" t="s">
        <v>2162</v>
      </c>
      <c r="P21">
        <v>60</v>
      </c>
      <c r="Q21">
        <v>100</v>
      </c>
      <c r="R21">
        <v>5</v>
      </c>
      <c r="T21">
        <v>10</v>
      </c>
      <c r="U21">
        <v>2</v>
      </c>
      <c r="V21" t="str">
        <f t="shared" si="1"/>
        <v>Ancient PowerRockSpecialMay raise all user's stats at once.601005102</v>
      </c>
    </row>
    <row r="22" spans="1:22" x14ac:dyDescent="0.25">
      <c r="A22" t="s">
        <v>2163</v>
      </c>
      <c r="B22" t="s">
        <v>816</v>
      </c>
      <c r="C22" t="s">
        <v>2100</v>
      </c>
      <c r="D22" t="s">
        <v>2124</v>
      </c>
      <c r="E22">
        <v>40</v>
      </c>
      <c r="F22">
        <v>100</v>
      </c>
      <c r="G22">
        <v>20</v>
      </c>
      <c r="I22" t="s">
        <v>744</v>
      </c>
      <c r="J22">
        <v>4</v>
      </c>
      <c r="K22" t="str">
        <f t="shared" si="0"/>
        <v>Aqua JetWaterPhysicalUser attacks first.4010020-4</v>
      </c>
      <c r="L22" t="s">
        <v>2163</v>
      </c>
      <c r="M22" t="s">
        <v>816</v>
      </c>
      <c r="N22" t="s">
        <v>2100</v>
      </c>
      <c r="O22" t="s">
        <v>2124</v>
      </c>
      <c r="P22">
        <v>40</v>
      </c>
      <c r="Q22">
        <v>100</v>
      </c>
      <c r="R22">
        <v>20</v>
      </c>
      <c r="T22" t="s">
        <v>744</v>
      </c>
      <c r="U22">
        <v>4</v>
      </c>
      <c r="V22" t="str">
        <f t="shared" si="1"/>
        <v>Aqua JetWaterPhysicalUser attacks first.4010020-4</v>
      </c>
    </row>
    <row r="23" spans="1:22" x14ac:dyDescent="0.25">
      <c r="A23" t="s">
        <v>2164</v>
      </c>
      <c r="B23" t="s">
        <v>816</v>
      </c>
      <c r="C23" t="s">
        <v>2128</v>
      </c>
      <c r="D23" t="s">
        <v>2165</v>
      </c>
      <c r="E23" t="s">
        <v>744</v>
      </c>
      <c r="F23" t="s">
        <v>744</v>
      </c>
      <c r="G23">
        <v>20</v>
      </c>
      <c r="I23" t="s">
        <v>744</v>
      </c>
      <c r="J23">
        <v>4</v>
      </c>
      <c r="K23" t="str">
        <f t="shared" si="0"/>
        <v>Aqua RingWaterStatusRestores a little HP each turn.--20-4</v>
      </c>
      <c r="L23" t="s">
        <v>2164</v>
      </c>
      <c r="M23" t="s">
        <v>816</v>
      </c>
      <c r="N23" t="s">
        <v>2128</v>
      </c>
      <c r="O23" t="s">
        <v>2165</v>
      </c>
      <c r="P23" t="s">
        <v>744</v>
      </c>
      <c r="Q23" t="s">
        <v>744</v>
      </c>
      <c r="R23">
        <v>20</v>
      </c>
      <c r="T23" t="s">
        <v>744</v>
      </c>
      <c r="U23">
        <v>4</v>
      </c>
      <c r="V23" t="str">
        <f t="shared" si="1"/>
        <v>Aqua RingWaterStatusRestores a little HP each turn.--20-4</v>
      </c>
    </row>
    <row r="24" spans="1:22" x14ac:dyDescent="0.25">
      <c r="A24" t="s">
        <v>2166</v>
      </c>
      <c r="B24" t="s">
        <v>816</v>
      </c>
      <c r="C24" t="s">
        <v>2100</v>
      </c>
      <c r="E24">
        <v>90</v>
      </c>
      <c r="F24">
        <v>90</v>
      </c>
      <c r="G24">
        <v>10</v>
      </c>
      <c r="I24" t="s">
        <v>744</v>
      </c>
      <c r="J24">
        <v>4</v>
      </c>
      <c r="K24" t="str">
        <f t="shared" si="0"/>
        <v>Aqua TailWaterPhysical909010-4</v>
      </c>
      <c r="L24" t="s">
        <v>2166</v>
      </c>
      <c r="M24" t="s">
        <v>816</v>
      </c>
      <c r="N24" t="s">
        <v>2100</v>
      </c>
      <c r="P24">
        <v>90</v>
      </c>
      <c r="Q24">
        <v>90</v>
      </c>
      <c r="R24">
        <v>10</v>
      </c>
      <c r="T24" t="s">
        <v>744</v>
      </c>
      <c r="U24">
        <v>4</v>
      </c>
      <c r="V24" t="str">
        <f t="shared" si="1"/>
        <v>Aqua TailWaterPhysical909010-4</v>
      </c>
    </row>
    <row r="25" spans="1:22" x14ac:dyDescent="0.25">
      <c r="A25" t="s">
        <v>2167</v>
      </c>
      <c r="B25" t="s">
        <v>920</v>
      </c>
      <c r="C25" t="s">
        <v>2100</v>
      </c>
      <c r="D25" t="s">
        <v>2168</v>
      </c>
      <c r="E25">
        <v>15</v>
      </c>
      <c r="F25">
        <v>100</v>
      </c>
      <c r="G25">
        <v>20</v>
      </c>
      <c r="I25" t="s">
        <v>744</v>
      </c>
      <c r="J25">
        <v>3</v>
      </c>
      <c r="K25" t="str">
        <f t="shared" si="0"/>
        <v>Arm ThrustFightingPhysicalHits 2-5 times in one turn.1510020-3</v>
      </c>
      <c r="L25" t="s">
        <v>2167</v>
      </c>
      <c r="M25" t="s">
        <v>920</v>
      </c>
      <c r="N25" t="s">
        <v>2100</v>
      </c>
      <c r="O25" t="s">
        <v>2168</v>
      </c>
      <c r="P25">
        <v>15</v>
      </c>
      <c r="Q25">
        <v>100</v>
      </c>
      <c r="R25">
        <v>20</v>
      </c>
      <c r="T25" t="s">
        <v>744</v>
      </c>
      <c r="U25">
        <v>3</v>
      </c>
      <c r="V25" t="str">
        <f t="shared" si="1"/>
        <v>Arm ThrustFightingPhysicalHits 2-5 times in one turn.1510020-3</v>
      </c>
    </row>
    <row r="26" spans="1:22" x14ac:dyDescent="0.25">
      <c r="A26" t="s">
        <v>2169</v>
      </c>
      <c r="B26" t="s">
        <v>797</v>
      </c>
      <c r="C26" t="s">
        <v>2128</v>
      </c>
      <c r="D26" t="s">
        <v>2170</v>
      </c>
      <c r="E26" t="s">
        <v>744</v>
      </c>
      <c r="F26" t="s">
        <v>744</v>
      </c>
      <c r="G26">
        <v>5</v>
      </c>
      <c r="I26" t="s">
        <v>744</v>
      </c>
      <c r="J26">
        <v>3</v>
      </c>
      <c r="K26" t="str">
        <f t="shared" si="0"/>
        <v>AromatherapyGrassStatusCures all status problems in your party.--5-3</v>
      </c>
      <c r="L26" t="s">
        <v>2169</v>
      </c>
      <c r="M26" t="s">
        <v>797</v>
      </c>
      <c r="N26" t="s">
        <v>2128</v>
      </c>
      <c r="O26" t="s">
        <v>2170</v>
      </c>
      <c r="P26" t="s">
        <v>744</v>
      </c>
      <c r="Q26" t="s">
        <v>744</v>
      </c>
      <c r="R26">
        <v>5</v>
      </c>
      <c r="T26" t="s">
        <v>744</v>
      </c>
      <c r="U26">
        <v>3</v>
      </c>
      <c r="V26" t="str">
        <f t="shared" si="1"/>
        <v>AromatherapyGrassStatusCures all status problems in your party.--5-3</v>
      </c>
    </row>
    <row r="27" spans="1:22" x14ac:dyDescent="0.25">
      <c r="A27" t="s">
        <v>2171</v>
      </c>
      <c r="B27" t="s">
        <v>859</v>
      </c>
      <c r="C27" t="s">
        <v>2128</v>
      </c>
      <c r="D27" t="s">
        <v>2172</v>
      </c>
      <c r="E27" t="s">
        <v>744</v>
      </c>
      <c r="F27" t="s">
        <v>744</v>
      </c>
      <c r="G27">
        <v>20</v>
      </c>
      <c r="I27" t="s">
        <v>744</v>
      </c>
      <c r="J27">
        <v>6</v>
      </c>
      <c r="K27" t="str">
        <f t="shared" si="0"/>
        <v>Aromatic MistFairyStatusRaises Special Defense of allies.--20-6</v>
      </c>
      <c r="L27" t="s">
        <v>2171</v>
      </c>
      <c r="M27" t="s">
        <v>859</v>
      </c>
      <c r="N27" t="s">
        <v>2128</v>
      </c>
      <c r="O27" t="s">
        <v>2172</v>
      </c>
      <c r="P27" t="s">
        <v>744</v>
      </c>
      <c r="Q27" t="s">
        <v>744</v>
      </c>
      <c r="R27">
        <v>20</v>
      </c>
      <c r="T27" t="s">
        <v>744</v>
      </c>
      <c r="U27">
        <v>6</v>
      </c>
      <c r="V27" t="str">
        <f t="shared" si="1"/>
        <v>Aromatic MistFairyStatusRaises Special Defense of allies.--20-6</v>
      </c>
    </row>
    <row r="28" spans="1:22" x14ac:dyDescent="0.25">
      <c r="A28" t="s">
        <v>2173</v>
      </c>
      <c r="B28" t="s">
        <v>795</v>
      </c>
      <c r="C28" t="s">
        <v>2128</v>
      </c>
      <c r="D28" t="s">
        <v>2174</v>
      </c>
      <c r="E28" t="s">
        <v>744</v>
      </c>
      <c r="F28" t="s">
        <v>744</v>
      </c>
      <c r="G28">
        <v>20</v>
      </c>
      <c r="I28" t="s">
        <v>744</v>
      </c>
      <c r="J28">
        <v>3</v>
      </c>
      <c r="K28" t="str">
        <f t="shared" si="0"/>
        <v>AssistNormalStatusUser performs a move known by its allies at random.--20-3</v>
      </c>
      <c r="L28" t="s">
        <v>2173</v>
      </c>
      <c r="M28" t="s">
        <v>795</v>
      </c>
      <c r="N28" t="s">
        <v>2128</v>
      </c>
      <c r="O28" t="s">
        <v>2174</v>
      </c>
      <c r="P28" t="s">
        <v>744</v>
      </c>
      <c r="Q28" t="s">
        <v>744</v>
      </c>
      <c r="R28">
        <v>20</v>
      </c>
      <c r="T28" t="s">
        <v>744</v>
      </c>
      <c r="U28">
        <v>3</v>
      </c>
      <c r="V28" t="str">
        <f t="shared" si="1"/>
        <v>AssistNormalStatusUser performs a move known by its allies at random.--20-3</v>
      </c>
    </row>
    <row r="29" spans="1:22" x14ac:dyDescent="0.25">
      <c r="A29" t="s">
        <v>2175</v>
      </c>
      <c r="B29" t="s">
        <v>849</v>
      </c>
      <c r="C29" t="s">
        <v>2100</v>
      </c>
      <c r="D29" t="s">
        <v>2176</v>
      </c>
      <c r="E29">
        <v>60</v>
      </c>
      <c r="F29">
        <v>100</v>
      </c>
      <c r="G29">
        <v>10</v>
      </c>
      <c r="I29" t="s">
        <v>744</v>
      </c>
      <c r="J29">
        <v>4</v>
      </c>
      <c r="K29" t="str">
        <f t="shared" si="0"/>
        <v>AssuranceDarkPhysicalPower doubles if opponent already took damage in the same turn.6010010-4</v>
      </c>
      <c r="L29" t="s">
        <v>2175</v>
      </c>
      <c r="M29" t="s">
        <v>849</v>
      </c>
      <c r="N29" t="s">
        <v>2100</v>
      </c>
      <c r="O29" t="s">
        <v>2176</v>
      </c>
      <c r="P29">
        <v>60</v>
      </c>
      <c r="Q29">
        <v>100</v>
      </c>
      <c r="R29">
        <v>10</v>
      </c>
      <c r="T29" t="s">
        <v>744</v>
      </c>
      <c r="U29">
        <v>4</v>
      </c>
      <c r="V29" t="str">
        <f t="shared" si="1"/>
        <v>AssuranceDarkPhysicalPower doubles if opponent already took damage in the same turn.6010010-4</v>
      </c>
    </row>
    <row r="30" spans="1:22" x14ac:dyDescent="0.25">
      <c r="A30" t="s">
        <v>2177</v>
      </c>
      <c r="B30" t="s">
        <v>980</v>
      </c>
      <c r="C30" t="s">
        <v>2100</v>
      </c>
      <c r="D30" t="s">
        <v>2152</v>
      </c>
      <c r="E30">
        <v>30</v>
      </c>
      <c r="F30">
        <v>100</v>
      </c>
      <c r="G30">
        <v>15</v>
      </c>
      <c r="I30">
        <v>30</v>
      </c>
      <c r="J30">
        <v>3</v>
      </c>
      <c r="K30" t="str">
        <f t="shared" si="0"/>
        <v>AstonishGhostPhysicalMay cause flinching.3010015303</v>
      </c>
      <c r="L30" t="s">
        <v>2177</v>
      </c>
      <c r="M30" t="s">
        <v>980</v>
      </c>
      <c r="N30" t="s">
        <v>2100</v>
      </c>
      <c r="O30" t="s">
        <v>2152</v>
      </c>
      <c r="P30">
        <v>30</v>
      </c>
      <c r="Q30">
        <v>100</v>
      </c>
      <c r="R30">
        <v>15</v>
      </c>
      <c r="T30">
        <v>30</v>
      </c>
      <c r="U30">
        <v>3</v>
      </c>
      <c r="V30" t="str">
        <f t="shared" si="1"/>
        <v>AstonishGhostPhysicalMay cause flinching.3010015303</v>
      </c>
    </row>
    <row r="31" spans="1:22" x14ac:dyDescent="0.25">
      <c r="A31" t="s">
        <v>2178</v>
      </c>
      <c r="B31" t="s">
        <v>824</v>
      </c>
      <c r="C31" t="s">
        <v>2100</v>
      </c>
      <c r="D31" t="s">
        <v>2145</v>
      </c>
      <c r="E31">
        <v>90</v>
      </c>
      <c r="F31">
        <v>100</v>
      </c>
      <c r="G31">
        <v>15</v>
      </c>
      <c r="I31" t="s">
        <v>744</v>
      </c>
      <c r="J31">
        <v>4</v>
      </c>
      <c r="K31" t="str">
        <f t="shared" si="0"/>
        <v>Attack OrderBugPhysicalHigh critical hit ratio.9010015-4</v>
      </c>
      <c r="L31" t="s">
        <v>2178</v>
      </c>
      <c r="M31" t="s">
        <v>824</v>
      </c>
      <c r="N31" t="s">
        <v>2100</v>
      </c>
      <c r="O31" t="s">
        <v>2145</v>
      </c>
      <c r="P31">
        <v>90</v>
      </c>
      <c r="Q31">
        <v>100</v>
      </c>
      <c r="R31">
        <v>15</v>
      </c>
      <c r="T31" t="s">
        <v>744</v>
      </c>
      <c r="U31">
        <v>4</v>
      </c>
      <c r="V31" t="str">
        <f t="shared" si="1"/>
        <v>Attack OrderBugPhysicalHigh critical hit ratio.9010015-4</v>
      </c>
    </row>
    <row r="32" spans="1:22" x14ac:dyDescent="0.25">
      <c r="A32" t="s">
        <v>2179</v>
      </c>
      <c r="B32" t="s">
        <v>795</v>
      </c>
      <c r="C32" t="s">
        <v>2128</v>
      </c>
      <c r="D32" t="s">
        <v>2180</v>
      </c>
      <c r="E32" t="s">
        <v>744</v>
      </c>
      <c r="F32">
        <v>100</v>
      </c>
      <c r="G32">
        <v>15</v>
      </c>
      <c r="H32" t="s">
        <v>2181</v>
      </c>
      <c r="I32" t="s">
        <v>744</v>
      </c>
      <c r="J32">
        <v>2</v>
      </c>
      <c r="K32" t="str">
        <f t="shared" si="0"/>
        <v>AttractNormalStatusIf opponent is the opposite gender, it's less likely to attack.-10015TM45-2</v>
      </c>
      <c r="L32" t="s">
        <v>2179</v>
      </c>
      <c r="M32" t="s">
        <v>795</v>
      </c>
      <c r="N32" t="s">
        <v>2128</v>
      </c>
      <c r="O32" t="s">
        <v>2180</v>
      </c>
      <c r="P32" t="s">
        <v>744</v>
      </c>
      <c r="Q32">
        <v>100</v>
      </c>
      <c r="R32">
        <v>15</v>
      </c>
      <c r="S32" t="s">
        <v>2181</v>
      </c>
      <c r="T32" t="s">
        <v>744</v>
      </c>
      <c r="U32">
        <v>2</v>
      </c>
      <c r="V32" t="str">
        <f t="shared" si="1"/>
        <v>AttractNormalStatusIf opponent is the opposite gender, it's less likely to attack.-10015TM45-2</v>
      </c>
    </row>
    <row r="33" spans="1:22" x14ac:dyDescent="0.25">
      <c r="A33" t="s">
        <v>2182</v>
      </c>
      <c r="B33" t="s">
        <v>920</v>
      </c>
      <c r="C33" t="s">
        <v>2101</v>
      </c>
      <c r="D33" t="s">
        <v>2141</v>
      </c>
      <c r="E33">
        <v>80</v>
      </c>
      <c r="F33" t="s">
        <v>2142</v>
      </c>
      <c r="G33">
        <v>20</v>
      </c>
      <c r="I33" t="s">
        <v>744</v>
      </c>
      <c r="J33">
        <v>4</v>
      </c>
      <c r="K33" t="str">
        <f t="shared" si="0"/>
        <v>Aura SphereFightingSpecialIgnores Accuracy and Evasiveness.80âˆž20-4</v>
      </c>
      <c r="L33" t="s">
        <v>2182</v>
      </c>
      <c r="M33" t="s">
        <v>920</v>
      </c>
      <c r="N33" t="s">
        <v>2101</v>
      </c>
      <c r="O33" t="s">
        <v>2141</v>
      </c>
      <c r="P33">
        <v>80</v>
      </c>
      <c r="Q33" t="s">
        <v>2142</v>
      </c>
      <c r="R33">
        <v>20</v>
      </c>
      <c r="T33" t="s">
        <v>744</v>
      </c>
      <c r="U33">
        <v>4</v>
      </c>
      <c r="V33" t="str">
        <f t="shared" si="1"/>
        <v>Aura SphereFightingSpecialIgnores Accuracy and Evasiveness.80âˆž20-4</v>
      </c>
    </row>
    <row r="34" spans="1:22" x14ac:dyDescent="0.25">
      <c r="A34" t="s">
        <v>2183</v>
      </c>
      <c r="B34" t="s">
        <v>865</v>
      </c>
      <c r="C34" t="s">
        <v>2101</v>
      </c>
      <c r="D34" t="s">
        <v>2184</v>
      </c>
      <c r="E34">
        <v>65</v>
      </c>
      <c r="F34">
        <v>100</v>
      </c>
      <c r="G34">
        <v>20</v>
      </c>
      <c r="I34">
        <v>10</v>
      </c>
      <c r="J34">
        <v>1</v>
      </c>
      <c r="K34" t="str">
        <f t="shared" si="0"/>
        <v>Aurora BeamIceSpecialMay lower opponent's Attack.6510020101</v>
      </c>
      <c r="L34" t="s">
        <v>2183</v>
      </c>
      <c r="M34" t="s">
        <v>865</v>
      </c>
      <c r="N34" t="s">
        <v>2101</v>
      </c>
      <c r="O34" t="s">
        <v>2184</v>
      </c>
      <c r="P34">
        <v>65</v>
      </c>
      <c r="Q34">
        <v>100</v>
      </c>
      <c r="R34">
        <v>20</v>
      </c>
      <c r="T34">
        <v>10</v>
      </c>
      <c r="U34">
        <v>1</v>
      </c>
      <c r="V34" t="str">
        <f t="shared" si="1"/>
        <v>Aurora BeamIceSpecialMay lower opponent's Attack.6510020101</v>
      </c>
    </row>
    <row r="35" spans="1:22" x14ac:dyDescent="0.25">
      <c r="A35" t="s">
        <v>2185</v>
      </c>
      <c r="B35" t="s">
        <v>865</v>
      </c>
      <c r="C35" t="s">
        <v>2128</v>
      </c>
      <c r="D35" t="s">
        <v>2186</v>
      </c>
      <c r="E35" t="s">
        <v>744</v>
      </c>
      <c r="F35" t="s">
        <v>744</v>
      </c>
      <c r="G35">
        <v>20</v>
      </c>
      <c r="H35" t="s">
        <v>2187</v>
      </c>
      <c r="J35">
        <v>7</v>
      </c>
      <c r="K35" t="str">
        <f t="shared" si="0"/>
        <v>Aurora VeilIceStatusHalves damage from Physical and Special attacks for five turns.--20TM707</v>
      </c>
      <c r="L35" t="s">
        <v>2185</v>
      </c>
      <c r="M35" t="s">
        <v>865</v>
      </c>
      <c r="N35" t="s">
        <v>2128</v>
      </c>
      <c r="O35" t="s">
        <v>2186</v>
      </c>
      <c r="P35" t="s">
        <v>744</v>
      </c>
      <c r="Q35" t="s">
        <v>744</v>
      </c>
      <c r="R35">
        <v>20</v>
      </c>
      <c r="S35" t="s">
        <v>2187</v>
      </c>
      <c r="U35">
        <v>7</v>
      </c>
      <c r="V35" t="str">
        <f t="shared" si="1"/>
        <v>Aurora VeilIceStatusHalves damage from Physical and Special attacks for five turns.--20TM707</v>
      </c>
    </row>
    <row r="36" spans="1:22" x14ac:dyDescent="0.25">
      <c r="A36" t="s">
        <v>2188</v>
      </c>
      <c r="B36" t="s">
        <v>866</v>
      </c>
      <c r="C36" t="s">
        <v>2128</v>
      </c>
      <c r="D36" t="s">
        <v>2189</v>
      </c>
      <c r="E36" t="s">
        <v>744</v>
      </c>
      <c r="F36" t="s">
        <v>744</v>
      </c>
      <c r="G36">
        <v>15</v>
      </c>
      <c r="I36" t="s">
        <v>744</v>
      </c>
      <c r="J36">
        <v>5</v>
      </c>
      <c r="K36" t="str">
        <f t="shared" si="0"/>
        <v>AutotomizeSteelStatusReduces weight and sharply raises Speed.--15-5</v>
      </c>
      <c r="L36" t="s">
        <v>2188</v>
      </c>
      <c r="M36" t="s">
        <v>866</v>
      </c>
      <c r="N36" t="s">
        <v>2128</v>
      </c>
      <c r="O36" t="s">
        <v>2189</v>
      </c>
      <c r="P36" t="s">
        <v>744</v>
      </c>
      <c r="Q36" t="s">
        <v>744</v>
      </c>
      <c r="R36">
        <v>15</v>
      </c>
      <c r="T36" t="s">
        <v>744</v>
      </c>
      <c r="U36">
        <v>5</v>
      </c>
      <c r="V36" t="str">
        <f t="shared" si="1"/>
        <v>AutotomizeSteelStatusReduces weight and sharply raises Speed.--15-5</v>
      </c>
    </row>
    <row r="37" spans="1:22" x14ac:dyDescent="0.25">
      <c r="A37" t="s">
        <v>2190</v>
      </c>
      <c r="B37" t="s">
        <v>865</v>
      </c>
      <c r="C37" t="s">
        <v>2100</v>
      </c>
      <c r="D37" t="s">
        <v>2191</v>
      </c>
      <c r="E37">
        <v>60</v>
      </c>
      <c r="F37">
        <v>100</v>
      </c>
      <c r="G37">
        <v>10</v>
      </c>
      <c r="I37" t="s">
        <v>744</v>
      </c>
      <c r="J37">
        <v>4</v>
      </c>
      <c r="K37" t="str">
        <f t="shared" si="0"/>
        <v>AvalancheIcePhysicalPower doubles if user took damage first.6010010-4</v>
      </c>
      <c r="L37" t="s">
        <v>2190</v>
      </c>
      <c r="M37" t="s">
        <v>865</v>
      </c>
      <c r="N37" t="s">
        <v>2100</v>
      </c>
      <c r="O37" t="s">
        <v>2191</v>
      </c>
      <c r="P37">
        <v>60</v>
      </c>
      <c r="Q37">
        <v>100</v>
      </c>
      <c r="R37">
        <v>10</v>
      </c>
      <c r="T37" t="s">
        <v>744</v>
      </c>
      <c r="U37">
        <v>4</v>
      </c>
      <c r="V37" t="str">
        <f t="shared" si="1"/>
        <v>AvalancheIcePhysicalPower doubles if user took damage first.6010010-4</v>
      </c>
    </row>
    <row r="38" spans="1:22" x14ac:dyDescent="0.25">
      <c r="A38" t="s">
        <v>2192</v>
      </c>
      <c r="B38" t="s">
        <v>859</v>
      </c>
      <c r="C38" t="s">
        <v>2128</v>
      </c>
      <c r="D38" t="s">
        <v>2193</v>
      </c>
      <c r="E38" t="s">
        <v>744</v>
      </c>
      <c r="F38">
        <v>100</v>
      </c>
      <c r="G38">
        <v>30</v>
      </c>
      <c r="I38" t="s">
        <v>744</v>
      </c>
      <c r="J38">
        <v>6</v>
      </c>
      <c r="K38" t="str">
        <f t="shared" si="0"/>
        <v>Baby-Doll EyesFairyStatusAlways goes first. Lowers the target's attack.-10030-6</v>
      </c>
      <c r="L38" t="s">
        <v>2192</v>
      </c>
      <c r="M38" t="s">
        <v>859</v>
      </c>
      <c r="N38" t="s">
        <v>2128</v>
      </c>
      <c r="O38" t="s">
        <v>2193</v>
      </c>
      <c r="P38" t="s">
        <v>744</v>
      </c>
      <c r="Q38">
        <v>100</v>
      </c>
      <c r="R38">
        <v>30</v>
      </c>
      <c r="T38" t="s">
        <v>744</v>
      </c>
      <c r="U38">
        <v>6</v>
      </c>
      <c r="V38" t="str">
        <f t="shared" si="1"/>
        <v>Baby-Doll EyesFairyStatusAlways goes first. Lowers the target's attack.-10030-6</v>
      </c>
    </row>
    <row r="39" spans="1:22" x14ac:dyDescent="0.25">
      <c r="A39" t="s">
        <v>2194</v>
      </c>
      <c r="B39" t="s">
        <v>849</v>
      </c>
      <c r="C39" t="s">
        <v>2101</v>
      </c>
      <c r="D39" t="s">
        <v>2195</v>
      </c>
      <c r="E39">
        <v>90</v>
      </c>
      <c r="F39">
        <v>100</v>
      </c>
      <c r="G39">
        <v>15</v>
      </c>
      <c r="J39">
        <v>7</v>
      </c>
      <c r="K39" t="str">
        <f t="shared" si="0"/>
        <v>Baddy BadDarkSpecialReduces damage from Physical attacks.90100157</v>
      </c>
      <c r="L39" t="s">
        <v>2194</v>
      </c>
      <c r="M39" t="s">
        <v>849</v>
      </c>
      <c r="N39" t="s">
        <v>2101</v>
      </c>
      <c r="O39" t="s">
        <v>2195</v>
      </c>
      <c r="P39">
        <v>90</v>
      </c>
      <c r="Q39">
        <v>100</v>
      </c>
      <c r="R39">
        <v>15</v>
      </c>
      <c r="U39">
        <v>7</v>
      </c>
      <c r="V39" t="str">
        <f t="shared" si="1"/>
        <v>Baddy BadDarkSpecialReduces damage from Physical attacks.90100157</v>
      </c>
    </row>
    <row r="40" spans="1:22" x14ac:dyDescent="0.25">
      <c r="A40" t="s">
        <v>2196</v>
      </c>
      <c r="B40" t="s">
        <v>798</v>
      </c>
      <c r="C40" t="s">
        <v>2128</v>
      </c>
      <c r="D40" t="s">
        <v>2197</v>
      </c>
      <c r="E40" t="s">
        <v>744</v>
      </c>
      <c r="F40" t="s">
        <v>744</v>
      </c>
      <c r="G40">
        <v>10</v>
      </c>
      <c r="J40">
        <v>7</v>
      </c>
      <c r="K40" t="str">
        <f t="shared" si="0"/>
        <v>Baneful BunkerPoisonStatusProtects the user and poisons opponent on contact.--107</v>
      </c>
      <c r="L40" t="s">
        <v>2196</v>
      </c>
      <c r="M40" t="s">
        <v>798</v>
      </c>
      <c r="N40" t="s">
        <v>2128</v>
      </c>
      <c r="O40" t="s">
        <v>2197</v>
      </c>
      <c r="P40" t="s">
        <v>744</v>
      </c>
      <c r="Q40" t="s">
        <v>744</v>
      </c>
      <c r="R40">
        <v>10</v>
      </c>
      <c r="U40">
        <v>7</v>
      </c>
      <c r="V40" t="str">
        <f t="shared" si="1"/>
        <v>Baneful BunkerPoisonStatusProtects the user and poisons opponent on contact.--107</v>
      </c>
    </row>
    <row r="41" spans="1:22" x14ac:dyDescent="0.25">
      <c r="A41" t="s">
        <v>2198</v>
      </c>
      <c r="B41" t="s">
        <v>795</v>
      </c>
      <c r="C41" t="s">
        <v>2100</v>
      </c>
      <c r="D41" t="s">
        <v>2168</v>
      </c>
      <c r="E41">
        <v>15</v>
      </c>
      <c r="F41">
        <v>85</v>
      </c>
      <c r="G41">
        <v>20</v>
      </c>
      <c r="I41" t="s">
        <v>744</v>
      </c>
      <c r="J41">
        <v>1</v>
      </c>
      <c r="K41" t="str">
        <f t="shared" si="0"/>
        <v>BarrageNormalPhysicalHits 2-5 times in one turn.158520-1</v>
      </c>
      <c r="L41" t="s">
        <v>2198</v>
      </c>
      <c r="M41" t="s">
        <v>795</v>
      </c>
      <c r="N41" t="s">
        <v>2100</v>
      </c>
      <c r="O41" t="s">
        <v>2168</v>
      </c>
      <c r="P41">
        <v>15</v>
      </c>
      <c r="Q41">
        <v>85</v>
      </c>
      <c r="R41">
        <v>20</v>
      </c>
      <c r="T41" t="s">
        <v>744</v>
      </c>
      <c r="U41">
        <v>1</v>
      </c>
      <c r="V41" t="str">
        <f t="shared" si="1"/>
        <v>BarrageNormalPhysicalHits 2-5 times in one turn.158520-1</v>
      </c>
    </row>
    <row r="42" spans="1:22" x14ac:dyDescent="0.25">
      <c r="A42" t="s">
        <v>2199</v>
      </c>
      <c r="B42" t="s">
        <v>860</v>
      </c>
      <c r="C42" t="s">
        <v>2128</v>
      </c>
      <c r="D42" t="s">
        <v>2129</v>
      </c>
      <c r="E42" t="s">
        <v>744</v>
      </c>
      <c r="F42" t="s">
        <v>744</v>
      </c>
      <c r="G42">
        <v>20</v>
      </c>
      <c r="I42" t="s">
        <v>744</v>
      </c>
      <c r="J42">
        <v>1</v>
      </c>
      <c r="K42" t="str">
        <f t="shared" si="0"/>
        <v>BarrierPsychicStatusSharply raises user's Defense.--20-1</v>
      </c>
      <c r="L42" t="s">
        <v>2199</v>
      </c>
      <c r="M42" t="s">
        <v>860</v>
      </c>
      <c r="N42" t="s">
        <v>2128</v>
      </c>
      <c r="O42" t="s">
        <v>2129</v>
      </c>
      <c r="P42" t="s">
        <v>744</v>
      </c>
      <c r="Q42" t="s">
        <v>744</v>
      </c>
      <c r="R42">
        <v>20</v>
      </c>
      <c r="T42" t="s">
        <v>744</v>
      </c>
      <c r="U42">
        <v>1</v>
      </c>
      <c r="V42" t="str">
        <f t="shared" si="1"/>
        <v>BarrierPsychicStatusSharply raises user's Defense.--20-1</v>
      </c>
    </row>
    <row r="43" spans="1:22" x14ac:dyDescent="0.25">
      <c r="A43" t="s">
        <v>2200</v>
      </c>
      <c r="B43" t="s">
        <v>795</v>
      </c>
      <c r="C43" t="s">
        <v>2128</v>
      </c>
      <c r="D43" t="s">
        <v>2201</v>
      </c>
      <c r="E43" t="s">
        <v>744</v>
      </c>
      <c r="F43" t="s">
        <v>744</v>
      </c>
      <c r="G43">
        <v>40</v>
      </c>
      <c r="I43" t="s">
        <v>744</v>
      </c>
      <c r="J43">
        <v>2</v>
      </c>
      <c r="K43" t="str">
        <f t="shared" si="0"/>
        <v>Baton PassNormalStatusUser switches out and gives stat changes to the incoming PokÃ©mon.--40-2</v>
      </c>
      <c r="L43" t="s">
        <v>2200</v>
      </c>
      <c r="M43" t="s">
        <v>795</v>
      </c>
      <c r="N43" t="s">
        <v>2128</v>
      </c>
      <c r="O43" t="s">
        <v>2201</v>
      </c>
      <c r="P43" t="s">
        <v>744</v>
      </c>
      <c r="Q43" t="s">
        <v>744</v>
      </c>
      <c r="R43">
        <v>40</v>
      </c>
      <c r="T43" t="s">
        <v>744</v>
      </c>
      <c r="U43">
        <v>2</v>
      </c>
      <c r="V43" t="str">
        <f t="shared" si="1"/>
        <v>Baton PassNormalStatusUser switches out and gives stat changes to the incoming PokÃ©mon.--40-2</v>
      </c>
    </row>
    <row r="44" spans="1:22" x14ac:dyDescent="0.25">
      <c r="A44" t="s">
        <v>2202</v>
      </c>
      <c r="B44" t="s">
        <v>812</v>
      </c>
      <c r="C44" t="s">
        <v>2100</v>
      </c>
      <c r="D44" t="s">
        <v>2203</v>
      </c>
      <c r="E44">
        <v>100</v>
      </c>
      <c r="F44">
        <v>100</v>
      </c>
      <c r="G44">
        <v>15</v>
      </c>
      <c r="J44">
        <v>7</v>
      </c>
      <c r="K44" t="str">
        <f t="shared" si="0"/>
        <v>Beak BlastFlyingPhysicalThe user first heats up its beak, and then it attacks the target. Making direct contact with the PokÃ©mon while it's heating up its beak results in a burn.100100157</v>
      </c>
      <c r="L44" t="s">
        <v>2202</v>
      </c>
      <c r="M44" t="s">
        <v>812</v>
      </c>
      <c r="N44" t="s">
        <v>2100</v>
      </c>
      <c r="O44" t="s">
        <v>2203</v>
      </c>
      <c r="P44">
        <v>100</v>
      </c>
      <c r="Q44">
        <v>100</v>
      </c>
      <c r="R44">
        <v>15</v>
      </c>
      <c r="U44">
        <v>7</v>
      </c>
      <c r="V44" t="str">
        <f t="shared" si="1"/>
        <v>Beak BlastFlyingPhysicalThe user first heats up its beak, and then it attacks the target. Making direct contact with the PokÃ©mon while it's heating up its beak results in a burn.100100157</v>
      </c>
    </row>
    <row r="45" spans="1:22" x14ac:dyDescent="0.25">
      <c r="A45" t="s">
        <v>2204</v>
      </c>
      <c r="B45" t="s">
        <v>849</v>
      </c>
      <c r="C45" t="s">
        <v>2100</v>
      </c>
      <c r="D45" t="s">
        <v>2205</v>
      </c>
      <c r="E45" t="s">
        <v>744</v>
      </c>
      <c r="F45">
        <v>100</v>
      </c>
      <c r="G45">
        <v>30</v>
      </c>
      <c r="I45" t="s">
        <v>744</v>
      </c>
      <c r="J45">
        <v>2</v>
      </c>
      <c r="K45" t="str">
        <f t="shared" si="0"/>
        <v>Beat UpDarkPhysicalEach PokÃ©mon in your party attacks.-10030-2</v>
      </c>
      <c r="L45" t="s">
        <v>2204</v>
      </c>
      <c r="M45" t="s">
        <v>849</v>
      </c>
      <c r="N45" t="s">
        <v>2100</v>
      </c>
      <c r="O45" t="s">
        <v>2205</v>
      </c>
      <c r="P45" t="s">
        <v>744</v>
      </c>
      <c r="Q45">
        <v>100</v>
      </c>
      <c r="R45">
        <v>30</v>
      </c>
      <c r="T45" t="s">
        <v>744</v>
      </c>
      <c r="U45">
        <v>2</v>
      </c>
      <c r="V45" t="str">
        <f t="shared" si="1"/>
        <v>Beat UpDarkPhysicalEach PokÃ©mon in your party attacks.-10030-2</v>
      </c>
    </row>
    <row r="46" spans="1:22" x14ac:dyDescent="0.25">
      <c r="A46" t="s">
        <v>2206</v>
      </c>
      <c r="B46" t="s">
        <v>798</v>
      </c>
      <c r="C46" t="s">
        <v>2101</v>
      </c>
      <c r="D46" t="s">
        <v>2207</v>
      </c>
      <c r="E46">
        <v>120</v>
      </c>
      <c r="F46">
        <v>90</v>
      </c>
      <c r="G46">
        <v>10</v>
      </c>
      <c r="I46" t="s">
        <v>744</v>
      </c>
      <c r="J46">
        <v>6</v>
      </c>
      <c r="K46" t="str">
        <f t="shared" si="0"/>
        <v>BelchPoisonSpecialUser must have consumed a Berry.1209010-6</v>
      </c>
      <c r="L46" t="s">
        <v>2206</v>
      </c>
      <c r="M46" t="s">
        <v>798</v>
      </c>
      <c r="N46" t="s">
        <v>2101</v>
      </c>
      <c r="O46" t="s">
        <v>2207</v>
      </c>
      <c r="P46">
        <v>120</v>
      </c>
      <c r="Q46">
        <v>90</v>
      </c>
      <c r="R46">
        <v>10</v>
      </c>
      <c r="T46" t="s">
        <v>744</v>
      </c>
      <c r="U46">
        <v>6</v>
      </c>
      <c r="V46" t="str">
        <f t="shared" si="1"/>
        <v>BelchPoisonSpecialUser must have consumed a Berry.1209010-6</v>
      </c>
    </row>
    <row r="47" spans="1:22" x14ac:dyDescent="0.25">
      <c r="A47" t="s">
        <v>2208</v>
      </c>
      <c r="B47" t="s">
        <v>795</v>
      </c>
      <c r="C47" t="s">
        <v>2128</v>
      </c>
      <c r="D47" t="s">
        <v>2209</v>
      </c>
      <c r="E47" t="s">
        <v>744</v>
      </c>
      <c r="F47" t="s">
        <v>744</v>
      </c>
      <c r="G47">
        <v>10</v>
      </c>
      <c r="I47" t="s">
        <v>744</v>
      </c>
      <c r="J47">
        <v>2</v>
      </c>
      <c r="K47" t="str">
        <f t="shared" si="0"/>
        <v>Belly DrumNormalStatusUser loses 50% of its max HP, but Attack raises to maximum.--10-2</v>
      </c>
      <c r="L47" t="s">
        <v>2208</v>
      </c>
      <c r="M47" t="s">
        <v>795</v>
      </c>
      <c r="N47" t="s">
        <v>2128</v>
      </c>
      <c r="O47" t="s">
        <v>2209</v>
      </c>
      <c r="P47" t="s">
        <v>744</v>
      </c>
      <c r="Q47" t="s">
        <v>744</v>
      </c>
      <c r="R47">
        <v>10</v>
      </c>
      <c r="T47" t="s">
        <v>744</v>
      </c>
      <c r="U47">
        <v>2</v>
      </c>
      <c r="V47" t="str">
        <f t="shared" si="1"/>
        <v>Belly DrumNormalStatusUser loses 50% of its max HP, but Attack raises to maximum.--10-2</v>
      </c>
    </row>
    <row r="48" spans="1:22" x14ac:dyDescent="0.25">
      <c r="A48" t="s">
        <v>2210</v>
      </c>
      <c r="B48" t="s">
        <v>795</v>
      </c>
      <c r="C48" t="s">
        <v>2128</v>
      </c>
      <c r="D48" t="s">
        <v>2211</v>
      </c>
      <c r="E48" t="s">
        <v>744</v>
      </c>
      <c r="F48" t="s">
        <v>744</v>
      </c>
      <c r="G48">
        <v>15</v>
      </c>
      <c r="I48" t="s">
        <v>744</v>
      </c>
      <c r="J48">
        <v>5</v>
      </c>
      <c r="K48" t="str">
        <f t="shared" si="0"/>
        <v>BestowNormalStatusGives the user's held item to the target.--15-5</v>
      </c>
      <c r="L48" t="s">
        <v>2210</v>
      </c>
      <c r="M48" t="s">
        <v>795</v>
      </c>
      <c r="N48" t="s">
        <v>2128</v>
      </c>
      <c r="O48" t="s">
        <v>2211</v>
      </c>
      <c r="P48" t="s">
        <v>744</v>
      </c>
      <c r="Q48" t="s">
        <v>744</v>
      </c>
      <c r="R48">
        <v>15</v>
      </c>
      <c r="T48" t="s">
        <v>744</v>
      </c>
      <c r="U48">
        <v>5</v>
      </c>
      <c r="V48" t="str">
        <f t="shared" si="1"/>
        <v>BestowNormalStatusGives the user's held item to the target.--15-5</v>
      </c>
    </row>
    <row r="49" spans="1:22" x14ac:dyDescent="0.25">
      <c r="A49" t="s">
        <v>2212</v>
      </c>
      <c r="B49" t="s">
        <v>795</v>
      </c>
      <c r="C49" t="s">
        <v>2100</v>
      </c>
      <c r="D49" t="s">
        <v>2213</v>
      </c>
      <c r="E49" t="s">
        <v>744</v>
      </c>
      <c r="F49" t="s">
        <v>744</v>
      </c>
      <c r="G49">
        <v>10</v>
      </c>
      <c r="I49" t="s">
        <v>744</v>
      </c>
      <c r="J49">
        <v>1</v>
      </c>
      <c r="K49" t="str">
        <f t="shared" si="0"/>
        <v>BideNormalPhysicalUser takes damage for two turns then strikes back double.--10-1</v>
      </c>
      <c r="L49" t="s">
        <v>2212</v>
      </c>
      <c r="M49" t="s">
        <v>795</v>
      </c>
      <c r="N49" t="s">
        <v>2100</v>
      </c>
      <c r="O49" t="s">
        <v>2213</v>
      </c>
      <c r="P49" t="s">
        <v>744</v>
      </c>
      <c r="Q49" t="s">
        <v>744</v>
      </c>
      <c r="R49">
        <v>10</v>
      </c>
      <c r="T49" t="s">
        <v>744</v>
      </c>
      <c r="U49">
        <v>1</v>
      </c>
      <c r="V49" t="str">
        <f t="shared" si="1"/>
        <v>BideNormalPhysicalUser takes damage for two turns then strikes back double.--10-1</v>
      </c>
    </row>
    <row r="50" spans="1:22" x14ac:dyDescent="0.25">
      <c r="A50" t="s">
        <v>2214</v>
      </c>
      <c r="B50" t="s">
        <v>795</v>
      </c>
      <c r="C50" t="s">
        <v>2100</v>
      </c>
      <c r="D50" t="s">
        <v>2215</v>
      </c>
      <c r="E50">
        <v>15</v>
      </c>
      <c r="F50">
        <v>85</v>
      </c>
      <c r="G50">
        <v>20</v>
      </c>
      <c r="I50" t="s">
        <v>744</v>
      </c>
      <c r="J50">
        <v>1</v>
      </c>
      <c r="K50" t="str">
        <f t="shared" si="0"/>
        <v>BindNormalPhysicalTraps opponent, damaging them for 4-5 turns.158520-1</v>
      </c>
      <c r="L50" t="s">
        <v>2214</v>
      </c>
      <c r="M50" t="s">
        <v>795</v>
      </c>
      <c r="N50" t="s">
        <v>2100</v>
      </c>
      <c r="O50" t="s">
        <v>2215</v>
      </c>
      <c r="P50">
        <v>15</v>
      </c>
      <c r="Q50">
        <v>85</v>
      </c>
      <c r="R50">
        <v>20</v>
      </c>
      <c r="T50" t="s">
        <v>744</v>
      </c>
      <c r="U50">
        <v>1</v>
      </c>
      <c r="V50" t="str">
        <f t="shared" si="1"/>
        <v>BindNormalPhysicalTraps opponent, damaging them for 4-5 turns.158520-1</v>
      </c>
    </row>
    <row r="51" spans="1:22" x14ac:dyDescent="0.25">
      <c r="A51" t="s">
        <v>2216</v>
      </c>
      <c r="B51" t="s">
        <v>849</v>
      </c>
      <c r="C51" t="s">
        <v>2100</v>
      </c>
      <c r="D51" t="s">
        <v>2152</v>
      </c>
      <c r="E51">
        <v>60</v>
      </c>
      <c r="F51">
        <v>100</v>
      </c>
      <c r="G51">
        <v>25</v>
      </c>
      <c r="I51">
        <v>30</v>
      </c>
      <c r="J51">
        <v>1</v>
      </c>
      <c r="K51" t="str">
        <f t="shared" si="0"/>
        <v>BiteDarkPhysicalMay cause flinching.6010025301</v>
      </c>
      <c r="L51" t="s">
        <v>2216</v>
      </c>
      <c r="M51" t="s">
        <v>849</v>
      </c>
      <c r="N51" t="s">
        <v>2100</v>
      </c>
      <c r="O51" t="s">
        <v>2152</v>
      </c>
      <c r="P51">
        <v>60</v>
      </c>
      <c r="Q51">
        <v>100</v>
      </c>
      <c r="R51">
        <v>25</v>
      </c>
      <c r="T51">
        <v>30</v>
      </c>
      <c r="U51">
        <v>1</v>
      </c>
      <c r="V51" t="str">
        <f t="shared" si="1"/>
        <v>BiteDarkPhysicalMay cause flinching.6010025301</v>
      </c>
    </row>
    <row r="52" spans="1:22" x14ac:dyDescent="0.25">
      <c r="A52" t="s">
        <v>2217</v>
      </c>
      <c r="B52" t="s">
        <v>849</v>
      </c>
      <c r="C52" t="s">
        <v>2131</v>
      </c>
      <c r="D52" t="s">
        <v>2218</v>
      </c>
      <c r="E52" t="s">
        <v>744</v>
      </c>
      <c r="F52" t="s">
        <v>744</v>
      </c>
      <c r="G52">
        <v>1</v>
      </c>
      <c r="J52">
        <v>7</v>
      </c>
      <c r="K52" t="str">
        <f t="shared" si="0"/>
        <v>Black Hole EclipseDarkZ-MoveDark type Z-Move.--17</v>
      </c>
      <c r="L52" t="s">
        <v>2217</v>
      </c>
      <c r="M52" t="s">
        <v>849</v>
      </c>
      <c r="N52" t="s">
        <v>2131</v>
      </c>
      <c r="O52" t="s">
        <v>2218</v>
      </c>
      <c r="P52" t="s">
        <v>744</v>
      </c>
      <c r="Q52" t="s">
        <v>744</v>
      </c>
      <c r="R52">
        <v>1</v>
      </c>
      <c r="U52">
        <v>7</v>
      </c>
      <c r="V52" t="str">
        <f t="shared" si="1"/>
        <v>Black Hole EclipseDarkZ-MoveDark type Z-Move.--17</v>
      </c>
    </row>
    <row r="53" spans="1:22" x14ac:dyDescent="0.25">
      <c r="A53" t="s">
        <v>2219</v>
      </c>
      <c r="B53" t="s">
        <v>807</v>
      </c>
      <c r="C53" t="s">
        <v>2101</v>
      </c>
      <c r="D53" t="s">
        <v>2220</v>
      </c>
      <c r="E53">
        <v>150</v>
      </c>
      <c r="F53">
        <v>90</v>
      </c>
      <c r="G53">
        <v>5</v>
      </c>
      <c r="I53" t="s">
        <v>744</v>
      </c>
      <c r="J53">
        <v>3</v>
      </c>
      <c r="K53" t="str">
        <f t="shared" si="0"/>
        <v>Blast BurnFireSpecialUser must recharge next turn.150905-3</v>
      </c>
      <c r="L53" t="s">
        <v>2219</v>
      </c>
      <c r="M53" t="s">
        <v>807</v>
      </c>
      <c r="N53" t="s">
        <v>2101</v>
      </c>
      <c r="O53" t="s">
        <v>2220</v>
      </c>
      <c r="P53">
        <v>150</v>
      </c>
      <c r="Q53">
        <v>90</v>
      </c>
      <c r="R53">
        <v>5</v>
      </c>
      <c r="T53" t="s">
        <v>744</v>
      </c>
      <c r="U53">
        <v>3</v>
      </c>
      <c r="V53" t="str">
        <f t="shared" si="1"/>
        <v>Blast BurnFireSpecialUser must recharge next turn.150905-3</v>
      </c>
    </row>
    <row r="54" spans="1:22" x14ac:dyDescent="0.25">
      <c r="A54" t="s">
        <v>2221</v>
      </c>
      <c r="B54" t="s">
        <v>807</v>
      </c>
      <c r="C54" t="s">
        <v>2100</v>
      </c>
      <c r="D54" t="s">
        <v>2222</v>
      </c>
      <c r="E54">
        <v>85</v>
      </c>
      <c r="F54">
        <v>90</v>
      </c>
      <c r="G54">
        <v>10</v>
      </c>
      <c r="I54">
        <v>10</v>
      </c>
      <c r="J54">
        <v>3</v>
      </c>
      <c r="K54" t="str">
        <f t="shared" si="0"/>
        <v>Blaze KickFirePhysicalHigh critical hit ratio. May burn opponent.859010103</v>
      </c>
      <c r="L54" t="s">
        <v>2221</v>
      </c>
      <c r="M54" t="s">
        <v>807</v>
      </c>
      <c r="N54" t="s">
        <v>2100</v>
      </c>
      <c r="O54" t="s">
        <v>2222</v>
      </c>
      <c r="P54">
        <v>85</v>
      </c>
      <c r="Q54">
        <v>90</v>
      </c>
      <c r="R54">
        <v>10</v>
      </c>
      <c r="T54">
        <v>10</v>
      </c>
      <c r="U54">
        <v>3</v>
      </c>
      <c r="V54" t="str">
        <f t="shared" si="1"/>
        <v>Blaze KickFirePhysicalHigh critical hit ratio. May burn opponent.859010103</v>
      </c>
    </row>
    <row r="55" spans="1:22" x14ac:dyDescent="0.25">
      <c r="A55" t="s">
        <v>2223</v>
      </c>
      <c r="B55" t="s">
        <v>865</v>
      </c>
      <c r="C55" t="s">
        <v>2101</v>
      </c>
      <c r="D55" t="s">
        <v>2224</v>
      </c>
      <c r="E55">
        <v>110</v>
      </c>
      <c r="F55">
        <v>70</v>
      </c>
      <c r="G55">
        <v>5</v>
      </c>
      <c r="H55" t="s">
        <v>2225</v>
      </c>
      <c r="I55">
        <v>10</v>
      </c>
      <c r="J55">
        <v>1</v>
      </c>
      <c r="K55" t="str">
        <f t="shared" si="0"/>
        <v>BlizzardIceSpecialMay freeze opponent.110705TM14101</v>
      </c>
      <c r="L55" t="s">
        <v>2223</v>
      </c>
      <c r="M55" t="s">
        <v>865</v>
      </c>
      <c r="N55" t="s">
        <v>2101</v>
      </c>
      <c r="O55" t="s">
        <v>2224</v>
      </c>
      <c r="P55">
        <v>110</v>
      </c>
      <c r="Q55">
        <v>70</v>
      </c>
      <c r="R55">
        <v>5</v>
      </c>
      <c r="S55" t="s">
        <v>2225</v>
      </c>
      <c r="T55">
        <v>10</v>
      </c>
      <c r="U55">
        <v>1</v>
      </c>
      <c r="V55" t="str">
        <f t="shared" si="1"/>
        <v>BlizzardIceSpecialMay freeze opponent.110705TM14101</v>
      </c>
    </row>
    <row r="56" spans="1:22" x14ac:dyDescent="0.25">
      <c r="A56" t="s">
        <v>2226</v>
      </c>
      <c r="B56" t="s">
        <v>795</v>
      </c>
      <c r="C56" t="s">
        <v>2128</v>
      </c>
      <c r="D56" t="s">
        <v>2227</v>
      </c>
      <c r="E56" t="s">
        <v>744</v>
      </c>
      <c r="F56" t="s">
        <v>744</v>
      </c>
      <c r="G56">
        <v>5</v>
      </c>
      <c r="I56" t="s">
        <v>744</v>
      </c>
      <c r="J56">
        <v>3</v>
      </c>
      <c r="K56" t="str">
        <f t="shared" si="0"/>
        <v>BlockNormalStatusOpponent cannot flee or switch.--5-3</v>
      </c>
      <c r="L56" t="s">
        <v>2226</v>
      </c>
      <c r="M56" t="s">
        <v>795</v>
      </c>
      <c r="N56" t="s">
        <v>2128</v>
      </c>
      <c r="O56" t="s">
        <v>2227</v>
      </c>
      <c r="P56" t="s">
        <v>744</v>
      </c>
      <c r="Q56" t="s">
        <v>744</v>
      </c>
      <c r="R56">
        <v>5</v>
      </c>
      <c r="T56" t="s">
        <v>744</v>
      </c>
      <c r="U56">
        <v>3</v>
      </c>
      <c r="V56" t="str">
        <f t="shared" si="1"/>
        <v>BlockNormalStatusOpponent cannot flee or switch.--5-3</v>
      </c>
    </row>
    <row r="57" spans="1:22" x14ac:dyDescent="0.25">
      <c r="A57" t="s">
        <v>2228</v>
      </c>
      <c r="B57" t="s">
        <v>797</v>
      </c>
      <c r="C57" t="s">
        <v>2131</v>
      </c>
      <c r="D57" t="s">
        <v>2229</v>
      </c>
      <c r="E57" t="s">
        <v>744</v>
      </c>
      <c r="F57" t="s">
        <v>744</v>
      </c>
      <c r="G57">
        <v>1</v>
      </c>
      <c r="J57">
        <v>7</v>
      </c>
      <c r="K57" t="str">
        <f t="shared" si="0"/>
        <v>Bloom DoomGrassZ-MoveGrass type Z-Move.--17</v>
      </c>
      <c r="L57" t="s">
        <v>2228</v>
      </c>
      <c r="M57" t="s">
        <v>797</v>
      </c>
      <c r="N57" t="s">
        <v>2131</v>
      </c>
      <c r="O57" t="s">
        <v>2229</v>
      </c>
      <c r="P57" t="s">
        <v>744</v>
      </c>
      <c r="Q57" t="s">
        <v>744</v>
      </c>
      <c r="R57">
        <v>1</v>
      </c>
      <c r="U57">
        <v>7</v>
      </c>
      <c r="V57" t="str">
        <f t="shared" si="1"/>
        <v>Bloom DoomGrassZ-MoveGrass type Z-Move.--17</v>
      </c>
    </row>
    <row r="58" spans="1:22" x14ac:dyDescent="0.25">
      <c r="A58" t="s">
        <v>2230</v>
      </c>
      <c r="B58" t="s">
        <v>807</v>
      </c>
      <c r="C58" t="s">
        <v>2101</v>
      </c>
      <c r="D58" t="s">
        <v>2231</v>
      </c>
      <c r="E58">
        <v>130</v>
      </c>
      <c r="F58">
        <v>85</v>
      </c>
      <c r="G58">
        <v>5</v>
      </c>
      <c r="I58">
        <v>20</v>
      </c>
      <c r="J58">
        <v>5</v>
      </c>
      <c r="K58" t="str">
        <f t="shared" si="0"/>
        <v>Blue FlareFireSpecialMay burn opponent.130855205</v>
      </c>
      <c r="L58" t="s">
        <v>2230</v>
      </c>
      <c r="M58" t="s">
        <v>807</v>
      </c>
      <c r="N58" t="s">
        <v>2101</v>
      </c>
      <c r="O58" t="s">
        <v>2231</v>
      </c>
      <c r="P58">
        <v>130</v>
      </c>
      <c r="Q58">
        <v>85</v>
      </c>
      <c r="R58">
        <v>5</v>
      </c>
      <c r="T58">
        <v>20</v>
      </c>
      <c r="U58">
        <v>5</v>
      </c>
      <c r="V58" t="str">
        <f t="shared" si="1"/>
        <v>Blue FlareFireSpecialMay burn opponent.130855205</v>
      </c>
    </row>
    <row r="59" spans="1:22" x14ac:dyDescent="0.25">
      <c r="A59" t="s">
        <v>2232</v>
      </c>
      <c r="B59" t="s">
        <v>795</v>
      </c>
      <c r="C59" t="s">
        <v>2100</v>
      </c>
      <c r="D59" t="s">
        <v>2233</v>
      </c>
      <c r="E59">
        <v>85</v>
      </c>
      <c r="F59">
        <v>100</v>
      </c>
      <c r="G59">
        <v>15</v>
      </c>
      <c r="I59">
        <v>30</v>
      </c>
      <c r="J59">
        <v>1</v>
      </c>
      <c r="K59" t="str">
        <f t="shared" si="0"/>
        <v>Body SlamNormalPhysicalMay paralyze opponent.8510015301</v>
      </c>
      <c r="L59" t="s">
        <v>2232</v>
      </c>
      <c r="M59" t="s">
        <v>795</v>
      </c>
      <c r="N59" t="s">
        <v>2100</v>
      </c>
      <c r="O59" t="s">
        <v>2233</v>
      </c>
      <c r="P59">
        <v>85</v>
      </c>
      <c r="Q59">
        <v>100</v>
      </c>
      <c r="R59">
        <v>15</v>
      </c>
      <c r="T59">
        <v>30</v>
      </c>
      <c r="U59">
        <v>1</v>
      </c>
      <c r="V59" t="str">
        <f t="shared" si="1"/>
        <v>Body SlamNormalPhysicalMay paralyze opponent.8510015301</v>
      </c>
    </row>
    <row r="60" spans="1:22" x14ac:dyDescent="0.25">
      <c r="A60" t="s">
        <v>2234</v>
      </c>
      <c r="B60" t="s">
        <v>856</v>
      </c>
      <c r="C60" t="s">
        <v>2100</v>
      </c>
      <c r="D60" t="s">
        <v>2233</v>
      </c>
      <c r="E60">
        <v>130</v>
      </c>
      <c r="F60">
        <v>85</v>
      </c>
      <c r="G60">
        <v>5</v>
      </c>
      <c r="I60">
        <v>20</v>
      </c>
      <c r="J60">
        <v>5</v>
      </c>
      <c r="K60" t="str">
        <f t="shared" si="0"/>
        <v>Bolt StrikeElectricPhysicalMay paralyze opponent.130855205</v>
      </c>
      <c r="L60" t="s">
        <v>2234</v>
      </c>
      <c r="M60" t="s">
        <v>856</v>
      </c>
      <c r="N60" t="s">
        <v>2100</v>
      </c>
      <c r="O60" t="s">
        <v>2233</v>
      </c>
      <c r="P60">
        <v>130</v>
      </c>
      <c r="Q60">
        <v>85</v>
      </c>
      <c r="R60">
        <v>5</v>
      </c>
      <c r="T60">
        <v>20</v>
      </c>
      <c r="U60">
        <v>5</v>
      </c>
      <c r="V60" t="str">
        <f t="shared" si="1"/>
        <v>Bolt StrikeElectricPhysicalMay paralyze opponent.130855205</v>
      </c>
    </row>
    <row r="61" spans="1:22" x14ac:dyDescent="0.25">
      <c r="A61" t="s">
        <v>2235</v>
      </c>
      <c r="B61" t="s">
        <v>862</v>
      </c>
      <c r="C61" t="s">
        <v>2100</v>
      </c>
      <c r="D61" t="s">
        <v>2152</v>
      </c>
      <c r="E61">
        <v>65</v>
      </c>
      <c r="F61">
        <v>85</v>
      </c>
      <c r="G61">
        <v>20</v>
      </c>
      <c r="I61">
        <v>10</v>
      </c>
      <c r="J61">
        <v>1</v>
      </c>
      <c r="K61" t="str">
        <f t="shared" si="0"/>
        <v>Bone ClubGroundPhysicalMay cause flinching.658520101</v>
      </c>
      <c r="L61" t="s">
        <v>2235</v>
      </c>
      <c r="M61" t="s">
        <v>862</v>
      </c>
      <c r="N61" t="s">
        <v>2100</v>
      </c>
      <c r="O61" t="s">
        <v>2152</v>
      </c>
      <c r="P61">
        <v>65</v>
      </c>
      <c r="Q61">
        <v>85</v>
      </c>
      <c r="R61">
        <v>20</v>
      </c>
      <c r="T61">
        <v>10</v>
      </c>
      <c r="U61">
        <v>1</v>
      </c>
      <c r="V61" t="str">
        <f t="shared" si="1"/>
        <v>Bone ClubGroundPhysicalMay cause flinching.658520101</v>
      </c>
    </row>
    <row r="62" spans="1:22" x14ac:dyDescent="0.25">
      <c r="A62" t="s">
        <v>2236</v>
      </c>
      <c r="B62" t="s">
        <v>862</v>
      </c>
      <c r="C62" t="s">
        <v>2100</v>
      </c>
      <c r="D62" t="s">
        <v>2168</v>
      </c>
      <c r="E62">
        <v>25</v>
      </c>
      <c r="F62">
        <v>90</v>
      </c>
      <c r="G62">
        <v>10</v>
      </c>
      <c r="I62" t="s">
        <v>744</v>
      </c>
      <c r="J62">
        <v>2</v>
      </c>
      <c r="K62" t="str">
        <f t="shared" si="0"/>
        <v>Bone RushGroundPhysicalHits 2-5 times in one turn.259010-2</v>
      </c>
      <c r="L62" t="s">
        <v>2236</v>
      </c>
      <c r="M62" t="s">
        <v>862</v>
      </c>
      <c r="N62" t="s">
        <v>2100</v>
      </c>
      <c r="O62" t="s">
        <v>2168</v>
      </c>
      <c r="P62">
        <v>25</v>
      </c>
      <c r="Q62">
        <v>90</v>
      </c>
      <c r="R62">
        <v>10</v>
      </c>
      <c r="T62" t="s">
        <v>744</v>
      </c>
      <c r="U62">
        <v>2</v>
      </c>
      <c r="V62" t="str">
        <f t="shared" si="1"/>
        <v>Bone RushGroundPhysicalHits 2-5 times in one turn.259010-2</v>
      </c>
    </row>
    <row r="63" spans="1:22" x14ac:dyDescent="0.25">
      <c r="A63" t="s">
        <v>2237</v>
      </c>
      <c r="B63" t="s">
        <v>862</v>
      </c>
      <c r="C63" t="s">
        <v>2100</v>
      </c>
      <c r="D63" t="s">
        <v>2238</v>
      </c>
      <c r="E63">
        <v>50</v>
      </c>
      <c r="F63">
        <v>90</v>
      </c>
      <c r="G63">
        <v>10</v>
      </c>
      <c r="I63" t="s">
        <v>744</v>
      </c>
      <c r="J63">
        <v>1</v>
      </c>
      <c r="K63" t="str">
        <f t="shared" si="0"/>
        <v>BonemerangGroundPhysicalHits twice in one turn.509010-1</v>
      </c>
      <c r="L63" t="s">
        <v>2237</v>
      </c>
      <c r="M63" t="s">
        <v>862</v>
      </c>
      <c r="N63" t="s">
        <v>2100</v>
      </c>
      <c r="O63" t="s">
        <v>2238</v>
      </c>
      <c r="P63">
        <v>50</v>
      </c>
      <c r="Q63">
        <v>90</v>
      </c>
      <c r="R63">
        <v>10</v>
      </c>
      <c r="T63" t="s">
        <v>744</v>
      </c>
      <c r="U63">
        <v>1</v>
      </c>
      <c r="V63" t="str">
        <f t="shared" si="1"/>
        <v>BonemerangGroundPhysicalHits twice in one turn.509010-1</v>
      </c>
    </row>
    <row r="64" spans="1:22" x14ac:dyDescent="0.25">
      <c r="A64" t="s">
        <v>2239</v>
      </c>
      <c r="B64" t="s">
        <v>795</v>
      </c>
      <c r="C64" t="s">
        <v>2101</v>
      </c>
      <c r="D64" t="s">
        <v>2240</v>
      </c>
      <c r="E64">
        <v>140</v>
      </c>
      <c r="F64">
        <v>100</v>
      </c>
      <c r="G64">
        <v>10</v>
      </c>
      <c r="I64" t="s">
        <v>744</v>
      </c>
      <c r="J64">
        <v>6</v>
      </c>
      <c r="K64" t="str">
        <f t="shared" si="0"/>
        <v>BoomburstNormalSpecialHits all adjacent PokÃ©mon.14010010-6</v>
      </c>
      <c r="L64" t="s">
        <v>2239</v>
      </c>
      <c r="M64" t="s">
        <v>795</v>
      </c>
      <c r="N64" t="s">
        <v>2101</v>
      </c>
      <c r="O64" t="s">
        <v>2240</v>
      </c>
      <c r="P64">
        <v>140</v>
      </c>
      <c r="Q64">
        <v>100</v>
      </c>
      <c r="R64">
        <v>10</v>
      </c>
      <c r="T64" t="s">
        <v>744</v>
      </c>
      <c r="U64">
        <v>6</v>
      </c>
      <c r="V64" t="str">
        <f t="shared" si="1"/>
        <v>BoomburstNormalSpecialHits all adjacent PokÃ©mon.14010010-6</v>
      </c>
    </row>
    <row r="65" spans="1:22" x14ac:dyDescent="0.25">
      <c r="A65" t="s">
        <v>2241</v>
      </c>
      <c r="B65" t="s">
        <v>812</v>
      </c>
      <c r="C65" t="s">
        <v>2100</v>
      </c>
      <c r="D65" t="s">
        <v>2242</v>
      </c>
      <c r="E65">
        <v>85</v>
      </c>
      <c r="F65">
        <v>85</v>
      </c>
      <c r="G65">
        <v>5</v>
      </c>
      <c r="I65">
        <v>30</v>
      </c>
      <c r="J65">
        <v>3</v>
      </c>
      <c r="K65" t="str">
        <f t="shared" si="0"/>
        <v>BounceFlyingPhysicalSprings up on first turn, attacks on second. May paralyze opponent.85855303</v>
      </c>
      <c r="L65" t="s">
        <v>2241</v>
      </c>
      <c r="M65" t="s">
        <v>812</v>
      </c>
      <c r="N65" t="s">
        <v>2100</v>
      </c>
      <c r="O65" t="s">
        <v>2242</v>
      </c>
      <c r="P65">
        <v>85</v>
      </c>
      <c r="Q65">
        <v>85</v>
      </c>
      <c r="R65">
        <v>5</v>
      </c>
      <c r="T65">
        <v>30</v>
      </c>
      <c r="U65">
        <v>3</v>
      </c>
      <c r="V65" t="str">
        <f t="shared" si="1"/>
        <v>BounceFlyingPhysicalSprings up on first turn, attacks on second. May paralyze opponent.85855303</v>
      </c>
    </row>
    <row r="66" spans="1:22" x14ac:dyDescent="0.25">
      <c r="A66" t="s">
        <v>2243</v>
      </c>
      <c r="B66" t="s">
        <v>816</v>
      </c>
      <c r="C66" t="s">
        <v>2101</v>
      </c>
      <c r="D66" t="s">
        <v>2122</v>
      </c>
      <c r="E66">
        <v>90</v>
      </c>
      <c r="F66">
        <v>100</v>
      </c>
      <c r="G66">
        <v>15</v>
      </c>
      <c r="J66">
        <v>7</v>
      </c>
      <c r="K66" t="str">
        <f t="shared" si="0"/>
        <v>Bouncy BubbleWaterSpecialUser recovers half the HP inflicted on opponent.90100157</v>
      </c>
      <c r="L66" t="s">
        <v>2243</v>
      </c>
      <c r="M66" t="s">
        <v>816</v>
      </c>
      <c r="N66" t="s">
        <v>2101</v>
      </c>
      <c r="O66" t="s">
        <v>2122</v>
      </c>
      <c r="P66">
        <v>90</v>
      </c>
      <c r="Q66">
        <v>100</v>
      </c>
      <c r="R66">
        <v>15</v>
      </c>
      <c r="U66">
        <v>7</v>
      </c>
      <c r="V66" t="str">
        <f t="shared" si="1"/>
        <v>Bouncy BubbleWaterSpecialUser recovers half the HP inflicted on opponent.90100157</v>
      </c>
    </row>
    <row r="67" spans="1:22" x14ac:dyDescent="0.25">
      <c r="A67" t="s">
        <v>2244</v>
      </c>
      <c r="B67" t="s">
        <v>812</v>
      </c>
      <c r="C67" t="s">
        <v>2100</v>
      </c>
      <c r="D67" t="s">
        <v>2245</v>
      </c>
      <c r="E67">
        <v>120</v>
      </c>
      <c r="F67">
        <v>100</v>
      </c>
      <c r="G67">
        <v>15</v>
      </c>
      <c r="I67" t="s">
        <v>744</v>
      </c>
      <c r="J67">
        <v>4</v>
      </c>
      <c r="K67" t="str">
        <f t="shared" ref="K67:K130" si="2">_xlfn.CONCAT(A67:J67)</f>
        <v>Brave BirdFlyingPhysicalUser receives recoil damage.12010015-4</v>
      </c>
      <c r="L67" t="s">
        <v>2244</v>
      </c>
      <c r="M67" t="s">
        <v>812</v>
      </c>
      <c r="N67" t="s">
        <v>2100</v>
      </c>
      <c r="O67" t="s">
        <v>2245</v>
      </c>
      <c r="P67">
        <v>120</v>
      </c>
      <c r="Q67">
        <v>100</v>
      </c>
      <c r="R67">
        <v>15</v>
      </c>
      <c r="T67" t="s">
        <v>744</v>
      </c>
      <c r="U67">
        <v>4</v>
      </c>
      <c r="V67" t="str">
        <f t="shared" ref="V67:V130" si="3">_xlfn.CONCAT(L67:U67)</f>
        <v>Brave BirdFlyingPhysicalUser receives recoil damage.12010015-4</v>
      </c>
    </row>
    <row r="68" spans="1:22" x14ac:dyDescent="0.25">
      <c r="A68" t="s">
        <v>2246</v>
      </c>
      <c r="B68" t="s">
        <v>795</v>
      </c>
      <c r="C68" t="s">
        <v>2131</v>
      </c>
      <c r="D68" t="s">
        <v>2247</v>
      </c>
      <c r="E68" t="s">
        <v>744</v>
      </c>
      <c r="F68" t="s">
        <v>744</v>
      </c>
      <c r="G68">
        <v>1</v>
      </c>
      <c r="J68">
        <v>7</v>
      </c>
      <c r="K68" t="str">
        <f t="shared" si="2"/>
        <v>Breakneck BlitzNormalZ-MoveNormal type Z-Move.--17</v>
      </c>
      <c r="L68" t="s">
        <v>2246</v>
      </c>
      <c r="M68" t="s">
        <v>795</v>
      </c>
      <c r="N68" t="s">
        <v>2131</v>
      </c>
      <c r="O68" t="s">
        <v>2247</v>
      </c>
      <c r="P68" t="s">
        <v>744</v>
      </c>
      <c r="Q68" t="s">
        <v>744</v>
      </c>
      <c r="R68">
        <v>1</v>
      </c>
      <c r="U68">
        <v>7</v>
      </c>
      <c r="V68" t="str">
        <f t="shared" si="3"/>
        <v>Breakneck BlitzNormalZ-MoveNormal type Z-Move.--17</v>
      </c>
    </row>
    <row r="69" spans="1:22" x14ac:dyDescent="0.25">
      <c r="A69" t="s">
        <v>2248</v>
      </c>
      <c r="B69" t="s">
        <v>920</v>
      </c>
      <c r="C69" t="s">
        <v>2100</v>
      </c>
      <c r="D69" t="s">
        <v>2249</v>
      </c>
      <c r="E69">
        <v>75</v>
      </c>
      <c r="F69">
        <v>100</v>
      </c>
      <c r="G69">
        <v>15</v>
      </c>
      <c r="H69" t="s">
        <v>2250</v>
      </c>
      <c r="I69" t="s">
        <v>744</v>
      </c>
      <c r="J69">
        <v>3</v>
      </c>
      <c r="K69" t="str">
        <f t="shared" si="2"/>
        <v>Brick BreakFightingPhysicalBreaks through Reflect and Light Screen barriers.7510015TM31-3</v>
      </c>
      <c r="L69" t="s">
        <v>2248</v>
      </c>
      <c r="M69" t="s">
        <v>920</v>
      </c>
      <c r="N69" t="s">
        <v>2100</v>
      </c>
      <c r="O69" t="s">
        <v>2249</v>
      </c>
      <c r="P69">
        <v>75</v>
      </c>
      <c r="Q69">
        <v>100</v>
      </c>
      <c r="R69">
        <v>15</v>
      </c>
      <c r="S69" t="s">
        <v>2250</v>
      </c>
      <c r="T69" t="s">
        <v>744</v>
      </c>
      <c r="U69">
        <v>3</v>
      </c>
      <c r="V69" t="str">
        <f t="shared" si="3"/>
        <v>Brick BreakFightingPhysicalBreaks through Reflect and Light Screen barriers.7510015TM31-3</v>
      </c>
    </row>
    <row r="70" spans="1:22" x14ac:dyDescent="0.25">
      <c r="A70" t="s">
        <v>2251</v>
      </c>
      <c r="B70" t="s">
        <v>816</v>
      </c>
      <c r="C70" t="s">
        <v>2101</v>
      </c>
      <c r="D70" t="s">
        <v>2252</v>
      </c>
      <c r="E70">
        <v>65</v>
      </c>
      <c r="F70">
        <v>100</v>
      </c>
      <c r="G70">
        <v>10</v>
      </c>
      <c r="I70" t="s">
        <v>744</v>
      </c>
      <c r="J70">
        <v>4</v>
      </c>
      <c r="K70" t="str">
        <f t="shared" si="2"/>
        <v>BrineWaterSpecialPower doubles if opponent's HP is less than 50%.6510010-4</v>
      </c>
      <c r="L70" t="s">
        <v>2251</v>
      </c>
      <c r="M70" t="s">
        <v>816</v>
      </c>
      <c r="N70" t="s">
        <v>2101</v>
      </c>
      <c r="O70" t="s">
        <v>2252</v>
      </c>
      <c r="P70">
        <v>65</v>
      </c>
      <c r="Q70">
        <v>100</v>
      </c>
      <c r="R70">
        <v>10</v>
      </c>
      <c r="T70" t="s">
        <v>744</v>
      </c>
      <c r="U70">
        <v>4</v>
      </c>
      <c r="V70" t="str">
        <f t="shared" si="3"/>
        <v>BrineWaterSpecialPower doubles if opponent's HP is less than 50%.6510010-4</v>
      </c>
    </row>
    <row r="71" spans="1:22" x14ac:dyDescent="0.25">
      <c r="A71" t="s">
        <v>2253</v>
      </c>
      <c r="B71" t="s">
        <v>849</v>
      </c>
      <c r="C71" t="s">
        <v>2100</v>
      </c>
      <c r="D71" t="s">
        <v>2254</v>
      </c>
      <c r="E71">
        <v>60</v>
      </c>
      <c r="F71">
        <v>100</v>
      </c>
      <c r="G71">
        <v>20</v>
      </c>
      <c r="H71" t="s">
        <v>2255</v>
      </c>
      <c r="J71">
        <v>7</v>
      </c>
      <c r="K71" t="str">
        <f t="shared" si="2"/>
        <v>Brutal SwingDarkPhysicalThe user swings its body around violently to inflict damage on everything in its vicinity.6010020TM597</v>
      </c>
      <c r="L71" t="s">
        <v>2253</v>
      </c>
      <c r="M71" t="s">
        <v>849</v>
      </c>
      <c r="N71" t="s">
        <v>2100</v>
      </c>
      <c r="O71" t="s">
        <v>2254</v>
      </c>
      <c r="P71">
        <v>60</v>
      </c>
      <c r="Q71">
        <v>100</v>
      </c>
      <c r="R71">
        <v>20</v>
      </c>
      <c r="S71" t="s">
        <v>2255</v>
      </c>
      <c r="U71">
        <v>7</v>
      </c>
      <c r="V71" t="str">
        <f t="shared" si="3"/>
        <v>Brutal SwingDarkPhysicalThe user swings its body around violently to inflict damage on everything in its vicinity.6010020TM597</v>
      </c>
    </row>
    <row r="72" spans="1:22" x14ac:dyDescent="0.25">
      <c r="A72" t="s">
        <v>2256</v>
      </c>
      <c r="B72" t="s">
        <v>816</v>
      </c>
      <c r="C72" t="s">
        <v>2101</v>
      </c>
      <c r="D72" t="s">
        <v>2257</v>
      </c>
      <c r="E72">
        <v>40</v>
      </c>
      <c r="F72">
        <v>100</v>
      </c>
      <c r="G72">
        <v>30</v>
      </c>
      <c r="I72">
        <v>10</v>
      </c>
      <c r="J72">
        <v>1</v>
      </c>
      <c r="K72" t="str">
        <f t="shared" si="2"/>
        <v>BubbleWaterSpecialMay lower opponent's Speed.4010030101</v>
      </c>
      <c r="L72" t="s">
        <v>2256</v>
      </c>
      <c r="M72" t="s">
        <v>816</v>
      </c>
      <c r="N72" t="s">
        <v>2101</v>
      </c>
      <c r="O72" t="s">
        <v>2257</v>
      </c>
      <c r="P72">
        <v>40</v>
      </c>
      <c r="Q72">
        <v>100</v>
      </c>
      <c r="R72">
        <v>30</v>
      </c>
      <c r="T72">
        <v>10</v>
      </c>
      <c r="U72">
        <v>1</v>
      </c>
      <c r="V72" t="str">
        <f t="shared" si="3"/>
        <v>BubbleWaterSpecialMay lower opponent's Speed.4010030101</v>
      </c>
    </row>
    <row r="73" spans="1:22" x14ac:dyDescent="0.25">
      <c r="A73" t="s">
        <v>2258</v>
      </c>
      <c r="B73" t="s">
        <v>816</v>
      </c>
      <c r="C73" t="s">
        <v>2101</v>
      </c>
      <c r="D73" t="s">
        <v>2257</v>
      </c>
      <c r="E73">
        <v>65</v>
      </c>
      <c r="F73">
        <v>100</v>
      </c>
      <c r="G73">
        <v>20</v>
      </c>
      <c r="I73">
        <v>10</v>
      </c>
      <c r="J73">
        <v>1</v>
      </c>
      <c r="K73" t="str">
        <f t="shared" si="2"/>
        <v>Bubble BeamWaterSpecialMay lower opponent's Speed.6510020101</v>
      </c>
      <c r="L73" t="s">
        <v>2258</v>
      </c>
      <c r="M73" t="s">
        <v>816</v>
      </c>
      <c r="N73" t="s">
        <v>2101</v>
      </c>
      <c r="O73" t="s">
        <v>2257</v>
      </c>
      <c r="P73">
        <v>65</v>
      </c>
      <c r="Q73">
        <v>100</v>
      </c>
      <c r="R73">
        <v>20</v>
      </c>
      <c r="T73">
        <v>10</v>
      </c>
      <c r="U73">
        <v>1</v>
      </c>
      <c r="V73" t="str">
        <f t="shared" si="3"/>
        <v>Bubble BeamWaterSpecialMay lower opponent's Speed.6510020101</v>
      </c>
    </row>
    <row r="74" spans="1:22" x14ac:dyDescent="0.25">
      <c r="A74" t="s">
        <v>2259</v>
      </c>
      <c r="B74" t="s">
        <v>824</v>
      </c>
      <c r="C74" t="s">
        <v>2100</v>
      </c>
      <c r="D74" t="s">
        <v>2260</v>
      </c>
      <c r="E74">
        <v>60</v>
      </c>
      <c r="F74">
        <v>100</v>
      </c>
      <c r="G74">
        <v>20</v>
      </c>
      <c r="I74" t="s">
        <v>744</v>
      </c>
      <c r="J74">
        <v>4</v>
      </c>
      <c r="K74" t="str">
        <f t="shared" si="2"/>
        <v>Bug BiteBugPhysicalReceives the effect from the opponent's held berry.6010020-4</v>
      </c>
      <c r="L74" t="s">
        <v>2259</v>
      </c>
      <c r="M74" t="s">
        <v>824</v>
      </c>
      <c r="N74" t="s">
        <v>2100</v>
      </c>
      <c r="O74" t="s">
        <v>2260</v>
      </c>
      <c r="P74">
        <v>60</v>
      </c>
      <c r="Q74">
        <v>100</v>
      </c>
      <c r="R74">
        <v>20</v>
      </c>
      <c r="T74" t="s">
        <v>744</v>
      </c>
      <c r="U74">
        <v>4</v>
      </c>
      <c r="V74" t="str">
        <f t="shared" si="3"/>
        <v>Bug BiteBugPhysicalReceives the effect from the opponent's held berry.6010020-4</v>
      </c>
    </row>
    <row r="75" spans="1:22" x14ac:dyDescent="0.25">
      <c r="A75" t="s">
        <v>2261</v>
      </c>
      <c r="B75" t="s">
        <v>824</v>
      </c>
      <c r="C75" t="s">
        <v>2101</v>
      </c>
      <c r="D75" t="s">
        <v>2126</v>
      </c>
      <c r="E75">
        <v>90</v>
      </c>
      <c r="F75">
        <v>100</v>
      </c>
      <c r="G75">
        <v>10</v>
      </c>
      <c r="I75">
        <v>10</v>
      </c>
      <c r="J75">
        <v>4</v>
      </c>
      <c r="K75" t="str">
        <f t="shared" si="2"/>
        <v>Bug BuzzBugSpecialMay lower opponent's Special Defense.9010010104</v>
      </c>
      <c r="L75" t="s">
        <v>2261</v>
      </c>
      <c r="M75" t="s">
        <v>824</v>
      </c>
      <c r="N75" t="s">
        <v>2101</v>
      </c>
      <c r="O75" t="s">
        <v>2126</v>
      </c>
      <c r="P75">
        <v>90</v>
      </c>
      <c r="Q75">
        <v>100</v>
      </c>
      <c r="R75">
        <v>10</v>
      </c>
      <c r="T75">
        <v>10</v>
      </c>
      <c r="U75">
        <v>4</v>
      </c>
      <c r="V75" t="str">
        <f t="shared" si="3"/>
        <v>Bug BuzzBugSpecialMay lower opponent's Special Defense.9010010104</v>
      </c>
    </row>
    <row r="76" spans="1:22" x14ac:dyDescent="0.25">
      <c r="A76" t="s">
        <v>2262</v>
      </c>
      <c r="B76" t="s">
        <v>920</v>
      </c>
      <c r="C76" t="s">
        <v>2128</v>
      </c>
      <c r="D76" t="s">
        <v>2263</v>
      </c>
      <c r="E76" t="s">
        <v>744</v>
      </c>
      <c r="F76" t="s">
        <v>744</v>
      </c>
      <c r="G76">
        <v>20</v>
      </c>
      <c r="H76" t="s">
        <v>2264</v>
      </c>
      <c r="I76" t="s">
        <v>744</v>
      </c>
      <c r="J76">
        <v>3</v>
      </c>
      <c r="K76" t="str">
        <f t="shared" si="2"/>
        <v>Bulk UpFightingStatusRaises user's Attack and Defense.--20TM08-3</v>
      </c>
      <c r="L76" t="s">
        <v>2262</v>
      </c>
      <c r="M76" t="s">
        <v>920</v>
      </c>
      <c r="N76" t="s">
        <v>2128</v>
      </c>
      <c r="O76" t="s">
        <v>2263</v>
      </c>
      <c r="P76" t="s">
        <v>744</v>
      </c>
      <c r="Q76" t="s">
        <v>744</v>
      </c>
      <c r="R76">
        <v>20</v>
      </c>
      <c r="S76" t="s">
        <v>2264</v>
      </c>
      <c r="T76" t="s">
        <v>744</v>
      </c>
      <c r="U76">
        <v>3</v>
      </c>
      <c r="V76" t="str">
        <f t="shared" si="3"/>
        <v>Bulk UpFightingStatusRaises user's Attack and Defense.--20TM08-3</v>
      </c>
    </row>
    <row r="77" spans="1:22" x14ac:dyDescent="0.25">
      <c r="A77" t="s">
        <v>2265</v>
      </c>
      <c r="B77" t="s">
        <v>862</v>
      </c>
      <c r="C77" t="s">
        <v>2100</v>
      </c>
      <c r="D77" t="s">
        <v>2266</v>
      </c>
      <c r="E77">
        <v>60</v>
      </c>
      <c r="F77">
        <v>100</v>
      </c>
      <c r="G77">
        <v>20</v>
      </c>
      <c r="H77" t="s">
        <v>2267</v>
      </c>
      <c r="I77">
        <v>100</v>
      </c>
      <c r="J77">
        <v>5</v>
      </c>
      <c r="K77" t="str">
        <f t="shared" si="2"/>
        <v>BulldozeGroundPhysicalLowers opponent's Speed.6010020TM781005</v>
      </c>
      <c r="L77" t="s">
        <v>2265</v>
      </c>
      <c r="M77" t="s">
        <v>862</v>
      </c>
      <c r="N77" t="s">
        <v>2100</v>
      </c>
      <c r="O77" t="s">
        <v>2266</v>
      </c>
      <c r="P77">
        <v>60</v>
      </c>
      <c r="Q77">
        <v>100</v>
      </c>
      <c r="R77">
        <v>20</v>
      </c>
      <c r="S77" t="s">
        <v>2267</v>
      </c>
      <c r="T77">
        <v>100</v>
      </c>
      <c r="U77">
        <v>5</v>
      </c>
      <c r="V77" t="str">
        <f t="shared" si="3"/>
        <v>BulldozeGroundPhysicalLowers opponent's Speed.6010020TM781005</v>
      </c>
    </row>
    <row r="78" spans="1:22" x14ac:dyDescent="0.25">
      <c r="A78" t="s">
        <v>2268</v>
      </c>
      <c r="B78" t="s">
        <v>866</v>
      </c>
      <c r="C78" t="s">
        <v>2100</v>
      </c>
      <c r="D78" t="s">
        <v>2124</v>
      </c>
      <c r="E78">
        <v>40</v>
      </c>
      <c r="F78">
        <v>100</v>
      </c>
      <c r="G78">
        <v>30</v>
      </c>
      <c r="I78" t="s">
        <v>744</v>
      </c>
      <c r="J78">
        <v>4</v>
      </c>
      <c r="K78" t="str">
        <f t="shared" si="2"/>
        <v>Bullet PunchSteelPhysicalUser attacks first.4010030-4</v>
      </c>
      <c r="L78" t="s">
        <v>2268</v>
      </c>
      <c r="M78" t="s">
        <v>866</v>
      </c>
      <c r="N78" t="s">
        <v>2100</v>
      </c>
      <c r="O78" t="s">
        <v>2124</v>
      </c>
      <c r="P78">
        <v>40</v>
      </c>
      <c r="Q78">
        <v>100</v>
      </c>
      <c r="R78">
        <v>30</v>
      </c>
      <c r="T78" t="s">
        <v>744</v>
      </c>
      <c r="U78">
        <v>4</v>
      </c>
      <c r="V78" t="str">
        <f t="shared" si="3"/>
        <v>Bullet PunchSteelPhysicalUser attacks first.4010030-4</v>
      </c>
    </row>
    <row r="79" spans="1:22" x14ac:dyDescent="0.25">
      <c r="A79" t="s">
        <v>2269</v>
      </c>
      <c r="B79" t="s">
        <v>797</v>
      </c>
      <c r="C79" t="s">
        <v>2100</v>
      </c>
      <c r="D79" t="s">
        <v>2168</v>
      </c>
      <c r="E79">
        <v>25</v>
      </c>
      <c r="F79">
        <v>100</v>
      </c>
      <c r="G79">
        <v>30</v>
      </c>
      <c r="I79" t="s">
        <v>744</v>
      </c>
      <c r="J79">
        <v>3</v>
      </c>
      <c r="K79" t="str">
        <f t="shared" si="2"/>
        <v>Bullet SeedGrassPhysicalHits 2-5 times in one turn.2510030-3</v>
      </c>
      <c r="L79" t="s">
        <v>2269</v>
      </c>
      <c r="M79" t="s">
        <v>797</v>
      </c>
      <c r="N79" t="s">
        <v>2100</v>
      </c>
      <c r="O79" t="s">
        <v>2168</v>
      </c>
      <c r="P79">
        <v>25</v>
      </c>
      <c r="Q79">
        <v>100</v>
      </c>
      <c r="R79">
        <v>30</v>
      </c>
      <c r="T79" t="s">
        <v>744</v>
      </c>
      <c r="U79">
        <v>3</v>
      </c>
      <c r="V79" t="str">
        <f t="shared" si="3"/>
        <v>Bullet SeedGrassPhysicalHits 2-5 times in one turn.2510030-3</v>
      </c>
    </row>
    <row r="80" spans="1:22" x14ac:dyDescent="0.25">
      <c r="A80" t="s">
        <v>2270</v>
      </c>
      <c r="B80" t="s">
        <v>807</v>
      </c>
      <c r="C80" t="s">
        <v>2101</v>
      </c>
      <c r="D80" t="s">
        <v>2271</v>
      </c>
      <c r="E80">
        <v>130</v>
      </c>
      <c r="F80">
        <v>100</v>
      </c>
      <c r="G80">
        <v>5</v>
      </c>
      <c r="J80">
        <v>7</v>
      </c>
      <c r="K80" t="str">
        <f t="shared" si="2"/>
        <v>Burn UpFireSpecialTo inflict massive damage, the user burns itself out. After using this move, the user will no longer be Fire type.13010057</v>
      </c>
      <c r="L80" t="s">
        <v>2270</v>
      </c>
      <c r="M80" t="s">
        <v>807</v>
      </c>
      <c r="N80" t="s">
        <v>2101</v>
      </c>
      <c r="O80" t="s">
        <v>2271</v>
      </c>
      <c r="P80">
        <v>130</v>
      </c>
      <c r="Q80">
        <v>100</v>
      </c>
      <c r="R80">
        <v>5</v>
      </c>
      <c r="U80">
        <v>7</v>
      </c>
      <c r="V80" t="str">
        <f t="shared" si="3"/>
        <v>Burn UpFireSpecialTo inflict massive damage, the user burns itself out. After using this move, the user will no longer be Fire type.13010057</v>
      </c>
    </row>
    <row r="81" spans="1:22" x14ac:dyDescent="0.25">
      <c r="A81" t="s">
        <v>2272</v>
      </c>
      <c r="B81" t="s">
        <v>856</v>
      </c>
      <c r="C81" t="s">
        <v>2101</v>
      </c>
      <c r="D81" t="s">
        <v>2273</v>
      </c>
      <c r="E81">
        <v>90</v>
      </c>
      <c r="F81">
        <v>100</v>
      </c>
      <c r="G81">
        <v>15</v>
      </c>
      <c r="I81">
        <v>100</v>
      </c>
      <c r="J81">
        <v>7</v>
      </c>
      <c r="K81" t="str">
        <f t="shared" si="2"/>
        <v>Buzzy BuzzElectricSpecialParalyzes the opponent.90100151007</v>
      </c>
      <c r="L81" t="s">
        <v>2272</v>
      </c>
      <c r="M81" t="s">
        <v>856</v>
      </c>
      <c r="N81" t="s">
        <v>2101</v>
      </c>
      <c r="O81" t="s">
        <v>2273</v>
      </c>
      <c r="P81">
        <v>90</v>
      </c>
      <c r="Q81">
        <v>100</v>
      </c>
      <c r="R81">
        <v>15</v>
      </c>
      <c r="T81">
        <v>100</v>
      </c>
      <c r="U81">
        <v>7</v>
      </c>
      <c r="V81" t="str">
        <f t="shared" si="3"/>
        <v>Buzzy BuzzElectricSpecialParalyzes the opponent.90100151007</v>
      </c>
    </row>
    <row r="82" spans="1:22" x14ac:dyDescent="0.25">
      <c r="A82" t="s">
        <v>2274</v>
      </c>
      <c r="B82" t="s">
        <v>860</v>
      </c>
      <c r="C82" t="s">
        <v>2128</v>
      </c>
      <c r="D82" t="s">
        <v>2275</v>
      </c>
      <c r="E82" t="s">
        <v>744</v>
      </c>
      <c r="F82" t="s">
        <v>744</v>
      </c>
      <c r="G82">
        <v>20</v>
      </c>
      <c r="H82" t="s">
        <v>2276</v>
      </c>
      <c r="I82" t="s">
        <v>744</v>
      </c>
      <c r="J82">
        <v>3</v>
      </c>
      <c r="K82" t="str">
        <f t="shared" si="2"/>
        <v>Calm MindPsychicStatusRaises user's Special Attack and Special Defense.--20TM04-3</v>
      </c>
      <c r="L82" t="s">
        <v>2274</v>
      </c>
      <c r="M82" t="s">
        <v>860</v>
      </c>
      <c r="N82" t="s">
        <v>2128</v>
      </c>
      <c r="O82" t="s">
        <v>2275</v>
      </c>
      <c r="P82" t="s">
        <v>744</v>
      </c>
      <c r="Q82" t="s">
        <v>744</v>
      </c>
      <c r="R82">
        <v>20</v>
      </c>
      <c r="S82" t="s">
        <v>2276</v>
      </c>
      <c r="T82" t="s">
        <v>744</v>
      </c>
      <c r="U82">
        <v>3</v>
      </c>
      <c r="V82" t="str">
        <f t="shared" si="3"/>
        <v>Calm MindPsychicStatusRaises user's Special Attack and Special Defense.--20TM04-3</v>
      </c>
    </row>
    <row r="83" spans="1:22" x14ac:dyDescent="0.25">
      <c r="A83" t="s">
        <v>2277</v>
      </c>
      <c r="B83" t="s">
        <v>795</v>
      </c>
      <c r="C83" t="s">
        <v>2128</v>
      </c>
      <c r="D83" t="s">
        <v>2278</v>
      </c>
      <c r="E83" t="s">
        <v>744</v>
      </c>
      <c r="F83" t="s">
        <v>744</v>
      </c>
      <c r="G83">
        <v>20</v>
      </c>
      <c r="I83" t="s">
        <v>744</v>
      </c>
      <c r="J83">
        <v>3</v>
      </c>
      <c r="K83" t="str">
        <f t="shared" si="2"/>
        <v>CamouflageNormalStatusChanges user's type according to the location.--20-3</v>
      </c>
      <c r="L83" t="s">
        <v>2277</v>
      </c>
      <c r="M83" t="s">
        <v>795</v>
      </c>
      <c r="N83" t="s">
        <v>2128</v>
      </c>
      <c r="O83" t="s">
        <v>2278</v>
      </c>
      <c r="P83" t="s">
        <v>744</v>
      </c>
      <c r="Q83" t="s">
        <v>744</v>
      </c>
      <c r="R83">
        <v>20</v>
      </c>
      <c r="T83" t="s">
        <v>744</v>
      </c>
      <c r="U83">
        <v>3</v>
      </c>
      <c r="V83" t="str">
        <f t="shared" si="3"/>
        <v>CamouflageNormalStatusChanges user's type according to the location.--20-3</v>
      </c>
    </row>
    <row r="84" spans="1:22" x14ac:dyDescent="0.25">
      <c r="A84" t="s">
        <v>2279</v>
      </c>
      <c r="B84" t="s">
        <v>795</v>
      </c>
      <c r="C84" t="s">
        <v>2128</v>
      </c>
      <c r="D84" t="s">
        <v>2280</v>
      </c>
      <c r="E84" t="s">
        <v>744</v>
      </c>
      <c r="F84">
        <v>100</v>
      </c>
      <c r="G84">
        <v>20</v>
      </c>
      <c r="I84" t="s">
        <v>744</v>
      </c>
      <c r="J84">
        <v>4</v>
      </c>
      <c r="K84" t="str">
        <f t="shared" si="2"/>
        <v>CaptivateNormalStatusSharply lowers opponent's Special Attack if opposite gender.-10020-4</v>
      </c>
      <c r="L84" t="s">
        <v>2279</v>
      </c>
      <c r="M84" t="s">
        <v>795</v>
      </c>
      <c r="N84" t="s">
        <v>2128</v>
      </c>
      <c r="O84" t="s">
        <v>2280</v>
      </c>
      <c r="P84" t="s">
        <v>744</v>
      </c>
      <c r="Q84">
        <v>100</v>
      </c>
      <c r="R84">
        <v>20</v>
      </c>
      <c r="T84" t="s">
        <v>744</v>
      </c>
      <c r="U84">
        <v>4</v>
      </c>
      <c r="V84" t="str">
        <f t="shared" si="3"/>
        <v>CaptivateNormalStatusSharply lowers opponent's Special Attack if opposite gender.-10020-4</v>
      </c>
    </row>
    <row r="85" spans="1:22" x14ac:dyDescent="0.25">
      <c r="A85" t="s">
        <v>2281</v>
      </c>
      <c r="B85" t="s">
        <v>856</v>
      </c>
      <c r="C85" t="s">
        <v>2100</v>
      </c>
      <c r="D85" t="s">
        <v>2120</v>
      </c>
      <c r="E85">
        <v>210</v>
      </c>
      <c r="F85" t="s">
        <v>744</v>
      </c>
      <c r="G85">
        <v>1</v>
      </c>
      <c r="J85">
        <v>7</v>
      </c>
      <c r="K85" t="str">
        <f t="shared" si="2"/>
        <v>CatastropikaElectricPhysicalPikachu-exclusive Z-Move.210-17</v>
      </c>
      <c r="L85" t="s">
        <v>2281</v>
      </c>
      <c r="M85" t="s">
        <v>856</v>
      </c>
      <c r="N85" t="s">
        <v>2100</v>
      </c>
      <c r="O85" t="s">
        <v>2120</v>
      </c>
      <c r="P85">
        <v>210</v>
      </c>
      <c r="Q85" t="s">
        <v>744</v>
      </c>
      <c r="R85">
        <v>1</v>
      </c>
      <c r="U85">
        <v>7</v>
      </c>
      <c r="V85" t="str">
        <f t="shared" si="3"/>
        <v>CatastropikaElectricPhysicalPikachu-exclusive Z-Move.210-17</v>
      </c>
    </row>
    <row r="86" spans="1:22" x14ac:dyDescent="0.25">
      <c r="A86" t="s">
        <v>2282</v>
      </c>
      <c r="B86" t="s">
        <v>795</v>
      </c>
      <c r="C86" t="s">
        <v>2128</v>
      </c>
      <c r="D86" t="s">
        <v>2283</v>
      </c>
      <c r="E86" t="s">
        <v>744</v>
      </c>
      <c r="F86" t="s">
        <v>744</v>
      </c>
      <c r="G86">
        <v>40</v>
      </c>
      <c r="I86" t="s">
        <v>744</v>
      </c>
      <c r="J86">
        <v>6</v>
      </c>
      <c r="K86" t="str">
        <f t="shared" si="2"/>
        <v>CelebrateNormalStatusThe PokÃ©mon congratulates you on your special day. No battle effect.--40-6</v>
      </c>
      <c r="L86" t="s">
        <v>2282</v>
      </c>
      <c r="M86" t="s">
        <v>795</v>
      </c>
      <c r="N86" t="s">
        <v>2128</v>
      </c>
      <c r="O86" t="s">
        <v>2283</v>
      </c>
      <c r="P86" t="s">
        <v>744</v>
      </c>
      <c r="Q86" t="s">
        <v>744</v>
      </c>
      <c r="R86">
        <v>40</v>
      </c>
      <c r="T86" t="s">
        <v>744</v>
      </c>
      <c r="U86">
        <v>6</v>
      </c>
      <c r="V86" t="str">
        <f t="shared" si="3"/>
        <v>CelebrateNormalStatusThe PokÃ©mon congratulates you on your special day. No battle effect.--40-6</v>
      </c>
    </row>
    <row r="87" spans="1:22" x14ac:dyDescent="0.25">
      <c r="A87" t="s">
        <v>2284</v>
      </c>
      <c r="B87" t="s">
        <v>856</v>
      </c>
      <c r="C87" t="s">
        <v>2128</v>
      </c>
      <c r="D87" t="s">
        <v>2285</v>
      </c>
      <c r="E87" t="s">
        <v>744</v>
      </c>
      <c r="F87" t="s">
        <v>744</v>
      </c>
      <c r="G87">
        <v>20</v>
      </c>
      <c r="I87" t="s">
        <v>744</v>
      </c>
      <c r="J87">
        <v>3</v>
      </c>
      <c r="K87" t="str">
        <f t="shared" si="2"/>
        <v>ChargeElectricStatusRaises user's Special Defense and next Electric move's power increases.--20-3</v>
      </c>
      <c r="L87" t="s">
        <v>2284</v>
      </c>
      <c r="M87" t="s">
        <v>856</v>
      </c>
      <c r="N87" t="s">
        <v>2128</v>
      </c>
      <c r="O87" t="s">
        <v>2285</v>
      </c>
      <c r="P87" t="s">
        <v>744</v>
      </c>
      <c r="Q87" t="s">
        <v>744</v>
      </c>
      <c r="R87">
        <v>20</v>
      </c>
      <c r="T87" t="s">
        <v>744</v>
      </c>
      <c r="U87">
        <v>3</v>
      </c>
      <c r="V87" t="str">
        <f t="shared" si="3"/>
        <v>ChargeElectricStatusRaises user's Special Defense and next Electric move's power increases.--20-3</v>
      </c>
    </row>
    <row r="88" spans="1:22" x14ac:dyDescent="0.25">
      <c r="A88" t="s">
        <v>2286</v>
      </c>
      <c r="B88" t="s">
        <v>856</v>
      </c>
      <c r="C88" t="s">
        <v>2101</v>
      </c>
      <c r="D88" t="s">
        <v>2287</v>
      </c>
      <c r="E88">
        <v>50</v>
      </c>
      <c r="F88">
        <v>90</v>
      </c>
      <c r="G88">
        <v>10</v>
      </c>
      <c r="H88" t="s">
        <v>2288</v>
      </c>
      <c r="I88">
        <v>70</v>
      </c>
      <c r="J88">
        <v>4</v>
      </c>
      <c r="K88" t="str">
        <f t="shared" si="2"/>
        <v>Charge BeamElectricSpecialMay raise user's Special Attack.509010TM57704</v>
      </c>
      <c r="L88" t="s">
        <v>2286</v>
      </c>
      <c r="M88" t="s">
        <v>856</v>
      </c>
      <c r="N88" t="s">
        <v>2101</v>
      </c>
      <c r="O88" t="s">
        <v>2287</v>
      </c>
      <c r="P88">
        <v>50</v>
      </c>
      <c r="Q88">
        <v>90</v>
      </c>
      <c r="R88">
        <v>10</v>
      </c>
      <c r="S88" t="s">
        <v>2288</v>
      </c>
      <c r="T88">
        <v>70</v>
      </c>
      <c r="U88">
        <v>4</v>
      </c>
      <c r="V88" t="str">
        <f t="shared" si="3"/>
        <v>Charge BeamElectricSpecialMay raise user's Special Attack.509010TM57704</v>
      </c>
    </row>
    <row r="89" spans="1:22" x14ac:dyDescent="0.25">
      <c r="A89" t="s">
        <v>2289</v>
      </c>
      <c r="B89" t="s">
        <v>859</v>
      </c>
      <c r="C89" t="s">
        <v>2128</v>
      </c>
      <c r="D89" t="s">
        <v>2290</v>
      </c>
      <c r="E89" t="s">
        <v>744</v>
      </c>
      <c r="F89">
        <v>100</v>
      </c>
      <c r="G89">
        <v>20</v>
      </c>
      <c r="I89" t="s">
        <v>744</v>
      </c>
      <c r="J89">
        <v>2</v>
      </c>
      <c r="K89" t="str">
        <f t="shared" si="2"/>
        <v>CharmFairyStatusSharply lowers opponent's Attack.-10020-2</v>
      </c>
      <c r="L89" t="s">
        <v>2289</v>
      </c>
      <c r="M89" t="s">
        <v>859</v>
      </c>
      <c r="N89" t="s">
        <v>2128</v>
      </c>
      <c r="O89" t="s">
        <v>2290</v>
      </c>
      <c r="P89" t="s">
        <v>744</v>
      </c>
      <c r="Q89">
        <v>100</v>
      </c>
      <c r="R89">
        <v>20</v>
      </c>
      <c r="T89" t="s">
        <v>744</v>
      </c>
      <c r="U89">
        <v>2</v>
      </c>
      <c r="V89" t="str">
        <f t="shared" si="3"/>
        <v>CharmFairyStatusSharply lowers opponent's Attack.-10020-2</v>
      </c>
    </row>
    <row r="90" spans="1:22" x14ac:dyDescent="0.25">
      <c r="A90" t="s">
        <v>2291</v>
      </c>
      <c r="B90" t="s">
        <v>812</v>
      </c>
      <c r="C90" t="s">
        <v>2101</v>
      </c>
      <c r="D90" t="s">
        <v>2292</v>
      </c>
      <c r="E90">
        <v>65</v>
      </c>
      <c r="F90">
        <v>100</v>
      </c>
      <c r="G90">
        <v>20</v>
      </c>
      <c r="I90">
        <v>100</v>
      </c>
      <c r="J90">
        <v>4</v>
      </c>
      <c r="K90" t="str">
        <f t="shared" si="2"/>
        <v>ChatterFlyingSpecialConfuses opponent.65100201004</v>
      </c>
      <c r="L90" t="s">
        <v>2291</v>
      </c>
      <c r="M90" t="s">
        <v>812</v>
      </c>
      <c r="N90" t="s">
        <v>2101</v>
      </c>
      <c r="O90" t="s">
        <v>2292</v>
      </c>
      <c r="P90">
        <v>65</v>
      </c>
      <c r="Q90">
        <v>100</v>
      </c>
      <c r="R90">
        <v>20</v>
      </c>
      <c r="T90">
        <v>100</v>
      </c>
      <c r="U90">
        <v>4</v>
      </c>
      <c r="V90" t="str">
        <f t="shared" si="3"/>
        <v>ChatterFlyingSpecialConfuses opponent.65100201004</v>
      </c>
    </row>
    <row r="91" spans="1:22" x14ac:dyDescent="0.25">
      <c r="A91" t="s">
        <v>2293</v>
      </c>
      <c r="B91" t="s">
        <v>795</v>
      </c>
      <c r="C91" t="s">
        <v>2100</v>
      </c>
      <c r="D91" t="s">
        <v>2294</v>
      </c>
      <c r="E91">
        <v>70</v>
      </c>
      <c r="F91">
        <v>100</v>
      </c>
      <c r="G91">
        <v>20</v>
      </c>
      <c r="I91" t="s">
        <v>744</v>
      </c>
      <c r="J91">
        <v>5</v>
      </c>
      <c r="K91" t="str">
        <f t="shared" si="2"/>
        <v>Chip AwayNormalPhysicalIgnores opponent's stat changes.7010020-5</v>
      </c>
      <c r="L91" t="s">
        <v>2293</v>
      </c>
      <c r="M91" t="s">
        <v>795</v>
      </c>
      <c r="N91" t="s">
        <v>2100</v>
      </c>
      <c r="O91" t="s">
        <v>2294</v>
      </c>
      <c r="P91">
        <v>70</v>
      </c>
      <c r="Q91">
        <v>100</v>
      </c>
      <c r="R91">
        <v>20</v>
      </c>
      <c r="T91" t="s">
        <v>744</v>
      </c>
      <c r="U91">
        <v>5</v>
      </c>
      <c r="V91" t="str">
        <f t="shared" si="3"/>
        <v>Chip AwayNormalPhysicalIgnores opponent's stat changes.7010020-5</v>
      </c>
    </row>
    <row r="92" spans="1:22" x14ac:dyDescent="0.25">
      <c r="A92" t="s">
        <v>2295</v>
      </c>
      <c r="B92" t="s">
        <v>920</v>
      </c>
      <c r="C92" t="s">
        <v>2100</v>
      </c>
      <c r="D92" t="s">
        <v>2296</v>
      </c>
      <c r="E92">
        <v>60</v>
      </c>
      <c r="F92">
        <v>90</v>
      </c>
      <c r="G92">
        <v>10</v>
      </c>
      <c r="I92" t="s">
        <v>744</v>
      </c>
      <c r="J92">
        <v>5</v>
      </c>
      <c r="K92" t="str">
        <f t="shared" si="2"/>
        <v>Circle ThrowFightingPhysicalIn battles, the opponent switches. In the wild, the PokÃ©mon runs.609010-5</v>
      </c>
      <c r="L92" t="s">
        <v>2295</v>
      </c>
      <c r="M92" t="s">
        <v>920</v>
      </c>
      <c r="N92" t="s">
        <v>2100</v>
      </c>
      <c r="O92" t="s">
        <v>2296</v>
      </c>
      <c r="P92">
        <v>60</v>
      </c>
      <c r="Q92">
        <v>90</v>
      </c>
      <c r="R92">
        <v>10</v>
      </c>
      <c r="T92" t="s">
        <v>744</v>
      </c>
      <c r="U92">
        <v>5</v>
      </c>
      <c r="V92" t="str">
        <f t="shared" si="3"/>
        <v>Circle ThrowFightingPhysicalIn battles, the opponent switches. In the wild, the PokÃ©mon runs.609010-5</v>
      </c>
    </row>
    <row r="93" spans="1:22" x14ac:dyDescent="0.25">
      <c r="A93" t="s">
        <v>2297</v>
      </c>
      <c r="B93" t="s">
        <v>816</v>
      </c>
      <c r="C93" t="s">
        <v>2100</v>
      </c>
      <c r="D93" t="s">
        <v>2215</v>
      </c>
      <c r="E93">
        <v>35</v>
      </c>
      <c r="F93">
        <v>85</v>
      </c>
      <c r="G93">
        <v>10</v>
      </c>
      <c r="I93" t="s">
        <v>744</v>
      </c>
      <c r="J93">
        <v>1</v>
      </c>
      <c r="K93" t="str">
        <f t="shared" si="2"/>
        <v>ClampWaterPhysicalTraps opponent, damaging them for 4-5 turns.358510-1</v>
      </c>
      <c r="L93" t="s">
        <v>2297</v>
      </c>
      <c r="M93" t="s">
        <v>816</v>
      </c>
      <c r="N93" t="s">
        <v>2100</v>
      </c>
      <c r="O93" t="s">
        <v>2215</v>
      </c>
      <c r="P93">
        <v>35</v>
      </c>
      <c r="Q93">
        <v>85</v>
      </c>
      <c r="R93">
        <v>10</v>
      </c>
      <c r="T93" t="s">
        <v>744</v>
      </c>
      <c r="U93">
        <v>1</v>
      </c>
      <c r="V93" t="str">
        <f t="shared" si="3"/>
        <v>ClampWaterPhysicalTraps opponent, damaging them for 4-5 turns.358510-1</v>
      </c>
    </row>
    <row r="94" spans="1:22" x14ac:dyDescent="0.25">
      <c r="A94" t="s">
        <v>2298</v>
      </c>
      <c r="B94" t="s">
        <v>810</v>
      </c>
      <c r="C94" t="s">
        <v>2101</v>
      </c>
      <c r="D94" t="s">
        <v>2299</v>
      </c>
      <c r="E94">
        <v>110</v>
      </c>
      <c r="F94">
        <v>100</v>
      </c>
      <c r="G94">
        <v>5</v>
      </c>
      <c r="J94">
        <v>7</v>
      </c>
      <c r="K94" t="str">
        <f t="shared" si="2"/>
        <v>Clanging ScalesDragonSpecialLowers user's Defense.11010057</v>
      </c>
      <c r="L94" t="s">
        <v>2298</v>
      </c>
      <c r="M94" t="s">
        <v>810</v>
      </c>
      <c r="N94" t="s">
        <v>2101</v>
      </c>
      <c r="O94" t="s">
        <v>2299</v>
      </c>
      <c r="P94">
        <v>110</v>
      </c>
      <c r="Q94">
        <v>100</v>
      </c>
      <c r="R94">
        <v>5</v>
      </c>
      <c r="U94">
        <v>7</v>
      </c>
      <c r="V94" t="str">
        <f t="shared" si="3"/>
        <v>Clanging ScalesDragonSpecialLowers user's Defense.11010057</v>
      </c>
    </row>
    <row r="95" spans="1:22" x14ac:dyDescent="0.25">
      <c r="A95" t="s">
        <v>2300</v>
      </c>
      <c r="B95" t="s">
        <v>810</v>
      </c>
      <c r="C95" t="s">
        <v>2101</v>
      </c>
      <c r="D95" t="s">
        <v>2301</v>
      </c>
      <c r="E95">
        <v>185</v>
      </c>
      <c r="F95" t="s">
        <v>744</v>
      </c>
      <c r="G95">
        <v>1</v>
      </c>
      <c r="J95">
        <v>7</v>
      </c>
      <c r="K95" t="str">
        <f t="shared" si="2"/>
        <v>Clangorous SoulblazeDragonSpecialKommo-o exclusive Z-Move.185-17</v>
      </c>
      <c r="L95" t="s">
        <v>2300</v>
      </c>
      <c r="M95" t="s">
        <v>810</v>
      </c>
      <c r="N95" t="s">
        <v>2101</v>
      </c>
      <c r="O95" t="s">
        <v>2301</v>
      </c>
      <c r="P95">
        <v>185</v>
      </c>
      <c r="Q95" t="s">
        <v>744</v>
      </c>
      <c r="R95">
        <v>1</v>
      </c>
      <c r="U95">
        <v>7</v>
      </c>
      <c r="V95" t="str">
        <f t="shared" si="3"/>
        <v>Clangorous SoulblazeDragonSpecialKommo-o exclusive Z-Move.185-17</v>
      </c>
    </row>
    <row r="96" spans="1:22" x14ac:dyDescent="0.25">
      <c r="A96" t="s">
        <v>2302</v>
      </c>
      <c r="B96" t="s">
        <v>798</v>
      </c>
      <c r="C96" t="s">
        <v>2101</v>
      </c>
      <c r="D96" t="s">
        <v>2303</v>
      </c>
      <c r="E96">
        <v>50</v>
      </c>
      <c r="F96" t="s">
        <v>744</v>
      </c>
      <c r="G96">
        <v>15</v>
      </c>
      <c r="I96" t="s">
        <v>744</v>
      </c>
      <c r="J96">
        <v>5</v>
      </c>
      <c r="K96" t="str">
        <f t="shared" si="2"/>
        <v>Clear SmogPoisonSpecialRemoves all of the target's stat changes.50-15-5</v>
      </c>
      <c r="L96" t="s">
        <v>2302</v>
      </c>
      <c r="M96" t="s">
        <v>798</v>
      </c>
      <c r="N96" t="s">
        <v>2101</v>
      </c>
      <c r="O96" t="s">
        <v>2303</v>
      </c>
      <c r="P96">
        <v>50</v>
      </c>
      <c r="Q96" t="s">
        <v>744</v>
      </c>
      <c r="R96">
        <v>15</v>
      </c>
      <c r="T96" t="s">
        <v>744</v>
      </c>
      <c r="U96">
        <v>5</v>
      </c>
      <c r="V96" t="str">
        <f t="shared" si="3"/>
        <v>Clear SmogPoisonSpecialRemoves all of the target's stat changes.50-15-5</v>
      </c>
    </row>
    <row r="97" spans="1:22" x14ac:dyDescent="0.25">
      <c r="A97" t="s">
        <v>2304</v>
      </c>
      <c r="B97" t="s">
        <v>920</v>
      </c>
      <c r="C97" t="s">
        <v>2100</v>
      </c>
      <c r="D97" t="s">
        <v>2305</v>
      </c>
      <c r="E97">
        <v>120</v>
      </c>
      <c r="F97">
        <v>100</v>
      </c>
      <c r="G97">
        <v>5</v>
      </c>
      <c r="I97" t="s">
        <v>744</v>
      </c>
      <c r="J97">
        <v>4</v>
      </c>
      <c r="K97" t="str">
        <f t="shared" si="2"/>
        <v>Close CombatFightingPhysicalLowers user's Defense and Special Defense.1201005-4</v>
      </c>
      <c r="L97" t="s">
        <v>2304</v>
      </c>
      <c r="M97" t="s">
        <v>920</v>
      </c>
      <c r="N97" t="s">
        <v>2100</v>
      </c>
      <c r="O97" t="s">
        <v>2305</v>
      </c>
      <c r="P97">
        <v>120</v>
      </c>
      <c r="Q97">
        <v>100</v>
      </c>
      <c r="R97">
        <v>5</v>
      </c>
      <c r="T97" t="s">
        <v>744</v>
      </c>
      <c r="U97">
        <v>4</v>
      </c>
      <c r="V97" t="str">
        <f t="shared" si="3"/>
        <v>Close CombatFightingPhysicalLowers user's Defense and Special Defense.1201005-4</v>
      </c>
    </row>
    <row r="98" spans="1:22" x14ac:dyDescent="0.25">
      <c r="A98" t="s">
        <v>2306</v>
      </c>
      <c r="B98" t="s">
        <v>798</v>
      </c>
      <c r="C98" t="s">
        <v>2128</v>
      </c>
      <c r="D98" t="s">
        <v>2307</v>
      </c>
      <c r="E98" t="s">
        <v>744</v>
      </c>
      <c r="F98" t="s">
        <v>744</v>
      </c>
      <c r="G98">
        <v>20</v>
      </c>
      <c r="I98" t="s">
        <v>744</v>
      </c>
      <c r="J98">
        <v>5</v>
      </c>
      <c r="K98" t="str">
        <f t="shared" si="2"/>
        <v>CoilPoisonStatusRaises user's Attack, Defense and Accuracy.--20-5</v>
      </c>
      <c r="L98" t="s">
        <v>2306</v>
      </c>
      <c r="M98" t="s">
        <v>798</v>
      </c>
      <c r="N98" t="s">
        <v>2128</v>
      </c>
      <c r="O98" t="s">
        <v>2307</v>
      </c>
      <c r="P98" t="s">
        <v>744</v>
      </c>
      <c r="Q98" t="s">
        <v>744</v>
      </c>
      <c r="R98">
        <v>20</v>
      </c>
      <c r="T98" t="s">
        <v>744</v>
      </c>
      <c r="U98">
        <v>5</v>
      </c>
      <c r="V98" t="str">
        <f t="shared" si="3"/>
        <v>CoilPoisonStatusRaises user's Attack, Defense and Accuracy.--20-5</v>
      </c>
    </row>
    <row r="99" spans="1:22" x14ac:dyDescent="0.25">
      <c r="A99" t="s">
        <v>2308</v>
      </c>
      <c r="B99" t="s">
        <v>795</v>
      </c>
      <c r="C99" t="s">
        <v>2100</v>
      </c>
      <c r="D99" t="s">
        <v>2168</v>
      </c>
      <c r="E99">
        <v>18</v>
      </c>
      <c r="F99">
        <v>85</v>
      </c>
      <c r="G99">
        <v>15</v>
      </c>
      <c r="I99" t="s">
        <v>744</v>
      </c>
      <c r="J99">
        <v>1</v>
      </c>
      <c r="K99" t="str">
        <f t="shared" si="2"/>
        <v>Comet PunchNormalPhysicalHits 2-5 times in one turn.188515-1</v>
      </c>
      <c r="L99" t="s">
        <v>2308</v>
      </c>
      <c r="M99" t="s">
        <v>795</v>
      </c>
      <c r="N99" t="s">
        <v>2100</v>
      </c>
      <c r="O99" t="s">
        <v>2168</v>
      </c>
      <c r="P99">
        <v>18</v>
      </c>
      <c r="Q99">
        <v>85</v>
      </c>
      <c r="R99">
        <v>15</v>
      </c>
      <c r="T99" t="s">
        <v>744</v>
      </c>
      <c r="U99">
        <v>1</v>
      </c>
      <c r="V99" t="str">
        <f t="shared" si="3"/>
        <v>Comet PunchNormalPhysicalHits 2-5 times in one turn.188515-1</v>
      </c>
    </row>
    <row r="100" spans="1:22" x14ac:dyDescent="0.25">
      <c r="A100" t="s">
        <v>2309</v>
      </c>
      <c r="B100" t="s">
        <v>795</v>
      </c>
      <c r="C100" t="s">
        <v>2128</v>
      </c>
      <c r="D100" t="s">
        <v>2310</v>
      </c>
      <c r="E100" t="s">
        <v>744</v>
      </c>
      <c r="F100" t="s">
        <v>744</v>
      </c>
      <c r="G100">
        <v>20</v>
      </c>
      <c r="H100" t="s">
        <v>2311</v>
      </c>
      <c r="I100" t="s">
        <v>744</v>
      </c>
      <c r="J100">
        <v>6</v>
      </c>
      <c r="K100" t="str">
        <f t="shared" si="2"/>
        <v>ConfideNormalStatusLowers opponent's Special Attack.--20TM100-6</v>
      </c>
      <c r="L100" t="s">
        <v>2309</v>
      </c>
      <c r="M100" t="s">
        <v>795</v>
      </c>
      <c r="N100" t="s">
        <v>2128</v>
      </c>
      <c r="O100" t="s">
        <v>2310</v>
      </c>
      <c r="P100" t="s">
        <v>744</v>
      </c>
      <c r="Q100" t="s">
        <v>744</v>
      </c>
      <c r="R100">
        <v>20</v>
      </c>
      <c r="S100" t="s">
        <v>2311</v>
      </c>
      <c r="T100" t="s">
        <v>744</v>
      </c>
      <c r="U100">
        <v>6</v>
      </c>
      <c r="V100" t="str">
        <f t="shared" si="3"/>
        <v>ConfideNormalStatusLowers opponent's Special Attack.--20TM100-6</v>
      </c>
    </row>
    <row r="101" spans="1:22" x14ac:dyDescent="0.25">
      <c r="A101" t="s">
        <v>2312</v>
      </c>
      <c r="B101" t="s">
        <v>980</v>
      </c>
      <c r="C101" t="s">
        <v>2128</v>
      </c>
      <c r="D101" t="s">
        <v>2292</v>
      </c>
      <c r="E101" t="s">
        <v>744</v>
      </c>
      <c r="F101">
        <v>100</v>
      </c>
      <c r="G101">
        <v>10</v>
      </c>
      <c r="I101" t="s">
        <v>744</v>
      </c>
      <c r="J101">
        <v>1</v>
      </c>
      <c r="K101" t="str">
        <f t="shared" si="2"/>
        <v>Confuse RayGhostStatusConfuses opponent.-10010-1</v>
      </c>
      <c r="L101" t="s">
        <v>2312</v>
      </c>
      <c r="M101" t="s">
        <v>980</v>
      </c>
      <c r="N101" t="s">
        <v>2128</v>
      </c>
      <c r="O101" t="s">
        <v>2292</v>
      </c>
      <c r="P101" t="s">
        <v>744</v>
      </c>
      <c r="Q101">
        <v>100</v>
      </c>
      <c r="R101">
        <v>10</v>
      </c>
      <c r="T101" t="s">
        <v>744</v>
      </c>
      <c r="U101">
        <v>1</v>
      </c>
      <c r="V101" t="str">
        <f t="shared" si="3"/>
        <v>Confuse RayGhostStatusConfuses opponent.-10010-1</v>
      </c>
    </row>
    <row r="102" spans="1:22" x14ac:dyDescent="0.25">
      <c r="A102" t="s">
        <v>2313</v>
      </c>
      <c r="B102" t="s">
        <v>860</v>
      </c>
      <c r="C102" t="s">
        <v>2101</v>
      </c>
      <c r="D102" t="s">
        <v>2314</v>
      </c>
      <c r="E102">
        <v>50</v>
      </c>
      <c r="F102">
        <v>100</v>
      </c>
      <c r="G102">
        <v>25</v>
      </c>
      <c r="I102">
        <v>10</v>
      </c>
      <c r="J102">
        <v>1</v>
      </c>
      <c r="K102" t="str">
        <f t="shared" si="2"/>
        <v>ConfusionPsychicSpecialMay confuse opponent.5010025101</v>
      </c>
      <c r="L102" t="s">
        <v>2313</v>
      </c>
      <c r="M102" t="s">
        <v>860</v>
      </c>
      <c r="N102" t="s">
        <v>2101</v>
      </c>
      <c r="O102" t="s">
        <v>2314</v>
      </c>
      <c r="P102">
        <v>50</v>
      </c>
      <c r="Q102">
        <v>100</v>
      </c>
      <c r="R102">
        <v>25</v>
      </c>
      <c r="T102">
        <v>10</v>
      </c>
      <c r="U102">
        <v>1</v>
      </c>
      <c r="V102" t="str">
        <f t="shared" si="3"/>
        <v>ConfusionPsychicSpecialMay confuse opponent.5010025101</v>
      </c>
    </row>
    <row r="103" spans="1:22" x14ac:dyDescent="0.25">
      <c r="A103" t="s">
        <v>2315</v>
      </c>
      <c r="B103" t="s">
        <v>795</v>
      </c>
      <c r="C103" t="s">
        <v>2100</v>
      </c>
      <c r="D103" t="s">
        <v>2316</v>
      </c>
      <c r="E103">
        <v>10</v>
      </c>
      <c r="F103">
        <v>100</v>
      </c>
      <c r="G103">
        <v>35</v>
      </c>
      <c r="I103">
        <v>10</v>
      </c>
      <c r="J103">
        <v>1</v>
      </c>
      <c r="K103" t="str">
        <f t="shared" si="2"/>
        <v>ConstrictNormalPhysicalMay lower opponent's Speed by one stage.1010035101</v>
      </c>
      <c r="L103" t="s">
        <v>2315</v>
      </c>
      <c r="M103" t="s">
        <v>795</v>
      </c>
      <c r="N103" t="s">
        <v>2100</v>
      </c>
      <c r="O103" t="s">
        <v>2316</v>
      </c>
      <c r="P103">
        <v>10</v>
      </c>
      <c r="Q103">
        <v>100</v>
      </c>
      <c r="R103">
        <v>35</v>
      </c>
      <c r="T103">
        <v>10</v>
      </c>
      <c r="U103">
        <v>1</v>
      </c>
      <c r="V103" t="str">
        <f t="shared" si="3"/>
        <v>ConstrictNormalPhysicalMay lower opponent's Speed by one stage.1010035101</v>
      </c>
    </row>
    <row r="104" spans="1:22" x14ac:dyDescent="0.25">
      <c r="A104" t="s">
        <v>2317</v>
      </c>
      <c r="B104" t="s">
        <v>942</v>
      </c>
      <c r="C104" t="s">
        <v>2131</v>
      </c>
      <c r="D104" t="s">
        <v>2318</v>
      </c>
      <c r="E104" t="s">
        <v>744</v>
      </c>
      <c r="F104" t="s">
        <v>744</v>
      </c>
      <c r="G104">
        <v>1</v>
      </c>
      <c r="J104">
        <v>7</v>
      </c>
      <c r="K104" t="str">
        <f t="shared" si="2"/>
        <v>Continental CrushRockZ-MoveRock type Z-Move.--17</v>
      </c>
      <c r="L104" t="s">
        <v>2317</v>
      </c>
      <c r="M104" t="s">
        <v>942</v>
      </c>
      <c r="N104" t="s">
        <v>2131</v>
      </c>
      <c r="O104" t="s">
        <v>2318</v>
      </c>
      <c r="P104" t="s">
        <v>744</v>
      </c>
      <c r="Q104" t="s">
        <v>744</v>
      </c>
      <c r="R104">
        <v>1</v>
      </c>
      <c r="U104">
        <v>7</v>
      </c>
      <c r="V104" t="str">
        <f t="shared" si="3"/>
        <v>Continental CrushRockZ-MoveRock type Z-Move.--17</v>
      </c>
    </row>
    <row r="105" spans="1:22" x14ac:dyDescent="0.25">
      <c r="A105" t="s">
        <v>2319</v>
      </c>
      <c r="B105" t="s">
        <v>795</v>
      </c>
      <c r="C105" t="s">
        <v>2128</v>
      </c>
      <c r="D105" t="s">
        <v>2320</v>
      </c>
      <c r="E105" t="s">
        <v>744</v>
      </c>
      <c r="F105" t="s">
        <v>744</v>
      </c>
      <c r="G105">
        <v>30</v>
      </c>
      <c r="I105" t="s">
        <v>744</v>
      </c>
      <c r="J105">
        <v>1</v>
      </c>
      <c r="K105" t="str">
        <f t="shared" si="2"/>
        <v>ConversionNormalStatusChanges user's type to that of its first move.--30-1</v>
      </c>
      <c r="L105" t="s">
        <v>2319</v>
      </c>
      <c r="M105" t="s">
        <v>795</v>
      </c>
      <c r="N105" t="s">
        <v>2128</v>
      </c>
      <c r="O105" t="s">
        <v>2320</v>
      </c>
      <c r="P105" t="s">
        <v>744</v>
      </c>
      <c r="Q105" t="s">
        <v>744</v>
      </c>
      <c r="R105">
        <v>30</v>
      </c>
      <c r="T105" t="s">
        <v>744</v>
      </c>
      <c r="U105">
        <v>1</v>
      </c>
      <c r="V105" t="str">
        <f t="shared" si="3"/>
        <v>ConversionNormalStatusChanges user's type to that of its first move.--30-1</v>
      </c>
    </row>
    <row r="106" spans="1:22" x14ac:dyDescent="0.25">
      <c r="A106" t="s">
        <v>2321</v>
      </c>
      <c r="B106" t="s">
        <v>795</v>
      </c>
      <c r="C106" t="s">
        <v>2128</v>
      </c>
      <c r="D106" t="s">
        <v>2322</v>
      </c>
      <c r="E106" t="s">
        <v>744</v>
      </c>
      <c r="F106" t="s">
        <v>744</v>
      </c>
      <c r="G106">
        <v>30</v>
      </c>
      <c r="I106" t="s">
        <v>744</v>
      </c>
      <c r="J106">
        <v>2</v>
      </c>
      <c r="K106" t="str">
        <f t="shared" si="2"/>
        <v>Conversion 2NormalStatusUser changes type to become resistant to opponent's last move.--30-2</v>
      </c>
      <c r="L106" t="s">
        <v>2321</v>
      </c>
      <c r="M106" t="s">
        <v>795</v>
      </c>
      <c r="N106" t="s">
        <v>2128</v>
      </c>
      <c r="O106" t="s">
        <v>2322</v>
      </c>
      <c r="P106" t="s">
        <v>744</v>
      </c>
      <c r="Q106" t="s">
        <v>744</v>
      </c>
      <c r="R106">
        <v>30</v>
      </c>
      <c r="T106" t="s">
        <v>744</v>
      </c>
      <c r="U106">
        <v>2</v>
      </c>
      <c r="V106" t="str">
        <f t="shared" si="3"/>
        <v>Conversion 2NormalStatusUser changes type to become resistant to opponent's last move.--30-2</v>
      </c>
    </row>
    <row r="107" spans="1:22" x14ac:dyDescent="0.25">
      <c r="A107" t="s">
        <v>2323</v>
      </c>
      <c r="B107" t="s">
        <v>795</v>
      </c>
      <c r="C107" t="s">
        <v>2128</v>
      </c>
      <c r="D107" t="s">
        <v>2324</v>
      </c>
      <c r="E107" t="s">
        <v>744</v>
      </c>
      <c r="F107" t="s">
        <v>744</v>
      </c>
      <c r="G107">
        <v>20</v>
      </c>
      <c r="I107" t="s">
        <v>744</v>
      </c>
      <c r="J107">
        <v>4</v>
      </c>
      <c r="K107" t="str">
        <f t="shared" si="2"/>
        <v>CopycatNormalStatusCopies opponent's last move.--20-4</v>
      </c>
      <c r="L107" t="s">
        <v>2323</v>
      </c>
      <c r="M107" t="s">
        <v>795</v>
      </c>
      <c r="N107" t="s">
        <v>2128</v>
      </c>
      <c r="O107" t="s">
        <v>2324</v>
      </c>
      <c r="P107" t="s">
        <v>744</v>
      </c>
      <c r="Q107" t="s">
        <v>744</v>
      </c>
      <c r="R107">
        <v>20</v>
      </c>
      <c r="T107" t="s">
        <v>744</v>
      </c>
      <c r="U107">
        <v>4</v>
      </c>
      <c r="V107" t="str">
        <f t="shared" si="3"/>
        <v>CopycatNormalStatusCopies opponent's last move.--20-4</v>
      </c>
    </row>
    <row r="108" spans="1:22" x14ac:dyDescent="0.25">
      <c r="A108" t="s">
        <v>2325</v>
      </c>
      <c r="B108" t="s">
        <v>810</v>
      </c>
      <c r="C108" t="s">
        <v>2101</v>
      </c>
      <c r="D108" t="s">
        <v>2326</v>
      </c>
      <c r="E108">
        <v>100</v>
      </c>
      <c r="F108">
        <v>100</v>
      </c>
      <c r="G108">
        <v>10</v>
      </c>
      <c r="J108">
        <v>7</v>
      </c>
      <c r="K108" t="str">
        <f t="shared" si="2"/>
        <v>Core EnforcerDragonSpecialScorches a 'Z' pattern on the ground.100100107</v>
      </c>
      <c r="L108" t="s">
        <v>2325</v>
      </c>
      <c r="M108" t="s">
        <v>810</v>
      </c>
      <c r="N108" t="s">
        <v>2101</v>
      </c>
      <c r="O108" t="s">
        <v>2326</v>
      </c>
      <c r="P108">
        <v>100</v>
      </c>
      <c r="Q108">
        <v>100</v>
      </c>
      <c r="R108">
        <v>10</v>
      </c>
      <c r="U108">
        <v>7</v>
      </c>
      <c r="V108" t="str">
        <f t="shared" si="3"/>
        <v>Core EnforcerDragonSpecialScorches a 'Z' pattern on the ground.100100107</v>
      </c>
    </row>
    <row r="109" spans="1:22" x14ac:dyDescent="0.25">
      <c r="A109" t="s">
        <v>2327</v>
      </c>
      <c r="B109" t="s">
        <v>866</v>
      </c>
      <c r="C109" t="s">
        <v>2131</v>
      </c>
      <c r="D109" t="s">
        <v>2328</v>
      </c>
      <c r="E109" t="s">
        <v>744</v>
      </c>
      <c r="F109" t="s">
        <v>744</v>
      </c>
      <c r="G109">
        <v>1</v>
      </c>
      <c r="J109">
        <v>7</v>
      </c>
      <c r="K109" t="str">
        <f t="shared" si="2"/>
        <v>Corkscrew CrashSteelZ-MoveSteel type Z-Move.--17</v>
      </c>
      <c r="L109" t="s">
        <v>2327</v>
      </c>
      <c r="M109" t="s">
        <v>866</v>
      </c>
      <c r="N109" t="s">
        <v>2131</v>
      </c>
      <c r="O109" t="s">
        <v>2328</v>
      </c>
      <c r="P109" t="s">
        <v>744</v>
      </c>
      <c r="Q109" t="s">
        <v>744</v>
      </c>
      <c r="R109">
        <v>1</v>
      </c>
      <c r="U109">
        <v>7</v>
      </c>
      <c r="V109" t="str">
        <f t="shared" si="3"/>
        <v>Corkscrew CrashSteelZ-MoveSteel type Z-Move.--17</v>
      </c>
    </row>
    <row r="110" spans="1:22" x14ac:dyDescent="0.25">
      <c r="A110" t="s">
        <v>2329</v>
      </c>
      <c r="B110" t="s">
        <v>860</v>
      </c>
      <c r="C110" t="s">
        <v>2128</v>
      </c>
      <c r="D110" t="s">
        <v>2330</v>
      </c>
      <c r="E110" t="s">
        <v>744</v>
      </c>
      <c r="F110" t="s">
        <v>744</v>
      </c>
      <c r="G110">
        <v>20</v>
      </c>
      <c r="I110" t="s">
        <v>744</v>
      </c>
      <c r="J110">
        <v>3</v>
      </c>
      <c r="K110" t="str">
        <f t="shared" si="2"/>
        <v>Cosmic PowerPsychicStatusRaises user's Defense and Special Defense.--20-3</v>
      </c>
      <c r="L110" t="s">
        <v>2329</v>
      </c>
      <c r="M110" t="s">
        <v>860</v>
      </c>
      <c r="N110" t="s">
        <v>2128</v>
      </c>
      <c r="O110" t="s">
        <v>2330</v>
      </c>
      <c r="P110" t="s">
        <v>744</v>
      </c>
      <c r="Q110" t="s">
        <v>744</v>
      </c>
      <c r="R110">
        <v>20</v>
      </c>
      <c r="T110" t="s">
        <v>744</v>
      </c>
      <c r="U110">
        <v>3</v>
      </c>
      <c r="V110" t="str">
        <f t="shared" si="3"/>
        <v>Cosmic PowerPsychicStatusRaises user's Defense and Special Defense.--20-3</v>
      </c>
    </row>
    <row r="111" spans="1:22" x14ac:dyDescent="0.25">
      <c r="A111" t="s">
        <v>2331</v>
      </c>
      <c r="B111" t="s">
        <v>797</v>
      </c>
      <c r="C111" t="s">
        <v>2128</v>
      </c>
      <c r="D111" t="s">
        <v>2332</v>
      </c>
      <c r="E111" t="s">
        <v>744</v>
      </c>
      <c r="F111" t="s">
        <v>744</v>
      </c>
      <c r="G111">
        <v>10</v>
      </c>
      <c r="I111" t="s">
        <v>744</v>
      </c>
      <c r="J111">
        <v>5</v>
      </c>
      <c r="K111" t="str">
        <f t="shared" si="2"/>
        <v>Cotton GuardGrassStatusDrastically raises user's Defense.--10-5</v>
      </c>
      <c r="L111" t="s">
        <v>2331</v>
      </c>
      <c r="M111" t="s">
        <v>797</v>
      </c>
      <c r="N111" t="s">
        <v>2128</v>
      </c>
      <c r="O111" t="s">
        <v>2332</v>
      </c>
      <c r="P111" t="s">
        <v>744</v>
      </c>
      <c r="Q111" t="s">
        <v>744</v>
      </c>
      <c r="R111">
        <v>10</v>
      </c>
      <c r="T111" t="s">
        <v>744</v>
      </c>
      <c r="U111">
        <v>5</v>
      </c>
      <c r="V111" t="str">
        <f t="shared" si="3"/>
        <v>Cotton GuardGrassStatusDrastically raises user's Defense.--10-5</v>
      </c>
    </row>
    <row r="112" spans="1:22" x14ac:dyDescent="0.25">
      <c r="A112" t="s">
        <v>2333</v>
      </c>
      <c r="B112" t="s">
        <v>797</v>
      </c>
      <c r="C112" t="s">
        <v>2128</v>
      </c>
      <c r="D112" t="s">
        <v>2334</v>
      </c>
      <c r="E112" t="s">
        <v>744</v>
      </c>
      <c r="F112">
        <v>100</v>
      </c>
      <c r="G112">
        <v>40</v>
      </c>
      <c r="I112" t="s">
        <v>744</v>
      </c>
      <c r="J112">
        <v>2</v>
      </c>
      <c r="K112" t="str">
        <f t="shared" si="2"/>
        <v>Cotton SporeGrassStatusSharply lowers opponent's Speed.-10040-2</v>
      </c>
      <c r="L112" t="s">
        <v>2333</v>
      </c>
      <c r="M112" t="s">
        <v>797</v>
      </c>
      <c r="N112" t="s">
        <v>2128</v>
      </c>
      <c r="O112" t="s">
        <v>2334</v>
      </c>
      <c r="P112" t="s">
        <v>744</v>
      </c>
      <c r="Q112">
        <v>100</v>
      </c>
      <c r="R112">
        <v>40</v>
      </c>
      <c r="T112" t="s">
        <v>744</v>
      </c>
      <c r="U112">
        <v>2</v>
      </c>
      <c r="V112" t="str">
        <f t="shared" si="3"/>
        <v>Cotton SporeGrassStatusSharply lowers opponent's Speed.-10040-2</v>
      </c>
    </row>
    <row r="113" spans="1:22" x14ac:dyDescent="0.25">
      <c r="A113" t="s">
        <v>2335</v>
      </c>
      <c r="B113" t="s">
        <v>920</v>
      </c>
      <c r="C113" t="s">
        <v>2100</v>
      </c>
      <c r="D113" t="s">
        <v>2336</v>
      </c>
      <c r="E113" t="s">
        <v>744</v>
      </c>
      <c r="F113">
        <v>100</v>
      </c>
      <c r="G113">
        <v>20</v>
      </c>
      <c r="I113" t="s">
        <v>744</v>
      </c>
      <c r="J113">
        <v>1</v>
      </c>
      <c r="K113" t="str">
        <f t="shared" si="2"/>
        <v>CounterFightingPhysicalWhen hit by a Physical Attack, user strikes back with 2x power.-10020-1</v>
      </c>
      <c r="L113" t="s">
        <v>2335</v>
      </c>
      <c r="M113" t="s">
        <v>920</v>
      </c>
      <c r="N113" t="s">
        <v>2100</v>
      </c>
      <c r="O113" t="s">
        <v>2336</v>
      </c>
      <c r="P113" t="s">
        <v>744</v>
      </c>
      <c r="Q113">
        <v>100</v>
      </c>
      <c r="R113">
        <v>20</v>
      </c>
      <c r="T113" t="s">
        <v>744</v>
      </c>
      <c r="U113">
        <v>1</v>
      </c>
      <c r="V113" t="str">
        <f t="shared" si="3"/>
        <v>CounterFightingPhysicalWhen hit by a Physical Attack, user strikes back with 2x power.-10020-1</v>
      </c>
    </row>
    <row r="114" spans="1:22" x14ac:dyDescent="0.25">
      <c r="A114" t="s">
        <v>2337</v>
      </c>
      <c r="B114" t="s">
        <v>795</v>
      </c>
      <c r="C114" t="s">
        <v>2100</v>
      </c>
      <c r="D114" t="s">
        <v>2338</v>
      </c>
      <c r="E114">
        <v>60</v>
      </c>
      <c r="F114">
        <v>100</v>
      </c>
      <c r="G114">
        <v>25</v>
      </c>
      <c r="I114" t="s">
        <v>744</v>
      </c>
      <c r="J114">
        <v>3</v>
      </c>
      <c r="K114" t="str">
        <f t="shared" si="2"/>
        <v>CovetNormalPhysicalOpponent's item is stolen by the user.6010025-3</v>
      </c>
      <c r="L114" t="s">
        <v>2337</v>
      </c>
      <c r="M114" t="s">
        <v>795</v>
      </c>
      <c r="N114" t="s">
        <v>2100</v>
      </c>
      <c r="O114" t="s">
        <v>2338</v>
      </c>
      <c r="P114">
        <v>60</v>
      </c>
      <c r="Q114">
        <v>100</v>
      </c>
      <c r="R114">
        <v>25</v>
      </c>
      <c r="T114" t="s">
        <v>744</v>
      </c>
      <c r="U114">
        <v>3</v>
      </c>
      <c r="V114" t="str">
        <f t="shared" si="3"/>
        <v>CovetNormalPhysicalOpponent's item is stolen by the user.6010025-3</v>
      </c>
    </row>
    <row r="115" spans="1:22" x14ac:dyDescent="0.25">
      <c r="A115" t="s">
        <v>2339</v>
      </c>
      <c r="B115" t="s">
        <v>816</v>
      </c>
      <c r="C115" t="s">
        <v>2100</v>
      </c>
      <c r="D115" t="s">
        <v>2145</v>
      </c>
      <c r="E115">
        <v>100</v>
      </c>
      <c r="F115">
        <v>90</v>
      </c>
      <c r="G115">
        <v>10</v>
      </c>
      <c r="I115" t="s">
        <v>744</v>
      </c>
      <c r="J115">
        <v>1</v>
      </c>
      <c r="K115" t="str">
        <f t="shared" si="2"/>
        <v>CrabhammerWaterPhysicalHigh critical hit ratio.1009010-1</v>
      </c>
      <c r="L115" t="s">
        <v>2339</v>
      </c>
      <c r="M115" t="s">
        <v>816</v>
      </c>
      <c r="N115" t="s">
        <v>2100</v>
      </c>
      <c r="O115" t="s">
        <v>2145</v>
      </c>
      <c r="P115">
        <v>100</v>
      </c>
      <c r="Q115">
        <v>90</v>
      </c>
      <c r="R115">
        <v>10</v>
      </c>
      <c r="T115" t="s">
        <v>744</v>
      </c>
      <c r="U115">
        <v>1</v>
      </c>
      <c r="V115" t="str">
        <f t="shared" si="3"/>
        <v>CrabhammerWaterPhysicalHigh critical hit ratio.1009010-1</v>
      </c>
    </row>
    <row r="116" spans="1:22" x14ac:dyDescent="0.25">
      <c r="A116" t="s">
        <v>2340</v>
      </c>
      <c r="B116" t="s">
        <v>859</v>
      </c>
      <c r="C116" t="s">
        <v>2128</v>
      </c>
      <c r="D116" t="s">
        <v>2341</v>
      </c>
      <c r="E116" t="s">
        <v>744</v>
      </c>
      <c r="F116" t="s">
        <v>744</v>
      </c>
      <c r="G116">
        <v>10</v>
      </c>
      <c r="I116" t="s">
        <v>744</v>
      </c>
      <c r="J116">
        <v>6</v>
      </c>
      <c r="K116" t="str">
        <f t="shared" si="2"/>
        <v>Crafty ShieldFairyStatusProtects the PokÃ©mon from status moves.--10-6</v>
      </c>
      <c r="L116" t="s">
        <v>2340</v>
      </c>
      <c r="M116" t="s">
        <v>859</v>
      </c>
      <c r="N116" t="s">
        <v>2128</v>
      </c>
      <c r="O116" t="s">
        <v>2341</v>
      </c>
      <c r="P116" t="s">
        <v>744</v>
      </c>
      <c r="Q116" t="s">
        <v>744</v>
      </c>
      <c r="R116">
        <v>10</v>
      </c>
      <c r="T116" t="s">
        <v>744</v>
      </c>
      <c r="U116">
        <v>6</v>
      </c>
      <c r="V116" t="str">
        <f t="shared" si="3"/>
        <v>Crafty ShieldFairyStatusProtects the PokÃ©mon from status moves.--10-6</v>
      </c>
    </row>
    <row r="117" spans="1:22" x14ac:dyDescent="0.25">
      <c r="A117" t="s">
        <v>2342</v>
      </c>
      <c r="B117" t="s">
        <v>920</v>
      </c>
      <c r="C117" t="s">
        <v>2100</v>
      </c>
      <c r="D117" t="s">
        <v>2145</v>
      </c>
      <c r="E117">
        <v>100</v>
      </c>
      <c r="F117">
        <v>80</v>
      </c>
      <c r="G117">
        <v>5</v>
      </c>
      <c r="I117" t="s">
        <v>744</v>
      </c>
      <c r="J117">
        <v>2</v>
      </c>
      <c r="K117" t="str">
        <f t="shared" si="2"/>
        <v>Cross ChopFightingPhysicalHigh critical hit ratio.100805-2</v>
      </c>
      <c r="L117" t="s">
        <v>2342</v>
      </c>
      <c r="M117" t="s">
        <v>920</v>
      </c>
      <c r="N117" t="s">
        <v>2100</v>
      </c>
      <c r="O117" t="s">
        <v>2145</v>
      </c>
      <c r="P117">
        <v>100</v>
      </c>
      <c r="Q117">
        <v>80</v>
      </c>
      <c r="R117">
        <v>5</v>
      </c>
      <c r="T117" t="s">
        <v>744</v>
      </c>
      <c r="U117">
        <v>2</v>
      </c>
      <c r="V117" t="str">
        <f t="shared" si="3"/>
        <v>Cross ChopFightingPhysicalHigh critical hit ratio.100805-2</v>
      </c>
    </row>
    <row r="118" spans="1:22" x14ac:dyDescent="0.25">
      <c r="A118" t="s">
        <v>2343</v>
      </c>
      <c r="B118" t="s">
        <v>798</v>
      </c>
      <c r="C118" t="s">
        <v>2100</v>
      </c>
      <c r="D118" t="s">
        <v>2344</v>
      </c>
      <c r="E118">
        <v>70</v>
      </c>
      <c r="F118">
        <v>100</v>
      </c>
      <c r="G118">
        <v>20</v>
      </c>
      <c r="I118">
        <v>10</v>
      </c>
      <c r="J118">
        <v>4</v>
      </c>
      <c r="K118" t="str">
        <f t="shared" si="2"/>
        <v>Cross PoisonPoisonPhysicalHigh critical hit ratio. May poison opponent.7010020104</v>
      </c>
      <c r="L118" t="s">
        <v>2343</v>
      </c>
      <c r="M118" t="s">
        <v>798</v>
      </c>
      <c r="N118" t="s">
        <v>2100</v>
      </c>
      <c r="O118" t="s">
        <v>2344</v>
      </c>
      <c r="P118">
        <v>70</v>
      </c>
      <c r="Q118">
        <v>100</v>
      </c>
      <c r="R118">
        <v>20</v>
      </c>
      <c r="T118">
        <v>10</v>
      </c>
      <c r="U118">
        <v>4</v>
      </c>
      <c r="V118" t="str">
        <f t="shared" si="3"/>
        <v>Cross PoisonPoisonPhysicalHigh critical hit ratio. May poison opponent.7010020104</v>
      </c>
    </row>
    <row r="119" spans="1:22" x14ac:dyDescent="0.25">
      <c r="A119" t="s">
        <v>2345</v>
      </c>
      <c r="B119" t="s">
        <v>849</v>
      </c>
      <c r="C119" t="s">
        <v>2100</v>
      </c>
      <c r="D119" t="s">
        <v>2346</v>
      </c>
      <c r="E119">
        <v>80</v>
      </c>
      <c r="F119">
        <v>100</v>
      </c>
      <c r="G119">
        <v>15</v>
      </c>
      <c r="I119">
        <v>20</v>
      </c>
      <c r="J119">
        <v>2</v>
      </c>
      <c r="K119" t="str">
        <f t="shared" si="2"/>
        <v>CrunchDarkPhysicalMay lower opponent's Defense.8010015202</v>
      </c>
      <c r="L119" t="s">
        <v>2345</v>
      </c>
      <c r="M119" t="s">
        <v>849</v>
      </c>
      <c r="N119" t="s">
        <v>2100</v>
      </c>
      <c r="O119" t="s">
        <v>2346</v>
      </c>
      <c r="P119">
        <v>80</v>
      </c>
      <c r="Q119">
        <v>100</v>
      </c>
      <c r="R119">
        <v>15</v>
      </c>
      <c r="T119">
        <v>20</v>
      </c>
      <c r="U119">
        <v>2</v>
      </c>
      <c r="V119" t="str">
        <f t="shared" si="3"/>
        <v>CrunchDarkPhysicalMay lower opponent's Defense.8010015202</v>
      </c>
    </row>
    <row r="120" spans="1:22" x14ac:dyDescent="0.25">
      <c r="A120" t="s">
        <v>2347</v>
      </c>
      <c r="B120" t="s">
        <v>795</v>
      </c>
      <c r="C120" t="s">
        <v>2100</v>
      </c>
      <c r="D120" t="s">
        <v>2346</v>
      </c>
      <c r="E120">
        <v>75</v>
      </c>
      <c r="F120">
        <v>95</v>
      </c>
      <c r="G120">
        <v>10</v>
      </c>
      <c r="I120">
        <v>50</v>
      </c>
      <c r="J120">
        <v>3</v>
      </c>
      <c r="K120" t="str">
        <f t="shared" si="2"/>
        <v>Crush ClawNormalPhysicalMay lower opponent's Defense.759510503</v>
      </c>
      <c r="L120" t="s">
        <v>2347</v>
      </c>
      <c r="M120" t="s">
        <v>795</v>
      </c>
      <c r="N120" t="s">
        <v>2100</v>
      </c>
      <c r="O120" t="s">
        <v>2346</v>
      </c>
      <c r="P120">
        <v>75</v>
      </c>
      <c r="Q120">
        <v>95</v>
      </c>
      <c r="R120">
        <v>10</v>
      </c>
      <c r="T120">
        <v>50</v>
      </c>
      <c r="U120">
        <v>3</v>
      </c>
      <c r="V120" t="str">
        <f t="shared" si="3"/>
        <v>Crush ClawNormalPhysicalMay lower opponent's Defense.759510503</v>
      </c>
    </row>
    <row r="121" spans="1:22" x14ac:dyDescent="0.25">
      <c r="A121" t="s">
        <v>2348</v>
      </c>
      <c r="B121" t="s">
        <v>795</v>
      </c>
      <c r="C121" t="s">
        <v>2100</v>
      </c>
      <c r="D121" t="s">
        <v>2349</v>
      </c>
      <c r="E121" t="s">
        <v>744</v>
      </c>
      <c r="F121">
        <v>100</v>
      </c>
      <c r="G121">
        <v>5</v>
      </c>
      <c r="I121" t="s">
        <v>744</v>
      </c>
      <c r="J121">
        <v>4</v>
      </c>
      <c r="K121" t="str">
        <f t="shared" si="2"/>
        <v>Crush GripNormalPhysicalMore powerful when opponent has higher HP.-1005-4</v>
      </c>
      <c r="L121" t="s">
        <v>2348</v>
      </c>
      <c r="M121" t="s">
        <v>795</v>
      </c>
      <c r="N121" t="s">
        <v>2100</v>
      </c>
      <c r="O121" t="s">
        <v>2349</v>
      </c>
      <c r="P121" t="s">
        <v>744</v>
      </c>
      <c r="Q121">
        <v>100</v>
      </c>
      <c r="R121">
        <v>5</v>
      </c>
      <c r="T121" t="s">
        <v>744</v>
      </c>
      <c r="U121">
        <v>4</v>
      </c>
      <c r="V121" t="str">
        <f t="shared" si="3"/>
        <v>Crush GripNormalPhysicalMore powerful when opponent has higher HP.-1005-4</v>
      </c>
    </row>
    <row r="122" spans="1:22" x14ac:dyDescent="0.25">
      <c r="A122" t="s">
        <v>2350</v>
      </c>
      <c r="B122" t="s">
        <v>980</v>
      </c>
      <c r="C122" t="s">
        <v>2128</v>
      </c>
      <c r="D122" t="s">
        <v>2351</v>
      </c>
      <c r="J122">
        <v>2</v>
      </c>
      <c r="K122" t="str">
        <f t="shared" si="2"/>
        <v>CurseGhostStatusGhosts lose 50% of max HP and curse the opponent2</v>
      </c>
      <c r="L122" t="s">
        <v>2350</v>
      </c>
      <c r="M122" t="s">
        <v>980</v>
      </c>
      <c r="N122" t="s">
        <v>2128</v>
      </c>
      <c r="O122" t="s">
        <v>2351</v>
      </c>
      <c r="U122">
        <v>2</v>
      </c>
      <c r="V122" t="str">
        <f t="shared" si="3"/>
        <v>CurseGhostStatusGhosts lose 50% of max HP and curse the opponent2</v>
      </c>
    </row>
    <row r="123" spans="1:22" x14ac:dyDescent="0.25">
      <c r="A123" t="s">
        <v>2352</v>
      </c>
      <c r="B123" t="s">
        <v>795</v>
      </c>
      <c r="C123" t="s">
        <v>2100</v>
      </c>
      <c r="E123">
        <v>50</v>
      </c>
      <c r="F123">
        <v>95</v>
      </c>
      <c r="G123">
        <v>30</v>
      </c>
      <c r="I123" t="s">
        <v>744</v>
      </c>
      <c r="J123">
        <v>1</v>
      </c>
      <c r="K123" t="str">
        <f t="shared" si="2"/>
        <v>CutNormalPhysical509530-1</v>
      </c>
      <c r="L123" t="s">
        <v>2352</v>
      </c>
      <c r="M123" t="s">
        <v>795</v>
      </c>
      <c r="N123" t="s">
        <v>2100</v>
      </c>
      <c r="P123">
        <v>50</v>
      </c>
      <c r="Q123">
        <v>95</v>
      </c>
      <c r="R123">
        <v>30</v>
      </c>
      <c r="T123" t="s">
        <v>744</v>
      </c>
      <c r="U123">
        <v>1</v>
      </c>
      <c r="V123" t="str">
        <f t="shared" si="3"/>
        <v>CutNormalPhysical509530-1</v>
      </c>
    </row>
    <row r="124" spans="1:22" x14ac:dyDescent="0.25">
      <c r="A124" t="s">
        <v>2353</v>
      </c>
      <c r="B124" t="s">
        <v>849</v>
      </c>
      <c r="C124" t="s">
        <v>2101</v>
      </c>
      <c r="D124" t="s">
        <v>2152</v>
      </c>
      <c r="E124">
        <v>80</v>
      </c>
      <c r="F124">
        <v>100</v>
      </c>
      <c r="G124">
        <v>15</v>
      </c>
      <c r="H124" t="s">
        <v>2354</v>
      </c>
      <c r="I124">
        <v>20</v>
      </c>
      <c r="J124">
        <v>4</v>
      </c>
      <c r="K124" t="str">
        <f t="shared" si="2"/>
        <v>Dark PulseDarkSpecialMay cause flinching.8010015TM97204</v>
      </c>
      <c r="L124" t="s">
        <v>2353</v>
      </c>
      <c r="M124" t="s">
        <v>849</v>
      </c>
      <c r="N124" t="s">
        <v>2101</v>
      </c>
      <c r="O124" t="s">
        <v>2152</v>
      </c>
      <c r="P124">
        <v>80</v>
      </c>
      <c r="Q124">
        <v>100</v>
      </c>
      <c r="R124">
        <v>15</v>
      </c>
      <c r="S124" t="s">
        <v>2354</v>
      </c>
      <c r="T124">
        <v>20</v>
      </c>
      <c r="U124">
        <v>4</v>
      </c>
      <c r="V124" t="str">
        <f t="shared" si="3"/>
        <v>Dark PulseDarkSpecialMay cause flinching.8010015TM97204</v>
      </c>
    </row>
    <row r="125" spans="1:22" x14ac:dyDescent="0.25">
      <c r="A125" t="s">
        <v>2355</v>
      </c>
      <c r="B125" t="s">
        <v>849</v>
      </c>
      <c r="C125" t="s">
        <v>2128</v>
      </c>
      <c r="D125" t="s">
        <v>2356</v>
      </c>
      <c r="E125" t="s">
        <v>744</v>
      </c>
      <c r="F125">
        <v>50</v>
      </c>
      <c r="G125">
        <v>10</v>
      </c>
      <c r="I125" t="s">
        <v>744</v>
      </c>
      <c r="J125">
        <v>4</v>
      </c>
      <c r="K125" t="str">
        <f t="shared" si="2"/>
        <v>Dark VoidDarkStatusPuts all adjacent opponents to sleep.-5010-4</v>
      </c>
      <c r="L125" t="s">
        <v>2355</v>
      </c>
      <c r="M125" t="s">
        <v>849</v>
      </c>
      <c r="N125" t="s">
        <v>2128</v>
      </c>
      <c r="O125" t="s">
        <v>2356</v>
      </c>
      <c r="P125" t="s">
        <v>744</v>
      </c>
      <c r="Q125">
        <v>50</v>
      </c>
      <c r="R125">
        <v>10</v>
      </c>
      <c r="T125" t="s">
        <v>744</v>
      </c>
      <c r="U125">
        <v>4</v>
      </c>
      <c r="V125" t="str">
        <f t="shared" si="3"/>
        <v>Dark VoidDarkStatusPuts all adjacent opponents to sleep.-5010-4</v>
      </c>
    </row>
    <row r="126" spans="1:22" x14ac:dyDescent="0.25">
      <c r="A126" t="s">
        <v>2357</v>
      </c>
      <c r="B126" t="s">
        <v>849</v>
      </c>
      <c r="C126" t="s">
        <v>2100</v>
      </c>
      <c r="D126" t="s">
        <v>2294</v>
      </c>
      <c r="E126">
        <v>85</v>
      </c>
      <c r="F126">
        <v>100</v>
      </c>
      <c r="G126">
        <v>10</v>
      </c>
      <c r="J126">
        <v>7</v>
      </c>
      <c r="K126" t="str">
        <f t="shared" si="2"/>
        <v>Darkest LariatDarkPhysicalIgnores opponent's stat changes.85100107</v>
      </c>
      <c r="L126" t="s">
        <v>2357</v>
      </c>
      <c r="M126" t="s">
        <v>849</v>
      </c>
      <c r="N126" t="s">
        <v>2100</v>
      </c>
      <c r="O126" t="s">
        <v>2294</v>
      </c>
      <c r="P126">
        <v>85</v>
      </c>
      <c r="Q126">
        <v>100</v>
      </c>
      <c r="R126">
        <v>10</v>
      </c>
      <c r="U126">
        <v>7</v>
      </c>
      <c r="V126" t="str">
        <f t="shared" si="3"/>
        <v>Darkest LariatDarkPhysicalIgnores opponent's stat changes.85100107</v>
      </c>
    </row>
    <row r="127" spans="1:22" x14ac:dyDescent="0.25">
      <c r="A127" t="s">
        <v>2358</v>
      </c>
      <c r="B127" t="s">
        <v>859</v>
      </c>
      <c r="C127" t="s">
        <v>2101</v>
      </c>
      <c r="D127" t="s">
        <v>2359</v>
      </c>
      <c r="E127">
        <v>80</v>
      </c>
      <c r="F127">
        <v>100</v>
      </c>
      <c r="G127">
        <v>10</v>
      </c>
      <c r="H127" t="s">
        <v>2360</v>
      </c>
      <c r="I127" t="s">
        <v>744</v>
      </c>
      <c r="J127">
        <v>6</v>
      </c>
      <c r="K127" t="str">
        <f t="shared" si="2"/>
        <v>Dazzling GleamFairySpecialHits all adjacent opponents.8010010TM99-6</v>
      </c>
      <c r="L127" t="s">
        <v>2358</v>
      </c>
      <c r="M127" t="s">
        <v>859</v>
      </c>
      <c r="N127" t="s">
        <v>2101</v>
      </c>
      <c r="O127" t="s">
        <v>2359</v>
      </c>
      <c r="P127">
        <v>80</v>
      </c>
      <c r="Q127">
        <v>100</v>
      </c>
      <c r="R127">
        <v>10</v>
      </c>
      <c r="S127" t="s">
        <v>2360</v>
      </c>
      <c r="T127" t="s">
        <v>744</v>
      </c>
      <c r="U127">
        <v>6</v>
      </c>
      <c r="V127" t="str">
        <f t="shared" si="3"/>
        <v>Dazzling GleamFairySpecialHits all adjacent opponents.8010010TM99-6</v>
      </c>
    </row>
    <row r="128" spans="1:22" x14ac:dyDescent="0.25">
      <c r="A128" t="s">
        <v>2361</v>
      </c>
      <c r="B128" t="s">
        <v>824</v>
      </c>
      <c r="C128" t="s">
        <v>2128</v>
      </c>
      <c r="D128" t="s">
        <v>2330</v>
      </c>
      <c r="E128" t="s">
        <v>744</v>
      </c>
      <c r="F128" t="s">
        <v>744</v>
      </c>
      <c r="G128">
        <v>10</v>
      </c>
      <c r="I128" t="s">
        <v>744</v>
      </c>
      <c r="J128">
        <v>4</v>
      </c>
      <c r="K128" t="str">
        <f t="shared" si="2"/>
        <v>Defend OrderBugStatusRaises user's Defense and Special Defense.--10-4</v>
      </c>
      <c r="L128" t="s">
        <v>2361</v>
      </c>
      <c r="M128" t="s">
        <v>824</v>
      </c>
      <c r="N128" t="s">
        <v>2128</v>
      </c>
      <c r="O128" t="s">
        <v>2330</v>
      </c>
      <c r="P128" t="s">
        <v>744</v>
      </c>
      <c r="Q128" t="s">
        <v>744</v>
      </c>
      <c r="R128">
        <v>10</v>
      </c>
      <c r="T128" t="s">
        <v>744</v>
      </c>
      <c r="U128">
        <v>4</v>
      </c>
      <c r="V128" t="str">
        <f t="shared" si="3"/>
        <v>Defend OrderBugStatusRaises user's Defense and Special Defense.--10-4</v>
      </c>
    </row>
    <row r="129" spans="1:22" x14ac:dyDescent="0.25">
      <c r="A129" t="s">
        <v>2362</v>
      </c>
      <c r="B129" t="s">
        <v>795</v>
      </c>
      <c r="C129" t="s">
        <v>2128</v>
      </c>
      <c r="D129" t="s">
        <v>2363</v>
      </c>
      <c r="E129" t="s">
        <v>744</v>
      </c>
      <c r="F129" t="s">
        <v>744</v>
      </c>
      <c r="G129">
        <v>40</v>
      </c>
      <c r="I129" t="s">
        <v>744</v>
      </c>
      <c r="J129">
        <v>1</v>
      </c>
      <c r="K129" t="str">
        <f t="shared" si="2"/>
        <v>Defense CurlNormalStatusRaises user's Defense.--40-1</v>
      </c>
      <c r="L129" t="s">
        <v>2362</v>
      </c>
      <c r="M129" t="s">
        <v>795</v>
      </c>
      <c r="N129" t="s">
        <v>2128</v>
      </c>
      <c r="O129" t="s">
        <v>2363</v>
      </c>
      <c r="P129" t="s">
        <v>744</v>
      </c>
      <c r="Q129" t="s">
        <v>744</v>
      </c>
      <c r="R129">
        <v>40</v>
      </c>
      <c r="T129" t="s">
        <v>744</v>
      </c>
      <c r="U129">
        <v>1</v>
      </c>
      <c r="V129" t="str">
        <f t="shared" si="3"/>
        <v>Defense CurlNormalStatusRaises user's Defense.--40-1</v>
      </c>
    </row>
    <row r="130" spans="1:22" x14ac:dyDescent="0.25">
      <c r="A130" t="s">
        <v>2364</v>
      </c>
      <c r="B130" t="s">
        <v>812</v>
      </c>
      <c r="C130" t="s">
        <v>2128</v>
      </c>
      <c r="D130" t="s">
        <v>2365</v>
      </c>
      <c r="E130" t="s">
        <v>744</v>
      </c>
      <c r="F130" t="s">
        <v>744</v>
      </c>
      <c r="G130">
        <v>15</v>
      </c>
      <c r="I130" t="s">
        <v>744</v>
      </c>
      <c r="J130">
        <v>4</v>
      </c>
      <c r="K130" t="str">
        <f t="shared" si="2"/>
        <v>DefogFlyingStatusLowers opponent's Evasiveness and clears fog.--15-4</v>
      </c>
      <c r="L130" t="s">
        <v>2364</v>
      </c>
      <c r="M130" t="s">
        <v>812</v>
      </c>
      <c r="N130" t="s">
        <v>2128</v>
      </c>
      <c r="O130" t="s">
        <v>2365</v>
      </c>
      <c r="P130" t="s">
        <v>744</v>
      </c>
      <c r="Q130" t="s">
        <v>744</v>
      </c>
      <c r="R130">
        <v>15</v>
      </c>
      <c r="T130" t="s">
        <v>744</v>
      </c>
      <c r="U130">
        <v>4</v>
      </c>
      <c r="V130" t="str">
        <f t="shared" si="3"/>
        <v>DefogFlyingStatusLowers opponent's Evasiveness and clears fog.--15-4</v>
      </c>
    </row>
    <row r="131" spans="1:22" x14ac:dyDescent="0.25">
      <c r="A131" t="s">
        <v>2366</v>
      </c>
      <c r="B131" t="s">
        <v>980</v>
      </c>
      <c r="C131" t="s">
        <v>2128</v>
      </c>
      <c r="D131" t="s">
        <v>2367</v>
      </c>
      <c r="E131" t="s">
        <v>744</v>
      </c>
      <c r="F131" t="s">
        <v>744</v>
      </c>
      <c r="G131">
        <v>5</v>
      </c>
      <c r="I131" t="s">
        <v>744</v>
      </c>
      <c r="J131">
        <v>2</v>
      </c>
      <c r="K131" t="str">
        <f t="shared" ref="K131:K194" si="4">_xlfn.CONCAT(A131:J131)</f>
        <v>Destiny BondGhostStatusIf the user faints, the opponent also faints.--5-2</v>
      </c>
      <c r="L131" t="s">
        <v>2366</v>
      </c>
      <c r="M131" t="s">
        <v>980</v>
      </c>
      <c r="N131" t="s">
        <v>2128</v>
      </c>
      <c r="O131" t="s">
        <v>2367</v>
      </c>
      <c r="P131" t="s">
        <v>744</v>
      </c>
      <c r="Q131" t="s">
        <v>744</v>
      </c>
      <c r="R131">
        <v>5</v>
      </c>
      <c r="T131" t="s">
        <v>744</v>
      </c>
      <c r="U131">
        <v>2</v>
      </c>
      <c r="V131" t="str">
        <f t="shared" ref="V131:V194" si="5">_xlfn.CONCAT(L131:U131)</f>
        <v>Destiny BondGhostStatusIf the user faints, the opponent also faints.--5-2</v>
      </c>
    </row>
    <row r="132" spans="1:22" x14ac:dyDescent="0.25">
      <c r="A132" t="s">
        <v>2368</v>
      </c>
      <c r="B132" t="s">
        <v>920</v>
      </c>
      <c r="C132" t="s">
        <v>2128</v>
      </c>
      <c r="D132" t="s">
        <v>2369</v>
      </c>
      <c r="E132" t="s">
        <v>744</v>
      </c>
      <c r="F132" t="s">
        <v>744</v>
      </c>
      <c r="G132">
        <v>5</v>
      </c>
      <c r="I132" t="s">
        <v>744</v>
      </c>
      <c r="J132">
        <v>2</v>
      </c>
      <c r="K132" t="str">
        <f t="shared" si="4"/>
        <v>DetectFightingStatusProtects the user, but may fail if used consecutively.--5-2</v>
      </c>
      <c r="L132" t="s">
        <v>2368</v>
      </c>
      <c r="M132" t="s">
        <v>920</v>
      </c>
      <c r="N132" t="s">
        <v>2128</v>
      </c>
      <c r="O132" t="s">
        <v>2369</v>
      </c>
      <c r="P132" t="s">
        <v>744</v>
      </c>
      <c r="Q132" t="s">
        <v>744</v>
      </c>
      <c r="R132">
        <v>5</v>
      </c>
      <c r="T132" t="s">
        <v>744</v>
      </c>
      <c r="U132">
        <v>2</v>
      </c>
      <c r="V132" t="str">
        <f t="shared" si="5"/>
        <v>DetectFightingStatusProtects the user, but may fail if used consecutively.--5-2</v>
      </c>
    </row>
    <row r="133" spans="1:22" x14ac:dyDescent="0.25">
      <c r="A133" t="s">
        <v>2370</v>
      </c>
      <c r="B133" t="s">
        <v>810</v>
      </c>
      <c r="C133" t="s">
        <v>2131</v>
      </c>
      <c r="D133" t="s">
        <v>2371</v>
      </c>
      <c r="E133" t="s">
        <v>744</v>
      </c>
      <c r="F133" t="s">
        <v>744</v>
      </c>
      <c r="G133">
        <v>1</v>
      </c>
      <c r="J133">
        <v>7</v>
      </c>
      <c r="K133" t="str">
        <f t="shared" si="4"/>
        <v>Devastating DrakeDragonZ-MoveDragon type Z-Move.--17</v>
      </c>
      <c r="L133" t="s">
        <v>2370</v>
      </c>
      <c r="M133" t="s">
        <v>810</v>
      </c>
      <c r="N133" t="s">
        <v>2131</v>
      </c>
      <c r="O133" t="s">
        <v>2371</v>
      </c>
      <c r="P133" t="s">
        <v>744</v>
      </c>
      <c r="Q133" t="s">
        <v>744</v>
      </c>
      <c r="R133">
        <v>1</v>
      </c>
      <c r="U133">
        <v>7</v>
      </c>
      <c r="V133" t="str">
        <f t="shared" si="5"/>
        <v>Devastating DrakeDragonZ-MoveDragon type Z-Move.--17</v>
      </c>
    </row>
    <row r="134" spans="1:22" x14ac:dyDescent="0.25">
      <c r="A134" t="s">
        <v>2372</v>
      </c>
      <c r="B134" t="s">
        <v>942</v>
      </c>
      <c r="C134" t="s">
        <v>2100</v>
      </c>
      <c r="D134" t="s">
        <v>2373</v>
      </c>
      <c r="E134">
        <v>100</v>
      </c>
      <c r="F134">
        <v>95</v>
      </c>
      <c r="G134">
        <v>5</v>
      </c>
      <c r="I134">
        <v>50</v>
      </c>
      <c r="J134">
        <v>6</v>
      </c>
      <c r="K134" t="str">
        <f t="shared" si="4"/>
        <v>Diamond StormRockPhysicalMay raise user's Defense100955506</v>
      </c>
      <c r="L134" t="s">
        <v>2372</v>
      </c>
      <c r="M134" t="s">
        <v>942</v>
      </c>
      <c r="N134" t="s">
        <v>2100</v>
      </c>
      <c r="O134" t="s">
        <v>2373</v>
      </c>
      <c r="P134">
        <v>100</v>
      </c>
      <c r="Q134">
        <v>95</v>
      </c>
      <c r="R134">
        <v>5</v>
      </c>
      <c r="T134">
        <v>50</v>
      </c>
      <c r="U134">
        <v>6</v>
      </c>
      <c r="V134" t="str">
        <f t="shared" si="5"/>
        <v>Diamond StormRockPhysicalMay raise user's Defense100955506</v>
      </c>
    </row>
    <row r="135" spans="1:22" x14ac:dyDescent="0.25">
      <c r="A135" t="s">
        <v>2374</v>
      </c>
      <c r="B135" t="s">
        <v>862</v>
      </c>
      <c r="C135" t="s">
        <v>2100</v>
      </c>
      <c r="D135" t="s">
        <v>2375</v>
      </c>
      <c r="E135">
        <v>80</v>
      </c>
      <c r="F135">
        <v>100</v>
      </c>
      <c r="G135">
        <v>10</v>
      </c>
      <c r="I135" t="s">
        <v>744</v>
      </c>
      <c r="J135">
        <v>1</v>
      </c>
      <c r="K135" t="str">
        <f t="shared" si="4"/>
        <v>DigGroundPhysicalDigs underground on first turn, attacks on second. Can also escape from caves.8010010-1</v>
      </c>
      <c r="L135" t="s">
        <v>2374</v>
      </c>
      <c r="M135" t="s">
        <v>862</v>
      </c>
      <c r="N135" t="s">
        <v>2100</v>
      </c>
      <c r="O135" t="s">
        <v>2375</v>
      </c>
      <c r="P135">
        <v>80</v>
      </c>
      <c r="Q135">
        <v>100</v>
      </c>
      <c r="R135">
        <v>10</v>
      </c>
      <c r="T135" t="s">
        <v>744</v>
      </c>
      <c r="U135">
        <v>1</v>
      </c>
      <c r="V135" t="str">
        <f t="shared" si="5"/>
        <v>DigGroundPhysicalDigs underground on first turn, attacks on second. Can also escape from caves.8010010-1</v>
      </c>
    </row>
    <row r="136" spans="1:22" x14ac:dyDescent="0.25">
      <c r="A136" t="s">
        <v>2376</v>
      </c>
      <c r="B136" t="s">
        <v>795</v>
      </c>
      <c r="C136" t="s">
        <v>2128</v>
      </c>
      <c r="D136" t="s">
        <v>2377</v>
      </c>
      <c r="E136" t="s">
        <v>744</v>
      </c>
      <c r="F136">
        <v>100</v>
      </c>
      <c r="G136">
        <v>20</v>
      </c>
      <c r="I136" t="s">
        <v>744</v>
      </c>
      <c r="J136">
        <v>1</v>
      </c>
      <c r="K136" t="str">
        <f t="shared" si="4"/>
        <v>DisableNormalStatusOpponent can't use its last attack for a few turns.-10020-1</v>
      </c>
      <c r="L136" t="s">
        <v>2376</v>
      </c>
      <c r="M136" t="s">
        <v>795</v>
      </c>
      <c r="N136" t="s">
        <v>2128</v>
      </c>
      <c r="O136" t="s">
        <v>2377</v>
      </c>
      <c r="P136" t="s">
        <v>744</v>
      </c>
      <c r="Q136">
        <v>100</v>
      </c>
      <c r="R136">
        <v>20</v>
      </c>
      <c r="T136" t="s">
        <v>744</v>
      </c>
      <c r="U136">
        <v>1</v>
      </c>
      <c r="V136" t="str">
        <f t="shared" si="5"/>
        <v>DisableNormalStatusOpponent can't use its last attack for a few turns.-10020-1</v>
      </c>
    </row>
    <row r="137" spans="1:22" x14ac:dyDescent="0.25">
      <c r="A137" t="s">
        <v>2378</v>
      </c>
      <c r="B137" t="s">
        <v>859</v>
      </c>
      <c r="C137" t="s">
        <v>2101</v>
      </c>
      <c r="D137" t="s">
        <v>2141</v>
      </c>
      <c r="E137">
        <v>40</v>
      </c>
      <c r="F137" t="s">
        <v>2142</v>
      </c>
      <c r="G137">
        <v>15</v>
      </c>
      <c r="I137" t="s">
        <v>744</v>
      </c>
      <c r="J137">
        <v>6</v>
      </c>
      <c r="K137" t="str">
        <f t="shared" si="4"/>
        <v>Disarming VoiceFairySpecialIgnores Accuracy and Evasiveness.40âˆž15-6</v>
      </c>
      <c r="L137" t="s">
        <v>2378</v>
      </c>
      <c r="M137" t="s">
        <v>859</v>
      </c>
      <c r="N137" t="s">
        <v>2101</v>
      </c>
      <c r="O137" t="s">
        <v>2141</v>
      </c>
      <c r="P137">
        <v>40</v>
      </c>
      <c r="Q137" t="s">
        <v>2142</v>
      </c>
      <c r="R137">
        <v>15</v>
      </c>
      <c r="T137" t="s">
        <v>744</v>
      </c>
      <c r="U137">
        <v>6</v>
      </c>
      <c r="V137" t="str">
        <f t="shared" si="5"/>
        <v>Disarming VoiceFairySpecialIgnores Accuracy and Evasiveness.40âˆž15-6</v>
      </c>
    </row>
    <row r="138" spans="1:22" x14ac:dyDescent="0.25">
      <c r="A138" t="s">
        <v>2379</v>
      </c>
      <c r="B138" t="s">
        <v>856</v>
      </c>
      <c r="C138" t="s">
        <v>2101</v>
      </c>
      <c r="D138" t="s">
        <v>2233</v>
      </c>
      <c r="E138">
        <v>80</v>
      </c>
      <c r="F138">
        <v>100</v>
      </c>
      <c r="G138">
        <v>15</v>
      </c>
      <c r="I138">
        <v>30</v>
      </c>
      <c r="J138">
        <v>4</v>
      </c>
      <c r="K138" t="str">
        <f t="shared" si="4"/>
        <v>DischargeElectricSpecialMay paralyze opponent.8010015304</v>
      </c>
      <c r="L138" t="s">
        <v>2379</v>
      </c>
      <c r="M138" t="s">
        <v>856</v>
      </c>
      <c r="N138" t="s">
        <v>2101</v>
      </c>
      <c r="O138" t="s">
        <v>2233</v>
      </c>
      <c r="P138">
        <v>80</v>
      </c>
      <c r="Q138">
        <v>100</v>
      </c>
      <c r="R138">
        <v>15</v>
      </c>
      <c r="T138">
        <v>30</v>
      </c>
      <c r="U138">
        <v>4</v>
      </c>
      <c r="V138" t="str">
        <f t="shared" si="5"/>
        <v>DischargeElectricSpecialMay paralyze opponent.8010015304</v>
      </c>
    </row>
    <row r="139" spans="1:22" x14ac:dyDescent="0.25">
      <c r="A139" t="s">
        <v>2380</v>
      </c>
      <c r="B139" t="s">
        <v>816</v>
      </c>
      <c r="C139" t="s">
        <v>2100</v>
      </c>
      <c r="D139" t="s">
        <v>2381</v>
      </c>
      <c r="E139">
        <v>80</v>
      </c>
      <c r="F139">
        <v>100</v>
      </c>
      <c r="G139">
        <v>10</v>
      </c>
      <c r="I139" t="s">
        <v>744</v>
      </c>
      <c r="J139">
        <v>3</v>
      </c>
      <c r="K139" t="str">
        <f t="shared" si="4"/>
        <v>DiveWaterPhysicalDives underwater on first turn, attacks on second turn.8010010-3</v>
      </c>
      <c r="L139" t="s">
        <v>2380</v>
      </c>
      <c r="M139" t="s">
        <v>816</v>
      </c>
      <c r="N139" t="s">
        <v>2100</v>
      </c>
      <c r="O139" t="s">
        <v>2381</v>
      </c>
      <c r="P139">
        <v>80</v>
      </c>
      <c r="Q139">
        <v>100</v>
      </c>
      <c r="R139">
        <v>10</v>
      </c>
      <c r="T139" t="s">
        <v>744</v>
      </c>
      <c r="U139">
        <v>3</v>
      </c>
      <c r="V139" t="str">
        <f t="shared" si="5"/>
        <v>DiveWaterPhysicalDives underwater on first turn, attacks on second turn.8010010-3</v>
      </c>
    </row>
    <row r="140" spans="1:22" x14ac:dyDescent="0.25">
      <c r="A140" t="s">
        <v>2382</v>
      </c>
      <c r="B140" t="s">
        <v>795</v>
      </c>
      <c r="C140" t="s">
        <v>2100</v>
      </c>
      <c r="D140" t="s">
        <v>2314</v>
      </c>
      <c r="E140">
        <v>70</v>
      </c>
      <c r="F140">
        <v>100</v>
      </c>
      <c r="G140">
        <v>10</v>
      </c>
      <c r="I140">
        <v>20</v>
      </c>
      <c r="J140">
        <v>1</v>
      </c>
      <c r="K140" t="str">
        <f t="shared" si="4"/>
        <v>Dizzy PunchNormalPhysicalMay confuse opponent.7010010201</v>
      </c>
      <c r="L140" t="s">
        <v>2382</v>
      </c>
      <c r="M140" t="s">
        <v>795</v>
      </c>
      <c r="N140" t="s">
        <v>2100</v>
      </c>
      <c r="O140" t="s">
        <v>2314</v>
      </c>
      <c r="P140">
        <v>70</v>
      </c>
      <c r="Q140">
        <v>100</v>
      </c>
      <c r="R140">
        <v>10</v>
      </c>
      <c r="T140">
        <v>20</v>
      </c>
      <c r="U140">
        <v>1</v>
      </c>
      <c r="V140" t="str">
        <f t="shared" si="5"/>
        <v>Dizzy PunchNormalPhysicalMay confuse opponent.7010010201</v>
      </c>
    </row>
    <row r="141" spans="1:22" x14ac:dyDescent="0.25">
      <c r="A141" t="s">
        <v>2383</v>
      </c>
      <c r="B141" t="s">
        <v>866</v>
      </c>
      <c r="C141" t="s">
        <v>2101</v>
      </c>
      <c r="D141" t="s">
        <v>2384</v>
      </c>
      <c r="E141">
        <v>140</v>
      </c>
      <c r="F141">
        <v>100</v>
      </c>
      <c r="G141">
        <v>5</v>
      </c>
      <c r="I141" t="s">
        <v>744</v>
      </c>
      <c r="J141">
        <v>3</v>
      </c>
      <c r="K141" t="str">
        <f t="shared" si="4"/>
        <v>Doom DesireSteelSpecialDamage occurs 2 turns later.1401005-3</v>
      </c>
      <c r="L141" t="s">
        <v>2383</v>
      </c>
      <c r="M141" t="s">
        <v>866</v>
      </c>
      <c r="N141" t="s">
        <v>2101</v>
      </c>
      <c r="O141" t="s">
        <v>2384</v>
      </c>
      <c r="P141">
        <v>140</v>
      </c>
      <c r="Q141">
        <v>100</v>
      </c>
      <c r="R141">
        <v>5</v>
      </c>
      <c r="T141" t="s">
        <v>744</v>
      </c>
      <c r="U141">
        <v>3</v>
      </c>
      <c r="V141" t="str">
        <f t="shared" si="5"/>
        <v>Doom DesireSteelSpecialDamage occurs 2 turns later.1401005-3</v>
      </c>
    </row>
    <row r="142" spans="1:22" x14ac:dyDescent="0.25">
      <c r="A142" t="s">
        <v>2385</v>
      </c>
      <c r="B142" t="s">
        <v>795</v>
      </c>
      <c r="C142" t="s">
        <v>2100</v>
      </c>
      <c r="D142" t="s">
        <v>2238</v>
      </c>
      <c r="E142">
        <v>35</v>
      </c>
      <c r="F142">
        <v>90</v>
      </c>
      <c r="G142">
        <v>10</v>
      </c>
      <c r="I142" t="s">
        <v>744</v>
      </c>
      <c r="J142">
        <v>4</v>
      </c>
      <c r="K142" t="str">
        <f t="shared" si="4"/>
        <v>Double HitNormalPhysicalHits twice in one turn.359010-4</v>
      </c>
      <c r="L142" t="s">
        <v>2385</v>
      </c>
      <c r="M142" t="s">
        <v>795</v>
      </c>
      <c r="N142" t="s">
        <v>2100</v>
      </c>
      <c r="O142" t="s">
        <v>2238</v>
      </c>
      <c r="P142">
        <v>35</v>
      </c>
      <c r="Q142">
        <v>90</v>
      </c>
      <c r="R142">
        <v>10</v>
      </c>
      <c r="T142" t="s">
        <v>744</v>
      </c>
      <c r="U142">
        <v>4</v>
      </c>
      <c r="V142" t="str">
        <f t="shared" si="5"/>
        <v>Double HitNormalPhysicalHits twice in one turn.359010-4</v>
      </c>
    </row>
    <row r="143" spans="1:22" x14ac:dyDescent="0.25">
      <c r="A143" t="s">
        <v>2386</v>
      </c>
      <c r="B143" t="s">
        <v>866</v>
      </c>
      <c r="C143" t="s">
        <v>2100</v>
      </c>
      <c r="D143" t="s">
        <v>2387</v>
      </c>
      <c r="J143">
        <v>7</v>
      </c>
      <c r="K143" t="str">
        <f t="shared" si="4"/>
        <v>Double Iron BashSteelPhysicalHits twice in one turn7</v>
      </c>
      <c r="L143" t="s">
        <v>2386</v>
      </c>
      <c r="M143" t="s">
        <v>866</v>
      </c>
      <c r="N143" t="s">
        <v>2100</v>
      </c>
      <c r="O143" t="s">
        <v>2387</v>
      </c>
      <c r="U143">
        <v>7</v>
      </c>
      <c r="V143" t="str">
        <f t="shared" si="5"/>
        <v>Double Iron BashSteelPhysicalHits twice in one turn7</v>
      </c>
    </row>
    <row r="144" spans="1:22" x14ac:dyDescent="0.25">
      <c r="A144" t="s">
        <v>2388</v>
      </c>
      <c r="B144" t="s">
        <v>920</v>
      </c>
      <c r="C144" t="s">
        <v>2100</v>
      </c>
      <c r="D144" t="s">
        <v>2238</v>
      </c>
      <c r="E144">
        <v>30</v>
      </c>
      <c r="F144">
        <v>100</v>
      </c>
      <c r="G144">
        <v>30</v>
      </c>
      <c r="I144" t="s">
        <v>744</v>
      </c>
      <c r="J144">
        <v>1</v>
      </c>
      <c r="K144" t="str">
        <f t="shared" si="4"/>
        <v>Double KickFightingPhysicalHits twice in one turn.3010030-1</v>
      </c>
      <c r="L144" t="s">
        <v>2388</v>
      </c>
      <c r="M144" t="s">
        <v>920</v>
      </c>
      <c r="N144" t="s">
        <v>2100</v>
      </c>
      <c r="O144" t="s">
        <v>2238</v>
      </c>
      <c r="P144">
        <v>30</v>
      </c>
      <c r="Q144">
        <v>100</v>
      </c>
      <c r="R144">
        <v>30</v>
      </c>
      <c r="T144" t="s">
        <v>744</v>
      </c>
      <c r="U144">
        <v>1</v>
      </c>
      <c r="V144" t="str">
        <f t="shared" si="5"/>
        <v>Double KickFightingPhysicalHits twice in one turn.3010030-1</v>
      </c>
    </row>
    <row r="145" spans="1:22" x14ac:dyDescent="0.25">
      <c r="A145" t="s">
        <v>2389</v>
      </c>
      <c r="B145" t="s">
        <v>795</v>
      </c>
      <c r="C145" t="s">
        <v>2100</v>
      </c>
      <c r="D145" t="s">
        <v>2168</v>
      </c>
      <c r="E145">
        <v>15</v>
      </c>
      <c r="F145">
        <v>85</v>
      </c>
      <c r="G145">
        <v>10</v>
      </c>
      <c r="I145" t="s">
        <v>744</v>
      </c>
      <c r="J145">
        <v>1</v>
      </c>
      <c r="K145" t="str">
        <f t="shared" si="4"/>
        <v>Double SlapNormalPhysicalHits 2-5 times in one turn.158510-1</v>
      </c>
      <c r="L145" t="s">
        <v>2389</v>
      </c>
      <c r="M145" t="s">
        <v>795</v>
      </c>
      <c r="N145" t="s">
        <v>2100</v>
      </c>
      <c r="O145" t="s">
        <v>2168</v>
      </c>
      <c r="P145">
        <v>15</v>
      </c>
      <c r="Q145">
        <v>85</v>
      </c>
      <c r="R145">
        <v>10</v>
      </c>
      <c r="T145" t="s">
        <v>744</v>
      </c>
      <c r="U145">
        <v>1</v>
      </c>
      <c r="V145" t="str">
        <f t="shared" si="5"/>
        <v>Double SlapNormalPhysicalHits 2-5 times in one turn.158510-1</v>
      </c>
    </row>
    <row r="146" spans="1:22" x14ac:dyDescent="0.25">
      <c r="A146" t="s">
        <v>2390</v>
      </c>
      <c r="B146" t="s">
        <v>795</v>
      </c>
      <c r="C146" t="s">
        <v>2128</v>
      </c>
      <c r="D146" t="s">
        <v>2391</v>
      </c>
      <c r="E146" t="s">
        <v>744</v>
      </c>
      <c r="F146" t="s">
        <v>744</v>
      </c>
      <c r="G146">
        <v>15</v>
      </c>
      <c r="H146" t="s">
        <v>2392</v>
      </c>
      <c r="I146" t="s">
        <v>744</v>
      </c>
      <c r="J146">
        <v>1</v>
      </c>
      <c r="K146" t="str">
        <f t="shared" si="4"/>
        <v>Double TeamNormalStatusRaises user's Evasiveness.--15TM32-1</v>
      </c>
      <c r="L146" t="s">
        <v>2390</v>
      </c>
      <c r="M146" t="s">
        <v>795</v>
      </c>
      <c r="N146" t="s">
        <v>2128</v>
      </c>
      <c r="O146" t="s">
        <v>2391</v>
      </c>
      <c r="P146" t="s">
        <v>744</v>
      </c>
      <c r="Q146" t="s">
        <v>744</v>
      </c>
      <c r="R146">
        <v>15</v>
      </c>
      <c r="S146" t="s">
        <v>2392</v>
      </c>
      <c r="T146" t="s">
        <v>744</v>
      </c>
      <c r="U146">
        <v>1</v>
      </c>
      <c r="V146" t="str">
        <f t="shared" si="5"/>
        <v>Double TeamNormalStatusRaises user's Evasiveness.--15TM32-1</v>
      </c>
    </row>
    <row r="147" spans="1:22" x14ac:dyDescent="0.25">
      <c r="A147" t="s">
        <v>2393</v>
      </c>
      <c r="B147" t="s">
        <v>795</v>
      </c>
      <c r="C147" t="s">
        <v>2100</v>
      </c>
      <c r="D147" t="s">
        <v>2245</v>
      </c>
      <c r="E147">
        <v>120</v>
      </c>
      <c r="F147">
        <v>100</v>
      </c>
      <c r="G147">
        <v>15</v>
      </c>
      <c r="I147" t="s">
        <v>744</v>
      </c>
      <c r="J147">
        <v>1</v>
      </c>
      <c r="K147" t="str">
        <f t="shared" si="4"/>
        <v>Double-EdgeNormalPhysicalUser receives recoil damage.12010015-1</v>
      </c>
      <c r="L147" t="s">
        <v>2393</v>
      </c>
      <c r="M147" t="s">
        <v>795</v>
      </c>
      <c r="N147" t="s">
        <v>2100</v>
      </c>
      <c r="O147" t="s">
        <v>2245</v>
      </c>
      <c r="P147">
        <v>120</v>
      </c>
      <c r="Q147">
        <v>100</v>
      </c>
      <c r="R147">
        <v>15</v>
      </c>
      <c r="T147" t="s">
        <v>744</v>
      </c>
      <c r="U147">
        <v>1</v>
      </c>
      <c r="V147" t="str">
        <f t="shared" si="5"/>
        <v>Double-EdgeNormalPhysicalUser receives recoil damage.12010015-1</v>
      </c>
    </row>
    <row r="148" spans="1:22" x14ac:dyDescent="0.25">
      <c r="A148" t="s">
        <v>2394</v>
      </c>
      <c r="B148" t="s">
        <v>810</v>
      </c>
      <c r="C148" t="s">
        <v>2101</v>
      </c>
      <c r="D148" t="s">
        <v>2395</v>
      </c>
      <c r="E148">
        <v>130</v>
      </c>
      <c r="F148">
        <v>90</v>
      </c>
      <c r="G148">
        <v>5</v>
      </c>
      <c r="I148" t="s">
        <v>744</v>
      </c>
      <c r="J148">
        <v>4</v>
      </c>
      <c r="K148" t="str">
        <f t="shared" si="4"/>
        <v>Draco MeteorDragonSpecialSharply lowers user's Special Attack.130905-4</v>
      </c>
      <c r="L148" t="s">
        <v>2394</v>
      </c>
      <c r="M148" t="s">
        <v>810</v>
      </c>
      <c r="N148" t="s">
        <v>2101</v>
      </c>
      <c r="O148" t="s">
        <v>2395</v>
      </c>
      <c r="P148">
        <v>130</v>
      </c>
      <c r="Q148">
        <v>90</v>
      </c>
      <c r="R148">
        <v>5</v>
      </c>
      <c r="T148" t="s">
        <v>744</v>
      </c>
      <c r="U148">
        <v>4</v>
      </c>
      <c r="V148" t="str">
        <f t="shared" si="5"/>
        <v>Draco MeteorDragonSpecialSharply lowers user's Special Attack.130905-4</v>
      </c>
    </row>
    <row r="149" spans="1:22" x14ac:dyDescent="0.25">
      <c r="A149" t="s">
        <v>2396</v>
      </c>
      <c r="B149" t="s">
        <v>812</v>
      </c>
      <c r="C149" t="s">
        <v>2100</v>
      </c>
      <c r="D149" t="s">
        <v>2305</v>
      </c>
      <c r="E149">
        <v>120</v>
      </c>
      <c r="F149">
        <v>100</v>
      </c>
      <c r="G149">
        <v>5</v>
      </c>
      <c r="I149" t="s">
        <v>744</v>
      </c>
      <c r="J149">
        <v>6</v>
      </c>
      <c r="K149" t="str">
        <f t="shared" si="4"/>
        <v>Dragon AscentFlyingPhysicalLowers user's Defense and Special Defense.1201005-6</v>
      </c>
      <c r="L149" t="s">
        <v>2396</v>
      </c>
      <c r="M149" t="s">
        <v>812</v>
      </c>
      <c r="N149" t="s">
        <v>2100</v>
      </c>
      <c r="O149" t="s">
        <v>2305</v>
      </c>
      <c r="P149">
        <v>120</v>
      </c>
      <c r="Q149">
        <v>100</v>
      </c>
      <c r="R149">
        <v>5</v>
      </c>
      <c r="T149" t="s">
        <v>744</v>
      </c>
      <c r="U149">
        <v>6</v>
      </c>
      <c r="V149" t="str">
        <f t="shared" si="5"/>
        <v>Dragon AscentFlyingPhysicalLowers user's Defense and Special Defense.1201005-6</v>
      </c>
    </row>
    <row r="150" spans="1:22" x14ac:dyDescent="0.25">
      <c r="A150" t="s">
        <v>2397</v>
      </c>
      <c r="B150" t="s">
        <v>810</v>
      </c>
      <c r="C150" t="s">
        <v>2101</v>
      </c>
      <c r="D150" t="s">
        <v>2233</v>
      </c>
      <c r="E150">
        <v>60</v>
      </c>
      <c r="F150">
        <v>100</v>
      </c>
      <c r="G150">
        <v>20</v>
      </c>
      <c r="I150">
        <v>30</v>
      </c>
      <c r="J150">
        <v>2</v>
      </c>
      <c r="K150" t="str">
        <f t="shared" si="4"/>
        <v>Dragon BreathDragonSpecialMay paralyze opponent.6010020302</v>
      </c>
      <c r="L150" t="s">
        <v>2397</v>
      </c>
      <c r="M150" t="s">
        <v>810</v>
      </c>
      <c r="N150" t="s">
        <v>2101</v>
      </c>
      <c r="O150" t="s">
        <v>2233</v>
      </c>
      <c r="P150">
        <v>60</v>
      </c>
      <c r="Q150">
        <v>100</v>
      </c>
      <c r="R150">
        <v>20</v>
      </c>
      <c r="T150">
        <v>30</v>
      </c>
      <c r="U150">
        <v>2</v>
      </c>
      <c r="V150" t="str">
        <f t="shared" si="5"/>
        <v>Dragon BreathDragonSpecialMay paralyze opponent.6010020302</v>
      </c>
    </row>
    <row r="151" spans="1:22" x14ac:dyDescent="0.25">
      <c r="A151" t="s">
        <v>2398</v>
      </c>
      <c r="B151" t="s">
        <v>810</v>
      </c>
      <c r="C151" t="s">
        <v>2100</v>
      </c>
      <c r="E151">
        <v>80</v>
      </c>
      <c r="F151">
        <v>100</v>
      </c>
      <c r="G151">
        <v>15</v>
      </c>
      <c r="H151" t="s">
        <v>2399</v>
      </c>
      <c r="I151" t="s">
        <v>744</v>
      </c>
      <c r="J151">
        <v>3</v>
      </c>
      <c r="K151" t="str">
        <f t="shared" si="4"/>
        <v>Dragon ClawDragonPhysical8010015TM02-3</v>
      </c>
      <c r="L151" t="s">
        <v>2398</v>
      </c>
      <c r="M151" t="s">
        <v>810</v>
      </c>
      <c r="N151" t="s">
        <v>2100</v>
      </c>
      <c r="P151">
        <v>80</v>
      </c>
      <c r="Q151">
        <v>100</v>
      </c>
      <c r="R151">
        <v>15</v>
      </c>
      <c r="S151" t="s">
        <v>2399</v>
      </c>
      <c r="T151" t="s">
        <v>744</v>
      </c>
      <c r="U151">
        <v>3</v>
      </c>
      <c r="V151" t="str">
        <f t="shared" si="5"/>
        <v>Dragon ClawDragonPhysical8010015TM02-3</v>
      </c>
    </row>
    <row r="152" spans="1:22" x14ac:dyDescent="0.25">
      <c r="A152" t="s">
        <v>2400</v>
      </c>
      <c r="B152" t="s">
        <v>810</v>
      </c>
      <c r="C152" t="s">
        <v>2128</v>
      </c>
      <c r="D152" t="s">
        <v>2401</v>
      </c>
      <c r="E152" t="s">
        <v>744</v>
      </c>
      <c r="F152" t="s">
        <v>744</v>
      </c>
      <c r="G152">
        <v>20</v>
      </c>
      <c r="I152" t="s">
        <v>744</v>
      </c>
      <c r="J152">
        <v>3</v>
      </c>
      <c r="K152" t="str">
        <f t="shared" si="4"/>
        <v>Dragon DanceDragonStatusRaises user's Attack and Speed.--20-3</v>
      </c>
      <c r="L152" t="s">
        <v>2400</v>
      </c>
      <c r="M152" t="s">
        <v>810</v>
      </c>
      <c r="N152" t="s">
        <v>2128</v>
      </c>
      <c r="O152" t="s">
        <v>2401</v>
      </c>
      <c r="P152" t="s">
        <v>744</v>
      </c>
      <c r="Q152" t="s">
        <v>744</v>
      </c>
      <c r="R152">
        <v>20</v>
      </c>
      <c r="T152" t="s">
        <v>744</v>
      </c>
      <c r="U152">
        <v>3</v>
      </c>
      <c r="V152" t="str">
        <f t="shared" si="5"/>
        <v>Dragon DanceDragonStatusRaises user's Attack and Speed.--20-3</v>
      </c>
    </row>
    <row r="153" spans="1:22" x14ac:dyDescent="0.25">
      <c r="A153" t="s">
        <v>2402</v>
      </c>
      <c r="B153" t="s">
        <v>810</v>
      </c>
      <c r="C153" t="s">
        <v>2100</v>
      </c>
      <c r="D153" t="s">
        <v>2403</v>
      </c>
      <c r="E153">
        <v>90</v>
      </c>
      <c r="F153">
        <v>100</v>
      </c>
      <c r="G153">
        <v>15</v>
      </c>
      <c r="J153">
        <v>7</v>
      </c>
      <c r="K153" t="str">
        <f t="shared" si="4"/>
        <v>Dragon HammerDragonPhysicalThe user uses its body like a hammer to attack the target and inflict damage.90100157</v>
      </c>
      <c r="L153" t="s">
        <v>2402</v>
      </c>
      <c r="M153" t="s">
        <v>810</v>
      </c>
      <c r="N153" t="s">
        <v>2100</v>
      </c>
      <c r="O153" t="s">
        <v>2403</v>
      </c>
      <c r="P153">
        <v>90</v>
      </c>
      <c r="Q153">
        <v>100</v>
      </c>
      <c r="R153">
        <v>15</v>
      </c>
      <c r="U153">
        <v>7</v>
      </c>
      <c r="V153" t="str">
        <f t="shared" si="5"/>
        <v>Dragon HammerDragonPhysicalThe user uses its body like a hammer to attack the target and inflict damage.90100157</v>
      </c>
    </row>
    <row r="154" spans="1:22" x14ac:dyDescent="0.25">
      <c r="A154" t="s">
        <v>2404</v>
      </c>
      <c r="B154" t="s">
        <v>810</v>
      </c>
      <c r="C154" t="s">
        <v>2101</v>
      </c>
      <c r="E154">
        <v>85</v>
      </c>
      <c r="F154">
        <v>100</v>
      </c>
      <c r="G154">
        <v>10</v>
      </c>
      <c r="I154" t="s">
        <v>744</v>
      </c>
      <c r="J154">
        <v>4</v>
      </c>
      <c r="K154" t="str">
        <f t="shared" si="4"/>
        <v>Dragon PulseDragonSpecial8510010-4</v>
      </c>
      <c r="L154" t="s">
        <v>2404</v>
      </c>
      <c r="M154" t="s">
        <v>810</v>
      </c>
      <c r="N154" t="s">
        <v>2101</v>
      </c>
      <c r="P154">
        <v>85</v>
      </c>
      <c r="Q154">
        <v>100</v>
      </c>
      <c r="R154">
        <v>10</v>
      </c>
      <c r="T154" t="s">
        <v>744</v>
      </c>
      <c r="U154">
        <v>4</v>
      </c>
      <c r="V154" t="str">
        <f t="shared" si="5"/>
        <v>Dragon PulseDragonSpecial8510010-4</v>
      </c>
    </row>
    <row r="155" spans="1:22" x14ac:dyDescent="0.25">
      <c r="A155" t="s">
        <v>2405</v>
      </c>
      <c r="B155" t="s">
        <v>810</v>
      </c>
      <c r="C155" t="s">
        <v>2101</v>
      </c>
      <c r="D155" t="s">
        <v>2406</v>
      </c>
      <c r="E155" t="s">
        <v>744</v>
      </c>
      <c r="F155">
        <v>100</v>
      </c>
      <c r="G155">
        <v>10</v>
      </c>
      <c r="I155" t="s">
        <v>744</v>
      </c>
      <c r="J155">
        <v>1</v>
      </c>
      <c r="K155" t="str">
        <f t="shared" si="4"/>
        <v>Dragon RageDragonSpecialAlways inflicts 40 HP.-10010-1</v>
      </c>
      <c r="L155" t="s">
        <v>2405</v>
      </c>
      <c r="M155" t="s">
        <v>810</v>
      </c>
      <c r="N155" t="s">
        <v>2101</v>
      </c>
      <c r="O155" t="s">
        <v>2406</v>
      </c>
      <c r="P155" t="s">
        <v>744</v>
      </c>
      <c r="Q155">
        <v>100</v>
      </c>
      <c r="R155">
        <v>10</v>
      </c>
      <c r="T155" t="s">
        <v>744</v>
      </c>
      <c r="U155">
        <v>1</v>
      </c>
      <c r="V155" t="str">
        <f t="shared" si="5"/>
        <v>Dragon RageDragonSpecialAlways inflicts 40 HP.-10010-1</v>
      </c>
    </row>
    <row r="156" spans="1:22" x14ac:dyDescent="0.25">
      <c r="A156" t="s">
        <v>2407</v>
      </c>
      <c r="B156" t="s">
        <v>810</v>
      </c>
      <c r="C156" t="s">
        <v>2100</v>
      </c>
      <c r="D156" t="s">
        <v>2152</v>
      </c>
      <c r="E156">
        <v>100</v>
      </c>
      <c r="F156">
        <v>75</v>
      </c>
      <c r="G156">
        <v>10</v>
      </c>
      <c r="I156">
        <v>20</v>
      </c>
      <c r="J156">
        <v>4</v>
      </c>
      <c r="K156" t="str">
        <f t="shared" si="4"/>
        <v>Dragon RushDragonPhysicalMay cause flinching.1007510204</v>
      </c>
      <c r="L156" t="s">
        <v>2407</v>
      </c>
      <c r="M156" t="s">
        <v>810</v>
      </c>
      <c r="N156" t="s">
        <v>2100</v>
      </c>
      <c r="O156" t="s">
        <v>2152</v>
      </c>
      <c r="P156">
        <v>100</v>
      </c>
      <c r="Q156">
        <v>75</v>
      </c>
      <c r="R156">
        <v>10</v>
      </c>
      <c r="T156">
        <v>20</v>
      </c>
      <c r="U156">
        <v>4</v>
      </c>
      <c r="V156" t="str">
        <f t="shared" si="5"/>
        <v>Dragon RushDragonPhysicalMay cause flinching.1007510204</v>
      </c>
    </row>
    <row r="157" spans="1:22" x14ac:dyDescent="0.25">
      <c r="A157" t="s">
        <v>2408</v>
      </c>
      <c r="B157" t="s">
        <v>810</v>
      </c>
      <c r="C157" t="s">
        <v>2100</v>
      </c>
      <c r="D157" t="s">
        <v>2296</v>
      </c>
      <c r="E157">
        <v>60</v>
      </c>
      <c r="F157">
        <v>90</v>
      </c>
      <c r="G157">
        <v>10</v>
      </c>
      <c r="H157" t="s">
        <v>2409</v>
      </c>
      <c r="I157" t="s">
        <v>744</v>
      </c>
      <c r="J157">
        <v>5</v>
      </c>
      <c r="K157" t="str">
        <f t="shared" si="4"/>
        <v>Dragon TailDragonPhysicalIn battles, the opponent switches. In the wild, the PokÃ©mon runs.609010TM82-5</v>
      </c>
      <c r="L157" t="s">
        <v>2408</v>
      </c>
      <c r="M157" t="s">
        <v>810</v>
      </c>
      <c r="N157" t="s">
        <v>2100</v>
      </c>
      <c r="O157" t="s">
        <v>2296</v>
      </c>
      <c r="P157">
        <v>60</v>
      </c>
      <c r="Q157">
        <v>90</v>
      </c>
      <c r="R157">
        <v>10</v>
      </c>
      <c r="S157" t="s">
        <v>2409</v>
      </c>
      <c r="T157" t="s">
        <v>744</v>
      </c>
      <c r="U157">
        <v>5</v>
      </c>
      <c r="V157" t="str">
        <f t="shared" si="5"/>
        <v>Dragon TailDragonPhysicalIn battles, the opponent switches. In the wild, the PokÃ©mon runs.609010TM82-5</v>
      </c>
    </row>
    <row r="158" spans="1:22" x14ac:dyDescent="0.25">
      <c r="A158" t="s">
        <v>2410</v>
      </c>
      <c r="B158" t="s">
        <v>920</v>
      </c>
      <c r="C158" t="s">
        <v>2100</v>
      </c>
      <c r="D158" t="s">
        <v>2122</v>
      </c>
      <c r="E158">
        <v>75</v>
      </c>
      <c r="F158">
        <v>100</v>
      </c>
      <c r="G158">
        <v>10</v>
      </c>
      <c r="I158" t="s">
        <v>744</v>
      </c>
      <c r="J158">
        <v>4</v>
      </c>
      <c r="K158" t="str">
        <f t="shared" si="4"/>
        <v>Drain PunchFightingPhysicalUser recovers half the HP inflicted on opponent.7510010-4</v>
      </c>
      <c r="L158" t="s">
        <v>2410</v>
      </c>
      <c r="M158" t="s">
        <v>920</v>
      </c>
      <c r="N158" t="s">
        <v>2100</v>
      </c>
      <c r="O158" t="s">
        <v>2122</v>
      </c>
      <c r="P158">
        <v>75</v>
      </c>
      <c r="Q158">
        <v>100</v>
      </c>
      <c r="R158">
        <v>10</v>
      </c>
      <c r="T158" t="s">
        <v>744</v>
      </c>
      <c r="U158">
        <v>4</v>
      </c>
      <c r="V158" t="str">
        <f t="shared" si="5"/>
        <v>Drain PunchFightingPhysicalUser recovers half the HP inflicted on opponent.7510010-4</v>
      </c>
    </row>
    <row r="159" spans="1:22" x14ac:dyDescent="0.25">
      <c r="A159" t="s">
        <v>2411</v>
      </c>
      <c r="B159" t="s">
        <v>859</v>
      </c>
      <c r="C159" t="s">
        <v>2101</v>
      </c>
      <c r="D159" t="s">
        <v>2412</v>
      </c>
      <c r="E159">
        <v>50</v>
      </c>
      <c r="F159">
        <v>100</v>
      </c>
      <c r="G159">
        <v>10</v>
      </c>
      <c r="I159" t="s">
        <v>744</v>
      </c>
      <c r="J159">
        <v>6</v>
      </c>
      <c r="K159" t="str">
        <f t="shared" si="4"/>
        <v>Draining KissFairySpecialUser recovers most the HP inflicted on opponent.5010010-6</v>
      </c>
      <c r="L159" t="s">
        <v>2411</v>
      </c>
      <c r="M159" t="s">
        <v>859</v>
      </c>
      <c r="N159" t="s">
        <v>2101</v>
      </c>
      <c r="O159" t="s">
        <v>2412</v>
      </c>
      <c r="P159">
        <v>50</v>
      </c>
      <c r="Q159">
        <v>100</v>
      </c>
      <c r="R159">
        <v>10</v>
      </c>
      <c r="T159" t="s">
        <v>744</v>
      </c>
      <c r="U159">
        <v>6</v>
      </c>
      <c r="V159" t="str">
        <f t="shared" si="5"/>
        <v>Draining KissFairySpecialUser recovers most the HP inflicted on opponent.5010010-6</v>
      </c>
    </row>
    <row r="160" spans="1:22" x14ac:dyDescent="0.25">
      <c r="A160" t="s">
        <v>2413</v>
      </c>
      <c r="B160" t="s">
        <v>860</v>
      </c>
      <c r="C160" t="s">
        <v>2101</v>
      </c>
      <c r="D160" t="s">
        <v>2414</v>
      </c>
      <c r="E160">
        <v>100</v>
      </c>
      <c r="F160">
        <v>100</v>
      </c>
      <c r="G160">
        <v>15</v>
      </c>
      <c r="H160" t="s">
        <v>2415</v>
      </c>
      <c r="I160" t="s">
        <v>744</v>
      </c>
      <c r="J160">
        <v>1</v>
      </c>
      <c r="K160" t="str">
        <f t="shared" si="4"/>
        <v>Dream EaterPsychicSpecialUser recovers half the HP inflicted on a sleeping opponent.10010015TM85-1</v>
      </c>
      <c r="L160" t="s">
        <v>2413</v>
      </c>
      <c r="M160" t="s">
        <v>860</v>
      </c>
      <c r="N160" t="s">
        <v>2101</v>
      </c>
      <c r="O160" t="s">
        <v>2414</v>
      </c>
      <c r="P160">
        <v>100</v>
      </c>
      <c r="Q160">
        <v>100</v>
      </c>
      <c r="R160">
        <v>15</v>
      </c>
      <c r="S160" t="s">
        <v>2415</v>
      </c>
      <c r="T160" t="s">
        <v>744</v>
      </c>
      <c r="U160">
        <v>1</v>
      </c>
      <c r="V160" t="str">
        <f t="shared" si="5"/>
        <v>Dream EaterPsychicSpecialUser recovers half the HP inflicted on a sleeping opponent.10010015TM85-1</v>
      </c>
    </row>
    <row r="161" spans="1:22" x14ac:dyDescent="0.25">
      <c r="A161" t="s">
        <v>2416</v>
      </c>
      <c r="B161" t="s">
        <v>812</v>
      </c>
      <c r="C161" t="s">
        <v>2100</v>
      </c>
      <c r="E161">
        <v>80</v>
      </c>
      <c r="F161">
        <v>100</v>
      </c>
      <c r="G161">
        <v>20</v>
      </c>
      <c r="I161" t="s">
        <v>744</v>
      </c>
      <c r="J161">
        <v>1</v>
      </c>
      <c r="K161" t="str">
        <f t="shared" si="4"/>
        <v>Drill PeckFlyingPhysical8010020-1</v>
      </c>
      <c r="L161" t="s">
        <v>2416</v>
      </c>
      <c r="M161" t="s">
        <v>812</v>
      </c>
      <c r="N161" t="s">
        <v>2100</v>
      </c>
      <c r="P161">
        <v>80</v>
      </c>
      <c r="Q161">
        <v>100</v>
      </c>
      <c r="R161">
        <v>20</v>
      </c>
      <c r="T161" t="s">
        <v>744</v>
      </c>
      <c r="U161">
        <v>1</v>
      </c>
      <c r="V161" t="str">
        <f t="shared" si="5"/>
        <v>Drill PeckFlyingPhysical8010020-1</v>
      </c>
    </row>
    <row r="162" spans="1:22" x14ac:dyDescent="0.25">
      <c r="A162" t="s">
        <v>2417</v>
      </c>
      <c r="B162" t="s">
        <v>862</v>
      </c>
      <c r="C162" t="s">
        <v>2100</v>
      </c>
      <c r="D162" t="s">
        <v>2145</v>
      </c>
      <c r="E162">
        <v>80</v>
      </c>
      <c r="F162">
        <v>95</v>
      </c>
      <c r="G162">
        <v>10</v>
      </c>
      <c r="I162" t="s">
        <v>744</v>
      </c>
      <c r="J162">
        <v>5</v>
      </c>
      <c r="K162" t="str">
        <f t="shared" si="4"/>
        <v>Drill RunGroundPhysicalHigh critical hit ratio.809510-5</v>
      </c>
      <c r="L162" t="s">
        <v>2417</v>
      </c>
      <c r="M162" t="s">
        <v>862</v>
      </c>
      <c r="N162" t="s">
        <v>2100</v>
      </c>
      <c r="O162" t="s">
        <v>2145</v>
      </c>
      <c r="P162">
        <v>80</v>
      </c>
      <c r="Q162">
        <v>95</v>
      </c>
      <c r="R162">
        <v>10</v>
      </c>
      <c r="T162" t="s">
        <v>744</v>
      </c>
      <c r="U162">
        <v>5</v>
      </c>
      <c r="V162" t="str">
        <f t="shared" si="5"/>
        <v>Drill RunGroundPhysicalHigh critical hit ratio.809510-5</v>
      </c>
    </row>
    <row r="163" spans="1:22" x14ac:dyDescent="0.25">
      <c r="A163" t="s">
        <v>2418</v>
      </c>
      <c r="B163" t="s">
        <v>810</v>
      </c>
      <c r="C163" t="s">
        <v>2100</v>
      </c>
      <c r="D163" t="s">
        <v>2238</v>
      </c>
      <c r="E163">
        <v>40</v>
      </c>
      <c r="F163">
        <v>90</v>
      </c>
      <c r="G163">
        <v>15</v>
      </c>
      <c r="I163" t="s">
        <v>744</v>
      </c>
      <c r="J163">
        <v>5</v>
      </c>
      <c r="K163" t="str">
        <f t="shared" si="4"/>
        <v>Dual ChopDragonPhysicalHits twice in one turn.409015-5</v>
      </c>
      <c r="L163" t="s">
        <v>2418</v>
      </c>
      <c r="M163" t="s">
        <v>810</v>
      </c>
      <c r="N163" t="s">
        <v>2100</v>
      </c>
      <c r="O163" t="s">
        <v>2238</v>
      </c>
      <c r="P163">
        <v>40</v>
      </c>
      <c r="Q163">
        <v>90</v>
      </c>
      <c r="R163">
        <v>15</v>
      </c>
      <c r="T163" t="s">
        <v>744</v>
      </c>
      <c r="U163">
        <v>5</v>
      </c>
      <c r="V163" t="str">
        <f t="shared" si="5"/>
        <v>Dual ChopDragonPhysicalHits twice in one turn.409015-5</v>
      </c>
    </row>
    <row r="164" spans="1:22" x14ac:dyDescent="0.25">
      <c r="A164" t="s">
        <v>2419</v>
      </c>
      <c r="B164" t="s">
        <v>920</v>
      </c>
      <c r="C164" t="s">
        <v>2100</v>
      </c>
      <c r="D164" t="s">
        <v>2292</v>
      </c>
      <c r="E164">
        <v>100</v>
      </c>
      <c r="F164">
        <v>50</v>
      </c>
      <c r="G164">
        <v>5</v>
      </c>
      <c r="I164">
        <v>100</v>
      </c>
      <c r="J164">
        <v>2</v>
      </c>
      <c r="K164" t="str">
        <f t="shared" si="4"/>
        <v>Dynamic PunchFightingPhysicalConfuses opponent.1005051002</v>
      </c>
      <c r="L164" t="s">
        <v>2419</v>
      </c>
      <c r="M164" t="s">
        <v>920</v>
      </c>
      <c r="N164" t="s">
        <v>2100</v>
      </c>
      <c r="O164" t="s">
        <v>2292</v>
      </c>
      <c r="P164">
        <v>100</v>
      </c>
      <c r="Q164">
        <v>50</v>
      </c>
      <c r="R164">
        <v>5</v>
      </c>
      <c r="T164">
        <v>100</v>
      </c>
      <c r="U164">
        <v>2</v>
      </c>
      <c r="V164" t="str">
        <f t="shared" si="5"/>
        <v>Dynamic PunchFightingPhysicalConfuses opponent.1005051002</v>
      </c>
    </row>
    <row r="165" spans="1:22" x14ac:dyDescent="0.25">
      <c r="A165" t="s">
        <v>2420</v>
      </c>
      <c r="B165" t="s">
        <v>862</v>
      </c>
      <c r="C165" t="s">
        <v>2101</v>
      </c>
      <c r="D165" t="s">
        <v>2126</v>
      </c>
      <c r="E165">
        <v>90</v>
      </c>
      <c r="F165">
        <v>100</v>
      </c>
      <c r="G165">
        <v>10</v>
      </c>
      <c r="I165">
        <v>10</v>
      </c>
      <c r="J165">
        <v>4</v>
      </c>
      <c r="K165" t="str">
        <f t="shared" si="4"/>
        <v>Earth PowerGroundSpecialMay lower opponent's Special Defense.9010010104</v>
      </c>
      <c r="L165" t="s">
        <v>2420</v>
      </c>
      <c r="M165" t="s">
        <v>862</v>
      </c>
      <c r="N165" t="s">
        <v>2101</v>
      </c>
      <c r="O165" t="s">
        <v>2126</v>
      </c>
      <c r="P165">
        <v>90</v>
      </c>
      <c r="Q165">
        <v>100</v>
      </c>
      <c r="R165">
        <v>10</v>
      </c>
      <c r="T165">
        <v>10</v>
      </c>
      <c r="U165">
        <v>4</v>
      </c>
      <c r="V165" t="str">
        <f t="shared" si="5"/>
        <v>Earth PowerGroundSpecialMay lower opponent's Special Defense.9010010104</v>
      </c>
    </row>
    <row r="166" spans="1:22" x14ac:dyDescent="0.25">
      <c r="A166" t="s">
        <v>2421</v>
      </c>
      <c r="B166" t="s">
        <v>862</v>
      </c>
      <c r="C166" t="s">
        <v>2100</v>
      </c>
      <c r="D166" t="s">
        <v>2422</v>
      </c>
      <c r="E166">
        <v>100</v>
      </c>
      <c r="F166">
        <v>100</v>
      </c>
      <c r="G166">
        <v>10</v>
      </c>
      <c r="H166" t="s">
        <v>2423</v>
      </c>
      <c r="I166" t="s">
        <v>744</v>
      </c>
      <c r="J166">
        <v>1</v>
      </c>
      <c r="K166" t="str">
        <f t="shared" si="4"/>
        <v>EarthquakeGroundPhysicalPower is doubled if opponent is underground from using Dig.10010010TM26-1</v>
      </c>
      <c r="L166" t="s">
        <v>2421</v>
      </c>
      <c r="M166" t="s">
        <v>862</v>
      </c>
      <c r="N166" t="s">
        <v>2100</v>
      </c>
      <c r="O166" t="s">
        <v>2422</v>
      </c>
      <c r="P166">
        <v>100</v>
      </c>
      <c r="Q166">
        <v>100</v>
      </c>
      <c r="R166">
        <v>10</v>
      </c>
      <c r="S166" t="s">
        <v>2423</v>
      </c>
      <c r="T166" t="s">
        <v>744</v>
      </c>
      <c r="U166">
        <v>1</v>
      </c>
      <c r="V166" t="str">
        <f t="shared" si="5"/>
        <v>EarthquakeGroundPhysicalPower is doubled if opponent is underground from using Dig.10010010TM26-1</v>
      </c>
    </row>
    <row r="167" spans="1:22" x14ac:dyDescent="0.25">
      <c r="A167" t="s">
        <v>2424</v>
      </c>
      <c r="B167" t="s">
        <v>795</v>
      </c>
      <c r="C167" t="s">
        <v>2101</v>
      </c>
      <c r="D167" t="s">
        <v>2425</v>
      </c>
      <c r="E167">
        <v>40</v>
      </c>
      <c r="F167">
        <v>100</v>
      </c>
      <c r="G167">
        <v>15</v>
      </c>
      <c r="H167" t="s">
        <v>2426</v>
      </c>
      <c r="I167" t="s">
        <v>744</v>
      </c>
      <c r="J167">
        <v>5</v>
      </c>
      <c r="K167" t="str">
        <f t="shared" si="4"/>
        <v>Echoed VoiceNormalSpecialPower increases each turn.4010015TM49-5</v>
      </c>
      <c r="L167" t="s">
        <v>2424</v>
      </c>
      <c r="M167" t="s">
        <v>795</v>
      </c>
      <c r="N167" t="s">
        <v>2101</v>
      </c>
      <c r="O167" t="s">
        <v>2425</v>
      </c>
      <c r="P167">
        <v>40</v>
      </c>
      <c r="Q167">
        <v>100</v>
      </c>
      <c r="R167">
        <v>15</v>
      </c>
      <c r="S167" t="s">
        <v>2426</v>
      </c>
      <c r="T167" t="s">
        <v>744</v>
      </c>
      <c r="U167">
        <v>5</v>
      </c>
      <c r="V167" t="str">
        <f t="shared" si="5"/>
        <v>Echoed VoiceNormalSpecialPower increases each turn.4010015TM49-5</v>
      </c>
    </row>
    <row r="168" spans="1:22" x14ac:dyDescent="0.25">
      <c r="A168" t="s">
        <v>2427</v>
      </c>
      <c r="B168" t="s">
        <v>856</v>
      </c>
      <c r="C168" t="s">
        <v>2128</v>
      </c>
      <c r="D168" t="s">
        <v>2428</v>
      </c>
      <c r="E168" t="s">
        <v>744</v>
      </c>
      <c r="F168">
        <v>100</v>
      </c>
      <c r="G168">
        <v>15</v>
      </c>
      <c r="I168" t="s">
        <v>744</v>
      </c>
      <c r="J168">
        <v>6</v>
      </c>
      <c r="K168" t="str">
        <f t="shared" si="4"/>
        <v>Eerie ImpulseElectricStatusSharply lowers opponent's Special Attack.-10015-6</v>
      </c>
      <c r="L168" t="s">
        <v>2427</v>
      </c>
      <c r="M168" t="s">
        <v>856</v>
      </c>
      <c r="N168" t="s">
        <v>2128</v>
      </c>
      <c r="O168" t="s">
        <v>2428</v>
      </c>
      <c r="P168" t="s">
        <v>744</v>
      </c>
      <c r="Q168">
        <v>100</v>
      </c>
      <c r="R168">
        <v>15</v>
      </c>
      <c r="T168" t="s">
        <v>744</v>
      </c>
      <c r="U168">
        <v>6</v>
      </c>
      <c r="V168" t="str">
        <f t="shared" si="5"/>
        <v>Eerie ImpulseElectricStatusSharply lowers opponent's Special Attack.-10015-6</v>
      </c>
    </row>
    <row r="169" spans="1:22" x14ac:dyDescent="0.25">
      <c r="A169" t="s">
        <v>2429</v>
      </c>
      <c r="B169" t="s">
        <v>795</v>
      </c>
      <c r="C169" t="s">
        <v>2100</v>
      </c>
      <c r="E169">
        <v>100</v>
      </c>
      <c r="F169">
        <v>75</v>
      </c>
      <c r="G169">
        <v>10</v>
      </c>
      <c r="I169" t="s">
        <v>744</v>
      </c>
      <c r="J169">
        <v>1</v>
      </c>
      <c r="K169" t="str">
        <f t="shared" si="4"/>
        <v>Egg BombNormalPhysical1007510-1</v>
      </c>
      <c r="L169" t="s">
        <v>2429</v>
      </c>
      <c r="M169" t="s">
        <v>795</v>
      </c>
      <c r="N169" t="s">
        <v>2100</v>
      </c>
      <c r="P169">
        <v>100</v>
      </c>
      <c r="Q169">
        <v>75</v>
      </c>
      <c r="R169">
        <v>10</v>
      </c>
      <c r="T169" t="s">
        <v>744</v>
      </c>
      <c r="U169">
        <v>1</v>
      </c>
      <c r="V169" t="str">
        <f t="shared" si="5"/>
        <v>Egg BombNormalPhysical1007510-1</v>
      </c>
    </row>
    <row r="170" spans="1:22" x14ac:dyDescent="0.25">
      <c r="A170" t="s">
        <v>2430</v>
      </c>
      <c r="B170" t="s">
        <v>856</v>
      </c>
      <c r="C170" t="s">
        <v>2128</v>
      </c>
      <c r="D170" t="s">
        <v>2431</v>
      </c>
      <c r="E170" t="s">
        <v>744</v>
      </c>
      <c r="F170" t="s">
        <v>744</v>
      </c>
      <c r="G170">
        <v>10</v>
      </c>
      <c r="I170" t="s">
        <v>744</v>
      </c>
      <c r="J170">
        <v>6</v>
      </c>
      <c r="K170" t="str">
        <f t="shared" si="4"/>
        <v>Electric TerrainElectricStatusPrevents all PokÃ©mon from falling asleep for 5 turns.--10-6</v>
      </c>
      <c r="L170" t="s">
        <v>2430</v>
      </c>
      <c r="M170" t="s">
        <v>856</v>
      </c>
      <c r="N170" t="s">
        <v>2128</v>
      </c>
      <c r="O170" t="s">
        <v>2431</v>
      </c>
      <c r="P170" t="s">
        <v>744</v>
      </c>
      <c r="Q170" t="s">
        <v>744</v>
      </c>
      <c r="R170">
        <v>10</v>
      </c>
      <c r="T170" t="s">
        <v>744</v>
      </c>
      <c r="U170">
        <v>6</v>
      </c>
      <c r="V170" t="str">
        <f t="shared" si="5"/>
        <v>Electric TerrainElectricStatusPrevents all PokÃ©mon from falling asleep for 5 turns.--10-6</v>
      </c>
    </row>
    <row r="171" spans="1:22" x14ac:dyDescent="0.25">
      <c r="A171" t="s">
        <v>2432</v>
      </c>
      <c r="B171" t="s">
        <v>856</v>
      </c>
      <c r="C171" t="s">
        <v>2128</v>
      </c>
      <c r="D171" t="s">
        <v>2433</v>
      </c>
      <c r="E171" t="s">
        <v>744</v>
      </c>
      <c r="F171" t="s">
        <v>744</v>
      </c>
      <c r="G171">
        <v>20</v>
      </c>
      <c r="I171" t="s">
        <v>744</v>
      </c>
      <c r="J171">
        <v>6</v>
      </c>
      <c r="K171" t="str">
        <f t="shared" si="4"/>
        <v>ElectrifyElectricStatusChanges the target's move to Electric type.--20-6</v>
      </c>
      <c r="L171" t="s">
        <v>2432</v>
      </c>
      <c r="M171" t="s">
        <v>856</v>
      </c>
      <c r="N171" t="s">
        <v>2128</v>
      </c>
      <c r="O171" t="s">
        <v>2433</v>
      </c>
      <c r="P171" t="s">
        <v>744</v>
      </c>
      <c r="Q171" t="s">
        <v>744</v>
      </c>
      <c r="R171">
        <v>20</v>
      </c>
      <c r="T171" t="s">
        <v>744</v>
      </c>
      <c r="U171">
        <v>6</v>
      </c>
      <c r="V171" t="str">
        <f t="shared" si="5"/>
        <v>ElectrifyElectricStatusChanges the target's move to Electric type.--20-6</v>
      </c>
    </row>
    <row r="172" spans="1:22" x14ac:dyDescent="0.25">
      <c r="A172" t="s">
        <v>2434</v>
      </c>
      <c r="B172" t="s">
        <v>856</v>
      </c>
      <c r="C172" t="s">
        <v>2101</v>
      </c>
      <c r="D172" t="s">
        <v>2435</v>
      </c>
      <c r="E172" t="s">
        <v>744</v>
      </c>
      <c r="F172">
        <v>100</v>
      </c>
      <c r="G172">
        <v>10</v>
      </c>
      <c r="I172" t="s">
        <v>744</v>
      </c>
      <c r="J172">
        <v>5</v>
      </c>
      <c r="K172" t="str">
        <f t="shared" si="4"/>
        <v>Electro BallElectricSpecialThe faster the user, the stronger the attack.-10010-5</v>
      </c>
      <c r="L172" t="s">
        <v>2434</v>
      </c>
      <c r="M172" t="s">
        <v>856</v>
      </c>
      <c r="N172" t="s">
        <v>2101</v>
      </c>
      <c r="O172" t="s">
        <v>2435</v>
      </c>
      <c r="P172" t="s">
        <v>744</v>
      </c>
      <c r="Q172">
        <v>100</v>
      </c>
      <c r="R172">
        <v>10</v>
      </c>
      <c r="T172" t="s">
        <v>744</v>
      </c>
      <c r="U172">
        <v>5</v>
      </c>
      <c r="V172" t="str">
        <f t="shared" si="5"/>
        <v>Electro BallElectricSpecialThe faster the user, the stronger the attack.-10010-5</v>
      </c>
    </row>
    <row r="173" spans="1:22" x14ac:dyDescent="0.25">
      <c r="A173" t="s">
        <v>2436</v>
      </c>
      <c r="B173" t="s">
        <v>856</v>
      </c>
      <c r="C173" t="s">
        <v>2101</v>
      </c>
      <c r="D173" t="s">
        <v>2266</v>
      </c>
      <c r="E173">
        <v>55</v>
      </c>
      <c r="F173">
        <v>95</v>
      </c>
      <c r="G173">
        <v>15</v>
      </c>
      <c r="I173">
        <v>100</v>
      </c>
      <c r="J173">
        <v>5</v>
      </c>
      <c r="K173" t="str">
        <f t="shared" si="4"/>
        <v>ElectrowebElectricSpecialLowers opponent's Speed.5595151005</v>
      </c>
      <c r="L173" t="s">
        <v>2436</v>
      </c>
      <c r="M173" t="s">
        <v>856</v>
      </c>
      <c r="N173" t="s">
        <v>2101</v>
      </c>
      <c r="O173" t="s">
        <v>2266</v>
      </c>
      <c r="P173">
        <v>55</v>
      </c>
      <c r="Q173">
        <v>95</v>
      </c>
      <c r="R173">
        <v>15</v>
      </c>
      <c r="T173">
        <v>100</v>
      </c>
      <c r="U173">
        <v>5</v>
      </c>
      <c r="V173" t="str">
        <f t="shared" si="5"/>
        <v>ElectrowebElectricSpecialLowers opponent's Speed.5595151005</v>
      </c>
    </row>
    <row r="174" spans="1:22" x14ac:dyDescent="0.25">
      <c r="A174" t="s">
        <v>2437</v>
      </c>
      <c r="B174" t="s">
        <v>849</v>
      </c>
      <c r="C174" t="s">
        <v>2128</v>
      </c>
      <c r="D174" t="s">
        <v>2438</v>
      </c>
      <c r="E174" t="s">
        <v>744</v>
      </c>
      <c r="F174">
        <v>100</v>
      </c>
      <c r="G174">
        <v>15</v>
      </c>
      <c r="H174" t="s">
        <v>2439</v>
      </c>
      <c r="I174" t="s">
        <v>744</v>
      </c>
      <c r="J174">
        <v>4</v>
      </c>
      <c r="K174" t="str">
        <f t="shared" si="4"/>
        <v>EmbargoDarkStatusOpponent cannot use items.-10015TM63-4</v>
      </c>
      <c r="L174" t="s">
        <v>2437</v>
      </c>
      <c r="M174" t="s">
        <v>849</v>
      </c>
      <c r="N174" t="s">
        <v>2128</v>
      </c>
      <c r="O174" t="s">
        <v>2438</v>
      </c>
      <c r="P174" t="s">
        <v>744</v>
      </c>
      <c r="Q174">
        <v>100</v>
      </c>
      <c r="R174">
        <v>15</v>
      </c>
      <c r="S174" t="s">
        <v>2439</v>
      </c>
      <c r="T174" t="s">
        <v>744</v>
      </c>
      <c r="U174">
        <v>4</v>
      </c>
      <c r="V174" t="str">
        <f t="shared" si="5"/>
        <v>EmbargoDarkStatusOpponent cannot use items.-10015TM63-4</v>
      </c>
    </row>
    <row r="175" spans="1:22" x14ac:dyDescent="0.25">
      <c r="A175" t="s">
        <v>2440</v>
      </c>
      <c r="B175" t="s">
        <v>807</v>
      </c>
      <c r="C175" t="s">
        <v>2101</v>
      </c>
      <c r="D175" t="s">
        <v>2231</v>
      </c>
      <c r="E175">
        <v>40</v>
      </c>
      <c r="F175">
        <v>100</v>
      </c>
      <c r="G175">
        <v>25</v>
      </c>
      <c r="I175">
        <v>10</v>
      </c>
      <c r="J175">
        <v>1</v>
      </c>
      <c r="K175" t="str">
        <f t="shared" si="4"/>
        <v>EmberFireSpecialMay burn opponent.4010025101</v>
      </c>
      <c r="L175" t="s">
        <v>2440</v>
      </c>
      <c r="M175" t="s">
        <v>807</v>
      </c>
      <c r="N175" t="s">
        <v>2101</v>
      </c>
      <c r="O175" t="s">
        <v>2231</v>
      </c>
      <c r="P175">
        <v>40</v>
      </c>
      <c r="Q175">
        <v>100</v>
      </c>
      <c r="R175">
        <v>25</v>
      </c>
      <c r="T175">
        <v>10</v>
      </c>
      <c r="U175">
        <v>1</v>
      </c>
      <c r="V175" t="str">
        <f t="shared" si="5"/>
        <v>EmberFireSpecialMay burn opponent.4010025101</v>
      </c>
    </row>
    <row r="176" spans="1:22" x14ac:dyDescent="0.25">
      <c r="A176" t="s">
        <v>2441</v>
      </c>
      <c r="B176" t="s">
        <v>795</v>
      </c>
      <c r="C176" t="s">
        <v>2128</v>
      </c>
      <c r="D176" t="s">
        <v>2442</v>
      </c>
      <c r="E176" t="s">
        <v>744</v>
      </c>
      <c r="F176">
        <v>100</v>
      </c>
      <c r="G176">
        <v>5</v>
      </c>
      <c r="I176" t="s">
        <v>744</v>
      </c>
      <c r="J176">
        <v>2</v>
      </c>
      <c r="K176" t="str">
        <f t="shared" si="4"/>
        <v>EncoreNormalStatusForces opponent to keep using its last move for 3 turns.-1005-2</v>
      </c>
      <c r="L176" t="s">
        <v>2441</v>
      </c>
      <c r="M176" t="s">
        <v>795</v>
      </c>
      <c r="N176" t="s">
        <v>2128</v>
      </c>
      <c r="O176" t="s">
        <v>2442</v>
      </c>
      <c r="P176" t="s">
        <v>744</v>
      </c>
      <c r="Q176">
        <v>100</v>
      </c>
      <c r="R176">
        <v>5</v>
      </c>
      <c r="T176" t="s">
        <v>744</v>
      </c>
      <c r="U176">
        <v>2</v>
      </c>
      <c r="V176" t="str">
        <f t="shared" si="5"/>
        <v>EncoreNormalStatusForces opponent to keep using its last move for 3 turns.-1005-2</v>
      </c>
    </row>
    <row r="177" spans="1:22" x14ac:dyDescent="0.25">
      <c r="A177" t="s">
        <v>2443</v>
      </c>
      <c r="B177" t="s">
        <v>795</v>
      </c>
      <c r="C177" t="s">
        <v>2100</v>
      </c>
      <c r="D177" t="s">
        <v>2444</v>
      </c>
      <c r="E177" t="s">
        <v>744</v>
      </c>
      <c r="F177">
        <v>100</v>
      </c>
      <c r="G177">
        <v>5</v>
      </c>
      <c r="I177" t="s">
        <v>744</v>
      </c>
      <c r="J177">
        <v>3</v>
      </c>
      <c r="K177" t="str">
        <f t="shared" si="4"/>
        <v>EndeavorNormalPhysicalReduces opponent's HP to same as user's.-1005-3</v>
      </c>
      <c r="L177" t="s">
        <v>2443</v>
      </c>
      <c r="M177" t="s">
        <v>795</v>
      </c>
      <c r="N177" t="s">
        <v>2100</v>
      </c>
      <c r="O177" t="s">
        <v>2444</v>
      </c>
      <c r="P177" t="s">
        <v>744</v>
      </c>
      <c r="Q177">
        <v>100</v>
      </c>
      <c r="R177">
        <v>5</v>
      </c>
      <c r="T177" t="s">
        <v>744</v>
      </c>
      <c r="U177">
        <v>3</v>
      </c>
      <c r="V177" t="str">
        <f t="shared" si="5"/>
        <v>EndeavorNormalPhysicalReduces opponent's HP to same as user's.-1005-3</v>
      </c>
    </row>
    <row r="178" spans="1:22" x14ac:dyDescent="0.25">
      <c r="A178" t="s">
        <v>2445</v>
      </c>
      <c r="B178" t="s">
        <v>795</v>
      </c>
      <c r="C178" t="s">
        <v>2128</v>
      </c>
      <c r="D178" t="s">
        <v>2446</v>
      </c>
      <c r="E178" t="s">
        <v>744</v>
      </c>
      <c r="F178" t="s">
        <v>744</v>
      </c>
      <c r="G178">
        <v>10</v>
      </c>
      <c r="I178" t="s">
        <v>744</v>
      </c>
      <c r="J178">
        <v>2</v>
      </c>
      <c r="K178" t="str">
        <f t="shared" si="4"/>
        <v>EndureNormalStatusAlways left with at least 1 HP, but may fail if used consecutively.--10-2</v>
      </c>
      <c r="L178" t="s">
        <v>2445</v>
      </c>
      <c r="M178" t="s">
        <v>795</v>
      </c>
      <c r="N178" t="s">
        <v>2128</v>
      </c>
      <c r="O178" t="s">
        <v>2446</v>
      </c>
      <c r="P178" t="s">
        <v>744</v>
      </c>
      <c r="Q178" t="s">
        <v>744</v>
      </c>
      <c r="R178">
        <v>10</v>
      </c>
      <c r="T178" t="s">
        <v>744</v>
      </c>
      <c r="U178">
        <v>2</v>
      </c>
      <c r="V178" t="str">
        <f t="shared" si="5"/>
        <v>EndureNormalStatusAlways left with at least 1 HP, but may fail if used consecutively.--10-2</v>
      </c>
    </row>
    <row r="179" spans="1:22" x14ac:dyDescent="0.25">
      <c r="A179" t="s">
        <v>2447</v>
      </c>
      <c r="B179" t="s">
        <v>797</v>
      </c>
      <c r="C179" t="s">
        <v>2101</v>
      </c>
      <c r="D179" t="s">
        <v>2126</v>
      </c>
      <c r="E179">
        <v>90</v>
      </c>
      <c r="F179">
        <v>100</v>
      </c>
      <c r="G179">
        <v>10</v>
      </c>
      <c r="H179" t="s">
        <v>2448</v>
      </c>
      <c r="I179">
        <v>10</v>
      </c>
      <c r="J179">
        <v>4</v>
      </c>
      <c r="K179" t="str">
        <f t="shared" si="4"/>
        <v>Energy BallGrassSpecialMay lower opponent's Special Defense.9010010TM53104</v>
      </c>
      <c r="L179" t="s">
        <v>2447</v>
      </c>
      <c r="M179" t="s">
        <v>797</v>
      </c>
      <c r="N179" t="s">
        <v>2101</v>
      </c>
      <c r="O179" t="s">
        <v>2126</v>
      </c>
      <c r="P179">
        <v>90</v>
      </c>
      <c r="Q179">
        <v>100</v>
      </c>
      <c r="R179">
        <v>10</v>
      </c>
      <c r="S179" t="s">
        <v>2448</v>
      </c>
      <c r="T179">
        <v>10</v>
      </c>
      <c r="U179">
        <v>4</v>
      </c>
      <c r="V179" t="str">
        <f t="shared" si="5"/>
        <v>Energy BallGrassSpecialMay lower opponent's Special Defense.9010010TM53104</v>
      </c>
    </row>
    <row r="180" spans="1:22" x14ac:dyDescent="0.25">
      <c r="A180" t="s">
        <v>2449</v>
      </c>
      <c r="B180" t="s">
        <v>795</v>
      </c>
      <c r="C180" t="s">
        <v>2128</v>
      </c>
      <c r="D180" t="s">
        <v>2450</v>
      </c>
      <c r="E180" t="s">
        <v>744</v>
      </c>
      <c r="F180">
        <v>100</v>
      </c>
      <c r="G180">
        <v>15</v>
      </c>
      <c r="I180" t="s">
        <v>744</v>
      </c>
      <c r="J180">
        <v>5</v>
      </c>
      <c r="K180" t="str">
        <f t="shared" si="4"/>
        <v>EntrainmentNormalStatusMakes target's ability same as user's.-10015-5</v>
      </c>
      <c r="L180" t="s">
        <v>2449</v>
      </c>
      <c r="M180" t="s">
        <v>795</v>
      </c>
      <c r="N180" t="s">
        <v>2128</v>
      </c>
      <c r="O180" t="s">
        <v>2450</v>
      </c>
      <c r="P180" t="s">
        <v>744</v>
      </c>
      <c r="Q180">
        <v>100</v>
      </c>
      <c r="R180">
        <v>15</v>
      </c>
      <c r="T180" t="s">
        <v>744</v>
      </c>
      <c r="U180">
        <v>5</v>
      </c>
      <c r="V180" t="str">
        <f t="shared" si="5"/>
        <v>EntrainmentNormalStatusMakes target's ability same as user's.-10015-5</v>
      </c>
    </row>
    <row r="181" spans="1:22" x14ac:dyDescent="0.25">
      <c r="A181" t="s">
        <v>2451</v>
      </c>
      <c r="B181" t="s">
        <v>807</v>
      </c>
      <c r="C181" t="s">
        <v>2128</v>
      </c>
      <c r="D181" t="s">
        <v>2452</v>
      </c>
      <c r="E181">
        <v>150</v>
      </c>
      <c r="F181">
        <v>100</v>
      </c>
      <c r="G181">
        <v>5</v>
      </c>
      <c r="I181" t="s">
        <v>744</v>
      </c>
      <c r="J181">
        <v>3</v>
      </c>
      <c r="K181" t="str">
        <f t="shared" si="4"/>
        <v>EruptionFireStatusStronger when the user's HP is higher.1501005-3</v>
      </c>
      <c r="L181" t="s">
        <v>2451</v>
      </c>
      <c r="M181" t="s">
        <v>807</v>
      </c>
      <c r="N181" t="s">
        <v>2128</v>
      </c>
      <c r="O181" t="s">
        <v>2452</v>
      </c>
      <c r="P181">
        <v>150</v>
      </c>
      <c r="Q181">
        <v>100</v>
      </c>
      <c r="R181">
        <v>5</v>
      </c>
      <c r="T181" t="s">
        <v>744</v>
      </c>
      <c r="U181">
        <v>3</v>
      </c>
      <c r="V181" t="str">
        <f t="shared" si="5"/>
        <v>EruptionFireStatusStronger when the user's HP is higher.1501005-3</v>
      </c>
    </row>
    <row r="182" spans="1:22" x14ac:dyDescent="0.25">
      <c r="A182" t="s">
        <v>2453</v>
      </c>
      <c r="B182" t="s">
        <v>795</v>
      </c>
      <c r="C182" t="s">
        <v>2100</v>
      </c>
      <c r="D182" t="s">
        <v>2454</v>
      </c>
      <c r="E182">
        <v>250</v>
      </c>
      <c r="F182">
        <v>100</v>
      </c>
      <c r="G182">
        <v>5</v>
      </c>
      <c r="H182" t="s">
        <v>2455</v>
      </c>
      <c r="I182" t="s">
        <v>744</v>
      </c>
      <c r="J182">
        <v>1</v>
      </c>
      <c r="K182" t="str">
        <f t="shared" si="4"/>
        <v>ExplosionNormalPhysicalUser faints.2501005TM64-1</v>
      </c>
      <c r="L182" t="s">
        <v>2453</v>
      </c>
      <c r="M182" t="s">
        <v>795</v>
      </c>
      <c r="N182" t="s">
        <v>2100</v>
      </c>
      <c r="O182" t="s">
        <v>2454</v>
      </c>
      <c r="P182">
        <v>250</v>
      </c>
      <c r="Q182">
        <v>100</v>
      </c>
      <c r="R182">
        <v>5</v>
      </c>
      <c r="S182" t="s">
        <v>2455</v>
      </c>
      <c r="T182" t="s">
        <v>744</v>
      </c>
      <c r="U182">
        <v>1</v>
      </c>
      <c r="V182" t="str">
        <f t="shared" si="5"/>
        <v>ExplosionNormalPhysicalUser faints.2501005TM64-1</v>
      </c>
    </row>
    <row r="183" spans="1:22" x14ac:dyDescent="0.25">
      <c r="A183" t="s">
        <v>2456</v>
      </c>
      <c r="B183" t="s">
        <v>860</v>
      </c>
      <c r="C183" t="s">
        <v>2101</v>
      </c>
      <c r="D183" t="s">
        <v>2152</v>
      </c>
      <c r="E183">
        <v>80</v>
      </c>
      <c r="F183">
        <v>100</v>
      </c>
      <c r="G183">
        <v>20</v>
      </c>
      <c r="I183">
        <v>10</v>
      </c>
      <c r="J183">
        <v>3</v>
      </c>
      <c r="K183" t="str">
        <f t="shared" si="4"/>
        <v>ExtrasensoryPsychicSpecialMay cause flinching.8010020103</v>
      </c>
      <c r="L183" t="s">
        <v>2456</v>
      </c>
      <c r="M183" t="s">
        <v>860</v>
      </c>
      <c r="N183" t="s">
        <v>2101</v>
      </c>
      <c r="O183" t="s">
        <v>2152</v>
      </c>
      <c r="P183">
        <v>80</v>
      </c>
      <c r="Q183">
        <v>100</v>
      </c>
      <c r="R183">
        <v>20</v>
      </c>
      <c r="T183">
        <v>10</v>
      </c>
      <c r="U183">
        <v>3</v>
      </c>
      <c r="V183" t="str">
        <f t="shared" si="5"/>
        <v>ExtrasensoryPsychicSpecialMay cause flinching.8010020103</v>
      </c>
    </row>
    <row r="184" spans="1:22" x14ac:dyDescent="0.25">
      <c r="A184" t="s">
        <v>2457</v>
      </c>
      <c r="B184" t="s">
        <v>795</v>
      </c>
      <c r="C184" t="s">
        <v>2128</v>
      </c>
      <c r="D184" t="s">
        <v>2458</v>
      </c>
      <c r="E184" t="s">
        <v>744</v>
      </c>
      <c r="F184" t="s">
        <v>744</v>
      </c>
      <c r="G184">
        <v>1</v>
      </c>
      <c r="J184">
        <v>7</v>
      </c>
      <c r="K184" t="str">
        <f t="shared" si="4"/>
        <v>Extreme EvoboostNormalStatusEevee-exclusive Z-Move. Sharply raises all stats.--17</v>
      </c>
      <c r="L184" t="s">
        <v>2457</v>
      </c>
      <c r="M184" t="s">
        <v>795</v>
      </c>
      <c r="N184" t="s">
        <v>2128</v>
      </c>
      <c r="O184" t="s">
        <v>2458</v>
      </c>
      <c r="P184" t="s">
        <v>744</v>
      </c>
      <c r="Q184" t="s">
        <v>744</v>
      </c>
      <c r="R184">
        <v>1</v>
      </c>
      <c r="U184">
        <v>7</v>
      </c>
      <c r="V184" t="str">
        <f t="shared" si="5"/>
        <v>Extreme EvoboostNormalStatusEevee-exclusive Z-Move. Sharply raises all stats.--17</v>
      </c>
    </row>
    <row r="185" spans="1:22" x14ac:dyDescent="0.25">
      <c r="A185" t="s">
        <v>2459</v>
      </c>
      <c r="B185" t="s">
        <v>795</v>
      </c>
      <c r="C185" t="s">
        <v>2100</v>
      </c>
      <c r="D185" t="s">
        <v>2124</v>
      </c>
      <c r="E185">
        <v>80</v>
      </c>
      <c r="F185">
        <v>100</v>
      </c>
      <c r="G185">
        <v>5</v>
      </c>
      <c r="I185" t="s">
        <v>744</v>
      </c>
      <c r="J185">
        <v>2</v>
      </c>
      <c r="K185" t="str">
        <f t="shared" si="4"/>
        <v>Extreme SpeedNormalPhysicalUser attacks first.801005-2</v>
      </c>
      <c r="L185" t="s">
        <v>2459</v>
      </c>
      <c r="M185" t="s">
        <v>795</v>
      </c>
      <c r="N185" t="s">
        <v>2100</v>
      </c>
      <c r="O185" t="s">
        <v>2124</v>
      </c>
      <c r="P185">
        <v>80</v>
      </c>
      <c r="Q185">
        <v>100</v>
      </c>
      <c r="R185">
        <v>5</v>
      </c>
      <c r="T185" t="s">
        <v>744</v>
      </c>
      <c r="U185">
        <v>2</v>
      </c>
      <c r="V185" t="str">
        <f t="shared" si="5"/>
        <v>Extreme SpeedNormalPhysicalUser attacks first.801005-2</v>
      </c>
    </row>
    <row r="186" spans="1:22" x14ac:dyDescent="0.25">
      <c r="A186" t="s">
        <v>2460</v>
      </c>
      <c r="B186" t="s">
        <v>795</v>
      </c>
      <c r="C186" t="s">
        <v>2100</v>
      </c>
      <c r="D186" t="s">
        <v>2461</v>
      </c>
      <c r="E186">
        <v>70</v>
      </c>
      <c r="F186">
        <v>100</v>
      </c>
      <c r="G186">
        <v>20</v>
      </c>
      <c r="H186" t="s">
        <v>2462</v>
      </c>
      <c r="I186" t="s">
        <v>744</v>
      </c>
      <c r="J186">
        <v>3</v>
      </c>
      <c r="K186" t="str">
        <f t="shared" si="4"/>
        <v>FacadeNormalPhysicalPower doubles if user is burned, poisoned, or paralyzed.7010020TM42-3</v>
      </c>
      <c r="L186" t="s">
        <v>2460</v>
      </c>
      <c r="M186" t="s">
        <v>795</v>
      </c>
      <c r="N186" t="s">
        <v>2100</v>
      </c>
      <c r="O186" t="s">
        <v>2461</v>
      </c>
      <c r="P186">
        <v>70</v>
      </c>
      <c r="Q186">
        <v>100</v>
      </c>
      <c r="R186">
        <v>20</v>
      </c>
      <c r="S186" t="s">
        <v>2462</v>
      </c>
      <c r="T186" t="s">
        <v>744</v>
      </c>
      <c r="U186">
        <v>3</v>
      </c>
      <c r="V186" t="str">
        <f t="shared" si="5"/>
        <v>FacadeNormalPhysicalPower doubles if user is burned, poisoned, or paralyzed.7010020TM42-3</v>
      </c>
    </row>
    <row r="187" spans="1:22" x14ac:dyDescent="0.25">
      <c r="A187" t="s">
        <v>2463</v>
      </c>
      <c r="B187" t="s">
        <v>859</v>
      </c>
      <c r="C187" t="s">
        <v>2128</v>
      </c>
      <c r="D187" t="s">
        <v>2464</v>
      </c>
      <c r="E187" t="s">
        <v>744</v>
      </c>
      <c r="F187" t="s">
        <v>744</v>
      </c>
      <c r="G187">
        <v>10</v>
      </c>
      <c r="I187" t="s">
        <v>744</v>
      </c>
      <c r="J187">
        <v>6</v>
      </c>
      <c r="K187" t="str">
        <f t="shared" si="4"/>
        <v>Fairy LockFairyStatusPrevents fleeing in the next turn.--10-6</v>
      </c>
      <c r="L187" t="s">
        <v>2463</v>
      </c>
      <c r="M187" t="s">
        <v>859</v>
      </c>
      <c r="N187" t="s">
        <v>2128</v>
      </c>
      <c r="O187" t="s">
        <v>2464</v>
      </c>
      <c r="P187" t="s">
        <v>744</v>
      </c>
      <c r="Q187" t="s">
        <v>744</v>
      </c>
      <c r="R187">
        <v>10</v>
      </c>
      <c r="T187" t="s">
        <v>744</v>
      </c>
      <c r="U187">
        <v>6</v>
      </c>
      <c r="V187" t="str">
        <f t="shared" si="5"/>
        <v>Fairy LockFairyStatusPrevents fleeing in the next turn.--10-6</v>
      </c>
    </row>
    <row r="188" spans="1:22" x14ac:dyDescent="0.25">
      <c r="A188" t="s">
        <v>2465</v>
      </c>
      <c r="B188" t="s">
        <v>859</v>
      </c>
      <c r="C188" t="s">
        <v>2101</v>
      </c>
      <c r="E188">
        <v>40</v>
      </c>
      <c r="F188">
        <v>100</v>
      </c>
      <c r="G188">
        <v>30</v>
      </c>
      <c r="I188" t="s">
        <v>744</v>
      </c>
      <c r="J188">
        <v>6</v>
      </c>
      <c r="K188" t="str">
        <f t="shared" si="4"/>
        <v>Fairy WindFairySpecial4010030-6</v>
      </c>
      <c r="L188" t="s">
        <v>2465</v>
      </c>
      <c r="M188" t="s">
        <v>859</v>
      </c>
      <c r="N188" t="s">
        <v>2101</v>
      </c>
      <c r="P188">
        <v>40</v>
      </c>
      <c r="Q188">
        <v>100</v>
      </c>
      <c r="R188">
        <v>30</v>
      </c>
      <c r="T188" t="s">
        <v>744</v>
      </c>
      <c r="U188">
        <v>6</v>
      </c>
      <c r="V188" t="str">
        <f t="shared" si="5"/>
        <v>Fairy WindFairySpecial4010030-6</v>
      </c>
    </row>
    <row r="189" spans="1:22" x14ac:dyDescent="0.25">
      <c r="A189" t="s">
        <v>2466</v>
      </c>
      <c r="B189" t="s">
        <v>795</v>
      </c>
      <c r="C189" t="s">
        <v>2100</v>
      </c>
      <c r="D189" t="s">
        <v>2467</v>
      </c>
      <c r="E189">
        <v>40</v>
      </c>
      <c r="F189">
        <v>100</v>
      </c>
      <c r="G189">
        <v>10</v>
      </c>
      <c r="I189">
        <v>100</v>
      </c>
      <c r="J189">
        <v>3</v>
      </c>
      <c r="K189" t="str">
        <f t="shared" si="4"/>
        <v>Fake OutNormalPhysicalUser attacks first, foe flinches. Only usable on first turn.40100101003</v>
      </c>
      <c r="L189" t="s">
        <v>2466</v>
      </c>
      <c r="M189" t="s">
        <v>795</v>
      </c>
      <c r="N189" t="s">
        <v>2100</v>
      </c>
      <c r="O189" t="s">
        <v>2467</v>
      </c>
      <c r="P189">
        <v>40</v>
      </c>
      <c r="Q189">
        <v>100</v>
      </c>
      <c r="R189">
        <v>10</v>
      </c>
      <c r="T189">
        <v>100</v>
      </c>
      <c r="U189">
        <v>3</v>
      </c>
      <c r="V189" t="str">
        <f t="shared" si="5"/>
        <v>Fake OutNormalPhysicalUser attacks first, foe flinches. Only usable on first turn.40100101003</v>
      </c>
    </row>
    <row r="190" spans="1:22" x14ac:dyDescent="0.25">
      <c r="A190" t="s">
        <v>2468</v>
      </c>
      <c r="B190" t="s">
        <v>849</v>
      </c>
      <c r="C190" t="s">
        <v>2128</v>
      </c>
      <c r="D190" t="s">
        <v>2134</v>
      </c>
      <c r="E190" t="s">
        <v>744</v>
      </c>
      <c r="F190">
        <v>100</v>
      </c>
      <c r="G190">
        <v>20</v>
      </c>
      <c r="I190" t="s">
        <v>744</v>
      </c>
      <c r="J190">
        <v>3</v>
      </c>
      <c r="K190" t="str">
        <f t="shared" si="4"/>
        <v>Fake TearsDarkStatusSharply lowers opponent's Special Defense.-10020-3</v>
      </c>
      <c r="L190" t="s">
        <v>2468</v>
      </c>
      <c r="M190" t="s">
        <v>849</v>
      </c>
      <c r="N190" t="s">
        <v>2128</v>
      </c>
      <c r="O190" t="s">
        <v>2134</v>
      </c>
      <c r="P190" t="s">
        <v>744</v>
      </c>
      <c r="Q190">
        <v>100</v>
      </c>
      <c r="R190">
        <v>20</v>
      </c>
      <c r="T190" t="s">
        <v>744</v>
      </c>
      <c r="U190">
        <v>3</v>
      </c>
      <c r="V190" t="str">
        <f t="shared" si="5"/>
        <v>Fake TearsDarkStatusSharply lowers opponent's Special Defense.-10020-3</v>
      </c>
    </row>
    <row r="191" spans="1:22" x14ac:dyDescent="0.25">
      <c r="A191" t="s">
        <v>2469</v>
      </c>
      <c r="B191" t="s">
        <v>795</v>
      </c>
      <c r="C191" t="s">
        <v>2100</v>
      </c>
      <c r="D191" t="s">
        <v>2470</v>
      </c>
      <c r="E191">
        <v>40</v>
      </c>
      <c r="F191">
        <v>100</v>
      </c>
      <c r="G191">
        <v>40</v>
      </c>
      <c r="H191" t="s">
        <v>2471</v>
      </c>
      <c r="I191" t="s">
        <v>744</v>
      </c>
      <c r="J191">
        <v>2</v>
      </c>
      <c r="K191" t="str">
        <f t="shared" si="4"/>
        <v>False SwipeNormalPhysicalAlways leaves opponent with at least 1 HP.4010040TM54-2</v>
      </c>
      <c r="L191" t="s">
        <v>2469</v>
      </c>
      <c r="M191" t="s">
        <v>795</v>
      </c>
      <c r="N191" t="s">
        <v>2100</v>
      </c>
      <c r="O191" t="s">
        <v>2470</v>
      </c>
      <c r="P191">
        <v>40</v>
      </c>
      <c r="Q191">
        <v>100</v>
      </c>
      <c r="R191">
        <v>40</v>
      </c>
      <c r="S191" t="s">
        <v>2471</v>
      </c>
      <c r="T191" t="s">
        <v>744</v>
      </c>
      <c r="U191">
        <v>2</v>
      </c>
      <c r="V191" t="str">
        <f t="shared" si="5"/>
        <v>False SwipeNormalPhysicalAlways leaves opponent with at least 1 HP.4010040TM54-2</v>
      </c>
    </row>
    <row r="192" spans="1:22" x14ac:dyDescent="0.25">
      <c r="A192" t="s">
        <v>2472</v>
      </c>
      <c r="B192" t="s">
        <v>812</v>
      </c>
      <c r="C192" t="s">
        <v>2128</v>
      </c>
      <c r="D192" t="s">
        <v>2290</v>
      </c>
      <c r="E192" t="s">
        <v>744</v>
      </c>
      <c r="F192">
        <v>100</v>
      </c>
      <c r="G192">
        <v>15</v>
      </c>
      <c r="I192" t="s">
        <v>744</v>
      </c>
      <c r="J192">
        <v>3</v>
      </c>
      <c r="K192" t="str">
        <f t="shared" si="4"/>
        <v>Feather DanceFlyingStatusSharply lowers opponent's Attack.-10015-3</v>
      </c>
      <c r="L192" t="s">
        <v>2472</v>
      </c>
      <c r="M192" t="s">
        <v>812</v>
      </c>
      <c r="N192" t="s">
        <v>2128</v>
      </c>
      <c r="O192" t="s">
        <v>2290</v>
      </c>
      <c r="P192" t="s">
        <v>744</v>
      </c>
      <c r="Q192">
        <v>100</v>
      </c>
      <c r="R192">
        <v>15</v>
      </c>
      <c r="T192" t="s">
        <v>744</v>
      </c>
      <c r="U192">
        <v>3</v>
      </c>
      <c r="V192" t="str">
        <f t="shared" si="5"/>
        <v>Feather DanceFlyingStatusSharply lowers opponent's Attack.-10015-3</v>
      </c>
    </row>
    <row r="193" spans="1:22" x14ac:dyDescent="0.25">
      <c r="A193" t="s">
        <v>2473</v>
      </c>
      <c r="B193" t="s">
        <v>795</v>
      </c>
      <c r="C193" t="s">
        <v>2100</v>
      </c>
      <c r="D193" t="s">
        <v>2474</v>
      </c>
      <c r="E193">
        <v>30</v>
      </c>
      <c r="F193">
        <v>100</v>
      </c>
      <c r="G193">
        <v>10</v>
      </c>
      <c r="I193" t="s">
        <v>744</v>
      </c>
      <c r="J193">
        <v>4</v>
      </c>
      <c r="K193" t="str">
        <f t="shared" si="4"/>
        <v>FeintNormalPhysicalOnly hits if opponent uses Protect or Detect in the same turn.3010010-4</v>
      </c>
      <c r="L193" t="s">
        <v>2473</v>
      </c>
      <c r="M193" t="s">
        <v>795</v>
      </c>
      <c r="N193" t="s">
        <v>2100</v>
      </c>
      <c r="O193" t="s">
        <v>2474</v>
      </c>
      <c r="P193">
        <v>30</v>
      </c>
      <c r="Q193">
        <v>100</v>
      </c>
      <c r="R193">
        <v>10</v>
      </c>
      <c r="T193" t="s">
        <v>744</v>
      </c>
      <c r="U193">
        <v>4</v>
      </c>
      <c r="V193" t="str">
        <f t="shared" si="5"/>
        <v>FeintNormalPhysicalOnly hits if opponent uses Protect or Detect in the same turn.3010010-4</v>
      </c>
    </row>
    <row r="194" spans="1:22" x14ac:dyDescent="0.25">
      <c r="A194" t="s">
        <v>2475</v>
      </c>
      <c r="B194" t="s">
        <v>849</v>
      </c>
      <c r="C194" t="s">
        <v>2100</v>
      </c>
      <c r="D194" t="s">
        <v>2141</v>
      </c>
      <c r="E194">
        <v>60</v>
      </c>
      <c r="F194" t="s">
        <v>2142</v>
      </c>
      <c r="G194">
        <v>20</v>
      </c>
      <c r="I194" t="s">
        <v>744</v>
      </c>
      <c r="J194">
        <v>2</v>
      </c>
      <c r="K194" t="str">
        <f t="shared" si="4"/>
        <v>Feint AttackDarkPhysicalIgnores Accuracy and Evasiveness.60âˆž20-2</v>
      </c>
      <c r="L194" t="s">
        <v>2475</v>
      </c>
      <c r="M194" t="s">
        <v>849</v>
      </c>
      <c r="N194" t="s">
        <v>2100</v>
      </c>
      <c r="O194" t="s">
        <v>2141</v>
      </c>
      <c r="P194">
        <v>60</v>
      </c>
      <c r="Q194" t="s">
        <v>2142</v>
      </c>
      <c r="R194">
        <v>20</v>
      </c>
      <c r="T194" t="s">
        <v>744</v>
      </c>
      <c r="U194">
        <v>2</v>
      </c>
      <c r="V194" t="str">
        <f t="shared" si="5"/>
        <v>Feint AttackDarkPhysicalIgnores Accuracy and Evasiveness.60âˆž20-2</v>
      </c>
    </row>
    <row r="195" spans="1:22" x14ac:dyDescent="0.25">
      <c r="A195" t="s">
        <v>2476</v>
      </c>
      <c r="B195" t="s">
        <v>824</v>
      </c>
      <c r="C195" t="s">
        <v>2100</v>
      </c>
      <c r="D195" t="s">
        <v>2477</v>
      </c>
      <c r="E195">
        <v>50</v>
      </c>
      <c r="F195">
        <v>100</v>
      </c>
      <c r="G195">
        <v>25</v>
      </c>
      <c r="I195" t="s">
        <v>744</v>
      </c>
      <c r="J195">
        <v>6</v>
      </c>
      <c r="K195" t="str">
        <f t="shared" ref="K195:K258" si="6">_xlfn.CONCAT(A195:J195)</f>
        <v>Fell StingerBugPhysicalDrastically raises user's Attack if target is KO'd.5010025-6</v>
      </c>
      <c r="L195" t="s">
        <v>2476</v>
      </c>
      <c r="M195" t="s">
        <v>824</v>
      </c>
      <c r="N195" t="s">
        <v>2100</v>
      </c>
      <c r="O195" t="s">
        <v>2477</v>
      </c>
      <c r="P195">
        <v>50</v>
      </c>
      <c r="Q195">
        <v>100</v>
      </c>
      <c r="R195">
        <v>25</v>
      </c>
      <c r="T195" t="s">
        <v>744</v>
      </c>
      <c r="U195">
        <v>6</v>
      </c>
      <c r="V195" t="str">
        <f t="shared" ref="V195:V258" si="7">_xlfn.CONCAT(L195:U195)</f>
        <v>Fell StingerBugPhysicalDrastically raises user's Attack if target is KO'd.5010025-6</v>
      </c>
    </row>
    <row r="196" spans="1:22" x14ac:dyDescent="0.25">
      <c r="A196" t="s">
        <v>2478</v>
      </c>
      <c r="B196" t="s">
        <v>807</v>
      </c>
      <c r="C196" t="s">
        <v>2101</v>
      </c>
      <c r="D196" t="s">
        <v>2287</v>
      </c>
      <c r="E196">
        <v>80</v>
      </c>
      <c r="F196">
        <v>100</v>
      </c>
      <c r="G196">
        <v>10</v>
      </c>
      <c r="I196">
        <v>50</v>
      </c>
      <c r="J196">
        <v>5</v>
      </c>
      <c r="K196" t="str">
        <f t="shared" si="6"/>
        <v>Fiery DanceFireSpecialMay raise user's Special Attack.8010010505</v>
      </c>
      <c r="L196" t="s">
        <v>2478</v>
      </c>
      <c r="M196" t="s">
        <v>807</v>
      </c>
      <c r="N196" t="s">
        <v>2101</v>
      </c>
      <c r="O196" t="s">
        <v>2287</v>
      </c>
      <c r="P196">
        <v>80</v>
      </c>
      <c r="Q196">
        <v>100</v>
      </c>
      <c r="R196">
        <v>10</v>
      </c>
      <c r="T196">
        <v>50</v>
      </c>
      <c r="U196">
        <v>5</v>
      </c>
      <c r="V196" t="str">
        <f t="shared" si="7"/>
        <v>Fiery DanceFireSpecialMay raise user's Special Attack.8010010505</v>
      </c>
    </row>
    <row r="197" spans="1:22" x14ac:dyDescent="0.25">
      <c r="A197" t="s">
        <v>2479</v>
      </c>
      <c r="B197" t="s">
        <v>920</v>
      </c>
      <c r="C197" t="s">
        <v>2101</v>
      </c>
      <c r="D197" t="s">
        <v>2480</v>
      </c>
      <c r="E197" t="s">
        <v>744</v>
      </c>
      <c r="F197">
        <v>100</v>
      </c>
      <c r="G197">
        <v>5</v>
      </c>
      <c r="I197" t="s">
        <v>744</v>
      </c>
      <c r="J197">
        <v>5</v>
      </c>
      <c r="K197" t="str">
        <f t="shared" si="6"/>
        <v>Final GambitFightingSpecialInflicts damage equal to the user's remaining HP. User faints.-1005-5</v>
      </c>
      <c r="L197" t="s">
        <v>2479</v>
      </c>
      <c r="M197" t="s">
        <v>920</v>
      </c>
      <c r="N197" t="s">
        <v>2101</v>
      </c>
      <c r="O197" t="s">
        <v>2480</v>
      </c>
      <c r="P197" t="s">
        <v>744</v>
      </c>
      <c r="Q197">
        <v>100</v>
      </c>
      <c r="R197">
        <v>5</v>
      </c>
      <c r="T197" t="s">
        <v>744</v>
      </c>
      <c r="U197">
        <v>5</v>
      </c>
      <c r="V197" t="str">
        <f t="shared" si="7"/>
        <v>Final GambitFightingSpecialInflicts damage equal to the user's remaining HP. User faints.-1005-5</v>
      </c>
    </row>
    <row r="198" spans="1:22" x14ac:dyDescent="0.25">
      <c r="A198" t="s">
        <v>2481</v>
      </c>
      <c r="B198" t="s">
        <v>807</v>
      </c>
      <c r="C198" t="s">
        <v>2101</v>
      </c>
      <c r="D198" t="s">
        <v>2231</v>
      </c>
      <c r="E198">
        <v>110</v>
      </c>
      <c r="F198">
        <v>85</v>
      </c>
      <c r="G198">
        <v>5</v>
      </c>
      <c r="H198" t="s">
        <v>2482</v>
      </c>
      <c r="I198">
        <v>10</v>
      </c>
      <c r="J198">
        <v>1</v>
      </c>
      <c r="K198" t="str">
        <f t="shared" si="6"/>
        <v>Fire BlastFireSpecialMay burn opponent.110855TM38101</v>
      </c>
      <c r="L198" t="s">
        <v>2481</v>
      </c>
      <c r="M198" t="s">
        <v>807</v>
      </c>
      <c r="N198" t="s">
        <v>2101</v>
      </c>
      <c r="O198" t="s">
        <v>2231</v>
      </c>
      <c r="P198">
        <v>110</v>
      </c>
      <c r="Q198">
        <v>85</v>
      </c>
      <c r="R198">
        <v>5</v>
      </c>
      <c r="S198" t="s">
        <v>2482</v>
      </c>
      <c r="T198">
        <v>10</v>
      </c>
      <c r="U198">
        <v>1</v>
      </c>
      <c r="V198" t="str">
        <f t="shared" si="7"/>
        <v>Fire BlastFireSpecialMay burn opponent.110855TM38101</v>
      </c>
    </row>
    <row r="199" spans="1:22" x14ac:dyDescent="0.25">
      <c r="A199" t="s">
        <v>2483</v>
      </c>
      <c r="B199" t="s">
        <v>807</v>
      </c>
      <c r="C199" t="s">
        <v>2100</v>
      </c>
      <c r="D199" t="s">
        <v>2484</v>
      </c>
      <c r="E199">
        <v>65</v>
      </c>
      <c r="F199">
        <v>95</v>
      </c>
      <c r="G199">
        <v>15</v>
      </c>
      <c r="I199">
        <v>10</v>
      </c>
      <c r="J199">
        <v>4</v>
      </c>
      <c r="K199" t="str">
        <f t="shared" si="6"/>
        <v>Fire FangFirePhysicalMay cause flinching and/or burn opponent.659515104</v>
      </c>
      <c r="L199" t="s">
        <v>2483</v>
      </c>
      <c r="M199" t="s">
        <v>807</v>
      </c>
      <c r="N199" t="s">
        <v>2100</v>
      </c>
      <c r="O199" t="s">
        <v>2484</v>
      </c>
      <c r="P199">
        <v>65</v>
      </c>
      <c r="Q199">
        <v>95</v>
      </c>
      <c r="R199">
        <v>15</v>
      </c>
      <c r="T199">
        <v>10</v>
      </c>
      <c r="U199">
        <v>4</v>
      </c>
      <c r="V199" t="str">
        <f t="shared" si="7"/>
        <v>Fire FangFirePhysicalMay cause flinching and/or burn opponent.659515104</v>
      </c>
    </row>
    <row r="200" spans="1:22" x14ac:dyDescent="0.25">
      <c r="A200" t="s">
        <v>2485</v>
      </c>
      <c r="B200" t="s">
        <v>807</v>
      </c>
      <c r="C200" t="s">
        <v>2100</v>
      </c>
      <c r="D200" t="s">
        <v>2486</v>
      </c>
      <c r="E200">
        <v>80</v>
      </c>
      <c r="F200">
        <v>100</v>
      </c>
      <c r="G200">
        <v>15</v>
      </c>
      <c r="J200">
        <v>7</v>
      </c>
      <c r="K200" t="str">
        <f t="shared" si="6"/>
        <v>Fire LashFirePhysicalThe user strikes the target with a burning lash. This also lowers the target's Defense stat.80100157</v>
      </c>
      <c r="L200" t="s">
        <v>2485</v>
      </c>
      <c r="M200" t="s">
        <v>807</v>
      </c>
      <c r="N200" t="s">
        <v>2100</v>
      </c>
      <c r="O200" t="s">
        <v>2486</v>
      </c>
      <c r="P200">
        <v>80</v>
      </c>
      <c r="Q200">
        <v>100</v>
      </c>
      <c r="R200">
        <v>15</v>
      </c>
      <c r="U200">
        <v>7</v>
      </c>
      <c r="V200" t="str">
        <f t="shared" si="7"/>
        <v>Fire LashFirePhysicalThe user strikes the target with a burning lash. This also lowers the target's Defense stat.80100157</v>
      </c>
    </row>
    <row r="201" spans="1:22" x14ac:dyDescent="0.25">
      <c r="A201" t="s">
        <v>2487</v>
      </c>
      <c r="B201" t="s">
        <v>807</v>
      </c>
      <c r="C201" t="s">
        <v>2101</v>
      </c>
      <c r="D201" t="s">
        <v>2488</v>
      </c>
      <c r="E201">
        <v>80</v>
      </c>
      <c r="F201">
        <v>100</v>
      </c>
      <c r="G201">
        <v>10</v>
      </c>
      <c r="I201" t="s">
        <v>744</v>
      </c>
      <c r="J201">
        <v>5</v>
      </c>
      <c r="K201" t="str">
        <f t="shared" si="6"/>
        <v>Fire PledgeFireSpecialAdded effects appear if combined with Grass Pledge or Water Pledge.8010010-5</v>
      </c>
      <c r="L201" t="s">
        <v>2487</v>
      </c>
      <c r="M201" t="s">
        <v>807</v>
      </c>
      <c r="N201" t="s">
        <v>2101</v>
      </c>
      <c r="O201" t="s">
        <v>2488</v>
      </c>
      <c r="P201">
        <v>80</v>
      </c>
      <c r="Q201">
        <v>100</v>
      </c>
      <c r="R201">
        <v>10</v>
      </c>
      <c r="T201" t="s">
        <v>744</v>
      </c>
      <c r="U201">
        <v>5</v>
      </c>
      <c r="V201" t="str">
        <f t="shared" si="7"/>
        <v>Fire PledgeFireSpecialAdded effects appear if combined with Grass Pledge or Water Pledge.8010010-5</v>
      </c>
    </row>
    <row r="202" spans="1:22" x14ac:dyDescent="0.25">
      <c r="A202" t="s">
        <v>2489</v>
      </c>
      <c r="B202" t="s">
        <v>807</v>
      </c>
      <c r="C202" t="s">
        <v>2100</v>
      </c>
      <c r="D202" t="s">
        <v>2231</v>
      </c>
      <c r="E202">
        <v>75</v>
      </c>
      <c r="F202">
        <v>100</v>
      </c>
      <c r="G202">
        <v>15</v>
      </c>
      <c r="I202">
        <v>10</v>
      </c>
      <c r="J202">
        <v>1</v>
      </c>
      <c r="K202" t="str">
        <f t="shared" si="6"/>
        <v>Fire PunchFirePhysicalMay burn opponent.7510015101</v>
      </c>
      <c r="L202" t="s">
        <v>2489</v>
      </c>
      <c r="M202" t="s">
        <v>807</v>
      </c>
      <c r="N202" t="s">
        <v>2100</v>
      </c>
      <c r="O202" t="s">
        <v>2231</v>
      </c>
      <c r="P202">
        <v>75</v>
      </c>
      <c r="Q202">
        <v>100</v>
      </c>
      <c r="R202">
        <v>15</v>
      </c>
      <c r="T202">
        <v>10</v>
      </c>
      <c r="U202">
        <v>1</v>
      </c>
      <c r="V202" t="str">
        <f t="shared" si="7"/>
        <v>Fire PunchFirePhysicalMay burn opponent.7510015101</v>
      </c>
    </row>
    <row r="203" spans="1:22" x14ac:dyDescent="0.25">
      <c r="A203" t="s">
        <v>2490</v>
      </c>
      <c r="B203" t="s">
        <v>807</v>
      </c>
      <c r="C203" t="s">
        <v>2101</v>
      </c>
      <c r="D203" t="s">
        <v>2215</v>
      </c>
      <c r="E203">
        <v>35</v>
      </c>
      <c r="F203">
        <v>85</v>
      </c>
      <c r="G203">
        <v>15</v>
      </c>
      <c r="I203" t="s">
        <v>744</v>
      </c>
      <c r="J203">
        <v>1</v>
      </c>
      <c r="K203" t="str">
        <f t="shared" si="6"/>
        <v>Fire SpinFireSpecialTraps opponent, damaging them for 4-5 turns.358515-1</v>
      </c>
      <c r="L203" t="s">
        <v>2490</v>
      </c>
      <c r="M203" t="s">
        <v>807</v>
      </c>
      <c r="N203" t="s">
        <v>2101</v>
      </c>
      <c r="O203" t="s">
        <v>2215</v>
      </c>
      <c r="P203">
        <v>35</v>
      </c>
      <c r="Q203">
        <v>85</v>
      </c>
      <c r="R203">
        <v>15</v>
      </c>
      <c r="T203" t="s">
        <v>744</v>
      </c>
      <c r="U203">
        <v>1</v>
      </c>
      <c r="V203" t="str">
        <f t="shared" si="7"/>
        <v>Fire SpinFireSpecialTraps opponent, damaging them for 4-5 turns.358515-1</v>
      </c>
    </row>
    <row r="204" spans="1:22" x14ac:dyDescent="0.25">
      <c r="A204" t="s">
        <v>2491</v>
      </c>
      <c r="B204" t="s">
        <v>824</v>
      </c>
      <c r="C204" t="s">
        <v>2100</v>
      </c>
      <c r="D204" t="s">
        <v>2492</v>
      </c>
      <c r="E204">
        <v>90</v>
      </c>
      <c r="F204">
        <v>100</v>
      </c>
      <c r="G204">
        <v>10</v>
      </c>
      <c r="J204">
        <v>7</v>
      </c>
      <c r="K204" t="str">
        <f t="shared" si="6"/>
        <v>First ImpressionBugPhysicalAlthough this move has great power, it only works the first turn the user is in battle.90100107</v>
      </c>
      <c r="L204" t="s">
        <v>2491</v>
      </c>
      <c r="M204" t="s">
        <v>824</v>
      </c>
      <c r="N204" t="s">
        <v>2100</v>
      </c>
      <c r="O204" t="s">
        <v>2492</v>
      </c>
      <c r="P204">
        <v>90</v>
      </c>
      <c r="Q204">
        <v>100</v>
      </c>
      <c r="R204">
        <v>10</v>
      </c>
      <c r="U204">
        <v>7</v>
      </c>
      <c r="V204" t="str">
        <f t="shared" si="7"/>
        <v>First ImpressionBugPhysicalAlthough this move has great power, it only works the first turn the user is in battle.90100107</v>
      </c>
    </row>
    <row r="205" spans="1:22" x14ac:dyDescent="0.25">
      <c r="A205" t="s">
        <v>2493</v>
      </c>
      <c r="B205" t="s">
        <v>862</v>
      </c>
      <c r="C205" t="s">
        <v>2100</v>
      </c>
      <c r="D205" t="s">
        <v>2494</v>
      </c>
      <c r="E205" t="s">
        <v>744</v>
      </c>
      <c r="F205" t="s">
        <v>744</v>
      </c>
      <c r="G205">
        <v>5</v>
      </c>
      <c r="I205" t="s">
        <v>744</v>
      </c>
      <c r="J205">
        <v>1</v>
      </c>
      <c r="K205" t="str">
        <f t="shared" si="6"/>
        <v>FissureGroundPhysicalOne-Hit-KO, if it hits.--5-1</v>
      </c>
      <c r="L205" t="s">
        <v>2493</v>
      </c>
      <c r="M205" t="s">
        <v>862</v>
      </c>
      <c r="N205" t="s">
        <v>2100</v>
      </c>
      <c r="O205" t="s">
        <v>2494</v>
      </c>
      <c r="P205" t="s">
        <v>744</v>
      </c>
      <c r="Q205" t="s">
        <v>744</v>
      </c>
      <c r="R205">
        <v>5</v>
      </c>
      <c r="T205" t="s">
        <v>744</v>
      </c>
      <c r="U205">
        <v>1</v>
      </c>
      <c r="V205" t="str">
        <f t="shared" si="7"/>
        <v>FissureGroundPhysicalOne-Hit-KO, if it hits.--5-1</v>
      </c>
    </row>
    <row r="206" spans="1:22" x14ac:dyDescent="0.25">
      <c r="A206" t="s">
        <v>2495</v>
      </c>
      <c r="B206" t="s">
        <v>795</v>
      </c>
      <c r="C206" t="s">
        <v>2100</v>
      </c>
      <c r="D206" t="s">
        <v>2496</v>
      </c>
      <c r="E206" t="s">
        <v>744</v>
      </c>
      <c r="F206">
        <v>100</v>
      </c>
      <c r="G206">
        <v>15</v>
      </c>
      <c r="I206" t="s">
        <v>744</v>
      </c>
      <c r="J206">
        <v>2</v>
      </c>
      <c r="K206" t="str">
        <f t="shared" si="6"/>
        <v>FlailNormalPhysicalThe lower the user's HP, the higher the power.-10015-2</v>
      </c>
      <c r="L206" t="s">
        <v>2495</v>
      </c>
      <c r="M206" t="s">
        <v>795</v>
      </c>
      <c r="N206" t="s">
        <v>2100</v>
      </c>
      <c r="O206" t="s">
        <v>2496</v>
      </c>
      <c r="P206" t="s">
        <v>744</v>
      </c>
      <c r="Q206">
        <v>100</v>
      </c>
      <c r="R206">
        <v>15</v>
      </c>
      <c r="T206" t="s">
        <v>744</v>
      </c>
      <c r="U206">
        <v>2</v>
      </c>
      <c r="V206" t="str">
        <f t="shared" si="7"/>
        <v>FlailNormalPhysicalThe lower the user's HP, the higher the power.-10015-2</v>
      </c>
    </row>
    <row r="207" spans="1:22" x14ac:dyDescent="0.25">
      <c r="A207" t="s">
        <v>2497</v>
      </c>
      <c r="B207" t="s">
        <v>807</v>
      </c>
      <c r="C207" t="s">
        <v>2101</v>
      </c>
      <c r="D207" t="s">
        <v>2498</v>
      </c>
      <c r="E207">
        <v>70</v>
      </c>
      <c r="F207">
        <v>100</v>
      </c>
      <c r="G207">
        <v>15</v>
      </c>
      <c r="I207" t="s">
        <v>744</v>
      </c>
      <c r="J207">
        <v>5</v>
      </c>
      <c r="K207" t="str">
        <f t="shared" si="6"/>
        <v>Flame BurstFireSpecialMay also injure nearby PokÃ©mon.7010015-5</v>
      </c>
      <c r="L207" t="s">
        <v>2497</v>
      </c>
      <c r="M207" t="s">
        <v>807</v>
      </c>
      <c r="N207" t="s">
        <v>2101</v>
      </c>
      <c r="O207" t="s">
        <v>2498</v>
      </c>
      <c r="P207">
        <v>70</v>
      </c>
      <c r="Q207">
        <v>100</v>
      </c>
      <c r="R207">
        <v>15</v>
      </c>
      <c r="T207" t="s">
        <v>744</v>
      </c>
      <c r="U207">
        <v>5</v>
      </c>
      <c r="V207" t="str">
        <f t="shared" si="7"/>
        <v>Flame BurstFireSpecialMay also injure nearby PokÃ©mon.7010015-5</v>
      </c>
    </row>
    <row r="208" spans="1:22" x14ac:dyDescent="0.25">
      <c r="A208" t="s">
        <v>2499</v>
      </c>
      <c r="B208" t="s">
        <v>807</v>
      </c>
      <c r="C208" t="s">
        <v>2100</v>
      </c>
      <c r="D208" t="s">
        <v>2500</v>
      </c>
      <c r="E208">
        <v>50</v>
      </c>
      <c r="F208">
        <v>100</v>
      </c>
      <c r="G208">
        <v>20</v>
      </c>
      <c r="H208" t="s">
        <v>2501</v>
      </c>
      <c r="I208">
        <v>100</v>
      </c>
      <c r="J208">
        <v>5</v>
      </c>
      <c r="K208" t="str">
        <f t="shared" si="6"/>
        <v>Flame ChargeFirePhysicalRaises user's Speed.5010020TM431005</v>
      </c>
      <c r="L208" t="s">
        <v>2499</v>
      </c>
      <c r="M208" t="s">
        <v>807</v>
      </c>
      <c r="N208" t="s">
        <v>2100</v>
      </c>
      <c r="O208" t="s">
        <v>2500</v>
      </c>
      <c r="P208">
        <v>50</v>
      </c>
      <c r="Q208">
        <v>100</v>
      </c>
      <c r="R208">
        <v>20</v>
      </c>
      <c r="S208" t="s">
        <v>2501</v>
      </c>
      <c r="T208">
        <v>100</v>
      </c>
      <c r="U208">
        <v>5</v>
      </c>
      <c r="V208" t="str">
        <f t="shared" si="7"/>
        <v>Flame ChargeFirePhysicalRaises user's Speed.5010020TM431005</v>
      </c>
    </row>
    <row r="209" spans="1:22" x14ac:dyDescent="0.25">
      <c r="A209" t="s">
        <v>2502</v>
      </c>
      <c r="B209" t="s">
        <v>807</v>
      </c>
      <c r="C209" t="s">
        <v>2100</v>
      </c>
      <c r="D209" t="s">
        <v>2231</v>
      </c>
      <c r="E209">
        <v>60</v>
      </c>
      <c r="F209">
        <v>100</v>
      </c>
      <c r="G209">
        <v>25</v>
      </c>
      <c r="I209">
        <v>10</v>
      </c>
      <c r="J209">
        <v>2</v>
      </c>
      <c r="K209" t="str">
        <f t="shared" si="6"/>
        <v>Flame WheelFirePhysicalMay burn opponent.6010025102</v>
      </c>
      <c r="L209" t="s">
        <v>2502</v>
      </c>
      <c r="M209" t="s">
        <v>807</v>
      </c>
      <c r="N209" t="s">
        <v>2100</v>
      </c>
      <c r="O209" t="s">
        <v>2231</v>
      </c>
      <c r="P209">
        <v>60</v>
      </c>
      <c r="Q209">
        <v>100</v>
      </c>
      <c r="R209">
        <v>25</v>
      </c>
      <c r="T209">
        <v>10</v>
      </c>
      <c r="U209">
        <v>2</v>
      </c>
      <c r="V209" t="str">
        <f t="shared" si="7"/>
        <v>Flame WheelFirePhysicalMay burn opponent.6010025102</v>
      </c>
    </row>
    <row r="210" spans="1:22" x14ac:dyDescent="0.25">
      <c r="A210" t="s">
        <v>2503</v>
      </c>
      <c r="B210" t="s">
        <v>807</v>
      </c>
      <c r="C210" t="s">
        <v>2101</v>
      </c>
      <c r="D210" t="s">
        <v>2231</v>
      </c>
      <c r="E210">
        <v>90</v>
      </c>
      <c r="F210">
        <v>100</v>
      </c>
      <c r="G210">
        <v>15</v>
      </c>
      <c r="H210" t="s">
        <v>2504</v>
      </c>
      <c r="I210">
        <v>10</v>
      </c>
      <c r="J210">
        <v>1</v>
      </c>
      <c r="K210" t="str">
        <f t="shared" si="6"/>
        <v>FlamethrowerFireSpecialMay burn opponent.9010015TM35101</v>
      </c>
      <c r="L210" t="s">
        <v>2503</v>
      </c>
      <c r="M210" t="s">
        <v>807</v>
      </c>
      <c r="N210" t="s">
        <v>2101</v>
      </c>
      <c r="O210" t="s">
        <v>2231</v>
      </c>
      <c r="P210">
        <v>90</v>
      </c>
      <c r="Q210">
        <v>100</v>
      </c>
      <c r="R210">
        <v>15</v>
      </c>
      <c r="S210" t="s">
        <v>2504</v>
      </c>
      <c r="T210">
        <v>10</v>
      </c>
      <c r="U210">
        <v>1</v>
      </c>
      <c r="V210" t="str">
        <f t="shared" si="7"/>
        <v>FlamethrowerFireSpecialMay burn opponent.9010015TM35101</v>
      </c>
    </row>
    <row r="211" spans="1:22" x14ac:dyDescent="0.25">
      <c r="A211" t="s">
        <v>2505</v>
      </c>
      <c r="B211" t="s">
        <v>807</v>
      </c>
      <c r="C211" t="s">
        <v>2100</v>
      </c>
      <c r="D211" t="s">
        <v>2506</v>
      </c>
      <c r="E211">
        <v>120</v>
      </c>
      <c r="F211">
        <v>100</v>
      </c>
      <c r="G211">
        <v>15</v>
      </c>
      <c r="I211">
        <v>10</v>
      </c>
      <c r="J211">
        <v>4</v>
      </c>
      <c r="K211" t="str">
        <f t="shared" si="6"/>
        <v>Flare BlitzFirePhysicalUser receives recoil damage. May burn opponent.12010015104</v>
      </c>
      <c r="L211" t="s">
        <v>2505</v>
      </c>
      <c r="M211" t="s">
        <v>807</v>
      </c>
      <c r="N211" t="s">
        <v>2100</v>
      </c>
      <c r="O211" t="s">
        <v>2506</v>
      </c>
      <c r="P211">
        <v>120</v>
      </c>
      <c r="Q211">
        <v>100</v>
      </c>
      <c r="R211">
        <v>15</v>
      </c>
      <c r="T211">
        <v>10</v>
      </c>
      <c r="U211">
        <v>4</v>
      </c>
      <c r="V211" t="str">
        <f t="shared" si="7"/>
        <v>Flare BlitzFirePhysicalUser receives recoil damage. May burn opponent.12010015104</v>
      </c>
    </row>
    <row r="212" spans="1:22" x14ac:dyDescent="0.25">
      <c r="A212" t="s">
        <v>2507</v>
      </c>
      <c r="B212" t="s">
        <v>795</v>
      </c>
      <c r="C212" t="s">
        <v>2128</v>
      </c>
      <c r="D212" t="s">
        <v>2508</v>
      </c>
      <c r="E212" t="s">
        <v>744</v>
      </c>
      <c r="F212">
        <v>100</v>
      </c>
      <c r="G212">
        <v>20</v>
      </c>
      <c r="I212" t="s">
        <v>744</v>
      </c>
      <c r="J212">
        <v>1</v>
      </c>
      <c r="K212" t="str">
        <f t="shared" si="6"/>
        <v>FlashNormalStatusLowers opponent's Accuracy.-10020-1</v>
      </c>
      <c r="L212" t="s">
        <v>2507</v>
      </c>
      <c r="M212" t="s">
        <v>795</v>
      </c>
      <c r="N212" t="s">
        <v>2128</v>
      </c>
      <c r="O212" t="s">
        <v>2508</v>
      </c>
      <c r="P212" t="s">
        <v>744</v>
      </c>
      <c r="Q212">
        <v>100</v>
      </c>
      <c r="R212">
        <v>20</v>
      </c>
      <c r="T212" t="s">
        <v>744</v>
      </c>
      <c r="U212">
        <v>1</v>
      </c>
      <c r="V212" t="str">
        <f t="shared" si="7"/>
        <v>FlashNormalStatusLowers opponent's Accuracy.-10020-1</v>
      </c>
    </row>
    <row r="213" spans="1:22" x14ac:dyDescent="0.25">
      <c r="A213" t="s">
        <v>2509</v>
      </c>
      <c r="B213" t="s">
        <v>866</v>
      </c>
      <c r="C213" t="s">
        <v>2101</v>
      </c>
      <c r="D213" t="s">
        <v>2126</v>
      </c>
      <c r="E213">
        <v>80</v>
      </c>
      <c r="F213">
        <v>100</v>
      </c>
      <c r="G213">
        <v>10</v>
      </c>
      <c r="H213" t="s">
        <v>2510</v>
      </c>
      <c r="I213">
        <v>10</v>
      </c>
      <c r="J213">
        <v>4</v>
      </c>
      <c r="K213" t="str">
        <f t="shared" si="6"/>
        <v>Flash CannonSteelSpecialMay lower opponent's Special Defense.8010010TM91104</v>
      </c>
      <c r="L213" t="s">
        <v>2509</v>
      </c>
      <c r="M213" t="s">
        <v>866</v>
      </c>
      <c r="N213" t="s">
        <v>2101</v>
      </c>
      <c r="O213" t="s">
        <v>2126</v>
      </c>
      <c r="P213">
        <v>80</v>
      </c>
      <c r="Q213">
        <v>100</v>
      </c>
      <c r="R213">
        <v>10</v>
      </c>
      <c r="S213" t="s">
        <v>2510</v>
      </c>
      <c r="T213">
        <v>10</v>
      </c>
      <c r="U213">
        <v>4</v>
      </c>
      <c r="V213" t="str">
        <f t="shared" si="7"/>
        <v>Flash CannonSteelSpecialMay lower opponent's Special Defense.8010010TM91104</v>
      </c>
    </row>
    <row r="214" spans="1:22" x14ac:dyDescent="0.25">
      <c r="A214" t="s">
        <v>2511</v>
      </c>
      <c r="B214" t="s">
        <v>849</v>
      </c>
      <c r="C214" t="s">
        <v>2128</v>
      </c>
      <c r="D214" t="s">
        <v>2512</v>
      </c>
      <c r="E214" t="s">
        <v>744</v>
      </c>
      <c r="F214">
        <v>100</v>
      </c>
      <c r="G214">
        <v>15</v>
      </c>
      <c r="I214" t="s">
        <v>744</v>
      </c>
      <c r="J214">
        <v>3</v>
      </c>
      <c r="K214" t="str">
        <f t="shared" si="6"/>
        <v>FlatterDarkStatusConfuses opponent, but raises its Special Attack by two stages.-10015-3</v>
      </c>
      <c r="L214" t="s">
        <v>2511</v>
      </c>
      <c r="M214" t="s">
        <v>849</v>
      </c>
      <c r="N214" t="s">
        <v>2128</v>
      </c>
      <c r="O214" t="s">
        <v>2512</v>
      </c>
      <c r="P214" t="s">
        <v>744</v>
      </c>
      <c r="Q214">
        <v>100</v>
      </c>
      <c r="R214">
        <v>15</v>
      </c>
      <c r="T214" t="s">
        <v>744</v>
      </c>
      <c r="U214">
        <v>3</v>
      </c>
      <c r="V214" t="str">
        <f t="shared" si="7"/>
        <v>FlatterDarkStatusConfuses opponent, but raises its Special Attack by two stages.-10015-3</v>
      </c>
    </row>
    <row r="215" spans="1:22" x14ac:dyDescent="0.25">
      <c r="A215" t="s">
        <v>2513</v>
      </c>
      <c r="B215" t="s">
        <v>859</v>
      </c>
      <c r="C215" t="s">
        <v>2101</v>
      </c>
      <c r="D215" t="s">
        <v>2395</v>
      </c>
      <c r="E215">
        <v>130</v>
      </c>
      <c r="F215">
        <v>90</v>
      </c>
      <c r="G215">
        <v>5</v>
      </c>
      <c r="J215">
        <v>7</v>
      </c>
      <c r="K215" t="str">
        <f t="shared" si="6"/>
        <v>Fleur CannonFairySpecialSharply lowers user's Special Attack.1309057</v>
      </c>
      <c r="L215" t="s">
        <v>2513</v>
      </c>
      <c r="M215" t="s">
        <v>859</v>
      </c>
      <c r="N215" t="s">
        <v>2101</v>
      </c>
      <c r="O215" t="s">
        <v>2395</v>
      </c>
      <c r="P215">
        <v>130</v>
      </c>
      <c r="Q215">
        <v>90</v>
      </c>
      <c r="R215">
        <v>5</v>
      </c>
      <c r="U215">
        <v>7</v>
      </c>
      <c r="V215" t="str">
        <f t="shared" si="7"/>
        <v>Fleur CannonFairySpecialSharply lowers user's Special Attack.1309057</v>
      </c>
    </row>
    <row r="216" spans="1:22" x14ac:dyDescent="0.25">
      <c r="A216" t="s">
        <v>2514</v>
      </c>
      <c r="B216" t="s">
        <v>849</v>
      </c>
      <c r="C216" t="s">
        <v>2100</v>
      </c>
      <c r="D216" t="s">
        <v>2515</v>
      </c>
      <c r="E216" t="s">
        <v>744</v>
      </c>
      <c r="F216">
        <v>100</v>
      </c>
      <c r="G216">
        <v>10</v>
      </c>
      <c r="H216" t="s">
        <v>2516</v>
      </c>
      <c r="I216" t="s">
        <v>744</v>
      </c>
      <c r="J216">
        <v>4</v>
      </c>
      <c r="K216" t="str">
        <f t="shared" si="6"/>
        <v>FlingDarkPhysicalPower depends on held item.-10010TM56-4</v>
      </c>
      <c r="L216" t="s">
        <v>2514</v>
      </c>
      <c r="M216" t="s">
        <v>849</v>
      </c>
      <c r="N216" t="s">
        <v>2100</v>
      </c>
      <c r="O216" t="s">
        <v>2515</v>
      </c>
      <c r="P216" t="s">
        <v>744</v>
      </c>
      <c r="Q216">
        <v>100</v>
      </c>
      <c r="R216">
        <v>10</v>
      </c>
      <c r="S216" t="s">
        <v>2516</v>
      </c>
      <c r="T216" t="s">
        <v>744</v>
      </c>
      <c r="U216">
        <v>4</v>
      </c>
      <c r="V216" t="str">
        <f t="shared" si="7"/>
        <v>FlingDarkPhysicalPower depends on held item.-10010TM56-4</v>
      </c>
    </row>
    <row r="217" spans="1:22" x14ac:dyDescent="0.25">
      <c r="A217" t="s">
        <v>2517</v>
      </c>
      <c r="B217" t="s">
        <v>812</v>
      </c>
      <c r="C217" t="s">
        <v>2100</v>
      </c>
      <c r="D217" t="s">
        <v>2152</v>
      </c>
      <c r="E217">
        <v>90</v>
      </c>
      <c r="F217">
        <v>95</v>
      </c>
      <c r="G217">
        <v>15</v>
      </c>
      <c r="I217">
        <v>30</v>
      </c>
      <c r="J217">
        <v>7</v>
      </c>
      <c r="K217" t="str">
        <f t="shared" si="6"/>
        <v>Floaty FallFlyingPhysicalMay cause flinching.909515307</v>
      </c>
      <c r="L217" t="s">
        <v>2517</v>
      </c>
      <c r="M217" t="s">
        <v>812</v>
      </c>
      <c r="N217" t="s">
        <v>2100</v>
      </c>
      <c r="O217" t="s">
        <v>2152</v>
      </c>
      <c r="P217">
        <v>90</v>
      </c>
      <c r="Q217">
        <v>95</v>
      </c>
      <c r="R217">
        <v>15</v>
      </c>
      <c r="T217">
        <v>30</v>
      </c>
      <c r="U217">
        <v>7</v>
      </c>
      <c r="V217" t="str">
        <f t="shared" si="7"/>
        <v>Floaty FallFlyingPhysicalMay cause flinching.909515307</v>
      </c>
    </row>
    <row r="218" spans="1:22" x14ac:dyDescent="0.25">
      <c r="A218" t="s">
        <v>2518</v>
      </c>
      <c r="B218" t="s">
        <v>859</v>
      </c>
      <c r="C218" t="s">
        <v>2128</v>
      </c>
      <c r="D218" t="s">
        <v>2519</v>
      </c>
      <c r="E218" t="s">
        <v>744</v>
      </c>
      <c r="F218" t="s">
        <v>744</v>
      </c>
      <c r="G218">
        <v>10</v>
      </c>
      <c r="J218">
        <v>7</v>
      </c>
      <c r="K218" t="str">
        <f t="shared" si="6"/>
        <v>Floral HealingFairyStatusThe user restores the target's HP by up to half of its max HP. It restores more HP when the terrain is grass.--107</v>
      </c>
      <c r="L218" t="s">
        <v>2518</v>
      </c>
      <c r="M218" t="s">
        <v>859</v>
      </c>
      <c r="N218" t="s">
        <v>2128</v>
      </c>
      <c r="O218" t="s">
        <v>2519</v>
      </c>
      <c r="P218" t="s">
        <v>744</v>
      </c>
      <c r="Q218" t="s">
        <v>744</v>
      </c>
      <c r="R218">
        <v>10</v>
      </c>
      <c r="U218">
        <v>7</v>
      </c>
      <c r="V218" t="str">
        <f t="shared" si="7"/>
        <v>Floral HealingFairyStatusThe user restores the target's HP by up to half of its max HP. It restores more HP when the terrain is grass.--107</v>
      </c>
    </row>
    <row r="219" spans="1:22" x14ac:dyDescent="0.25">
      <c r="A219" t="s">
        <v>2520</v>
      </c>
      <c r="B219" t="s">
        <v>859</v>
      </c>
      <c r="C219" t="s">
        <v>2128</v>
      </c>
      <c r="D219" t="s">
        <v>2521</v>
      </c>
      <c r="E219" t="s">
        <v>744</v>
      </c>
      <c r="F219" t="s">
        <v>744</v>
      </c>
      <c r="G219">
        <v>10</v>
      </c>
      <c r="I219" t="s">
        <v>744</v>
      </c>
      <c r="J219">
        <v>6</v>
      </c>
      <c r="K219" t="str">
        <f t="shared" si="6"/>
        <v>Flower ShieldFairyStatusSharply raises Defense of all Grass-type PokÃ©mon on the field.--10-6</v>
      </c>
      <c r="L219" t="s">
        <v>2520</v>
      </c>
      <c r="M219" t="s">
        <v>859</v>
      </c>
      <c r="N219" t="s">
        <v>2128</v>
      </c>
      <c r="O219" t="s">
        <v>2521</v>
      </c>
      <c r="P219" t="s">
        <v>744</v>
      </c>
      <c r="Q219" t="s">
        <v>744</v>
      </c>
      <c r="R219">
        <v>10</v>
      </c>
      <c r="T219" t="s">
        <v>744</v>
      </c>
      <c r="U219">
        <v>6</v>
      </c>
      <c r="V219" t="str">
        <f t="shared" si="7"/>
        <v>Flower ShieldFairyStatusSharply raises Defense of all Grass-type PokÃ©mon on the field.--10-6</v>
      </c>
    </row>
    <row r="220" spans="1:22" x14ac:dyDescent="0.25">
      <c r="A220" t="s">
        <v>2522</v>
      </c>
      <c r="B220" t="s">
        <v>812</v>
      </c>
      <c r="C220" t="s">
        <v>2100</v>
      </c>
      <c r="D220" t="s">
        <v>2523</v>
      </c>
      <c r="E220">
        <v>90</v>
      </c>
      <c r="F220">
        <v>95</v>
      </c>
      <c r="G220">
        <v>15</v>
      </c>
      <c r="H220" t="s">
        <v>2524</v>
      </c>
      <c r="I220" t="s">
        <v>744</v>
      </c>
      <c r="J220">
        <v>1</v>
      </c>
      <c r="K220" t="str">
        <f t="shared" si="6"/>
        <v>FlyFlyingPhysicalFlies up on first turn, attacks on second turn.909515TM76-1</v>
      </c>
      <c r="L220" t="s">
        <v>2522</v>
      </c>
      <c r="M220" t="s">
        <v>812</v>
      </c>
      <c r="N220" t="s">
        <v>2100</v>
      </c>
      <c r="O220" t="s">
        <v>2523</v>
      </c>
      <c r="P220">
        <v>90</v>
      </c>
      <c r="Q220">
        <v>95</v>
      </c>
      <c r="R220">
        <v>15</v>
      </c>
      <c r="S220" t="s">
        <v>2524</v>
      </c>
      <c r="T220" t="s">
        <v>744</v>
      </c>
      <c r="U220">
        <v>1</v>
      </c>
      <c r="V220" t="str">
        <f t="shared" si="7"/>
        <v>FlyFlyingPhysicalFlies up on first turn, attacks on second turn.909515TM76-1</v>
      </c>
    </row>
    <row r="221" spans="1:22" x14ac:dyDescent="0.25">
      <c r="A221" t="s">
        <v>2525</v>
      </c>
      <c r="B221" t="s">
        <v>920</v>
      </c>
      <c r="C221" t="s">
        <v>2100</v>
      </c>
      <c r="D221" t="s">
        <v>2526</v>
      </c>
      <c r="E221">
        <v>100</v>
      </c>
      <c r="F221">
        <v>95</v>
      </c>
      <c r="G221">
        <v>10</v>
      </c>
      <c r="I221" t="s">
        <v>744</v>
      </c>
      <c r="J221">
        <v>6</v>
      </c>
      <c r="K221" t="str">
        <f t="shared" si="6"/>
        <v>Flying PressFightingPhysicalDeals Fighting and Flying type damage.1009510-6</v>
      </c>
      <c r="L221" t="s">
        <v>2525</v>
      </c>
      <c r="M221" t="s">
        <v>920</v>
      </c>
      <c r="N221" t="s">
        <v>2100</v>
      </c>
      <c r="O221" t="s">
        <v>2526</v>
      </c>
      <c r="P221">
        <v>100</v>
      </c>
      <c r="Q221">
        <v>95</v>
      </c>
      <c r="R221">
        <v>10</v>
      </c>
      <c r="T221" t="s">
        <v>744</v>
      </c>
      <c r="U221">
        <v>6</v>
      </c>
      <c r="V221" t="str">
        <f t="shared" si="7"/>
        <v>Flying PressFightingPhysicalDeals Fighting and Flying type damage.1009510-6</v>
      </c>
    </row>
    <row r="222" spans="1:22" x14ac:dyDescent="0.25">
      <c r="A222" t="s">
        <v>2527</v>
      </c>
      <c r="B222" t="s">
        <v>920</v>
      </c>
      <c r="C222" t="s">
        <v>2101</v>
      </c>
      <c r="D222" t="s">
        <v>2126</v>
      </c>
      <c r="E222">
        <v>120</v>
      </c>
      <c r="F222">
        <v>70</v>
      </c>
      <c r="G222">
        <v>5</v>
      </c>
      <c r="H222" t="s">
        <v>2528</v>
      </c>
      <c r="I222">
        <v>10</v>
      </c>
      <c r="J222">
        <v>4</v>
      </c>
      <c r="K222" t="str">
        <f t="shared" si="6"/>
        <v>Focus BlastFightingSpecialMay lower opponent's Special Defense.120705TM52104</v>
      </c>
      <c r="L222" t="s">
        <v>2527</v>
      </c>
      <c r="M222" t="s">
        <v>920</v>
      </c>
      <c r="N222" t="s">
        <v>2101</v>
      </c>
      <c r="O222" t="s">
        <v>2126</v>
      </c>
      <c r="P222">
        <v>120</v>
      </c>
      <c r="Q222">
        <v>70</v>
      </c>
      <c r="R222">
        <v>5</v>
      </c>
      <c r="S222" t="s">
        <v>2528</v>
      </c>
      <c r="T222">
        <v>10</v>
      </c>
      <c r="U222">
        <v>4</v>
      </c>
      <c r="V222" t="str">
        <f t="shared" si="7"/>
        <v>Focus BlastFightingSpecialMay lower opponent's Special Defense.120705TM52104</v>
      </c>
    </row>
    <row r="223" spans="1:22" x14ac:dyDescent="0.25">
      <c r="A223" t="s">
        <v>2529</v>
      </c>
      <c r="B223" t="s">
        <v>795</v>
      </c>
      <c r="C223" t="s">
        <v>2128</v>
      </c>
      <c r="D223" t="s">
        <v>2530</v>
      </c>
      <c r="E223" t="s">
        <v>744</v>
      </c>
      <c r="F223" t="s">
        <v>744</v>
      </c>
      <c r="G223">
        <v>30</v>
      </c>
      <c r="I223" t="s">
        <v>744</v>
      </c>
      <c r="J223">
        <v>1</v>
      </c>
      <c r="K223" t="str">
        <f t="shared" si="6"/>
        <v>Focus EnergyNormalStatusIncreases critical hit ratio.--30-1</v>
      </c>
      <c r="L223" t="s">
        <v>2529</v>
      </c>
      <c r="M223" t="s">
        <v>795</v>
      </c>
      <c r="N223" t="s">
        <v>2128</v>
      </c>
      <c r="O223" t="s">
        <v>2530</v>
      </c>
      <c r="P223" t="s">
        <v>744</v>
      </c>
      <c r="Q223" t="s">
        <v>744</v>
      </c>
      <c r="R223">
        <v>30</v>
      </c>
      <c r="T223" t="s">
        <v>744</v>
      </c>
      <c r="U223">
        <v>1</v>
      </c>
      <c r="V223" t="str">
        <f t="shared" si="7"/>
        <v>Focus EnergyNormalStatusIncreases critical hit ratio.--30-1</v>
      </c>
    </row>
    <row r="224" spans="1:22" x14ac:dyDescent="0.25">
      <c r="A224" t="s">
        <v>2531</v>
      </c>
      <c r="B224" t="s">
        <v>920</v>
      </c>
      <c r="C224" t="s">
        <v>2100</v>
      </c>
      <c r="D224" t="s">
        <v>2532</v>
      </c>
      <c r="E224">
        <v>150</v>
      </c>
      <c r="F224">
        <v>100</v>
      </c>
      <c r="G224">
        <v>20</v>
      </c>
      <c r="I224" t="s">
        <v>744</v>
      </c>
      <c r="J224">
        <v>3</v>
      </c>
      <c r="K224" t="str">
        <f t="shared" si="6"/>
        <v>Focus PunchFightingPhysicalIf the user is hit before attacking, it flinches instead.15010020-3</v>
      </c>
      <c r="L224" t="s">
        <v>2531</v>
      </c>
      <c r="M224" t="s">
        <v>920</v>
      </c>
      <c r="N224" t="s">
        <v>2100</v>
      </c>
      <c r="O224" t="s">
        <v>2532</v>
      </c>
      <c r="P224">
        <v>150</v>
      </c>
      <c r="Q224">
        <v>100</v>
      </c>
      <c r="R224">
        <v>20</v>
      </c>
      <c r="T224" t="s">
        <v>744</v>
      </c>
      <c r="U224">
        <v>3</v>
      </c>
      <c r="V224" t="str">
        <f t="shared" si="7"/>
        <v>Focus PunchFightingPhysicalIf the user is hit before attacking, it flinches instead.15010020-3</v>
      </c>
    </row>
    <row r="225" spans="1:22" x14ac:dyDescent="0.25">
      <c r="A225" t="s">
        <v>2533</v>
      </c>
      <c r="B225" t="s">
        <v>795</v>
      </c>
      <c r="C225" t="s">
        <v>2128</v>
      </c>
      <c r="D225" t="s">
        <v>2534</v>
      </c>
      <c r="E225" t="s">
        <v>744</v>
      </c>
      <c r="F225" t="s">
        <v>744</v>
      </c>
      <c r="G225">
        <v>20</v>
      </c>
      <c r="I225" t="s">
        <v>744</v>
      </c>
      <c r="J225">
        <v>3</v>
      </c>
      <c r="K225" t="str">
        <f t="shared" si="6"/>
        <v>Follow MeNormalStatusIn Double Battle, the user takes all the attacks.--20-3</v>
      </c>
      <c r="L225" t="s">
        <v>2533</v>
      </c>
      <c r="M225" t="s">
        <v>795</v>
      </c>
      <c r="N225" t="s">
        <v>2128</v>
      </c>
      <c r="O225" t="s">
        <v>2534</v>
      </c>
      <c r="P225" t="s">
        <v>744</v>
      </c>
      <c r="Q225" t="s">
        <v>744</v>
      </c>
      <c r="R225">
        <v>20</v>
      </c>
      <c r="T225" t="s">
        <v>744</v>
      </c>
      <c r="U225">
        <v>3</v>
      </c>
      <c r="V225" t="str">
        <f t="shared" si="7"/>
        <v>Follow MeNormalStatusIn Double Battle, the user takes all the attacks.--20-3</v>
      </c>
    </row>
    <row r="226" spans="1:22" x14ac:dyDescent="0.25">
      <c r="A226" t="s">
        <v>2535</v>
      </c>
      <c r="B226" t="s">
        <v>920</v>
      </c>
      <c r="C226" t="s">
        <v>2100</v>
      </c>
      <c r="D226" t="s">
        <v>2233</v>
      </c>
      <c r="E226">
        <v>60</v>
      </c>
      <c r="F226">
        <v>100</v>
      </c>
      <c r="G226">
        <v>10</v>
      </c>
      <c r="I226">
        <v>30</v>
      </c>
      <c r="J226">
        <v>4</v>
      </c>
      <c r="K226" t="str">
        <f t="shared" si="6"/>
        <v>Force PalmFightingPhysicalMay paralyze opponent.6010010304</v>
      </c>
      <c r="L226" t="s">
        <v>2535</v>
      </c>
      <c r="M226" t="s">
        <v>920</v>
      </c>
      <c r="N226" t="s">
        <v>2100</v>
      </c>
      <c r="O226" t="s">
        <v>2233</v>
      </c>
      <c r="P226">
        <v>60</v>
      </c>
      <c r="Q226">
        <v>100</v>
      </c>
      <c r="R226">
        <v>10</v>
      </c>
      <c r="T226">
        <v>30</v>
      </c>
      <c r="U226">
        <v>4</v>
      </c>
      <c r="V226" t="str">
        <f t="shared" si="7"/>
        <v>Force PalmFightingPhysicalMay paralyze opponent.6010010304</v>
      </c>
    </row>
    <row r="227" spans="1:22" x14ac:dyDescent="0.25">
      <c r="A227" t="s">
        <v>2536</v>
      </c>
      <c r="B227" t="s">
        <v>795</v>
      </c>
      <c r="C227" t="s">
        <v>2128</v>
      </c>
      <c r="D227" t="s">
        <v>2537</v>
      </c>
      <c r="E227" t="s">
        <v>744</v>
      </c>
      <c r="F227" t="s">
        <v>744</v>
      </c>
      <c r="G227">
        <v>40</v>
      </c>
      <c r="I227" t="s">
        <v>744</v>
      </c>
      <c r="J227">
        <v>2</v>
      </c>
      <c r="K227" t="str">
        <f t="shared" si="6"/>
        <v>ForesightNormalStatusResets opponent's Evasiveness, Normal-type and Fighting-type attacks can now hit Ghosts, and Ghost-type attacks hit Normal.--40-2</v>
      </c>
      <c r="L227" t="s">
        <v>2536</v>
      </c>
      <c r="M227" t="s">
        <v>795</v>
      </c>
      <c r="N227" t="s">
        <v>2128</v>
      </c>
      <c r="O227" t="s">
        <v>2537</v>
      </c>
      <c r="P227" t="s">
        <v>744</v>
      </c>
      <c r="Q227" t="s">
        <v>744</v>
      </c>
      <c r="R227">
        <v>40</v>
      </c>
      <c r="T227" t="s">
        <v>744</v>
      </c>
      <c r="U227">
        <v>2</v>
      </c>
      <c r="V227" t="str">
        <f t="shared" si="7"/>
        <v>ForesightNormalStatusResets opponent's Evasiveness, Normal-type and Fighting-type attacks can now hit Ghosts, and Ghost-type attacks hit Normal.--40-2</v>
      </c>
    </row>
    <row r="228" spans="1:22" x14ac:dyDescent="0.25">
      <c r="A228" t="s">
        <v>2538</v>
      </c>
      <c r="B228" t="s">
        <v>797</v>
      </c>
      <c r="C228" t="s">
        <v>2128</v>
      </c>
      <c r="D228" t="s">
        <v>2539</v>
      </c>
      <c r="E228" t="s">
        <v>744</v>
      </c>
      <c r="F228">
        <v>100</v>
      </c>
      <c r="G228">
        <v>20</v>
      </c>
      <c r="I228" t="s">
        <v>744</v>
      </c>
      <c r="J228">
        <v>6</v>
      </c>
      <c r="K228" t="str">
        <f t="shared" si="6"/>
        <v>Forest's CurseGrassStatusAdds Grass type to opponent.-10020-6</v>
      </c>
      <c r="L228" t="s">
        <v>2538</v>
      </c>
      <c r="M228" t="s">
        <v>797</v>
      </c>
      <c r="N228" t="s">
        <v>2128</v>
      </c>
      <c r="O228" t="s">
        <v>2539</v>
      </c>
      <c r="P228" t="s">
        <v>744</v>
      </c>
      <c r="Q228">
        <v>100</v>
      </c>
      <c r="R228">
        <v>20</v>
      </c>
      <c r="T228" t="s">
        <v>744</v>
      </c>
      <c r="U228">
        <v>6</v>
      </c>
      <c r="V228" t="str">
        <f t="shared" si="7"/>
        <v>Forest's CurseGrassStatusAdds Grass type to opponent.-10020-6</v>
      </c>
    </row>
    <row r="229" spans="1:22" x14ac:dyDescent="0.25">
      <c r="A229" t="s">
        <v>2540</v>
      </c>
      <c r="B229" t="s">
        <v>849</v>
      </c>
      <c r="C229" t="s">
        <v>2100</v>
      </c>
      <c r="D229" t="s">
        <v>2541</v>
      </c>
      <c r="E229">
        <v>95</v>
      </c>
      <c r="F229">
        <v>100</v>
      </c>
      <c r="G229">
        <v>15</v>
      </c>
      <c r="I229" t="s">
        <v>744</v>
      </c>
      <c r="J229">
        <v>5</v>
      </c>
      <c r="K229" t="str">
        <f t="shared" si="6"/>
        <v>Foul PlayDarkPhysicalUses the opponent's Attack stat.9510015-5</v>
      </c>
      <c r="L229" t="s">
        <v>2540</v>
      </c>
      <c r="M229" t="s">
        <v>849</v>
      </c>
      <c r="N229" t="s">
        <v>2100</v>
      </c>
      <c r="O229" t="s">
        <v>2541</v>
      </c>
      <c r="P229">
        <v>95</v>
      </c>
      <c r="Q229">
        <v>100</v>
      </c>
      <c r="R229">
        <v>15</v>
      </c>
      <c r="T229" t="s">
        <v>744</v>
      </c>
      <c r="U229">
        <v>5</v>
      </c>
      <c r="V229" t="str">
        <f t="shared" si="7"/>
        <v>Foul PlayDarkPhysicalUses the opponent's Attack stat.9510015-5</v>
      </c>
    </row>
    <row r="230" spans="1:22" x14ac:dyDescent="0.25">
      <c r="A230" t="s">
        <v>2542</v>
      </c>
      <c r="B230" t="s">
        <v>865</v>
      </c>
      <c r="C230" t="s">
        <v>2100</v>
      </c>
      <c r="D230" t="s">
        <v>2543</v>
      </c>
      <c r="E230">
        <v>140</v>
      </c>
      <c r="F230">
        <v>90</v>
      </c>
      <c r="G230">
        <v>5</v>
      </c>
      <c r="I230">
        <v>30</v>
      </c>
      <c r="J230">
        <v>5</v>
      </c>
      <c r="K230" t="str">
        <f t="shared" si="6"/>
        <v>Freeze ShockIcePhysicalCharges on first turn, attacks on second. May paralyze opponent.140905305</v>
      </c>
      <c r="L230" t="s">
        <v>2542</v>
      </c>
      <c r="M230" t="s">
        <v>865</v>
      </c>
      <c r="N230" t="s">
        <v>2100</v>
      </c>
      <c r="O230" t="s">
        <v>2543</v>
      </c>
      <c r="P230">
        <v>140</v>
      </c>
      <c r="Q230">
        <v>90</v>
      </c>
      <c r="R230">
        <v>5</v>
      </c>
      <c r="T230">
        <v>30</v>
      </c>
      <c r="U230">
        <v>5</v>
      </c>
      <c r="V230" t="str">
        <f t="shared" si="7"/>
        <v>Freeze ShockIcePhysicalCharges on first turn, attacks on second. May paralyze opponent.140905305</v>
      </c>
    </row>
    <row r="231" spans="1:22" x14ac:dyDescent="0.25">
      <c r="A231" t="s">
        <v>2544</v>
      </c>
      <c r="B231" t="s">
        <v>865</v>
      </c>
      <c r="C231" t="s">
        <v>2101</v>
      </c>
      <c r="D231" t="s">
        <v>2545</v>
      </c>
      <c r="E231">
        <v>70</v>
      </c>
      <c r="F231">
        <v>100</v>
      </c>
      <c r="G231">
        <v>20</v>
      </c>
      <c r="I231" t="s">
        <v>744</v>
      </c>
      <c r="J231">
        <v>6</v>
      </c>
      <c r="K231" t="str">
        <f t="shared" si="6"/>
        <v>Freeze-DryIceSpecialMay freeze opponent. Super-effective against Water types.7010020-6</v>
      </c>
      <c r="L231" t="s">
        <v>2544</v>
      </c>
      <c r="M231" t="s">
        <v>865</v>
      </c>
      <c r="N231" t="s">
        <v>2101</v>
      </c>
      <c r="O231" t="s">
        <v>2545</v>
      </c>
      <c r="P231">
        <v>70</v>
      </c>
      <c r="Q231">
        <v>100</v>
      </c>
      <c r="R231">
        <v>20</v>
      </c>
      <c r="T231" t="s">
        <v>744</v>
      </c>
      <c r="U231">
        <v>6</v>
      </c>
      <c r="V231" t="str">
        <f t="shared" si="7"/>
        <v>Freeze-DryIceSpecialMay freeze opponent. Super-effective against Water types.7010020-6</v>
      </c>
    </row>
    <row r="232" spans="1:22" x14ac:dyDescent="0.25">
      <c r="A232" t="s">
        <v>2546</v>
      </c>
      <c r="B232" t="s">
        <v>865</v>
      </c>
      <c r="C232" t="s">
        <v>2101</v>
      </c>
      <c r="D232" t="s">
        <v>2547</v>
      </c>
      <c r="E232">
        <v>90</v>
      </c>
      <c r="F232">
        <v>100</v>
      </c>
      <c r="G232">
        <v>15</v>
      </c>
      <c r="J232">
        <v>7</v>
      </c>
      <c r="K232" t="str">
        <f t="shared" si="6"/>
        <v>Freezy FrostIceSpecialResets all stat changes.90100157</v>
      </c>
      <c r="L232" t="s">
        <v>2546</v>
      </c>
      <c r="M232" t="s">
        <v>865</v>
      </c>
      <c r="N232" t="s">
        <v>2101</v>
      </c>
      <c r="O232" t="s">
        <v>2547</v>
      </c>
      <c r="P232">
        <v>90</v>
      </c>
      <c r="Q232">
        <v>100</v>
      </c>
      <c r="R232">
        <v>15</v>
      </c>
      <c r="U232">
        <v>7</v>
      </c>
      <c r="V232" t="str">
        <f t="shared" si="7"/>
        <v>Freezy FrostIceSpecialResets all stat changes.90100157</v>
      </c>
    </row>
    <row r="233" spans="1:22" x14ac:dyDescent="0.25">
      <c r="A233" t="s">
        <v>2548</v>
      </c>
      <c r="B233" t="s">
        <v>797</v>
      </c>
      <c r="C233" t="s">
        <v>2101</v>
      </c>
      <c r="D233" t="s">
        <v>2220</v>
      </c>
      <c r="E233">
        <v>150</v>
      </c>
      <c r="F233">
        <v>90</v>
      </c>
      <c r="G233">
        <v>5</v>
      </c>
      <c r="I233" t="s">
        <v>744</v>
      </c>
      <c r="J233">
        <v>3</v>
      </c>
      <c r="K233" t="str">
        <f t="shared" si="6"/>
        <v>Frenzy PlantGrassSpecialUser must recharge next turn.150905-3</v>
      </c>
      <c r="L233" t="s">
        <v>2548</v>
      </c>
      <c r="M233" t="s">
        <v>797</v>
      </c>
      <c r="N233" t="s">
        <v>2101</v>
      </c>
      <c r="O233" t="s">
        <v>2220</v>
      </c>
      <c r="P233">
        <v>150</v>
      </c>
      <c r="Q233">
        <v>90</v>
      </c>
      <c r="R233">
        <v>5</v>
      </c>
      <c r="T233" t="s">
        <v>744</v>
      </c>
      <c r="U233">
        <v>3</v>
      </c>
      <c r="V233" t="str">
        <f t="shared" si="7"/>
        <v>Frenzy PlantGrassSpecialUser must recharge next turn.150905-3</v>
      </c>
    </row>
    <row r="234" spans="1:22" x14ac:dyDescent="0.25">
      <c r="A234" t="s">
        <v>2549</v>
      </c>
      <c r="B234" t="s">
        <v>865</v>
      </c>
      <c r="C234" t="s">
        <v>2101</v>
      </c>
      <c r="D234" t="s">
        <v>2550</v>
      </c>
      <c r="E234">
        <v>60</v>
      </c>
      <c r="F234">
        <v>90</v>
      </c>
      <c r="G234">
        <v>10</v>
      </c>
      <c r="H234" t="s">
        <v>2551</v>
      </c>
      <c r="I234">
        <v>100</v>
      </c>
      <c r="J234">
        <v>5</v>
      </c>
      <c r="K234" t="str">
        <f t="shared" si="6"/>
        <v>Frost BreathIceSpecialAlways results in a critical hit.609010TM791005</v>
      </c>
      <c r="L234" t="s">
        <v>2549</v>
      </c>
      <c r="M234" t="s">
        <v>865</v>
      </c>
      <c r="N234" t="s">
        <v>2101</v>
      </c>
      <c r="O234" t="s">
        <v>2550</v>
      </c>
      <c r="P234">
        <v>60</v>
      </c>
      <c r="Q234">
        <v>90</v>
      </c>
      <c r="R234">
        <v>10</v>
      </c>
      <c r="S234" t="s">
        <v>2551</v>
      </c>
      <c r="T234">
        <v>100</v>
      </c>
      <c r="U234">
        <v>5</v>
      </c>
      <c r="V234" t="str">
        <f t="shared" si="7"/>
        <v>Frost BreathIceSpecialAlways results in a critical hit.609010TM791005</v>
      </c>
    </row>
    <row r="235" spans="1:22" x14ac:dyDescent="0.25">
      <c r="A235" t="s">
        <v>2552</v>
      </c>
      <c r="B235" t="s">
        <v>795</v>
      </c>
      <c r="C235" t="s">
        <v>2100</v>
      </c>
      <c r="D235" t="s">
        <v>2553</v>
      </c>
      <c r="E235" t="s">
        <v>744</v>
      </c>
      <c r="F235">
        <v>100</v>
      </c>
      <c r="G235">
        <v>20</v>
      </c>
      <c r="H235" t="s">
        <v>2554</v>
      </c>
      <c r="I235" t="s">
        <v>744</v>
      </c>
      <c r="J235">
        <v>2</v>
      </c>
      <c r="K235" t="str">
        <f t="shared" si="6"/>
        <v>FrustrationNormalPhysicalPower decreases with higher Friendship.-10020TM21-2</v>
      </c>
      <c r="L235" t="s">
        <v>2552</v>
      </c>
      <c r="M235" t="s">
        <v>795</v>
      </c>
      <c r="N235" t="s">
        <v>2100</v>
      </c>
      <c r="O235" t="s">
        <v>2553</v>
      </c>
      <c r="P235" t="s">
        <v>744</v>
      </c>
      <c r="Q235">
        <v>100</v>
      </c>
      <c r="R235">
        <v>20</v>
      </c>
      <c r="S235" t="s">
        <v>2554</v>
      </c>
      <c r="T235" t="s">
        <v>744</v>
      </c>
      <c r="U235">
        <v>2</v>
      </c>
      <c r="V235" t="str">
        <f t="shared" si="7"/>
        <v>FrustrationNormalPhysicalPower decreases with higher Friendship.-10020TM21-2</v>
      </c>
    </row>
    <row r="236" spans="1:22" x14ac:dyDescent="0.25">
      <c r="A236" t="s">
        <v>2555</v>
      </c>
      <c r="B236" t="s">
        <v>795</v>
      </c>
      <c r="C236" t="s">
        <v>2100</v>
      </c>
      <c r="D236" t="s">
        <v>2168</v>
      </c>
      <c r="E236">
        <v>15</v>
      </c>
      <c r="F236">
        <v>85</v>
      </c>
      <c r="G236">
        <v>20</v>
      </c>
      <c r="I236" t="s">
        <v>744</v>
      </c>
      <c r="J236">
        <v>1</v>
      </c>
      <c r="K236" t="str">
        <f t="shared" si="6"/>
        <v>Fury AttackNormalPhysicalHits 2-5 times in one turn.158520-1</v>
      </c>
      <c r="L236" t="s">
        <v>2555</v>
      </c>
      <c r="M236" t="s">
        <v>795</v>
      </c>
      <c r="N236" t="s">
        <v>2100</v>
      </c>
      <c r="O236" t="s">
        <v>2168</v>
      </c>
      <c r="P236">
        <v>15</v>
      </c>
      <c r="Q236">
        <v>85</v>
      </c>
      <c r="R236">
        <v>20</v>
      </c>
      <c r="T236" t="s">
        <v>744</v>
      </c>
      <c r="U236">
        <v>1</v>
      </c>
      <c r="V236" t="str">
        <f t="shared" si="7"/>
        <v>Fury AttackNormalPhysicalHits 2-5 times in one turn.158520-1</v>
      </c>
    </row>
    <row r="237" spans="1:22" x14ac:dyDescent="0.25">
      <c r="A237" t="s">
        <v>2556</v>
      </c>
      <c r="B237" t="s">
        <v>824</v>
      </c>
      <c r="C237" t="s">
        <v>2100</v>
      </c>
      <c r="D237" t="s">
        <v>2425</v>
      </c>
      <c r="E237">
        <v>40</v>
      </c>
      <c r="F237">
        <v>95</v>
      </c>
      <c r="G237">
        <v>20</v>
      </c>
      <c r="I237" t="s">
        <v>744</v>
      </c>
      <c r="J237">
        <v>2</v>
      </c>
      <c r="K237" t="str">
        <f t="shared" si="6"/>
        <v>Fury CutterBugPhysicalPower increases each turn.409520-2</v>
      </c>
      <c r="L237" t="s">
        <v>2556</v>
      </c>
      <c r="M237" t="s">
        <v>824</v>
      </c>
      <c r="N237" t="s">
        <v>2100</v>
      </c>
      <c r="O237" t="s">
        <v>2425</v>
      </c>
      <c r="P237">
        <v>40</v>
      </c>
      <c r="Q237">
        <v>95</v>
      </c>
      <c r="R237">
        <v>20</v>
      </c>
      <c r="T237" t="s">
        <v>744</v>
      </c>
      <c r="U237">
        <v>2</v>
      </c>
      <c r="V237" t="str">
        <f t="shared" si="7"/>
        <v>Fury CutterBugPhysicalPower increases each turn.409520-2</v>
      </c>
    </row>
    <row r="238" spans="1:22" x14ac:dyDescent="0.25">
      <c r="A238" t="s">
        <v>2557</v>
      </c>
      <c r="B238" t="s">
        <v>795</v>
      </c>
      <c r="C238" t="s">
        <v>2100</v>
      </c>
      <c r="D238" t="s">
        <v>2168</v>
      </c>
      <c r="E238">
        <v>18</v>
      </c>
      <c r="F238">
        <v>80</v>
      </c>
      <c r="G238">
        <v>15</v>
      </c>
      <c r="I238" t="s">
        <v>744</v>
      </c>
      <c r="J238">
        <v>1</v>
      </c>
      <c r="K238" t="str">
        <f t="shared" si="6"/>
        <v>Fury SwipesNormalPhysicalHits 2-5 times in one turn.188015-1</v>
      </c>
      <c r="L238" t="s">
        <v>2557</v>
      </c>
      <c r="M238" t="s">
        <v>795</v>
      </c>
      <c r="N238" t="s">
        <v>2100</v>
      </c>
      <c r="O238" t="s">
        <v>2168</v>
      </c>
      <c r="P238">
        <v>18</v>
      </c>
      <c r="Q238">
        <v>80</v>
      </c>
      <c r="R238">
        <v>15</v>
      </c>
      <c r="T238" t="s">
        <v>744</v>
      </c>
      <c r="U238">
        <v>1</v>
      </c>
      <c r="V238" t="str">
        <f t="shared" si="7"/>
        <v>Fury SwipesNormalPhysicalHits 2-5 times in one turn.188015-1</v>
      </c>
    </row>
    <row r="239" spans="1:22" x14ac:dyDescent="0.25">
      <c r="A239" t="s">
        <v>2558</v>
      </c>
      <c r="B239" t="s">
        <v>856</v>
      </c>
      <c r="C239" t="s">
        <v>2100</v>
      </c>
      <c r="D239" t="s">
        <v>2559</v>
      </c>
      <c r="E239">
        <v>100</v>
      </c>
      <c r="F239">
        <v>100</v>
      </c>
      <c r="G239">
        <v>5</v>
      </c>
      <c r="I239" t="s">
        <v>744</v>
      </c>
      <c r="J239">
        <v>5</v>
      </c>
      <c r="K239" t="str">
        <f t="shared" si="6"/>
        <v>Fusion BoltElectricPhysicalPower increases if Fusion Flare is used in the same turn.1001005-5</v>
      </c>
      <c r="L239" t="s">
        <v>2558</v>
      </c>
      <c r="M239" t="s">
        <v>856</v>
      </c>
      <c r="N239" t="s">
        <v>2100</v>
      </c>
      <c r="O239" t="s">
        <v>2559</v>
      </c>
      <c r="P239">
        <v>100</v>
      </c>
      <c r="Q239">
        <v>100</v>
      </c>
      <c r="R239">
        <v>5</v>
      </c>
      <c r="T239" t="s">
        <v>744</v>
      </c>
      <c r="U239">
        <v>5</v>
      </c>
      <c r="V239" t="str">
        <f t="shared" si="7"/>
        <v>Fusion BoltElectricPhysicalPower increases if Fusion Flare is used in the same turn.1001005-5</v>
      </c>
    </row>
    <row r="240" spans="1:22" x14ac:dyDescent="0.25">
      <c r="A240" t="s">
        <v>2560</v>
      </c>
      <c r="B240" t="s">
        <v>807</v>
      </c>
      <c r="C240" t="s">
        <v>2101</v>
      </c>
      <c r="D240" t="s">
        <v>2561</v>
      </c>
      <c r="E240">
        <v>100</v>
      </c>
      <c r="F240">
        <v>100</v>
      </c>
      <c r="G240">
        <v>5</v>
      </c>
      <c r="I240" t="s">
        <v>744</v>
      </c>
      <c r="J240">
        <v>5</v>
      </c>
      <c r="K240" t="str">
        <f t="shared" si="6"/>
        <v>Fusion FlareFireSpecialPower increases if Fusion Bolt is used in the same turn.1001005-5</v>
      </c>
      <c r="L240" t="s">
        <v>2560</v>
      </c>
      <c r="M240" t="s">
        <v>807</v>
      </c>
      <c r="N240" t="s">
        <v>2101</v>
      </c>
      <c r="O240" t="s">
        <v>2561</v>
      </c>
      <c r="P240">
        <v>100</v>
      </c>
      <c r="Q240">
        <v>100</v>
      </c>
      <c r="R240">
        <v>5</v>
      </c>
      <c r="T240" t="s">
        <v>744</v>
      </c>
      <c r="U240">
        <v>5</v>
      </c>
      <c r="V240" t="str">
        <f t="shared" si="7"/>
        <v>Fusion FlareFireSpecialPower increases if Fusion Bolt is used in the same turn.1001005-5</v>
      </c>
    </row>
    <row r="241" spans="1:22" x14ac:dyDescent="0.25">
      <c r="A241" t="s">
        <v>2562</v>
      </c>
      <c r="B241" t="s">
        <v>860</v>
      </c>
      <c r="C241" t="s">
        <v>2101</v>
      </c>
      <c r="D241" t="s">
        <v>2384</v>
      </c>
      <c r="E241">
        <v>120</v>
      </c>
      <c r="F241">
        <v>100</v>
      </c>
      <c r="G241">
        <v>10</v>
      </c>
      <c r="I241" t="s">
        <v>744</v>
      </c>
      <c r="J241">
        <v>2</v>
      </c>
      <c r="K241" t="str">
        <f t="shared" si="6"/>
        <v>Future SightPsychicSpecialDamage occurs 2 turns later.12010010-2</v>
      </c>
      <c r="L241" t="s">
        <v>2562</v>
      </c>
      <c r="M241" t="s">
        <v>860</v>
      </c>
      <c r="N241" t="s">
        <v>2101</v>
      </c>
      <c r="O241" t="s">
        <v>2384</v>
      </c>
      <c r="P241">
        <v>120</v>
      </c>
      <c r="Q241">
        <v>100</v>
      </c>
      <c r="R241">
        <v>10</v>
      </c>
      <c r="T241" t="s">
        <v>744</v>
      </c>
      <c r="U241">
        <v>2</v>
      </c>
      <c r="V241" t="str">
        <f t="shared" si="7"/>
        <v>Future SightPsychicSpecialDamage occurs 2 turns later.12010010-2</v>
      </c>
    </row>
    <row r="242" spans="1:22" x14ac:dyDescent="0.25">
      <c r="A242" t="s">
        <v>2563</v>
      </c>
      <c r="B242" t="s">
        <v>798</v>
      </c>
      <c r="C242" t="s">
        <v>2128</v>
      </c>
      <c r="D242" t="s">
        <v>2564</v>
      </c>
      <c r="E242" t="s">
        <v>744</v>
      </c>
      <c r="F242">
        <v>100</v>
      </c>
      <c r="G242">
        <v>10</v>
      </c>
      <c r="I242" t="s">
        <v>744</v>
      </c>
      <c r="J242">
        <v>4</v>
      </c>
      <c r="K242" t="str">
        <f t="shared" si="6"/>
        <v>Gastro AcidPoisonStatusCancels out the effect of the opponent's Ability.-10010-4</v>
      </c>
      <c r="L242" t="s">
        <v>2563</v>
      </c>
      <c r="M242" t="s">
        <v>798</v>
      </c>
      <c r="N242" t="s">
        <v>2128</v>
      </c>
      <c r="O242" t="s">
        <v>2564</v>
      </c>
      <c r="P242" t="s">
        <v>744</v>
      </c>
      <c r="Q242">
        <v>100</v>
      </c>
      <c r="R242">
        <v>10</v>
      </c>
      <c r="T242" t="s">
        <v>744</v>
      </c>
      <c r="U242">
        <v>4</v>
      </c>
      <c r="V242" t="str">
        <f t="shared" si="7"/>
        <v>Gastro AcidPoisonStatusCancels out the effect of the opponent's Ability.-10010-4</v>
      </c>
    </row>
    <row r="243" spans="1:22" x14ac:dyDescent="0.25">
      <c r="A243" t="s">
        <v>2565</v>
      </c>
      <c r="B243" t="s">
        <v>866</v>
      </c>
      <c r="C243" t="s">
        <v>2100</v>
      </c>
      <c r="D243" t="s">
        <v>2238</v>
      </c>
      <c r="E243">
        <v>50</v>
      </c>
      <c r="F243">
        <v>85</v>
      </c>
      <c r="G243">
        <v>15</v>
      </c>
      <c r="I243" t="s">
        <v>744</v>
      </c>
      <c r="J243">
        <v>5</v>
      </c>
      <c r="K243" t="str">
        <f t="shared" si="6"/>
        <v>Gear GrindSteelPhysicalHits twice in one turn.508515-5</v>
      </c>
      <c r="L243" t="s">
        <v>2565</v>
      </c>
      <c r="M243" t="s">
        <v>866</v>
      </c>
      <c r="N243" t="s">
        <v>2100</v>
      </c>
      <c r="O243" t="s">
        <v>2238</v>
      </c>
      <c r="P243">
        <v>50</v>
      </c>
      <c r="Q243">
        <v>85</v>
      </c>
      <c r="R243">
        <v>15</v>
      </c>
      <c r="T243" t="s">
        <v>744</v>
      </c>
      <c r="U243">
        <v>5</v>
      </c>
      <c r="V243" t="str">
        <f t="shared" si="7"/>
        <v>Gear GrindSteelPhysicalHits twice in one turn.508515-5</v>
      </c>
    </row>
    <row r="244" spans="1:22" x14ac:dyDescent="0.25">
      <c r="A244" t="s">
        <v>2566</v>
      </c>
      <c r="B244" t="s">
        <v>866</v>
      </c>
      <c r="C244" t="s">
        <v>2128</v>
      </c>
      <c r="D244" t="s">
        <v>2567</v>
      </c>
      <c r="E244" t="s">
        <v>744</v>
      </c>
      <c r="F244" t="s">
        <v>744</v>
      </c>
      <c r="G244">
        <v>20</v>
      </c>
      <c r="J244">
        <v>7</v>
      </c>
      <c r="K244" t="str">
        <f t="shared" si="6"/>
        <v>Gear UpSteelStatusThe user engages its gears to raise the Attack and Sp. Atk stats of ally PokÃ©mon with the Plus or Minus Ability.--207</v>
      </c>
      <c r="L244" t="s">
        <v>2566</v>
      </c>
      <c r="M244" t="s">
        <v>866</v>
      </c>
      <c r="N244" t="s">
        <v>2128</v>
      </c>
      <c r="O244" t="s">
        <v>2567</v>
      </c>
      <c r="P244" t="s">
        <v>744</v>
      </c>
      <c r="Q244" t="s">
        <v>744</v>
      </c>
      <c r="R244">
        <v>20</v>
      </c>
      <c r="U244">
        <v>7</v>
      </c>
      <c r="V244" t="str">
        <f t="shared" si="7"/>
        <v>Gear UpSteelStatusThe user engages its gears to raise the Attack and Sp. Atk stats of ally PokÃ©mon with the Plus or Minus Ability.--207</v>
      </c>
    </row>
    <row r="245" spans="1:22" x14ac:dyDescent="0.25">
      <c r="A245" t="s">
        <v>2568</v>
      </c>
      <c r="B245" t="s">
        <v>860</v>
      </c>
      <c r="C245" t="s">
        <v>2101</v>
      </c>
      <c r="D245" t="s">
        <v>2569</v>
      </c>
      <c r="E245">
        <v>185</v>
      </c>
      <c r="F245" t="s">
        <v>744</v>
      </c>
      <c r="G245">
        <v>1</v>
      </c>
      <c r="J245">
        <v>7</v>
      </c>
      <c r="K245" t="str">
        <f t="shared" si="6"/>
        <v>Genesis SupernovaPsychicSpecialMew-exclusive Z-Move.185-17</v>
      </c>
      <c r="L245" t="s">
        <v>2568</v>
      </c>
      <c r="M245" t="s">
        <v>860</v>
      </c>
      <c r="N245" t="s">
        <v>2101</v>
      </c>
      <c r="O245" t="s">
        <v>2569</v>
      </c>
      <c r="P245">
        <v>185</v>
      </c>
      <c r="Q245" t="s">
        <v>744</v>
      </c>
      <c r="R245">
        <v>1</v>
      </c>
      <c r="U245">
        <v>7</v>
      </c>
      <c r="V245" t="str">
        <f t="shared" si="7"/>
        <v>Genesis SupernovaPsychicSpecialMew-exclusive Z-Move.185-17</v>
      </c>
    </row>
    <row r="246" spans="1:22" x14ac:dyDescent="0.25">
      <c r="A246" t="s">
        <v>2570</v>
      </c>
      <c r="B246" t="s">
        <v>859</v>
      </c>
      <c r="C246" t="s">
        <v>2128</v>
      </c>
      <c r="D246" t="s">
        <v>2571</v>
      </c>
      <c r="E246" t="s">
        <v>744</v>
      </c>
      <c r="F246" t="s">
        <v>744</v>
      </c>
      <c r="G246">
        <v>10</v>
      </c>
      <c r="I246" t="s">
        <v>744</v>
      </c>
      <c r="J246">
        <v>4</v>
      </c>
      <c r="K246" t="str">
        <f t="shared" si="6"/>
        <v>GeomancyFairyStatusCharges on first turn, sharply raises user's Sp. Attack, Sp. Defense and Speed on the second.--10-4</v>
      </c>
      <c r="L246" t="s">
        <v>2570</v>
      </c>
      <c r="M246" t="s">
        <v>859</v>
      </c>
      <c r="N246" t="s">
        <v>2128</v>
      </c>
      <c r="O246" t="s">
        <v>2571</v>
      </c>
      <c r="P246" t="s">
        <v>744</v>
      </c>
      <c r="Q246" t="s">
        <v>744</v>
      </c>
      <c r="R246">
        <v>10</v>
      </c>
      <c r="T246" t="s">
        <v>744</v>
      </c>
      <c r="U246">
        <v>4</v>
      </c>
      <c r="V246" t="str">
        <f t="shared" si="7"/>
        <v>GeomancyFairyStatusCharges on first turn, sharply raises user's Sp. Attack, Sp. Defense and Speed on the second.--10-4</v>
      </c>
    </row>
    <row r="247" spans="1:22" x14ac:dyDescent="0.25">
      <c r="A247" t="s">
        <v>2572</v>
      </c>
      <c r="B247" t="s">
        <v>797</v>
      </c>
      <c r="C247" t="s">
        <v>2128</v>
      </c>
      <c r="D247" t="s">
        <v>2122</v>
      </c>
      <c r="E247">
        <v>75</v>
      </c>
      <c r="F247">
        <v>100</v>
      </c>
      <c r="G247">
        <v>10</v>
      </c>
      <c r="I247" t="s">
        <v>744</v>
      </c>
      <c r="J247">
        <v>2</v>
      </c>
      <c r="K247" t="str">
        <f t="shared" si="6"/>
        <v>Giga DrainGrassStatusUser recovers half the HP inflicted on opponent.7510010-2</v>
      </c>
      <c r="L247" t="s">
        <v>2572</v>
      </c>
      <c r="M247" t="s">
        <v>797</v>
      </c>
      <c r="N247" t="s">
        <v>2128</v>
      </c>
      <c r="O247" t="s">
        <v>2122</v>
      </c>
      <c r="P247">
        <v>75</v>
      </c>
      <c r="Q247">
        <v>100</v>
      </c>
      <c r="R247">
        <v>10</v>
      </c>
      <c r="T247" t="s">
        <v>744</v>
      </c>
      <c r="U247">
        <v>2</v>
      </c>
      <c r="V247" t="str">
        <f t="shared" si="7"/>
        <v>Giga DrainGrassStatusUser recovers half the HP inflicted on opponent.7510010-2</v>
      </c>
    </row>
    <row r="248" spans="1:22" x14ac:dyDescent="0.25">
      <c r="A248" t="s">
        <v>2573</v>
      </c>
      <c r="B248" t="s">
        <v>795</v>
      </c>
      <c r="C248" t="s">
        <v>2100</v>
      </c>
      <c r="D248" t="s">
        <v>2220</v>
      </c>
      <c r="E248">
        <v>150</v>
      </c>
      <c r="F248">
        <v>90</v>
      </c>
      <c r="G248">
        <v>5</v>
      </c>
      <c r="H248" t="s">
        <v>2574</v>
      </c>
      <c r="I248" t="s">
        <v>744</v>
      </c>
      <c r="J248">
        <v>4</v>
      </c>
      <c r="K248" t="str">
        <f t="shared" si="6"/>
        <v>Giga ImpactNormalPhysicalUser must recharge next turn.150905TM68-4</v>
      </c>
      <c r="L248" t="s">
        <v>2573</v>
      </c>
      <c r="M248" t="s">
        <v>795</v>
      </c>
      <c r="N248" t="s">
        <v>2100</v>
      </c>
      <c r="O248" t="s">
        <v>2220</v>
      </c>
      <c r="P248">
        <v>150</v>
      </c>
      <c r="Q248">
        <v>90</v>
      </c>
      <c r="R248">
        <v>5</v>
      </c>
      <c r="S248" t="s">
        <v>2574</v>
      </c>
      <c r="T248" t="s">
        <v>744</v>
      </c>
      <c r="U248">
        <v>4</v>
      </c>
      <c r="V248" t="str">
        <f t="shared" si="7"/>
        <v>Giga ImpactNormalPhysicalUser must recharge next turn.150905TM68-4</v>
      </c>
    </row>
    <row r="249" spans="1:22" x14ac:dyDescent="0.25">
      <c r="A249" t="s">
        <v>2575</v>
      </c>
      <c r="B249" t="s">
        <v>856</v>
      </c>
      <c r="C249" t="s">
        <v>2131</v>
      </c>
      <c r="D249" t="s">
        <v>2576</v>
      </c>
      <c r="E249" t="s">
        <v>744</v>
      </c>
      <c r="F249" t="s">
        <v>744</v>
      </c>
      <c r="G249">
        <v>1</v>
      </c>
      <c r="J249">
        <v>7</v>
      </c>
      <c r="K249" t="str">
        <f t="shared" si="6"/>
        <v>Gigavolt HavocElectricZ-MoveElectric type Z-Move.--17</v>
      </c>
      <c r="L249" t="s">
        <v>2575</v>
      </c>
      <c r="M249" t="s">
        <v>856</v>
      </c>
      <c r="N249" t="s">
        <v>2131</v>
      </c>
      <c r="O249" t="s">
        <v>2576</v>
      </c>
      <c r="P249" t="s">
        <v>744</v>
      </c>
      <c r="Q249" t="s">
        <v>744</v>
      </c>
      <c r="R249">
        <v>1</v>
      </c>
      <c r="U249">
        <v>7</v>
      </c>
      <c r="V249" t="str">
        <f t="shared" si="7"/>
        <v>Gigavolt HavocElectricZ-MoveElectric type Z-Move.--17</v>
      </c>
    </row>
    <row r="250" spans="1:22" x14ac:dyDescent="0.25">
      <c r="A250" t="s">
        <v>2577</v>
      </c>
      <c r="B250" t="s">
        <v>865</v>
      </c>
      <c r="C250" t="s">
        <v>2101</v>
      </c>
      <c r="D250" t="s">
        <v>2266</v>
      </c>
      <c r="E250">
        <v>65</v>
      </c>
      <c r="F250">
        <v>95</v>
      </c>
      <c r="G250">
        <v>10</v>
      </c>
      <c r="I250">
        <v>100</v>
      </c>
      <c r="J250">
        <v>5</v>
      </c>
      <c r="K250" t="str">
        <f t="shared" si="6"/>
        <v>GlaciateIceSpecialLowers opponent's Speed.6595101005</v>
      </c>
      <c r="L250" t="s">
        <v>2577</v>
      </c>
      <c r="M250" t="s">
        <v>865</v>
      </c>
      <c r="N250" t="s">
        <v>2101</v>
      </c>
      <c r="O250" t="s">
        <v>2266</v>
      </c>
      <c r="P250">
        <v>65</v>
      </c>
      <c r="Q250">
        <v>95</v>
      </c>
      <c r="R250">
        <v>10</v>
      </c>
      <c r="T250">
        <v>100</v>
      </c>
      <c r="U250">
        <v>5</v>
      </c>
      <c r="V250" t="str">
        <f t="shared" si="7"/>
        <v>GlaciateIceSpecialLowers opponent's Speed.6595101005</v>
      </c>
    </row>
    <row r="251" spans="1:22" x14ac:dyDescent="0.25">
      <c r="A251" t="s">
        <v>2578</v>
      </c>
      <c r="B251" t="s">
        <v>795</v>
      </c>
      <c r="C251" t="s">
        <v>2128</v>
      </c>
      <c r="D251" t="s">
        <v>2579</v>
      </c>
      <c r="E251" t="s">
        <v>744</v>
      </c>
      <c r="F251">
        <v>100</v>
      </c>
      <c r="G251">
        <v>30</v>
      </c>
      <c r="I251" t="s">
        <v>744</v>
      </c>
      <c r="J251">
        <v>1</v>
      </c>
      <c r="K251" t="str">
        <f t="shared" si="6"/>
        <v>GlareNormalStatusParalyzes opponent.-10030-1</v>
      </c>
      <c r="L251" t="s">
        <v>2578</v>
      </c>
      <c r="M251" t="s">
        <v>795</v>
      </c>
      <c r="N251" t="s">
        <v>2128</v>
      </c>
      <c r="O251" t="s">
        <v>2579</v>
      </c>
      <c r="P251" t="s">
        <v>744</v>
      </c>
      <c r="Q251">
        <v>100</v>
      </c>
      <c r="R251">
        <v>30</v>
      </c>
      <c r="T251" t="s">
        <v>744</v>
      </c>
      <c r="U251">
        <v>1</v>
      </c>
      <c r="V251" t="str">
        <f t="shared" si="7"/>
        <v>GlareNormalStatusParalyzes opponent.-10030-1</v>
      </c>
    </row>
    <row r="252" spans="1:22" x14ac:dyDescent="0.25">
      <c r="A252" t="s">
        <v>2580</v>
      </c>
      <c r="B252" t="s">
        <v>860</v>
      </c>
      <c r="C252" t="s">
        <v>2101</v>
      </c>
      <c r="D252" t="s">
        <v>2581</v>
      </c>
      <c r="E252">
        <v>90</v>
      </c>
      <c r="F252">
        <v>100</v>
      </c>
      <c r="G252">
        <v>15</v>
      </c>
      <c r="J252">
        <v>7</v>
      </c>
      <c r="K252" t="str">
        <f t="shared" si="6"/>
        <v>Glitzy GlowPsychicSpecialReduces damage from Special attacks.90100157</v>
      </c>
      <c r="L252" t="s">
        <v>2580</v>
      </c>
      <c r="M252" t="s">
        <v>860</v>
      </c>
      <c r="N252" t="s">
        <v>2101</v>
      </c>
      <c r="O252" t="s">
        <v>2581</v>
      </c>
      <c r="P252">
        <v>90</v>
      </c>
      <c r="Q252">
        <v>100</v>
      </c>
      <c r="R252">
        <v>15</v>
      </c>
      <c r="U252">
        <v>7</v>
      </c>
      <c r="V252" t="str">
        <f t="shared" si="7"/>
        <v>Glitzy GlowPsychicSpecialReduces damage from Special attacks.90100157</v>
      </c>
    </row>
    <row r="253" spans="1:22" x14ac:dyDescent="0.25">
      <c r="A253" t="s">
        <v>2582</v>
      </c>
      <c r="B253" t="s">
        <v>797</v>
      </c>
      <c r="C253" t="s">
        <v>2101</v>
      </c>
      <c r="D253" t="s">
        <v>2583</v>
      </c>
      <c r="E253" t="s">
        <v>744</v>
      </c>
      <c r="F253">
        <v>100</v>
      </c>
      <c r="G253">
        <v>20</v>
      </c>
      <c r="H253" t="s">
        <v>2584</v>
      </c>
      <c r="I253" t="s">
        <v>744</v>
      </c>
      <c r="J253">
        <v>4</v>
      </c>
      <c r="K253" t="str">
        <f t="shared" si="6"/>
        <v>Grass KnotGrassSpecialThe heavier the opponent, the stronger the attack.-10020TM86-4</v>
      </c>
      <c r="L253" t="s">
        <v>2582</v>
      </c>
      <c r="M253" t="s">
        <v>797</v>
      </c>
      <c r="N253" t="s">
        <v>2101</v>
      </c>
      <c r="O253" t="s">
        <v>2583</v>
      </c>
      <c r="P253" t="s">
        <v>744</v>
      </c>
      <c r="Q253">
        <v>100</v>
      </c>
      <c r="R253">
        <v>20</v>
      </c>
      <c r="S253" t="s">
        <v>2584</v>
      </c>
      <c r="T253" t="s">
        <v>744</v>
      </c>
      <c r="U253">
        <v>4</v>
      </c>
      <c r="V253" t="str">
        <f t="shared" si="7"/>
        <v>Grass KnotGrassSpecialThe heavier the opponent, the stronger the attack.-10020TM86-4</v>
      </c>
    </row>
    <row r="254" spans="1:22" x14ac:dyDescent="0.25">
      <c r="A254" t="s">
        <v>2585</v>
      </c>
      <c r="B254" t="s">
        <v>797</v>
      </c>
      <c r="C254" t="s">
        <v>2101</v>
      </c>
      <c r="D254" t="s">
        <v>2586</v>
      </c>
      <c r="E254">
        <v>80</v>
      </c>
      <c r="F254">
        <v>100</v>
      </c>
      <c r="G254">
        <v>10</v>
      </c>
      <c r="I254" t="s">
        <v>744</v>
      </c>
      <c r="J254">
        <v>5</v>
      </c>
      <c r="K254" t="str">
        <f t="shared" si="6"/>
        <v>Grass PledgeGrassSpecialAdded effects appear if preceded by Water Pledge or succeeded by Fire Pledge.8010010-5</v>
      </c>
      <c r="L254" t="s">
        <v>2585</v>
      </c>
      <c r="M254" t="s">
        <v>797</v>
      </c>
      <c r="N254" t="s">
        <v>2101</v>
      </c>
      <c r="O254" t="s">
        <v>2586</v>
      </c>
      <c r="P254">
        <v>80</v>
      </c>
      <c r="Q254">
        <v>100</v>
      </c>
      <c r="R254">
        <v>10</v>
      </c>
      <c r="T254" t="s">
        <v>744</v>
      </c>
      <c r="U254">
        <v>5</v>
      </c>
      <c r="V254" t="str">
        <f t="shared" si="7"/>
        <v>Grass PledgeGrassSpecialAdded effects appear if preceded by Water Pledge or succeeded by Fire Pledge.8010010-5</v>
      </c>
    </row>
    <row r="255" spans="1:22" x14ac:dyDescent="0.25">
      <c r="A255" t="s">
        <v>2587</v>
      </c>
      <c r="B255" t="s">
        <v>797</v>
      </c>
      <c r="C255" t="s">
        <v>2128</v>
      </c>
      <c r="D255" t="s">
        <v>2588</v>
      </c>
      <c r="E255" t="s">
        <v>744</v>
      </c>
      <c r="F255">
        <v>55</v>
      </c>
      <c r="G255">
        <v>15</v>
      </c>
      <c r="I255" t="s">
        <v>744</v>
      </c>
      <c r="J255">
        <v>3</v>
      </c>
      <c r="K255" t="str">
        <f t="shared" si="6"/>
        <v>Grass WhistleGrassStatusPuts opponent to sleep.-5515-3</v>
      </c>
      <c r="L255" t="s">
        <v>2587</v>
      </c>
      <c r="M255" t="s">
        <v>797</v>
      </c>
      <c r="N255" t="s">
        <v>2128</v>
      </c>
      <c r="O255" t="s">
        <v>2588</v>
      </c>
      <c r="P255" t="s">
        <v>744</v>
      </c>
      <c r="Q255">
        <v>55</v>
      </c>
      <c r="R255">
        <v>15</v>
      </c>
      <c r="T255" t="s">
        <v>744</v>
      </c>
      <c r="U255">
        <v>3</v>
      </c>
      <c r="V255" t="str">
        <f t="shared" si="7"/>
        <v>Grass WhistleGrassStatusPuts opponent to sleep.-5515-3</v>
      </c>
    </row>
    <row r="256" spans="1:22" x14ac:dyDescent="0.25">
      <c r="A256" t="s">
        <v>2589</v>
      </c>
      <c r="B256" t="s">
        <v>797</v>
      </c>
      <c r="C256" t="s">
        <v>2128</v>
      </c>
      <c r="D256" t="s">
        <v>2590</v>
      </c>
      <c r="E256" t="s">
        <v>744</v>
      </c>
      <c r="F256" t="s">
        <v>744</v>
      </c>
      <c r="G256">
        <v>10</v>
      </c>
      <c r="I256" t="s">
        <v>744</v>
      </c>
      <c r="J256">
        <v>6</v>
      </c>
      <c r="K256" t="str">
        <f t="shared" si="6"/>
        <v>Grassy TerrainGrassStatusRestores a little HP of all PokÃ©mon for 5 turns. --10-6</v>
      </c>
      <c r="L256" t="s">
        <v>2589</v>
      </c>
      <c r="M256" t="s">
        <v>797</v>
      </c>
      <c r="N256" t="s">
        <v>2128</v>
      </c>
      <c r="O256" t="s">
        <v>2590</v>
      </c>
      <c r="P256" t="s">
        <v>744</v>
      </c>
      <c r="Q256" t="s">
        <v>744</v>
      </c>
      <c r="R256">
        <v>10</v>
      </c>
      <c r="T256" t="s">
        <v>744</v>
      </c>
      <c r="U256">
        <v>6</v>
      </c>
      <c r="V256" t="str">
        <f t="shared" si="7"/>
        <v>Grassy TerrainGrassStatusRestores a little HP of all PokÃ©mon for 5 turns. --10-6</v>
      </c>
    </row>
    <row r="257" spans="1:22" x14ac:dyDescent="0.25">
      <c r="A257" t="s">
        <v>2591</v>
      </c>
      <c r="B257" t="s">
        <v>860</v>
      </c>
      <c r="C257" t="s">
        <v>2128</v>
      </c>
      <c r="D257" t="s">
        <v>2592</v>
      </c>
      <c r="E257" t="s">
        <v>744</v>
      </c>
      <c r="F257" t="s">
        <v>744</v>
      </c>
      <c r="G257">
        <v>5</v>
      </c>
      <c r="I257" t="s">
        <v>744</v>
      </c>
      <c r="J257">
        <v>4</v>
      </c>
      <c r="K257" t="str">
        <f t="shared" si="6"/>
        <v>GravityPsychicStatusPrevents moves like Fly and Bounce and the Ability Levitate for 5 turns.--5-4</v>
      </c>
      <c r="L257" t="s">
        <v>2591</v>
      </c>
      <c r="M257" t="s">
        <v>860</v>
      </c>
      <c r="N257" t="s">
        <v>2128</v>
      </c>
      <c r="O257" t="s">
        <v>2592</v>
      </c>
      <c r="P257" t="s">
        <v>744</v>
      </c>
      <c r="Q257" t="s">
        <v>744</v>
      </c>
      <c r="R257">
        <v>5</v>
      </c>
      <c r="T257" t="s">
        <v>744</v>
      </c>
      <c r="U257">
        <v>4</v>
      </c>
      <c r="V257" t="str">
        <f t="shared" si="7"/>
        <v>GravityPsychicStatusPrevents moves like Fly and Bounce and the Ability Levitate for 5 turns.--5-4</v>
      </c>
    </row>
    <row r="258" spans="1:22" x14ac:dyDescent="0.25">
      <c r="A258" t="s">
        <v>2593</v>
      </c>
      <c r="B258" t="s">
        <v>795</v>
      </c>
      <c r="C258" t="s">
        <v>2128</v>
      </c>
      <c r="D258" t="s">
        <v>2594</v>
      </c>
      <c r="E258" t="s">
        <v>744</v>
      </c>
      <c r="F258">
        <v>100</v>
      </c>
      <c r="G258">
        <v>40</v>
      </c>
      <c r="I258" t="s">
        <v>744</v>
      </c>
      <c r="J258">
        <v>1</v>
      </c>
      <c r="K258" t="str">
        <f t="shared" si="6"/>
        <v>GrowlNormalStatusLowers opponent's Attack.-10040-1</v>
      </c>
      <c r="L258" t="s">
        <v>2593</v>
      </c>
      <c r="M258" t="s">
        <v>795</v>
      </c>
      <c r="N258" t="s">
        <v>2128</v>
      </c>
      <c r="O258" t="s">
        <v>2594</v>
      </c>
      <c r="P258" t="s">
        <v>744</v>
      </c>
      <c r="Q258">
        <v>100</v>
      </c>
      <c r="R258">
        <v>40</v>
      </c>
      <c r="T258" t="s">
        <v>744</v>
      </c>
      <c r="U258">
        <v>1</v>
      </c>
      <c r="V258" t="str">
        <f t="shared" si="7"/>
        <v>GrowlNormalStatusLowers opponent's Attack.-10040-1</v>
      </c>
    </row>
    <row r="259" spans="1:22" x14ac:dyDescent="0.25">
      <c r="A259" t="s">
        <v>2595</v>
      </c>
      <c r="B259" t="s">
        <v>795</v>
      </c>
      <c r="C259" t="s">
        <v>2128</v>
      </c>
      <c r="D259" t="s">
        <v>2596</v>
      </c>
      <c r="E259" t="s">
        <v>744</v>
      </c>
      <c r="F259" t="s">
        <v>744</v>
      </c>
      <c r="G259">
        <v>40</v>
      </c>
      <c r="I259" t="s">
        <v>744</v>
      </c>
      <c r="J259">
        <v>1</v>
      </c>
      <c r="K259" t="str">
        <f t="shared" ref="K259:K322" si="8">_xlfn.CONCAT(A259:J259)</f>
        <v>GrowthNormalStatusRaises user's Attack and Special Attack.--40-1</v>
      </c>
      <c r="L259" t="s">
        <v>2595</v>
      </c>
      <c r="M259" t="s">
        <v>795</v>
      </c>
      <c r="N259" t="s">
        <v>2128</v>
      </c>
      <c r="O259" t="s">
        <v>2596</v>
      </c>
      <c r="P259" t="s">
        <v>744</v>
      </c>
      <c r="Q259" t="s">
        <v>744</v>
      </c>
      <c r="R259">
        <v>40</v>
      </c>
      <c r="T259" t="s">
        <v>744</v>
      </c>
      <c r="U259">
        <v>1</v>
      </c>
      <c r="V259" t="str">
        <f t="shared" ref="V259:V322" si="9">_xlfn.CONCAT(L259:U259)</f>
        <v>GrowthNormalStatusRaises user's Attack and Special Attack.--40-1</v>
      </c>
    </row>
    <row r="260" spans="1:22" x14ac:dyDescent="0.25">
      <c r="A260" t="s">
        <v>2597</v>
      </c>
      <c r="B260" t="s">
        <v>980</v>
      </c>
      <c r="C260" t="s">
        <v>2128</v>
      </c>
      <c r="D260" t="s">
        <v>2598</v>
      </c>
      <c r="E260" t="s">
        <v>744</v>
      </c>
      <c r="F260" t="s">
        <v>744</v>
      </c>
      <c r="G260">
        <v>5</v>
      </c>
      <c r="I260" t="s">
        <v>744</v>
      </c>
      <c r="J260">
        <v>3</v>
      </c>
      <c r="K260" t="str">
        <f t="shared" si="8"/>
        <v>GrudgeGhostStatusIf the users faints after using this move, the PP for the opponent's last move is depleted.--5-3</v>
      </c>
      <c r="L260" t="s">
        <v>2597</v>
      </c>
      <c r="M260" t="s">
        <v>980</v>
      </c>
      <c r="N260" t="s">
        <v>2128</v>
      </c>
      <c r="O260" t="s">
        <v>2598</v>
      </c>
      <c r="P260" t="s">
        <v>744</v>
      </c>
      <c r="Q260" t="s">
        <v>744</v>
      </c>
      <c r="R260">
        <v>5</v>
      </c>
      <c r="T260" t="s">
        <v>744</v>
      </c>
      <c r="U260">
        <v>3</v>
      </c>
      <c r="V260" t="str">
        <f t="shared" si="9"/>
        <v>GrudgeGhostStatusIf the users faints after using this move, the PP for the opponent's last move is depleted.--5-3</v>
      </c>
    </row>
    <row r="261" spans="1:22" x14ac:dyDescent="0.25">
      <c r="A261" t="s">
        <v>2599</v>
      </c>
      <c r="B261" t="s">
        <v>860</v>
      </c>
      <c r="C261" t="s">
        <v>2128</v>
      </c>
      <c r="D261" t="s">
        <v>2600</v>
      </c>
      <c r="E261" t="s">
        <v>744</v>
      </c>
      <c r="F261" t="s">
        <v>744</v>
      </c>
      <c r="G261">
        <v>10</v>
      </c>
      <c r="I261" t="s">
        <v>744</v>
      </c>
      <c r="J261">
        <v>5</v>
      </c>
      <c r="K261" t="str">
        <f t="shared" si="8"/>
        <v>Guard SplitPsychicStatusAverages Defense and Special Defense with the target.--10-5</v>
      </c>
      <c r="L261" t="s">
        <v>2599</v>
      </c>
      <c r="M261" t="s">
        <v>860</v>
      </c>
      <c r="N261" t="s">
        <v>2128</v>
      </c>
      <c r="O261" t="s">
        <v>2600</v>
      </c>
      <c r="P261" t="s">
        <v>744</v>
      </c>
      <c r="Q261" t="s">
        <v>744</v>
      </c>
      <c r="R261">
        <v>10</v>
      </c>
      <c r="T261" t="s">
        <v>744</v>
      </c>
      <c r="U261">
        <v>5</v>
      </c>
      <c r="V261" t="str">
        <f t="shared" si="9"/>
        <v>Guard SplitPsychicStatusAverages Defense and Special Defense with the target.--10-5</v>
      </c>
    </row>
    <row r="262" spans="1:22" x14ac:dyDescent="0.25">
      <c r="A262" t="s">
        <v>2601</v>
      </c>
      <c r="B262" t="s">
        <v>860</v>
      </c>
      <c r="C262" t="s">
        <v>2128</v>
      </c>
      <c r="D262" t="s">
        <v>2602</v>
      </c>
      <c r="E262" t="s">
        <v>744</v>
      </c>
      <c r="F262" t="s">
        <v>744</v>
      </c>
      <c r="G262">
        <v>10</v>
      </c>
      <c r="I262" t="s">
        <v>744</v>
      </c>
      <c r="J262">
        <v>4</v>
      </c>
      <c r="K262" t="str">
        <f t="shared" si="8"/>
        <v>Guard SwapPsychicStatusUser and opponent swap Defense and Special Defense.--10-4</v>
      </c>
      <c r="L262" t="s">
        <v>2601</v>
      </c>
      <c r="M262" t="s">
        <v>860</v>
      </c>
      <c r="N262" t="s">
        <v>2128</v>
      </c>
      <c r="O262" t="s">
        <v>2602</v>
      </c>
      <c r="P262" t="s">
        <v>744</v>
      </c>
      <c r="Q262" t="s">
        <v>744</v>
      </c>
      <c r="R262">
        <v>10</v>
      </c>
      <c r="T262" t="s">
        <v>744</v>
      </c>
      <c r="U262">
        <v>4</v>
      </c>
      <c r="V262" t="str">
        <f t="shared" si="9"/>
        <v>Guard SwapPsychicStatusUser and opponent swap Defense and Special Defense.--10-4</v>
      </c>
    </row>
    <row r="263" spans="1:22" x14ac:dyDescent="0.25">
      <c r="A263" t="s">
        <v>2603</v>
      </c>
      <c r="B263" t="s">
        <v>859</v>
      </c>
      <c r="C263" t="s">
        <v>2101</v>
      </c>
      <c r="D263" t="s">
        <v>2604</v>
      </c>
      <c r="E263" t="s">
        <v>744</v>
      </c>
      <c r="F263" t="s">
        <v>744</v>
      </c>
      <c r="G263">
        <v>1</v>
      </c>
      <c r="J263">
        <v>7</v>
      </c>
      <c r="K263" t="str">
        <f t="shared" si="8"/>
        <v>Guardian of AlolaFairySpecialTapu-exclusive Z-move. Cuts opponent's HP by 75%.--17</v>
      </c>
      <c r="L263" t="s">
        <v>2603</v>
      </c>
      <c r="M263" t="s">
        <v>859</v>
      </c>
      <c r="N263" t="s">
        <v>2101</v>
      </c>
      <c r="O263" t="s">
        <v>2604</v>
      </c>
      <c r="P263" t="s">
        <v>744</v>
      </c>
      <c r="Q263" t="s">
        <v>744</v>
      </c>
      <c r="R263">
        <v>1</v>
      </c>
      <c r="U263">
        <v>7</v>
      </c>
      <c r="V263" t="str">
        <f t="shared" si="9"/>
        <v>Guardian of AlolaFairySpecialTapu-exclusive Z-move. Cuts opponent's HP by 75%.--17</v>
      </c>
    </row>
    <row r="264" spans="1:22" x14ac:dyDescent="0.25">
      <c r="A264" t="s">
        <v>2605</v>
      </c>
      <c r="B264" t="s">
        <v>795</v>
      </c>
      <c r="C264" t="s">
        <v>2100</v>
      </c>
      <c r="D264" t="s">
        <v>2494</v>
      </c>
      <c r="E264" t="s">
        <v>744</v>
      </c>
      <c r="F264" t="s">
        <v>744</v>
      </c>
      <c r="G264">
        <v>5</v>
      </c>
      <c r="I264" t="s">
        <v>744</v>
      </c>
      <c r="J264">
        <v>1</v>
      </c>
      <c r="K264" t="str">
        <f t="shared" si="8"/>
        <v>GuillotineNormalPhysicalOne-Hit-KO, if it hits.--5-1</v>
      </c>
      <c r="L264" t="s">
        <v>2605</v>
      </c>
      <c r="M264" t="s">
        <v>795</v>
      </c>
      <c r="N264" t="s">
        <v>2100</v>
      </c>
      <c r="O264" t="s">
        <v>2494</v>
      </c>
      <c r="P264" t="s">
        <v>744</v>
      </c>
      <c r="Q264" t="s">
        <v>744</v>
      </c>
      <c r="R264">
        <v>5</v>
      </c>
      <c r="T264" t="s">
        <v>744</v>
      </c>
      <c r="U264">
        <v>1</v>
      </c>
      <c r="V264" t="str">
        <f t="shared" si="9"/>
        <v>GuillotineNormalPhysicalOne-Hit-KO, if it hits.--5-1</v>
      </c>
    </row>
    <row r="265" spans="1:22" x14ac:dyDescent="0.25">
      <c r="A265" t="s">
        <v>2606</v>
      </c>
      <c r="B265" t="s">
        <v>798</v>
      </c>
      <c r="C265" t="s">
        <v>2100</v>
      </c>
      <c r="D265" t="s">
        <v>2607</v>
      </c>
      <c r="E265">
        <v>120</v>
      </c>
      <c r="F265">
        <v>80</v>
      </c>
      <c r="G265">
        <v>5</v>
      </c>
      <c r="I265">
        <v>30</v>
      </c>
      <c r="J265">
        <v>4</v>
      </c>
      <c r="K265" t="str">
        <f t="shared" si="8"/>
        <v>Gunk ShotPoisonPhysicalMay poison opponent.120805304</v>
      </c>
      <c r="L265" t="s">
        <v>2606</v>
      </c>
      <c r="M265" t="s">
        <v>798</v>
      </c>
      <c r="N265" t="s">
        <v>2100</v>
      </c>
      <c r="O265" t="s">
        <v>2607</v>
      </c>
      <c r="P265">
        <v>120</v>
      </c>
      <c r="Q265">
        <v>80</v>
      </c>
      <c r="R265">
        <v>5</v>
      </c>
      <c r="T265">
        <v>30</v>
      </c>
      <c r="U265">
        <v>4</v>
      </c>
      <c r="V265" t="str">
        <f t="shared" si="9"/>
        <v>Gunk ShotPoisonPhysicalMay poison opponent.120805304</v>
      </c>
    </row>
    <row r="266" spans="1:22" x14ac:dyDescent="0.25">
      <c r="A266" t="s">
        <v>2608</v>
      </c>
      <c r="B266" t="s">
        <v>812</v>
      </c>
      <c r="C266" t="s">
        <v>2101</v>
      </c>
      <c r="D266" t="s">
        <v>2609</v>
      </c>
      <c r="E266">
        <v>40</v>
      </c>
      <c r="F266">
        <v>100</v>
      </c>
      <c r="G266">
        <v>35</v>
      </c>
      <c r="I266" t="s">
        <v>744</v>
      </c>
      <c r="J266">
        <v>1</v>
      </c>
      <c r="K266" t="str">
        <f t="shared" si="8"/>
        <v>GustFlyingSpecialHits PokÃ©mon using Fly/Bounce with double power.4010035-1</v>
      </c>
      <c r="L266" t="s">
        <v>2608</v>
      </c>
      <c r="M266" t="s">
        <v>812</v>
      </c>
      <c r="N266" t="s">
        <v>2101</v>
      </c>
      <c r="O266" t="s">
        <v>2609</v>
      </c>
      <c r="P266">
        <v>40</v>
      </c>
      <c r="Q266">
        <v>100</v>
      </c>
      <c r="R266">
        <v>35</v>
      </c>
      <c r="T266" t="s">
        <v>744</v>
      </c>
      <c r="U266">
        <v>1</v>
      </c>
      <c r="V266" t="str">
        <f t="shared" si="9"/>
        <v>GustFlyingSpecialHits PokÃ©mon using Fly/Bounce with double power.4010035-1</v>
      </c>
    </row>
    <row r="267" spans="1:22" x14ac:dyDescent="0.25">
      <c r="A267" t="s">
        <v>2610</v>
      </c>
      <c r="B267" t="s">
        <v>866</v>
      </c>
      <c r="C267" t="s">
        <v>2100</v>
      </c>
      <c r="D267" t="s">
        <v>2611</v>
      </c>
      <c r="E267" t="s">
        <v>744</v>
      </c>
      <c r="F267">
        <v>100</v>
      </c>
      <c r="G267">
        <v>5</v>
      </c>
      <c r="H267" t="s">
        <v>2612</v>
      </c>
      <c r="I267" t="s">
        <v>744</v>
      </c>
      <c r="J267">
        <v>4</v>
      </c>
      <c r="K267" t="str">
        <f t="shared" si="8"/>
        <v>Gyro BallSteelPhysicalThe slower the user, the stronger the attack.-1005TM74-4</v>
      </c>
      <c r="L267" t="s">
        <v>2610</v>
      </c>
      <c r="M267" t="s">
        <v>866</v>
      </c>
      <c r="N267" t="s">
        <v>2100</v>
      </c>
      <c r="O267" t="s">
        <v>2611</v>
      </c>
      <c r="P267" t="s">
        <v>744</v>
      </c>
      <c r="Q267">
        <v>100</v>
      </c>
      <c r="R267">
        <v>5</v>
      </c>
      <c r="S267" t="s">
        <v>2612</v>
      </c>
      <c r="T267" t="s">
        <v>744</v>
      </c>
      <c r="U267">
        <v>4</v>
      </c>
      <c r="V267" t="str">
        <f t="shared" si="9"/>
        <v>Gyro BallSteelPhysicalThe slower the user, the stronger the attack.-1005TM74-4</v>
      </c>
    </row>
    <row r="268" spans="1:22" x14ac:dyDescent="0.25">
      <c r="A268" t="s">
        <v>2613</v>
      </c>
      <c r="B268" t="s">
        <v>865</v>
      </c>
      <c r="C268" t="s">
        <v>2128</v>
      </c>
      <c r="D268" t="s">
        <v>2614</v>
      </c>
      <c r="E268" t="s">
        <v>744</v>
      </c>
      <c r="F268" t="s">
        <v>744</v>
      </c>
      <c r="G268">
        <v>10</v>
      </c>
      <c r="H268" t="s">
        <v>2615</v>
      </c>
      <c r="I268" t="s">
        <v>744</v>
      </c>
      <c r="J268">
        <v>3</v>
      </c>
      <c r="K268" t="str">
        <f t="shared" si="8"/>
        <v>HailIceStatusNon-Ice types are damaged for 5 turns.--10TM07-3</v>
      </c>
      <c r="L268" t="s">
        <v>2613</v>
      </c>
      <c r="M268" t="s">
        <v>865</v>
      </c>
      <c r="N268" t="s">
        <v>2128</v>
      </c>
      <c r="O268" t="s">
        <v>2614</v>
      </c>
      <c r="P268" t="s">
        <v>744</v>
      </c>
      <c r="Q268" t="s">
        <v>744</v>
      </c>
      <c r="R268">
        <v>10</v>
      </c>
      <c r="S268" t="s">
        <v>2615</v>
      </c>
      <c r="T268" t="s">
        <v>744</v>
      </c>
      <c r="U268">
        <v>3</v>
      </c>
      <c r="V268" t="str">
        <f t="shared" si="9"/>
        <v>HailIceStatusNon-Ice types are damaged for 5 turns.--10TM07-3</v>
      </c>
    </row>
    <row r="269" spans="1:22" x14ac:dyDescent="0.25">
      <c r="A269" t="s">
        <v>2616</v>
      </c>
      <c r="B269" t="s">
        <v>920</v>
      </c>
      <c r="C269" t="s">
        <v>2100</v>
      </c>
      <c r="D269" t="s">
        <v>2617</v>
      </c>
      <c r="E269">
        <v>100</v>
      </c>
      <c r="F269">
        <v>90</v>
      </c>
      <c r="G269">
        <v>10</v>
      </c>
      <c r="I269" t="s">
        <v>744</v>
      </c>
      <c r="J269">
        <v>4</v>
      </c>
      <c r="K269" t="str">
        <f t="shared" si="8"/>
        <v>Hammer ArmFightingPhysicalLowers user's Speed.1009010-4</v>
      </c>
      <c r="L269" t="s">
        <v>2616</v>
      </c>
      <c r="M269" t="s">
        <v>920</v>
      </c>
      <c r="N269" t="s">
        <v>2100</v>
      </c>
      <c r="O269" t="s">
        <v>2617</v>
      </c>
      <c r="P269">
        <v>100</v>
      </c>
      <c r="Q269">
        <v>90</v>
      </c>
      <c r="R269">
        <v>10</v>
      </c>
      <c r="T269" t="s">
        <v>744</v>
      </c>
      <c r="U269">
        <v>4</v>
      </c>
      <c r="V269" t="str">
        <f t="shared" si="9"/>
        <v>Hammer ArmFightingPhysicalLowers user's Speed.1009010-4</v>
      </c>
    </row>
    <row r="270" spans="1:22" x14ac:dyDescent="0.25">
      <c r="A270" t="s">
        <v>2618</v>
      </c>
      <c r="B270" t="s">
        <v>795</v>
      </c>
      <c r="C270" t="s">
        <v>2128</v>
      </c>
      <c r="D270" t="s">
        <v>2619</v>
      </c>
      <c r="E270" t="s">
        <v>744</v>
      </c>
      <c r="F270" t="s">
        <v>744</v>
      </c>
      <c r="G270">
        <v>30</v>
      </c>
      <c r="I270" t="s">
        <v>744</v>
      </c>
      <c r="J270">
        <v>6</v>
      </c>
      <c r="K270" t="str">
        <f t="shared" si="8"/>
        <v>Happy HourNormalStatusDoubles prize money from trainer battles.--30-6</v>
      </c>
      <c r="L270" t="s">
        <v>2618</v>
      </c>
      <c r="M270" t="s">
        <v>795</v>
      </c>
      <c r="N270" t="s">
        <v>2128</v>
      </c>
      <c r="O270" t="s">
        <v>2619</v>
      </c>
      <c r="P270" t="s">
        <v>744</v>
      </c>
      <c r="Q270" t="s">
        <v>744</v>
      </c>
      <c r="R270">
        <v>30</v>
      </c>
      <c r="T270" t="s">
        <v>744</v>
      </c>
      <c r="U270">
        <v>6</v>
      </c>
      <c r="V270" t="str">
        <f t="shared" si="9"/>
        <v>Happy HourNormalStatusDoubles prize money from trainer battles.--30-6</v>
      </c>
    </row>
    <row r="271" spans="1:22" x14ac:dyDescent="0.25">
      <c r="A271" t="s">
        <v>2620</v>
      </c>
      <c r="B271" t="s">
        <v>795</v>
      </c>
      <c r="C271" t="s">
        <v>2128</v>
      </c>
      <c r="D271" t="s">
        <v>2363</v>
      </c>
      <c r="E271" t="s">
        <v>744</v>
      </c>
      <c r="F271" t="s">
        <v>744</v>
      </c>
      <c r="G271">
        <v>30</v>
      </c>
      <c r="I271" t="s">
        <v>744</v>
      </c>
      <c r="J271">
        <v>1</v>
      </c>
      <c r="K271" t="str">
        <f t="shared" si="8"/>
        <v>HardenNormalStatusRaises user's Defense.--30-1</v>
      </c>
      <c r="L271" t="s">
        <v>2620</v>
      </c>
      <c r="M271" t="s">
        <v>795</v>
      </c>
      <c r="N271" t="s">
        <v>2128</v>
      </c>
      <c r="O271" t="s">
        <v>2363</v>
      </c>
      <c r="P271" t="s">
        <v>744</v>
      </c>
      <c r="Q271" t="s">
        <v>744</v>
      </c>
      <c r="R271">
        <v>30</v>
      </c>
      <c r="T271" t="s">
        <v>744</v>
      </c>
      <c r="U271">
        <v>1</v>
      </c>
      <c r="V271" t="str">
        <f t="shared" si="9"/>
        <v>HardenNormalStatusRaises user's Defense.--30-1</v>
      </c>
    </row>
    <row r="272" spans="1:22" x14ac:dyDescent="0.25">
      <c r="A272" t="s">
        <v>2621</v>
      </c>
      <c r="B272" t="s">
        <v>865</v>
      </c>
      <c r="C272" t="s">
        <v>2128</v>
      </c>
      <c r="D272" t="s">
        <v>2547</v>
      </c>
      <c r="E272" t="s">
        <v>744</v>
      </c>
      <c r="F272" t="s">
        <v>744</v>
      </c>
      <c r="G272">
        <v>30</v>
      </c>
      <c r="I272" t="s">
        <v>744</v>
      </c>
      <c r="J272">
        <v>1</v>
      </c>
      <c r="K272" t="str">
        <f t="shared" si="8"/>
        <v>HazeIceStatusResets all stat changes.--30-1</v>
      </c>
      <c r="L272" t="s">
        <v>2621</v>
      </c>
      <c r="M272" t="s">
        <v>865</v>
      </c>
      <c r="N272" t="s">
        <v>2128</v>
      </c>
      <c r="O272" t="s">
        <v>2547</v>
      </c>
      <c r="P272" t="s">
        <v>744</v>
      </c>
      <c r="Q272" t="s">
        <v>744</v>
      </c>
      <c r="R272">
        <v>30</v>
      </c>
      <c r="T272" t="s">
        <v>744</v>
      </c>
      <c r="U272">
        <v>1</v>
      </c>
      <c r="V272" t="str">
        <f t="shared" si="9"/>
        <v>HazeIceStatusResets all stat changes.--30-1</v>
      </c>
    </row>
    <row r="273" spans="1:22" x14ac:dyDescent="0.25">
      <c r="A273" t="s">
        <v>2622</v>
      </c>
      <c r="B273" t="s">
        <v>795</v>
      </c>
      <c r="C273" t="s">
        <v>2100</v>
      </c>
      <c r="D273" t="s">
        <v>2245</v>
      </c>
      <c r="E273">
        <v>120</v>
      </c>
      <c r="F273">
        <v>100</v>
      </c>
      <c r="G273">
        <v>15</v>
      </c>
      <c r="I273" t="s">
        <v>744</v>
      </c>
      <c r="J273">
        <v>5</v>
      </c>
      <c r="K273" t="str">
        <f t="shared" si="8"/>
        <v>Head ChargeNormalPhysicalUser receives recoil damage.12010015-5</v>
      </c>
      <c r="L273" t="s">
        <v>2622</v>
      </c>
      <c r="M273" t="s">
        <v>795</v>
      </c>
      <c r="N273" t="s">
        <v>2100</v>
      </c>
      <c r="O273" t="s">
        <v>2245</v>
      </c>
      <c r="P273">
        <v>120</v>
      </c>
      <c r="Q273">
        <v>100</v>
      </c>
      <c r="R273">
        <v>15</v>
      </c>
      <c r="T273" t="s">
        <v>744</v>
      </c>
      <c r="U273">
        <v>5</v>
      </c>
      <c r="V273" t="str">
        <f t="shared" si="9"/>
        <v>Head ChargeNormalPhysicalUser receives recoil damage.12010015-5</v>
      </c>
    </row>
    <row r="274" spans="1:22" x14ac:dyDescent="0.25">
      <c r="A274" t="s">
        <v>2623</v>
      </c>
      <c r="B274" t="s">
        <v>942</v>
      </c>
      <c r="C274" t="s">
        <v>2100</v>
      </c>
      <c r="D274" t="s">
        <v>2245</v>
      </c>
      <c r="E274">
        <v>150</v>
      </c>
      <c r="F274">
        <v>80</v>
      </c>
      <c r="G274">
        <v>5</v>
      </c>
      <c r="I274" t="s">
        <v>744</v>
      </c>
      <c r="J274">
        <v>4</v>
      </c>
      <c r="K274" t="str">
        <f t="shared" si="8"/>
        <v>Head SmashRockPhysicalUser receives recoil damage.150805-4</v>
      </c>
      <c r="L274" t="s">
        <v>2623</v>
      </c>
      <c r="M274" t="s">
        <v>942</v>
      </c>
      <c r="N274" t="s">
        <v>2100</v>
      </c>
      <c r="O274" t="s">
        <v>2245</v>
      </c>
      <c r="P274">
        <v>150</v>
      </c>
      <c r="Q274">
        <v>80</v>
      </c>
      <c r="R274">
        <v>5</v>
      </c>
      <c r="T274" t="s">
        <v>744</v>
      </c>
      <c r="U274">
        <v>4</v>
      </c>
      <c r="V274" t="str">
        <f t="shared" si="9"/>
        <v>Head SmashRockPhysicalUser receives recoil damage.150805-4</v>
      </c>
    </row>
    <row r="275" spans="1:22" x14ac:dyDescent="0.25">
      <c r="A275" t="s">
        <v>2624</v>
      </c>
      <c r="B275" t="s">
        <v>795</v>
      </c>
      <c r="C275" t="s">
        <v>2100</v>
      </c>
      <c r="D275" t="s">
        <v>2152</v>
      </c>
      <c r="E275">
        <v>70</v>
      </c>
      <c r="F275">
        <v>100</v>
      </c>
      <c r="G275">
        <v>15</v>
      </c>
      <c r="I275">
        <v>30</v>
      </c>
      <c r="J275">
        <v>1</v>
      </c>
      <c r="K275" t="str">
        <f t="shared" si="8"/>
        <v>HeadbuttNormalPhysicalMay cause flinching.7010015301</v>
      </c>
      <c r="L275" t="s">
        <v>2624</v>
      </c>
      <c r="M275" t="s">
        <v>795</v>
      </c>
      <c r="N275" t="s">
        <v>2100</v>
      </c>
      <c r="O275" t="s">
        <v>2152</v>
      </c>
      <c r="P275">
        <v>70</v>
      </c>
      <c r="Q275">
        <v>100</v>
      </c>
      <c r="R275">
        <v>15</v>
      </c>
      <c r="T275">
        <v>30</v>
      </c>
      <c r="U275">
        <v>1</v>
      </c>
      <c r="V275" t="str">
        <f t="shared" si="9"/>
        <v>HeadbuttNormalPhysicalMay cause flinching.7010015301</v>
      </c>
    </row>
    <row r="276" spans="1:22" x14ac:dyDescent="0.25">
      <c r="A276" t="s">
        <v>2625</v>
      </c>
      <c r="B276" t="s">
        <v>795</v>
      </c>
      <c r="C276" t="s">
        <v>2128</v>
      </c>
      <c r="D276" t="s">
        <v>2626</v>
      </c>
      <c r="E276" t="s">
        <v>744</v>
      </c>
      <c r="F276" t="s">
        <v>744</v>
      </c>
      <c r="G276">
        <v>5</v>
      </c>
      <c r="I276" t="s">
        <v>744</v>
      </c>
      <c r="J276">
        <v>2</v>
      </c>
      <c r="K276" t="str">
        <f t="shared" si="8"/>
        <v>Heal BellNormalStatusHeals the user's party's status conditions.--5-2</v>
      </c>
      <c r="L276" t="s">
        <v>2625</v>
      </c>
      <c r="M276" t="s">
        <v>795</v>
      </c>
      <c r="N276" t="s">
        <v>2128</v>
      </c>
      <c r="O276" t="s">
        <v>2626</v>
      </c>
      <c r="P276" t="s">
        <v>744</v>
      </c>
      <c r="Q276" t="s">
        <v>744</v>
      </c>
      <c r="R276">
        <v>5</v>
      </c>
      <c r="T276" t="s">
        <v>744</v>
      </c>
      <c r="U276">
        <v>2</v>
      </c>
      <c r="V276" t="str">
        <f t="shared" si="9"/>
        <v>Heal BellNormalStatusHeals the user's party's status conditions.--5-2</v>
      </c>
    </row>
    <row r="277" spans="1:22" x14ac:dyDescent="0.25">
      <c r="A277" t="s">
        <v>2627</v>
      </c>
      <c r="B277" t="s">
        <v>860</v>
      </c>
      <c r="C277" t="s">
        <v>2128</v>
      </c>
      <c r="D277" t="s">
        <v>2628</v>
      </c>
      <c r="E277" t="s">
        <v>744</v>
      </c>
      <c r="F277" t="s">
        <v>744</v>
      </c>
      <c r="G277">
        <v>15</v>
      </c>
      <c r="I277" t="s">
        <v>744</v>
      </c>
      <c r="J277">
        <v>4</v>
      </c>
      <c r="K277" t="str">
        <f t="shared" si="8"/>
        <v>Heal BlockPsychicStatusPrevents the opponent from restoring HP for 5 turns.--15-4</v>
      </c>
      <c r="L277" t="s">
        <v>2627</v>
      </c>
      <c r="M277" t="s">
        <v>860</v>
      </c>
      <c r="N277" t="s">
        <v>2128</v>
      </c>
      <c r="O277" t="s">
        <v>2628</v>
      </c>
      <c r="P277" t="s">
        <v>744</v>
      </c>
      <c r="Q277" t="s">
        <v>744</v>
      </c>
      <c r="R277">
        <v>15</v>
      </c>
      <c r="T277" t="s">
        <v>744</v>
      </c>
      <c r="U277">
        <v>4</v>
      </c>
      <c r="V277" t="str">
        <f t="shared" si="9"/>
        <v>Heal BlockPsychicStatusPrevents the opponent from restoring HP for 5 turns.--15-4</v>
      </c>
    </row>
    <row r="278" spans="1:22" x14ac:dyDescent="0.25">
      <c r="A278" t="s">
        <v>2629</v>
      </c>
      <c r="B278" t="s">
        <v>824</v>
      </c>
      <c r="C278" t="s">
        <v>2128</v>
      </c>
      <c r="D278" t="s">
        <v>2630</v>
      </c>
      <c r="E278" t="s">
        <v>744</v>
      </c>
      <c r="F278" t="s">
        <v>744</v>
      </c>
      <c r="G278">
        <v>10</v>
      </c>
      <c r="I278" t="s">
        <v>744</v>
      </c>
      <c r="J278">
        <v>4</v>
      </c>
      <c r="K278" t="str">
        <f t="shared" si="8"/>
        <v>Heal OrderBugStatusUser recovers half its max HP.--10-4</v>
      </c>
      <c r="L278" t="s">
        <v>2629</v>
      </c>
      <c r="M278" t="s">
        <v>824</v>
      </c>
      <c r="N278" t="s">
        <v>2128</v>
      </c>
      <c r="O278" t="s">
        <v>2630</v>
      </c>
      <c r="P278" t="s">
        <v>744</v>
      </c>
      <c r="Q278" t="s">
        <v>744</v>
      </c>
      <c r="R278">
        <v>10</v>
      </c>
      <c r="T278" t="s">
        <v>744</v>
      </c>
      <c r="U278">
        <v>4</v>
      </c>
      <c r="V278" t="str">
        <f t="shared" si="9"/>
        <v>Heal OrderBugStatusUser recovers half its max HP.--10-4</v>
      </c>
    </row>
    <row r="279" spans="1:22" x14ac:dyDescent="0.25">
      <c r="A279" t="s">
        <v>2631</v>
      </c>
      <c r="B279" t="s">
        <v>860</v>
      </c>
      <c r="C279" t="s">
        <v>2128</v>
      </c>
      <c r="D279" t="s">
        <v>2632</v>
      </c>
      <c r="E279" t="s">
        <v>744</v>
      </c>
      <c r="F279" t="s">
        <v>744</v>
      </c>
      <c r="G279">
        <v>10</v>
      </c>
      <c r="I279" t="s">
        <v>744</v>
      </c>
      <c r="J279">
        <v>5</v>
      </c>
      <c r="K279" t="str">
        <f t="shared" si="8"/>
        <v>Heal PulsePsychicStatusRestores half the target's max HP.--10-5</v>
      </c>
      <c r="L279" t="s">
        <v>2631</v>
      </c>
      <c r="M279" t="s">
        <v>860</v>
      </c>
      <c r="N279" t="s">
        <v>2128</v>
      </c>
      <c r="O279" t="s">
        <v>2632</v>
      </c>
      <c r="P279" t="s">
        <v>744</v>
      </c>
      <c r="Q279" t="s">
        <v>744</v>
      </c>
      <c r="R279">
        <v>10</v>
      </c>
      <c r="T279" t="s">
        <v>744</v>
      </c>
      <c r="U279">
        <v>5</v>
      </c>
      <c r="V279" t="str">
        <f t="shared" si="9"/>
        <v>Heal PulsePsychicStatusRestores half the target's max HP.--10-5</v>
      </c>
    </row>
    <row r="280" spans="1:22" x14ac:dyDescent="0.25">
      <c r="A280" t="s">
        <v>2633</v>
      </c>
      <c r="B280" t="s">
        <v>860</v>
      </c>
      <c r="C280" t="s">
        <v>2128</v>
      </c>
      <c r="D280" t="s">
        <v>2634</v>
      </c>
      <c r="E280" t="s">
        <v>744</v>
      </c>
      <c r="F280" t="s">
        <v>744</v>
      </c>
      <c r="G280">
        <v>10</v>
      </c>
      <c r="I280" t="s">
        <v>744</v>
      </c>
      <c r="J280">
        <v>4</v>
      </c>
      <c r="K280" t="str">
        <f t="shared" si="8"/>
        <v>Healing WishPsychicStatusThe user faints and the next PokÃ©mon released is fully healed.--10-4</v>
      </c>
      <c r="L280" t="s">
        <v>2633</v>
      </c>
      <c r="M280" t="s">
        <v>860</v>
      </c>
      <c r="N280" t="s">
        <v>2128</v>
      </c>
      <c r="O280" t="s">
        <v>2634</v>
      </c>
      <c r="P280" t="s">
        <v>744</v>
      </c>
      <c r="Q280" t="s">
        <v>744</v>
      </c>
      <c r="R280">
        <v>10</v>
      </c>
      <c r="T280" t="s">
        <v>744</v>
      </c>
      <c r="U280">
        <v>4</v>
      </c>
      <c r="V280" t="str">
        <f t="shared" si="9"/>
        <v>Healing WishPsychicStatusThe user faints and the next PokÃ©mon released is fully healed.--10-4</v>
      </c>
    </row>
    <row r="281" spans="1:22" x14ac:dyDescent="0.25">
      <c r="A281" t="s">
        <v>2635</v>
      </c>
      <c r="B281" t="s">
        <v>860</v>
      </c>
      <c r="C281" t="s">
        <v>2100</v>
      </c>
      <c r="D281" t="s">
        <v>2152</v>
      </c>
      <c r="E281">
        <v>60</v>
      </c>
      <c r="F281">
        <v>100</v>
      </c>
      <c r="G281">
        <v>25</v>
      </c>
      <c r="I281">
        <v>30</v>
      </c>
      <c r="J281">
        <v>5</v>
      </c>
      <c r="K281" t="str">
        <f t="shared" si="8"/>
        <v>Heart StampPsychicPhysicalMay cause flinching.6010025305</v>
      </c>
      <c r="L281" t="s">
        <v>2635</v>
      </c>
      <c r="M281" t="s">
        <v>860</v>
      </c>
      <c r="N281" t="s">
        <v>2100</v>
      </c>
      <c r="O281" t="s">
        <v>2152</v>
      </c>
      <c r="P281">
        <v>60</v>
      </c>
      <c r="Q281">
        <v>100</v>
      </c>
      <c r="R281">
        <v>25</v>
      </c>
      <c r="T281">
        <v>30</v>
      </c>
      <c r="U281">
        <v>5</v>
      </c>
      <c r="V281" t="str">
        <f t="shared" si="9"/>
        <v>Heart StampPsychicPhysicalMay cause flinching.6010025305</v>
      </c>
    </row>
    <row r="282" spans="1:22" x14ac:dyDescent="0.25">
      <c r="A282" t="s">
        <v>2636</v>
      </c>
      <c r="B282" t="s">
        <v>860</v>
      </c>
      <c r="C282" t="s">
        <v>2128</v>
      </c>
      <c r="D282" t="s">
        <v>2637</v>
      </c>
      <c r="E282" t="s">
        <v>744</v>
      </c>
      <c r="F282" t="s">
        <v>744</v>
      </c>
      <c r="G282">
        <v>10</v>
      </c>
      <c r="I282" t="s">
        <v>744</v>
      </c>
      <c r="J282">
        <v>4</v>
      </c>
      <c r="K282" t="str">
        <f t="shared" si="8"/>
        <v>Heart SwapPsychicStatusStat changes are swapped with the opponent.--10-4</v>
      </c>
      <c r="L282" t="s">
        <v>2636</v>
      </c>
      <c r="M282" t="s">
        <v>860</v>
      </c>
      <c r="N282" t="s">
        <v>2128</v>
      </c>
      <c r="O282" t="s">
        <v>2637</v>
      </c>
      <c r="P282" t="s">
        <v>744</v>
      </c>
      <c r="Q282" t="s">
        <v>744</v>
      </c>
      <c r="R282">
        <v>10</v>
      </c>
      <c r="T282" t="s">
        <v>744</v>
      </c>
      <c r="U282">
        <v>4</v>
      </c>
      <c r="V282" t="str">
        <f t="shared" si="9"/>
        <v>Heart SwapPsychicStatusStat changes are swapped with the opponent.--10-4</v>
      </c>
    </row>
    <row r="283" spans="1:22" x14ac:dyDescent="0.25">
      <c r="A283" t="s">
        <v>2638</v>
      </c>
      <c r="B283" t="s">
        <v>807</v>
      </c>
      <c r="C283" t="s">
        <v>2100</v>
      </c>
      <c r="D283" t="s">
        <v>2639</v>
      </c>
      <c r="E283" t="s">
        <v>744</v>
      </c>
      <c r="F283">
        <v>100</v>
      </c>
      <c r="G283">
        <v>10</v>
      </c>
      <c r="I283" t="s">
        <v>744</v>
      </c>
      <c r="J283">
        <v>5</v>
      </c>
      <c r="K283" t="str">
        <f t="shared" si="8"/>
        <v>Heat CrashFirePhysicalThe heavier the user, the stronger the attack.-10010-5</v>
      </c>
      <c r="L283" t="s">
        <v>2638</v>
      </c>
      <c r="M283" t="s">
        <v>807</v>
      </c>
      <c r="N283" t="s">
        <v>2100</v>
      </c>
      <c r="O283" t="s">
        <v>2639</v>
      </c>
      <c r="P283" t="s">
        <v>744</v>
      </c>
      <c r="Q283">
        <v>100</v>
      </c>
      <c r="R283">
        <v>10</v>
      </c>
      <c r="T283" t="s">
        <v>744</v>
      </c>
      <c r="U283">
        <v>5</v>
      </c>
      <c r="V283" t="str">
        <f t="shared" si="9"/>
        <v>Heat CrashFirePhysicalThe heavier the user, the stronger the attack.-10010-5</v>
      </c>
    </row>
    <row r="284" spans="1:22" x14ac:dyDescent="0.25">
      <c r="A284" t="s">
        <v>2640</v>
      </c>
      <c r="B284" t="s">
        <v>807</v>
      </c>
      <c r="C284" t="s">
        <v>2101</v>
      </c>
      <c r="D284" t="s">
        <v>2231</v>
      </c>
      <c r="E284">
        <v>95</v>
      </c>
      <c r="F284">
        <v>90</v>
      </c>
      <c r="G284">
        <v>10</v>
      </c>
      <c r="I284">
        <v>10</v>
      </c>
      <c r="J284">
        <v>3</v>
      </c>
      <c r="K284" t="str">
        <f t="shared" si="8"/>
        <v>Heat WaveFireSpecialMay burn opponent.959010103</v>
      </c>
      <c r="L284" t="s">
        <v>2640</v>
      </c>
      <c r="M284" t="s">
        <v>807</v>
      </c>
      <c r="N284" t="s">
        <v>2101</v>
      </c>
      <c r="O284" t="s">
        <v>2231</v>
      </c>
      <c r="P284">
        <v>95</v>
      </c>
      <c r="Q284">
        <v>90</v>
      </c>
      <c r="R284">
        <v>10</v>
      </c>
      <c r="T284">
        <v>10</v>
      </c>
      <c r="U284">
        <v>3</v>
      </c>
      <c r="V284" t="str">
        <f t="shared" si="9"/>
        <v>Heat WaveFireSpecialMay burn opponent.959010103</v>
      </c>
    </row>
    <row r="285" spans="1:22" x14ac:dyDescent="0.25">
      <c r="A285" t="s">
        <v>2641</v>
      </c>
      <c r="B285" t="s">
        <v>866</v>
      </c>
      <c r="C285" t="s">
        <v>2100</v>
      </c>
      <c r="D285" t="s">
        <v>2639</v>
      </c>
      <c r="E285" t="s">
        <v>744</v>
      </c>
      <c r="F285">
        <v>100</v>
      </c>
      <c r="G285">
        <v>10</v>
      </c>
      <c r="I285" t="s">
        <v>744</v>
      </c>
      <c r="J285">
        <v>5</v>
      </c>
      <c r="K285" t="str">
        <f t="shared" si="8"/>
        <v>Heavy SlamSteelPhysicalThe heavier the user, the stronger the attack.-10010-5</v>
      </c>
      <c r="L285" t="s">
        <v>2641</v>
      </c>
      <c r="M285" t="s">
        <v>866</v>
      </c>
      <c r="N285" t="s">
        <v>2100</v>
      </c>
      <c r="O285" t="s">
        <v>2639</v>
      </c>
      <c r="P285" t="s">
        <v>744</v>
      </c>
      <c r="Q285">
        <v>100</v>
      </c>
      <c r="R285">
        <v>10</v>
      </c>
      <c r="T285" t="s">
        <v>744</v>
      </c>
      <c r="U285">
        <v>5</v>
      </c>
      <c r="V285" t="str">
        <f t="shared" si="9"/>
        <v>Heavy SlamSteelPhysicalThe heavier the user, the stronger the attack.-10010-5</v>
      </c>
    </row>
    <row r="286" spans="1:22" x14ac:dyDescent="0.25">
      <c r="A286" t="s">
        <v>2642</v>
      </c>
      <c r="B286" t="s">
        <v>795</v>
      </c>
      <c r="C286" t="s">
        <v>2128</v>
      </c>
      <c r="D286" t="s">
        <v>2643</v>
      </c>
      <c r="E286" t="s">
        <v>744</v>
      </c>
      <c r="F286" t="s">
        <v>744</v>
      </c>
      <c r="G286">
        <v>20</v>
      </c>
      <c r="I286" t="s">
        <v>744</v>
      </c>
      <c r="J286">
        <v>3</v>
      </c>
      <c r="K286" t="str">
        <f t="shared" si="8"/>
        <v>Helping HandNormalStatusIn Double Battles, boosts the power of the partner's move.--20-3</v>
      </c>
      <c r="L286" t="s">
        <v>2642</v>
      </c>
      <c r="M286" t="s">
        <v>795</v>
      </c>
      <c r="N286" t="s">
        <v>2128</v>
      </c>
      <c r="O286" t="s">
        <v>2643</v>
      </c>
      <c r="P286" t="s">
        <v>744</v>
      </c>
      <c r="Q286" t="s">
        <v>744</v>
      </c>
      <c r="R286">
        <v>20</v>
      </c>
      <c r="T286" t="s">
        <v>744</v>
      </c>
      <c r="U286">
        <v>3</v>
      </c>
      <c r="V286" t="str">
        <f t="shared" si="9"/>
        <v>Helping HandNormalStatusIn Double Battles, boosts the power of the partner's move.--20-3</v>
      </c>
    </row>
    <row r="287" spans="1:22" x14ac:dyDescent="0.25">
      <c r="A287" t="s">
        <v>2644</v>
      </c>
      <c r="B287" t="s">
        <v>980</v>
      </c>
      <c r="C287" t="s">
        <v>2101</v>
      </c>
      <c r="D287" t="s">
        <v>2645</v>
      </c>
      <c r="E287">
        <v>65</v>
      </c>
      <c r="F287">
        <v>100</v>
      </c>
      <c r="G287">
        <v>10</v>
      </c>
      <c r="I287" t="s">
        <v>744</v>
      </c>
      <c r="J287">
        <v>5</v>
      </c>
      <c r="K287" t="str">
        <f t="shared" si="8"/>
        <v>HexGhostSpecialInflicts more damage if the target has a status condition.6510010-5</v>
      </c>
      <c r="L287" t="s">
        <v>2644</v>
      </c>
      <c r="M287" t="s">
        <v>980</v>
      </c>
      <c r="N287" t="s">
        <v>2101</v>
      </c>
      <c r="O287" t="s">
        <v>2645</v>
      </c>
      <c r="P287">
        <v>65</v>
      </c>
      <c r="Q287">
        <v>100</v>
      </c>
      <c r="R287">
        <v>10</v>
      </c>
      <c r="T287" t="s">
        <v>744</v>
      </c>
      <c r="U287">
        <v>5</v>
      </c>
      <c r="V287" t="str">
        <f t="shared" si="9"/>
        <v>HexGhostSpecialInflicts more damage if the target has a status condition.6510010-5</v>
      </c>
    </row>
    <row r="288" spans="1:22" x14ac:dyDescent="0.25">
      <c r="A288" t="s">
        <v>2646</v>
      </c>
      <c r="B288" t="s">
        <v>795</v>
      </c>
      <c r="C288" t="s">
        <v>2101</v>
      </c>
      <c r="D288" t="s">
        <v>2647</v>
      </c>
      <c r="E288">
        <v>60</v>
      </c>
      <c r="F288">
        <v>100</v>
      </c>
      <c r="G288">
        <v>15</v>
      </c>
      <c r="H288" t="s">
        <v>2648</v>
      </c>
      <c r="I288" t="s">
        <v>744</v>
      </c>
      <c r="J288">
        <v>2</v>
      </c>
      <c r="K288" t="str">
        <f t="shared" si="8"/>
        <v>Hidden PowerNormalSpecialType and power depends on user's IVs.6010015TM10-2</v>
      </c>
      <c r="L288" t="s">
        <v>2646</v>
      </c>
      <c r="M288" t="s">
        <v>795</v>
      </c>
      <c r="N288" t="s">
        <v>2101</v>
      </c>
      <c r="O288" t="s">
        <v>2647</v>
      </c>
      <c r="P288">
        <v>60</v>
      </c>
      <c r="Q288">
        <v>100</v>
      </c>
      <c r="R288">
        <v>15</v>
      </c>
      <c r="S288" t="s">
        <v>2648</v>
      </c>
      <c r="T288" t="s">
        <v>744</v>
      </c>
      <c r="U288">
        <v>2</v>
      </c>
      <c r="V288" t="str">
        <f t="shared" si="9"/>
        <v>Hidden PowerNormalSpecialType and power depends on user's IVs.6010015TM10-2</v>
      </c>
    </row>
    <row r="289" spans="1:22" x14ac:dyDescent="0.25">
      <c r="A289" t="s">
        <v>2649</v>
      </c>
      <c r="B289" t="s">
        <v>862</v>
      </c>
      <c r="C289" t="s">
        <v>2100</v>
      </c>
      <c r="D289" t="s">
        <v>2650</v>
      </c>
      <c r="E289">
        <v>95</v>
      </c>
      <c r="F289">
        <v>95</v>
      </c>
      <c r="G289">
        <v>10</v>
      </c>
      <c r="J289">
        <v>7</v>
      </c>
      <c r="K289" t="str">
        <f t="shared" si="8"/>
        <v>High HorsepowerGroundPhysicalThe user fiercely attacks the target using its entire body.9595107</v>
      </c>
      <c r="L289" t="s">
        <v>2649</v>
      </c>
      <c r="M289" t="s">
        <v>862</v>
      </c>
      <c r="N289" t="s">
        <v>2100</v>
      </c>
      <c r="O289" t="s">
        <v>2650</v>
      </c>
      <c r="P289">
        <v>95</v>
      </c>
      <c r="Q289">
        <v>95</v>
      </c>
      <c r="R289">
        <v>10</v>
      </c>
      <c r="U289">
        <v>7</v>
      </c>
      <c r="V289" t="str">
        <f t="shared" si="9"/>
        <v>High HorsepowerGroundPhysicalThe user fiercely attacks the target using its entire body.9595107</v>
      </c>
    </row>
    <row r="290" spans="1:22" x14ac:dyDescent="0.25">
      <c r="A290" t="s">
        <v>2651</v>
      </c>
      <c r="B290" t="s">
        <v>920</v>
      </c>
      <c r="C290" t="s">
        <v>2100</v>
      </c>
      <c r="D290" t="s">
        <v>2652</v>
      </c>
      <c r="E290">
        <v>130</v>
      </c>
      <c r="F290">
        <v>90</v>
      </c>
      <c r="G290">
        <v>10</v>
      </c>
      <c r="I290" t="s">
        <v>744</v>
      </c>
      <c r="J290">
        <v>1</v>
      </c>
      <c r="K290" t="str">
        <f t="shared" si="8"/>
        <v>High Jump KickFightingPhysicalIf it misses, the user loses half their HP.1309010-1</v>
      </c>
      <c r="L290" t="s">
        <v>2651</v>
      </c>
      <c r="M290" t="s">
        <v>920</v>
      </c>
      <c r="N290" t="s">
        <v>2100</v>
      </c>
      <c r="O290" t="s">
        <v>2652</v>
      </c>
      <c r="P290">
        <v>130</v>
      </c>
      <c r="Q290">
        <v>90</v>
      </c>
      <c r="R290">
        <v>10</v>
      </c>
      <c r="T290" t="s">
        <v>744</v>
      </c>
      <c r="U290">
        <v>1</v>
      </c>
      <c r="V290" t="str">
        <f t="shared" si="9"/>
        <v>High Jump KickFightingPhysicalIf it misses, the user loses half their HP.1309010-1</v>
      </c>
    </row>
    <row r="291" spans="1:22" x14ac:dyDescent="0.25">
      <c r="A291" t="s">
        <v>2653</v>
      </c>
      <c r="B291" t="s">
        <v>795</v>
      </c>
      <c r="C291" t="s">
        <v>2100</v>
      </c>
      <c r="D291" t="s">
        <v>2470</v>
      </c>
      <c r="E291">
        <v>40</v>
      </c>
      <c r="F291">
        <v>100</v>
      </c>
      <c r="G291">
        <v>40</v>
      </c>
      <c r="I291" t="s">
        <v>744</v>
      </c>
      <c r="J291">
        <v>6</v>
      </c>
      <c r="K291" t="str">
        <f t="shared" si="8"/>
        <v>Hold BackNormalPhysicalAlways leaves opponent with at least 1 HP.4010040-6</v>
      </c>
      <c r="L291" t="s">
        <v>2653</v>
      </c>
      <c r="M291" t="s">
        <v>795</v>
      </c>
      <c r="N291" t="s">
        <v>2100</v>
      </c>
      <c r="O291" t="s">
        <v>2470</v>
      </c>
      <c r="P291">
        <v>40</v>
      </c>
      <c r="Q291">
        <v>100</v>
      </c>
      <c r="R291">
        <v>40</v>
      </c>
      <c r="T291" t="s">
        <v>744</v>
      </c>
      <c r="U291">
        <v>6</v>
      </c>
      <c r="V291" t="str">
        <f t="shared" si="9"/>
        <v>Hold BackNormalPhysicalAlways leaves opponent with at least 1 HP.4010040-6</v>
      </c>
    </row>
    <row r="292" spans="1:22" x14ac:dyDescent="0.25">
      <c r="A292" t="s">
        <v>2654</v>
      </c>
      <c r="B292" t="s">
        <v>795</v>
      </c>
      <c r="C292" t="s">
        <v>2128</v>
      </c>
      <c r="D292" t="s">
        <v>2655</v>
      </c>
      <c r="E292" t="s">
        <v>744</v>
      </c>
      <c r="F292" t="s">
        <v>744</v>
      </c>
      <c r="G292">
        <v>40</v>
      </c>
      <c r="I292" t="s">
        <v>744</v>
      </c>
      <c r="J292">
        <v>6</v>
      </c>
      <c r="K292" t="str">
        <f t="shared" si="8"/>
        <v>Hold HandsNormalStatusMakes the user and an ally very happy.--40-6</v>
      </c>
      <c r="L292" t="s">
        <v>2654</v>
      </c>
      <c r="M292" t="s">
        <v>795</v>
      </c>
      <c r="N292" t="s">
        <v>2128</v>
      </c>
      <c r="O292" t="s">
        <v>2655</v>
      </c>
      <c r="P292" t="s">
        <v>744</v>
      </c>
      <c r="Q292" t="s">
        <v>744</v>
      </c>
      <c r="R292">
        <v>40</v>
      </c>
      <c r="T292" t="s">
        <v>744</v>
      </c>
      <c r="U292">
        <v>6</v>
      </c>
      <c r="V292" t="str">
        <f t="shared" si="9"/>
        <v>Hold HandsNormalStatusMakes the user and an ally very happy.--40-6</v>
      </c>
    </row>
    <row r="293" spans="1:22" x14ac:dyDescent="0.25">
      <c r="A293" t="s">
        <v>2656</v>
      </c>
      <c r="B293" t="s">
        <v>849</v>
      </c>
      <c r="C293" t="s">
        <v>2128</v>
      </c>
      <c r="D293" t="s">
        <v>2657</v>
      </c>
      <c r="E293" t="s">
        <v>744</v>
      </c>
      <c r="F293" t="s">
        <v>744</v>
      </c>
      <c r="G293">
        <v>15</v>
      </c>
      <c r="I293" t="s">
        <v>744</v>
      </c>
      <c r="J293">
        <v>5</v>
      </c>
      <c r="K293" t="str">
        <f t="shared" si="8"/>
        <v>Hone ClawsDarkStatusRaises user's Attack and Accuracy.--15-5</v>
      </c>
      <c r="L293" t="s">
        <v>2656</v>
      </c>
      <c r="M293" t="s">
        <v>849</v>
      </c>
      <c r="N293" t="s">
        <v>2128</v>
      </c>
      <c r="O293" t="s">
        <v>2657</v>
      </c>
      <c r="P293" t="s">
        <v>744</v>
      </c>
      <c r="Q293" t="s">
        <v>744</v>
      </c>
      <c r="R293">
        <v>15</v>
      </c>
      <c r="T293" t="s">
        <v>744</v>
      </c>
      <c r="U293">
        <v>5</v>
      </c>
      <c r="V293" t="str">
        <f t="shared" si="9"/>
        <v>Hone ClawsDarkStatusRaises user's Attack and Accuracy.--15-5</v>
      </c>
    </row>
    <row r="294" spans="1:22" x14ac:dyDescent="0.25">
      <c r="A294" t="s">
        <v>2658</v>
      </c>
      <c r="B294" t="s">
        <v>795</v>
      </c>
      <c r="C294" t="s">
        <v>2100</v>
      </c>
      <c r="E294">
        <v>65</v>
      </c>
      <c r="F294">
        <v>100</v>
      </c>
      <c r="G294">
        <v>25</v>
      </c>
      <c r="I294" t="s">
        <v>744</v>
      </c>
      <c r="J294">
        <v>1</v>
      </c>
      <c r="K294" t="str">
        <f t="shared" si="8"/>
        <v>Horn AttackNormalPhysical6510025-1</v>
      </c>
      <c r="L294" t="s">
        <v>2658</v>
      </c>
      <c r="M294" t="s">
        <v>795</v>
      </c>
      <c r="N294" t="s">
        <v>2100</v>
      </c>
      <c r="P294">
        <v>65</v>
      </c>
      <c r="Q294">
        <v>100</v>
      </c>
      <c r="R294">
        <v>25</v>
      </c>
      <c r="T294" t="s">
        <v>744</v>
      </c>
      <c r="U294">
        <v>1</v>
      </c>
      <c r="V294" t="str">
        <f t="shared" si="9"/>
        <v>Horn AttackNormalPhysical6510025-1</v>
      </c>
    </row>
    <row r="295" spans="1:22" x14ac:dyDescent="0.25">
      <c r="A295" t="s">
        <v>2659</v>
      </c>
      <c r="B295" t="s">
        <v>795</v>
      </c>
      <c r="C295" t="s">
        <v>2100</v>
      </c>
      <c r="D295" t="s">
        <v>2494</v>
      </c>
      <c r="E295" t="s">
        <v>744</v>
      </c>
      <c r="F295" t="s">
        <v>744</v>
      </c>
      <c r="G295">
        <v>5</v>
      </c>
      <c r="I295" t="s">
        <v>744</v>
      </c>
      <c r="J295">
        <v>1</v>
      </c>
      <c r="K295" t="str">
        <f t="shared" si="8"/>
        <v>Horn DrillNormalPhysicalOne-Hit-KO, if it hits.--5-1</v>
      </c>
      <c r="L295" t="s">
        <v>2659</v>
      </c>
      <c r="M295" t="s">
        <v>795</v>
      </c>
      <c r="N295" t="s">
        <v>2100</v>
      </c>
      <c r="O295" t="s">
        <v>2494</v>
      </c>
      <c r="P295" t="s">
        <v>744</v>
      </c>
      <c r="Q295" t="s">
        <v>744</v>
      </c>
      <c r="R295">
        <v>5</v>
      </c>
      <c r="T295" t="s">
        <v>744</v>
      </c>
      <c r="U295">
        <v>1</v>
      </c>
      <c r="V295" t="str">
        <f t="shared" si="9"/>
        <v>Horn DrillNormalPhysicalOne-Hit-KO, if it hits.--5-1</v>
      </c>
    </row>
    <row r="296" spans="1:22" x14ac:dyDescent="0.25">
      <c r="A296" t="s">
        <v>2660</v>
      </c>
      <c r="B296" t="s">
        <v>797</v>
      </c>
      <c r="C296" t="s">
        <v>2100</v>
      </c>
      <c r="D296" t="s">
        <v>2122</v>
      </c>
      <c r="E296">
        <v>75</v>
      </c>
      <c r="F296">
        <v>100</v>
      </c>
      <c r="G296">
        <v>10</v>
      </c>
      <c r="I296" t="s">
        <v>744</v>
      </c>
      <c r="J296">
        <v>5</v>
      </c>
      <c r="K296" t="str">
        <f t="shared" si="8"/>
        <v>Horn LeechGrassPhysicalUser recovers half the HP inflicted on opponent.7510010-5</v>
      </c>
      <c r="L296" t="s">
        <v>2660</v>
      </c>
      <c r="M296" t="s">
        <v>797</v>
      </c>
      <c r="N296" t="s">
        <v>2100</v>
      </c>
      <c r="O296" t="s">
        <v>2122</v>
      </c>
      <c r="P296">
        <v>75</v>
      </c>
      <c r="Q296">
        <v>100</v>
      </c>
      <c r="R296">
        <v>10</v>
      </c>
      <c r="T296" t="s">
        <v>744</v>
      </c>
      <c r="U296">
        <v>5</v>
      </c>
      <c r="V296" t="str">
        <f t="shared" si="9"/>
        <v>Horn LeechGrassPhysicalUser recovers half the HP inflicted on opponent.7510010-5</v>
      </c>
    </row>
    <row r="297" spans="1:22" x14ac:dyDescent="0.25">
      <c r="A297" t="s">
        <v>2661</v>
      </c>
      <c r="B297" t="s">
        <v>795</v>
      </c>
      <c r="C297" t="s">
        <v>2128</v>
      </c>
      <c r="D297" t="s">
        <v>2662</v>
      </c>
      <c r="E297" t="s">
        <v>744</v>
      </c>
      <c r="F297" t="s">
        <v>744</v>
      </c>
      <c r="G297">
        <v>40</v>
      </c>
      <c r="I297" t="s">
        <v>744</v>
      </c>
      <c r="J297">
        <v>3</v>
      </c>
      <c r="K297" t="str">
        <f t="shared" si="8"/>
        <v>HowlNormalStatusRaises user's Attack.--40-3</v>
      </c>
      <c r="L297" t="s">
        <v>2661</v>
      </c>
      <c r="M297" t="s">
        <v>795</v>
      </c>
      <c r="N297" t="s">
        <v>2128</v>
      </c>
      <c r="O297" t="s">
        <v>2662</v>
      </c>
      <c r="P297" t="s">
        <v>744</v>
      </c>
      <c r="Q297" t="s">
        <v>744</v>
      </c>
      <c r="R297">
        <v>40</v>
      </c>
      <c r="T297" t="s">
        <v>744</v>
      </c>
      <c r="U297">
        <v>3</v>
      </c>
      <c r="V297" t="str">
        <f t="shared" si="9"/>
        <v>HowlNormalStatusRaises user's Attack.--40-3</v>
      </c>
    </row>
    <row r="298" spans="1:22" x14ac:dyDescent="0.25">
      <c r="A298" t="s">
        <v>2663</v>
      </c>
      <c r="B298" t="s">
        <v>812</v>
      </c>
      <c r="C298" t="s">
        <v>2101</v>
      </c>
      <c r="D298" t="s">
        <v>2314</v>
      </c>
      <c r="E298">
        <v>110</v>
      </c>
      <c r="F298">
        <v>70</v>
      </c>
      <c r="G298">
        <v>10</v>
      </c>
      <c r="I298">
        <v>30</v>
      </c>
      <c r="J298">
        <v>5</v>
      </c>
      <c r="K298" t="str">
        <f t="shared" si="8"/>
        <v>HurricaneFlyingSpecialMay confuse opponent.1107010305</v>
      </c>
      <c r="L298" t="s">
        <v>2663</v>
      </c>
      <c r="M298" t="s">
        <v>812</v>
      </c>
      <c r="N298" t="s">
        <v>2101</v>
      </c>
      <c r="O298" t="s">
        <v>2314</v>
      </c>
      <c r="P298">
        <v>110</v>
      </c>
      <c r="Q298">
        <v>70</v>
      </c>
      <c r="R298">
        <v>10</v>
      </c>
      <c r="T298">
        <v>30</v>
      </c>
      <c r="U298">
        <v>5</v>
      </c>
      <c r="V298" t="str">
        <f t="shared" si="9"/>
        <v>HurricaneFlyingSpecialMay confuse opponent.1107010305</v>
      </c>
    </row>
    <row r="299" spans="1:22" x14ac:dyDescent="0.25">
      <c r="A299" t="s">
        <v>2664</v>
      </c>
      <c r="B299" t="s">
        <v>816</v>
      </c>
      <c r="C299" t="s">
        <v>2101</v>
      </c>
      <c r="D299" t="s">
        <v>2220</v>
      </c>
      <c r="E299">
        <v>150</v>
      </c>
      <c r="F299">
        <v>90</v>
      </c>
      <c r="G299">
        <v>5</v>
      </c>
      <c r="I299" t="s">
        <v>744</v>
      </c>
      <c r="J299">
        <v>3</v>
      </c>
      <c r="K299" t="str">
        <f t="shared" si="8"/>
        <v>Hydro CannonWaterSpecialUser must recharge next turn.150905-3</v>
      </c>
      <c r="L299" t="s">
        <v>2664</v>
      </c>
      <c r="M299" t="s">
        <v>816</v>
      </c>
      <c r="N299" t="s">
        <v>2101</v>
      </c>
      <c r="O299" t="s">
        <v>2220</v>
      </c>
      <c r="P299">
        <v>150</v>
      </c>
      <c r="Q299">
        <v>90</v>
      </c>
      <c r="R299">
        <v>5</v>
      </c>
      <c r="T299" t="s">
        <v>744</v>
      </c>
      <c r="U299">
        <v>3</v>
      </c>
      <c r="V299" t="str">
        <f t="shared" si="9"/>
        <v>Hydro CannonWaterSpecialUser must recharge next turn.150905-3</v>
      </c>
    </row>
    <row r="300" spans="1:22" x14ac:dyDescent="0.25">
      <c r="A300" t="s">
        <v>2665</v>
      </c>
      <c r="B300" t="s">
        <v>816</v>
      </c>
      <c r="C300" t="s">
        <v>2101</v>
      </c>
      <c r="E300">
        <v>110</v>
      </c>
      <c r="F300">
        <v>80</v>
      </c>
      <c r="G300">
        <v>5</v>
      </c>
      <c r="I300" t="s">
        <v>744</v>
      </c>
      <c r="J300">
        <v>1</v>
      </c>
      <c r="K300" t="str">
        <f t="shared" si="8"/>
        <v>Hydro PumpWaterSpecial110805-1</v>
      </c>
      <c r="L300" t="s">
        <v>2665</v>
      </c>
      <c r="M300" t="s">
        <v>816</v>
      </c>
      <c r="N300" t="s">
        <v>2101</v>
      </c>
      <c r="P300">
        <v>110</v>
      </c>
      <c r="Q300">
        <v>80</v>
      </c>
      <c r="R300">
        <v>5</v>
      </c>
      <c r="T300" t="s">
        <v>744</v>
      </c>
      <c r="U300">
        <v>1</v>
      </c>
      <c r="V300" t="str">
        <f t="shared" si="9"/>
        <v>Hydro PumpWaterSpecial110805-1</v>
      </c>
    </row>
    <row r="301" spans="1:22" x14ac:dyDescent="0.25">
      <c r="A301" t="s">
        <v>2666</v>
      </c>
      <c r="B301" t="s">
        <v>816</v>
      </c>
      <c r="C301" t="s">
        <v>2131</v>
      </c>
      <c r="D301" t="s">
        <v>2667</v>
      </c>
      <c r="E301" t="s">
        <v>744</v>
      </c>
      <c r="F301" t="s">
        <v>744</v>
      </c>
      <c r="G301">
        <v>1</v>
      </c>
      <c r="J301">
        <v>7</v>
      </c>
      <c r="K301" t="str">
        <f t="shared" si="8"/>
        <v>Hydro VortexWaterZ-MoveWater type Z-Move.--17</v>
      </c>
      <c r="L301" t="s">
        <v>2666</v>
      </c>
      <c r="M301" t="s">
        <v>816</v>
      </c>
      <c r="N301" t="s">
        <v>2131</v>
      </c>
      <c r="O301" t="s">
        <v>2667</v>
      </c>
      <c r="P301" t="s">
        <v>744</v>
      </c>
      <c r="Q301" t="s">
        <v>744</v>
      </c>
      <c r="R301">
        <v>1</v>
      </c>
      <c r="U301">
        <v>7</v>
      </c>
      <c r="V301" t="str">
        <f t="shared" si="9"/>
        <v>Hydro VortexWaterZ-MoveWater type Z-Move.--17</v>
      </c>
    </row>
    <row r="302" spans="1:22" x14ac:dyDescent="0.25">
      <c r="A302" t="s">
        <v>2668</v>
      </c>
      <c r="B302" t="s">
        <v>795</v>
      </c>
      <c r="C302" t="s">
        <v>2101</v>
      </c>
      <c r="D302" t="s">
        <v>2220</v>
      </c>
      <c r="E302">
        <v>150</v>
      </c>
      <c r="F302">
        <v>90</v>
      </c>
      <c r="G302">
        <v>5</v>
      </c>
      <c r="H302" t="s">
        <v>2669</v>
      </c>
      <c r="I302" t="s">
        <v>744</v>
      </c>
      <c r="J302">
        <v>1</v>
      </c>
      <c r="K302" t="str">
        <f t="shared" si="8"/>
        <v>Hyper BeamNormalSpecialUser must recharge next turn.150905TM15-1</v>
      </c>
      <c r="L302" t="s">
        <v>2668</v>
      </c>
      <c r="M302" t="s">
        <v>795</v>
      </c>
      <c r="N302" t="s">
        <v>2101</v>
      </c>
      <c r="O302" t="s">
        <v>2220</v>
      </c>
      <c r="P302">
        <v>150</v>
      </c>
      <c r="Q302">
        <v>90</v>
      </c>
      <c r="R302">
        <v>5</v>
      </c>
      <c r="S302" t="s">
        <v>2669</v>
      </c>
      <c r="T302" t="s">
        <v>744</v>
      </c>
      <c r="U302">
        <v>1</v>
      </c>
      <c r="V302" t="str">
        <f t="shared" si="9"/>
        <v>Hyper BeamNormalSpecialUser must recharge next turn.150905TM15-1</v>
      </c>
    </row>
    <row r="303" spans="1:22" x14ac:dyDescent="0.25">
      <c r="A303" t="s">
        <v>2670</v>
      </c>
      <c r="B303" t="s">
        <v>795</v>
      </c>
      <c r="C303" t="s">
        <v>2100</v>
      </c>
      <c r="D303" t="s">
        <v>2152</v>
      </c>
      <c r="E303">
        <v>80</v>
      </c>
      <c r="F303">
        <v>90</v>
      </c>
      <c r="G303">
        <v>15</v>
      </c>
      <c r="I303">
        <v>10</v>
      </c>
      <c r="J303">
        <v>1</v>
      </c>
      <c r="K303" t="str">
        <f t="shared" si="8"/>
        <v>Hyper FangNormalPhysicalMay cause flinching.809015101</v>
      </c>
      <c r="L303" t="s">
        <v>2670</v>
      </c>
      <c r="M303" t="s">
        <v>795</v>
      </c>
      <c r="N303" t="s">
        <v>2100</v>
      </c>
      <c r="O303" t="s">
        <v>2152</v>
      </c>
      <c r="P303">
        <v>80</v>
      </c>
      <c r="Q303">
        <v>90</v>
      </c>
      <c r="R303">
        <v>15</v>
      </c>
      <c r="T303">
        <v>10</v>
      </c>
      <c r="U303">
        <v>1</v>
      </c>
      <c r="V303" t="str">
        <f t="shared" si="9"/>
        <v>Hyper FangNormalPhysicalMay cause flinching.809015101</v>
      </c>
    </row>
    <row r="304" spans="1:22" x14ac:dyDescent="0.25">
      <c r="A304" t="s">
        <v>2671</v>
      </c>
      <c r="B304" t="s">
        <v>795</v>
      </c>
      <c r="C304" t="s">
        <v>2101</v>
      </c>
      <c r="E304">
        <v>90</v>
      </c>
      <c r="F304">
        <v>100</v>
      </c>
      <c r="G304">
        <v>10</v>
      </c>
      <c r="I304" t="s">
        <v>744</v>
      </c>
      <c r="J304">
        <v>3</v>
      </c>
      <c r="K304" t="str">
        <f t="shared" si="8"/>
        <v>Hyper VoiceNormalSpecial9010010-3</v>
      </c>
      <c r="L304" t="s">
        <v>2671</v>
      </c>
      <c r="M304" t="s">
        <v>795</v>
      </c>
      <c r="N304" t="s">
        <v>2101</v>
      </c>
      <c r="P304">
        <v>90</v>
      </c>
      <c r="Q304">
        <v>100</v>
      </c>
      <c r="R304">
        <v>10</v>
      </c>
      <c r="T304" t="s">
        <v>744</v>
      </c>
      <c r="U304">
        <v>3</v>
      </c>
      <c r="V304" t="str">
        <f t="shared" si="9"/>
        <v>Hyper VoiceNormalSpecial9010010-3</v>
      </c>
    </row>
    <row r="305" spans="1:22" x14ac:dyDescent="0.25">
      <c r="A305" t="s">
        <v>2672</v>
      </c>
      <c r="B305" t="s">
        <v>849</v>
      </c>
      <c r="C305" t="s">
        <v>2100</v>
      </c>
      <c r="D305" t="s">
        <v>2673</v>
      </c>
      <c r="E305">
        <v>100</v>
      </c>
      <c r="F305" t="s">
        <v>2142</v>
      </c>
      <c r="G305">
        <v>5</v>
      </c>
      <c r="I305" t="s">
        <v>744</v>
      </c>
      <c r="J305">
        <v>6</v>
      </c>
      <c r="K305" t="str">
        <f t="shared" si="8"/>
        <v>Hyperspace FuryDarkPhysicalLowers user's Defense. Can strike through Protect/Detect.100âˆž5-6</v>
      </c>
      <c r="L305" t="s">
        <v>2672</v>
      </c>
      <c r="M305" t="s">
        <v>849</v>
      </c>
      <c r="N305" t="s">
        <v>2100</v>
      </c>
      <c r="O305" t="s">
        <v>2673</v>
      </c>
      <c r="P305">
        <v>100</v>
      </c>
      <c r="Q305" t="s">
        <v>2142</v>
      </c>
      <c r="R305">
        <v>5</v>
      </c>
      <c r="T305" t="s">
        <v>744</v>
      </c>
      <c r="U305">
        <v>6</v>
      </c>
      <c r="V305" t="str">
        <f t="shared" si="9"/>
        <v>Hyperspace FuryDarkPhysicalLowers user's Defense. Can strike through Protect/Detect.100âˆž5-6</v>
      </c>
    </row>
    <row r="306" spans="1:22" x14ac:dyDescent="0.25">
      <c r="A306" t="s">
        <v>2674</v>
      </c>
      <c r="B306" t="s">
        <v>860</v>
      </c>
      <c r="C306" t="s">
        <v>2101</v>
      </c>
      <c r="D306" t="s">
        <v>2675</v>
      </c>
      <c r="E306">
        <v>80</v>
      </c>
      <c r="F306" t="s">
        <v>2142</v>
      </c>
      <c r="G306">
        <v>5</v>
      </c>
      <c r="I306" t="s">
        <v>744</v>
      </c>
      <c r="J306">
        <v>6</v>
      </c>
      <c r="K306" t="str">
        <f t="shared" si="8"/>
        <v>Hyperspace HolePsychicSpecialCan strike through Protect/Detect.80âˆž5-6</v>
      </c>
      <c r="L306" t="s">
        <v>2674</v>
      </c>
      <c r="M306" t="s">
        <v>860</v>
      </c>
      <c r="N306" t="s">
        <v>2101</v>
      </c>
      <c r="O306" t="s">
        <v>2675</v>
      </c>
      <c r="P306">
        <v>80</v>
      </c>
      <c r="Q306" t="s">
        <v>2142</v>
      </c>
      <c r="R306">
        <v>5</v>
      </c>
      <c r="T306" t="s">
        <v>744</v>
      </c>
      <c r="U306">
        <v>6</v>
      </c>
      <c r="V306" t="str">
        <f t="shared" si="9"/>
        <v>Hyperspace HolePsychicSpecialCan strike through Protect/Detect.80âˆž5-6</v>
      </c>
    </row>
    <row r="307" spans="1:22" x14ac:dyDescent="0.25">
      <c r="A307" t="s">
        <v>2676</v>
      </c>
      <c r="B307" t="s">
        <v>860</v>
      </c>
      <c r="C307" t="s">
        <v>2128</v>
      </c>
      <c r="D307" t="s">
        <v>2588</v>
      </c>
      <c r="E307" t="s">
        <v>744</v>
      </c>
      <c r="F307">
        <v>60</v>
      </c>
      <c r="G307">
        <v>20</v>
      </c>
      <c r="I307" t="s">
        <v>744</v>
      </c>
      <c r="J307">
        <v>1</v>
      </c>
      <c r="K307" t="str">
        <f t="shared" si="8"/>
        <v>HypnosisPsychicStatusPuts opponent to sleep.-6020-1</v>
      </c>
      <c r="L307" t="s">
        <v>2676</v>
      </c>
      <c r="M307" t="s">
        <v>860</v>
      </c>
      <c r="N307" t="s">
        <v>2128</v>
      </c>
      <c r="O307" t="s">
        <v>2588</v>
      </c>
      <c r="P307" t="s">
        <v>744</v>
      </c>
      <c r="Q307">
        <v>60</v>
      </c>
      <c r="R307">
        <v>20</v>
      </c>
      <c r="T307" t="s">
        <v>744</v>
      </c>
      <c r="U307">
        <v>1</v>
      </c>
      <c r="V307" t="str">
        <f t="shared" si="9"/>
        <v>HypnosisPsychicStatusPuts opponent to sleep.-6020-1</v>
      </c>
    </row>
    <row r="308" spans="1:22" x14ac:dyDescent="0.25">
      <c r="A308" t="s">
        <v>2677</v>
      </c>
      <c r="B308" t="s">
        <v>865</v>
      </c>
      <c r="C308" t="s">
        <v>2100</v>
      </c>
      <c r="D308" t="s">
        <v>2678</v>
      </c>
      <c r="E308">
        <v>30</v>
      </c>
      <c r="F308">
        <v>90</v>
      </c>
      <c r="G308">
        <v>20</v>
      </c>
      <c r="I308" t="s">
        <v>744</v>
      </c>
      <c r="J308">
        <v>3</v>
      </c>
      <c r="K308" t="str">
        <f t="shared" si="8"/>
        <v>Ice BallIcePhysicalDoubles in power each turn for 5 turns.309020-3</v>
      </c>
      <c r="L308" t="s">
        <v>2677</v>
      </c>
      <c r="M308" t="s">
        <v>865</v>
      </c>
      <c r="N308" t="s">
        <v>2100</v>
      </c>
      <c r="O308" t="s">
        <v>2678</v>
      </c>
      <c r="P308">
        <v>30</v>
      </c>
      <c r="Q308">
        <v>90</v>
      </c>
      <c r="R308">
        <v>20</v>
      </c>
      <c r="T308" t="s">
        <v>744</v>
      </c>
      <c r="U308">
        <v>3</v>
      </c>
      <c r="V308" t="str">
        <f t="shared" si="9"/>
        <v>Ice BallIcePhysicalDoubles in power each turn for 5 turns.309020-3</v>
      </c>
    </row>
    <row r="309" spans="1:22" x14ac:dyDescent="0.25">
      <c r="A309" t="s">
        <v>2679</v>
      </c>
      <c r="B309" t="s">
        <v>865</v>
      </c>
      <c r="C309" t="s">
        <v>2101</v>
      </c>
      <c r="D309" t="s">
        <v>2224</v>
      </c>
      <c r="E309">
        <v>90</v>
      </c>
      <c r="F309">
        <v>100</v>
      </c>
      <c r="G309">
        <v>10</v>
      </c>
      <c r="H309" t="s">
        <v>2680</v>
      </c>
      <c r="I309">
        <v>10</v>
      </c>
      <c r="J309">
        <v>1</v>
      </c>
      <c r="K309" t="str">
        <f t="shared" si="8"/>
        <v>Ice BeamIceSpecialMay freeze opponent.9010010TM13101</v>
      </c>
      <c r="L309" t="s">
        <v>2679</v>
      </c>
      <c r="M309" t="s">
        <v>865</v>
      </c>
      <c r="N309" t="s">
        <v>2101</v>
      </c>
      <c r="O309" t="s">
        <v>2224</v>
      </c>
      <c r="P309">
        <v>90</v>
      </c>
      <c r="Q309">
        <v>100</v>
      </c>
      <c r="R309">
        <v>10</v>
      </c>
      <c r="S309" t="s">
        <v>2680</v>
      </c>
      <c r="T309">
        <v>10</v>
      </c>
      <c r="U309">
        <v>1</v>
      </c>
      <c r="V309" t="str">
        <f t="shared" si="9"/>
        <v>Ice BeamIceSpecialMay freeze opponent.9010010TM13101</v>
      </c>
    </row>
    <row r="310" spans="1:22" x14ac:dyDescent="0.25">
      <c r="A310" t="s">
        <v>2681</v>
      </c>
      <c r="B310" t="s">
        <v>865</v>
      </c>
      <c r="C310" t="s">
        <v>2101</v>
      </c>
      <c r="D310" t="s">
        <v>2682</v>
      </c>
      <c r="E310">
        <v>140</v>
      </c>
      <c r="F310">
        <v>90</v>
      </c>
      <c r="G310">
        <v>5</v>
      </c>
      <c r="I310">
        <v>30</v>
      </c>
      <c r="J310">
        <v>5</v>
      </c>
      <c r="K310" t="str">
        <f t="shared" si="8"/>
        <v>Ice BurnIceSpecialCharges on first turn, attacks on second. May burn opponent.140905305</v>
      </c>
      <c r="L310" t="s">
        <v>2681</v>
      </c>
      <c r="M310" t="s">
        <v>865</v>
      </c>
      <c r="N310" t="s">
        <v>2101</v>
      </c>
      <c r="O310" t="s">
        <v>2682</v>
      </c>
      <c r="P310">
        <v>140</v>
      </c>
      <c r="Q310">
        <v>90</v>
      </c>
      <c r="R310">
        <v>5</v>
      </c>
      <c r="T310">
        <v>30</v>
      </c>
      <c r="U310">
        <v>5</v>
      </c>
      <c r="V310" t="str">
        <f t="shared" si="9"/>
        <v>Ice BurnIceSpecialCharges on first turn, attacks on second. May burn opponent.140905305</v>
      </c>
    </row>
    <row r="311" spans="1:22" x14ac:dyDescent="0.25">
      <c r="A311" t="s">
        <v>2683</v>
      </c>
      <c r="B311" t="s">
        <v>865</v>
      </c>
      <c r="C311" t="s">
        <v>2100</v>
      </c>
      <c r="D311" t="s">
        <v>2684</v>
      </c>
      <c r="E311">
        <v>65</v>
      </c>
      <c r="F311">
        <v>95</v>
      </c>
      <c r="G311">
        <v>15</v>
      </c>
      <c r="I311">
        <v>10</v>
      </c>
      <c r="J311">
        <v>4</v>
      </c>
      <c r="K311" t="str">
        <f t="shared" si="8"/>
        <v>Ice FangIcePhysicalMay cause flinching and/or freeze opponent.659515104</v>
      </c>
      <c r="L311" t="s">
        <v>2683</v>
      </c>
      <c r="M311" t="s">
        <v>865</v>
      </c>
      <c r="N311" t="s">
        <v>2100</v>
      </c>
      <c r="O311" t="s">
        <v>2684</v>
      </c>
      <c r="P311">
        <v>65</v>
      </c>
      <c r="Q311">
        <v>95</v>
      </c>
      <c r="R311">
        <v>15</v>
      </c>
      <c r="T311">
        <v>10</v>
      </c>
      <c r="U311">
        <v>4</v>
      </c>
      <c r="V311" t="str">
        <f t="shared" si="9"/>
        <v>Ice FangIcePhysicalMay cause flinching and/or freeze opponent.659515104</v>
      </c>
    </row>
    <row r="312" spans="1:22" x14ac:dyDescent="0.25">
      <c r="A312" t="s">
        <v>2685</v>
      </c>
      <c r="B312" t="s">
        <v>865</v>
      </c>
      <c r="C312" t="s">
        <v>2100</v>
      </c>
      <c r="D312" t="s">
        <v>2686</v>
      </c>
      <c r="E312">
        <v>100</v>
      </c>
      <c r="F312">
        <v>90</v>
      </c>
      <c r="G312">
        <v>10</v>
      </c>
      <c r="J312">
        <v>7</v>
      </c>
      <c r="K312" t="str">
        <f t="shared" si="8"/>
        <v>Ice HammerIcePhysicalThe user swings and hits with its strong, heavy fist. It lowers the user's Speed, however.10090107</v>
      </c>
      <c r="L312" t="s">
        <v>2685</v>
      </c>
      <c r="M312" t="s">
        <v>865</v>
      </c>
      <c r="N312" t="s">
        <v>2100</v>
      </c>
      <c r="O312" t="s">
        <v>2686</v>
      </c>
      <c r="P312">
        <v>100</v>
      </c>
      <c r="Q312">
        <v>90</v>
      </c>
      <c r="R312">
        <v>10</v>
      </c>
      <c r="U312">
        <v>7</v>
      </c>
      <c r="V312" t="str">
        <f t="shared" si="9"/>
        <v>Ice HammerIcePhysicalThe user swings and hits with its strong, heavy fist. It lowers the user's Speed, however.10090107</v>
      </c>
    </row>
    <row r="313" spans="1:22" x14ac:dyDescent="0.25">
      <c r="A313" t="s">
        <v>2687</v>
      </c>
      <c r="B313" t="s">
        <v>865</v>
      </c>
      <c r="C313" t="s">
        <v>2100</v>
      </c>
      <c r="D313" t="s">
        <v>2224</v>
      </c>
      <c r="E313">
        <v>75</v>
      </c>
      <c r="F313">
        <v>100</v>
      </c>
      <c r="G313">
        <v>15</v>
      </c>
      <c r="I313">
        <v>10</v>
      </c>
      <c r="J313">
        <v>1</v>
      </c>
      <c r="K313" t="str">
        <f t="shared" si="8"/>
        <v>Ice PunchIcePhysicalMay freeze opponent.7510015101</v>
      </c>
      <c r="L313" t="s">
        <v>2687</v>
      </c>
      <c r="M313" t="s">
        <v>865</v>
      </c>
      <c r="N313" t="s">
        <v>2100</v>
      </c>
      <c r="O313" t="s">
        <v>2224</v>
      </c>
      <c r="P313">
        <v>75</v>
      </c>
      <c r="Q313">
        <v>100</v>
      </c>
      <c r="R313">
        <v>15</v>
      </c>
      <c r="T313">
        <v>10</v>
      </c>
      <c r="U313">
        <v>1</v>
      </c>
      <c r="V313" t="str">
        <f t="shared" si="9"/>
        <v>Ice PunchIcePhysicalMay freeze opponent.7510015101</v>
      </c>
    </row>
    <row r="314" spans="1:22" x14ac:dyDescent="0.25">
      <c r="A314" t="s">
        <v>2688</v>
      </c>
      <c r="B314" t="s">
        <v>865</v>
      </c>
      <c r="C314" t="s">
        <v>2100</v>
      </c>
      <c r="D314" t="s">
        <v>2124</v>
      </c>
      <c r="E314">
        <v>40</v>
      </c>
      <c r="F314">
        <v>100</v>
      </c>
      <c r="G314">
        <v>30</v>
      </c>
      <c r="I314" t="s">
        <v>744</v>
      </c>
      <c r="J314">
        <v>4</v>
      </c>
      <c r="K314" t="str">
        <f t="shared" si="8"/>
        <v>Ice ShardIcePhysicalUser attacks first.4010030-4</v>
      </c>
      <c r="L314" t="s">
        <v>2688</v>
      </c>
      <c r="M314" t="s">
        <v>865</v>
      </c>
      <c r="N314" t="s">
        <v>2100</v>
      </c>
      <c r="O314" t="s">
        <v>2124</v>
      </c>
      <c r="P314">
        <v>40</v>
      </c>
      <c r="Q314">
        <v>100</v>
      </c>
      <c r="R314">
        <v>30</v>
      </c>
      <c r="T314" t="s">
        <v>744</v>
      </c>
      <c r="U314">
        <v>4</v>
      </c>
      <c r="V314" t="str">
        <f t="shared" si="9"/>
        <v>Ice ShardIcePhysicalUser attacks first.4010030-4</v>
      </c>
    </row>
    <row r="315" spans="1:22" x14ac:dyDescent="0.25">
      <c r="A315" t="s">
        <v>2689</v>
      </c>
      <c r="B315" t="s">
        <v>865</v>
      </c>
      <c r="C315" t="s">
        <v>2100</v>
      </c>
      <c r="D315" t="s">
        <v>2152</v>
      </c>
      <c r="E315">
        <v>85</v>
      </c>
      <c r="F315">
        <v>90</v>
      </c>
      <c r="G315">
        <v>10</v>
      </c>
      <c r="I315">
        <v>30</v>
      </c>
      <c r="J315">
        <v>5</v>
      </c>
      <c r="K315" t="str">
        <f t="shared" si="8"/>
        <v>Icicle CrashIcePhysicalMay cause flinching.859010305</v>
      </c>
      <c r="L315" t="s">
        <v>2689</v>
      </c>
      <c r="M315" t="s">
        <v>865</v>
      </c>
      <c r="N315" t="s">
        <v>2100</v>
      </c>
      <c r="O315" t="s">
        <v>2152</v>
      </c>
      <c r="P315">
        <v>85</v>
      </c>
      <c r="Q315">
        <v>90</v>
      </c>
      <c r="R315">
        <v>10</v>
      </c>
      <c r="T315">
        <v>30</v>
      </c>
      <c r="U315">
        <v>5</v>
      </c>
      <c r="V315" t="str">
        <f t="shared" si="9"/>
        <v>Icicle CrashIcePhysicalMay cause flinching.859010305</v>
      </c>
    </row>
    <row r="316" spans="1:22" x14ac:dyDescent="0.25">
      <c r="A316" t="s">
        <v>2690</v>
      </c>
      <c r="B316" t="s">
        <v>865</v>
      </c>
      <c r="C316" t="s">
        <v>2100</v>
      </c>
      <c r="D316" t="s">
        <v>2168</v>
      </c>
      <c r="E316">
        <v>25</v>
      </c>
      <c r="F316">
        <v>100</v>
      </c>
      <c r="G316">
        <v>30</v>
      </c>
      <c r="I316" t="s">
        <v>744</v>
      </c>
      <c r="J316">
        <v>3</v>
      </c>
      <c r="K316" t="str">
        <f t="shared" si="8"/>
        <v>Icicle SpearIcePhysicalHits 2-5 times in one turn.2510030-3</v>
      </c>
      <c r="L316" t="s">
        <v>2690</v>
      </c>
      <c r="M316" t="s">
        <v>865</v>
      </c>
      <c r="N316" t="s">
        <v>2100</v>
      </c>
      <c r="O316" t="s">
        <v>2168</v>
      </c>
      <c r="P316">
        <v>25</v>
      </c>
      <c r="Q316">
        <v>100</v>
      </c>
      <c r="R316">
        <v>30</v>
      </c>
      <c r="T316" t="s">
        <v>744</v>
      </c>
      <c r="U316">
        <v>3</v>
      </c>
      <c r="V316" t="str">
        <f t="shared" si="9"/>
        <v>Icicle SpearIcePhysicalHits 2-5 times in one turn.2510030-3</v>
      </c>
    </row>
    <row r="317" spans="1:22" x14ac:dyDescent="0.25">
      <c r="A317" t="s">
        <v>2691</v>
      </c>
      <c r="B317" t="s">
        <v>865</v>
      </c>
      <c r="C317" t="s">
        <v>2101</v>
      </c>
      <c r="D317" t="s">
        <v>2266</v>
      </c>
      <c r="E317">
        <v>55</v>
      </c>
      <c r="F317">
        <v>95</v>
      </c>
      <c r="G317">
        <v>15</v>
      </c>
      <c r="I317">
        <v>100</v>
      </c>
      <c r="J317">
        <v>2</v>
      </c>
      <c r="K317" t="str">
        <f t="shared" si="8"/>
        <v>Icy WindIceSpecialLowers opponent's Speed.5595151002</v>
      </c>
      <c r="L317" t="s">
        <v>2691</v>
      </c>
      <c r="M317" t="s">
        <v>865</v>
      </c>
      <c r="N317" t="s">
        <v>2101</v>
      </c>
      <c r="O317" t="s">
        <v>2266</v>
      </c>
      <c r="P317">
        <v>55</v>
      </c>
      <c r="Q317">
        <v>95</v>
      </c>
      <c r="R317">
        <v>15</v>
      </c>
      <c r="T317">
        <v>100</v>
      </c>
      <c r="U317">
        <v>2</v>
      </c>
      <c r="V317" t="str">
        <f t="shared" si="9"/>
        <v>Icy WindIceSpecialLowers opponent's Speed.5595151002</v>
      </c>
    </row>
    <row r="318" spans="1:22" x14ac:dyDescent="0.25">
      <c r="A318" t="s">
        <v>2692</v>
      </c>
      <c r="B318" t="s">
        <v>860</v>
      </c>
      <c r="C318" t="s">
        <v>2128</v>
      </c>
      <c r="D318" t="s">
        <v>2693</v>
      </c>
      <c r="E318" t="s">
        <v>744</v>
      </c>
      <c r="F318" t="s">
        <v>744</v>
      </c>
      <c r="G318">
        <v>10</v>
      </c>
      <c r="I318" t="s">
        <v>744</v>
      </c>
      <c r="J318">
        <v>3</v>
      </c>
      <c r="K318" t="str">
        <f t="shared" si="8"/>
        <v>ImprisonPsychicStatusOpponent is unable to use moves that the user also knows.--10-3</v>
      </c>
      <c r="L318" t="s">
        <v>2692</v>
      </c>
      <c r="M318" t="s">
        <v>860</v>
      </c>
      <c r="N318" t="s">
        <v>2128</v>
      </c>
      <c r="O318" t="s">
        <v>2693</v>
      </c>
      <c r="P318" t="s">
        <v>744</v>
      </c>
      <c r="Q318" t="s">
        <v>744</v>
      </c>
      <c r="R318">
        <v>10</v>
      </c>
      <c r="T318" t="s">
        <v>744</v>
      </c>
      <c r="U318">
        <v>3</v>
      </c>
      <c r="V318" t="str">
        <f t="shared" si="9"/>
        <v>ImprisonPsychicStatusOpponent is unable to use moves that the user also knows.--10-3</v>
      </c>
    </row>
    <row r="319" spans="1:22" x14ac:dyDescent="0.25">
      <c r="A319" t="s">
        <v>2694</v>
      </c>
      <c r="B319" t="s">
        <v>807</v>
      </c>
      <c r="C319" t="s">
        <v>2101</v>
      </c>
      <c r="D319" t="s">
        <v>2695</v>
      </c>
      <c r="E319">
        <v>60</v>
      </c>
      <c r="F319">
        <v>100</v>
      </c>
      <c r="G319">
        <v>15</v>
      </c>
      <c r="I319" t="s">
        <v>744</v>
      </c>
      <c r="J319">
        <v>5</v>
      </c>
      <c r="K319" t="str">
        <f t="shared" si="8"/>
        <v>IncinerateFireSpecialDestroys the target's held berry.6010015-5</v>
      </c>
      <c r="L319" t="s">
        <v>2694</v>
      </c>
      <c r="M319" t="s">
        <v>807</v>
      </c>
      <c r="N319" t="s">
        <v>2101</v>
      </c>
      <c r="O319" t="s">
        <v>2695</v>
      </c>
      <c r="P319">
        <v>60</v>
      </c>
      <c r="Q319">
        <v>100</v>
      </c>
      <c r="R319">
        <v>15</v>
      </c>
      <c r="T319" t="s">
        <v>744</v>
      </c>
      <c r="U319">
        <v>5</v>
      </c>
      <c r="V319" t="str">
        <f t="shared" si="9"/>
        <v>IncinerateFireSpecialDestroys the target's held berry.6010015-5</v>
      </c>
    </row>
    <row r="320" spans="1:22" x14ac:dyDescent="0.25">
      <c r="A320" t="s">
        <v>2696</v>
      </c>
      <c r="B320" t="s">
        <v>807</v>
      </c>
      <c r="C320" t="s">
        <v>2101</v>
      </c>
      <c r="D320" t="s">
        <v>2697</v>
      </c>
      <c r="E320">
        <v>100</v>
      </c>
      <c r="F320">
        <v>50</v>
      </c>
      <c r="G320">
        <v>5</v>
      </c>
      <c r="I320">
        <v>100</v>
      </c>
      <c r="J320">
        <v>5</v>
      </c>
      <c r="K320" t="str">
        <f t="shared" si="8"/>
        <v>InfernoFireSpecialBurns opponent.1005051005</v>
      </c>
      <c r="L320" t="s">
        <v>2696</v>
      </c>
      <c r="M320" t="s">
        <v>807</v>
      </c>
      <c r="N320" t="s">
        <v>2101</v>
      </c>
      <c r="O320" t="s">
        <v>2697</v>
      </c>
      <c r="P320">
        <v>100</v>
      </c>
      <c r="Q320">
        <v>50</v>
      </c>
      <c r="R320">
        <v>5</v>
      </c>
      <c r="T320">
        <v>100</v>
      </c>
      <c r="U320">
        <v>5</v>
      </c>
      <c r="V320" t="str">
        <f t="shared" si="9"/>
        <v>InfernoFireSpecialBurns opponent.1005051005</v>
      </c>
    </row>
    <row r="321" spans="1:22" x14ac:dyDescent="0.25">
      <c r="A321" t="s">
        <v>2698</v>
      </c>
      <c r="B321" t="s">
        <v>807</v>
      </c>
      <c r="C321" t="s">
        <v>2131</v>
      </c>
      <c r="D321" t="s">
        <v>2699</v>
      </c>
      <c r="E321" t="s">
        <v>744</v>
      </c>
      <c r="F321" t="s">
        <v>744</v>
      </c>
      <c r="G321">
        <v>1</v>
      </c>
      <c r="J321">
        <v>7</v>
      </c>
      <c r="K321" t="str">
        <f t="shared" si="8"/>
        <v>Inferno OverdriveFireZ-MoveFire type Z-Move.--17</v>
      </c>
      <c r="L321" t="s">
        <v>2698</v>
      </c>
      <c r="M321" t="s">
        <v>807</v>
      </c>
      <c r="N321" t="s">
        <v>2131</v>
      </c>
      <c r="O321" t="s">
        <v>2699</v>
      </c>
      <c r="P321" t="s">
        <v>744</v>
      </c>
      <c r="Q321" t="s">
        <v>744</v>
      </c>
      <c r="R321">
        <v>1</v>
      </c>
      <c r="U321">
        <v>7</v>
      </c>
      <c r="V321" t="str">
        <f t="shared" si="9"/>
        <v>Inferno OverdriveFireZ-MoveFire type Z-Move.--17</v>
      </c>
    </row>
    <row r="322" spans="1:22" x14ac:dyDescent="0.25">
      <c r="A322" t="s">
        <v>2700</v>
      </c>
      <c r="B322" t="s">
        <v>824</v>
      </c>
      <c r="C322" t="s">
        <v>2101</v>
      </c>
      <c r="D322" t="s">
        <v>2215</v>
      </c>
      <c r="E322">
        <v>20</v>
      </c>
      <c r="F322">
        <v>100</v>
      </c>
      <c r="G322">
        <v>20</v>
      </c>
      <c r="H322" t="s">
        <v>2701</v>
      </c>
      <c r="I322" t="s">
        <v>744</v>
      </c>
      <c r="J322">
        <v>6</v>
      </c>
      <c r="K322" t="str">
        <f t="shared" si="8"/>
        <v>InfestationBugSpecialTraps opponent, damaging them for 4-5 turns.2010020TM83-6</v>
      </c>
      <c r="L322" t="s">
        <v>2700</v>
      </c>
      <c r="M322" t="s">
        <v>824</v>
      </c>
      <c r="N322" t="s">
        <v>2101</v>
      </c>
      <c r="O322" t="s">
        <v>2215</v>
      </c>
      <c r="P322">
        <v>20</v>
      </c>
      <c r="Q322">
        <v>100</v>
      </c>
      <c r="R322">
        <v>20</v>
      </c>
      <c r="S322" t="s">
        <v>2701</v>
      </c>
      <c r="T322" t="s">
        <v>744</v>
      </c>
      <c r="U322">
        <v>6</v>
      </c>
      <c r="V322" t="str">
        <f t="shared" si="9"/>
        <v>InfestationBugSpecialTraps opponent, damaging them for 4-5 turns.2010020TM83-6</v>
      </c>
    </row>
    <row r="323" spans="1:22" x14ac:dyDescent="0.25">
      <c r="A323" t="s">
        <v>2702</v>
      </c>
      <c r="B323" t="s">
        <v>797</v>
      </c>
      <c r="C323" t="s">
        <v>2128</v>
      </c>
      <c r="D323" t="s">
        <v>2703</v>
      </c>
      <c r="E323" t="s">
        <v>744</v>
      </c>
      <c r="F323" t="s">
        <v>744</v>
      </c>
      <c r="G323">
        <v>20</v>
      </c>
      <c r="I323" t="s">
        <v>744</v>
      </c>
      <c r="J323">
        <v>3</v>
      </c>
      <c r="K323" t="str">
        <f t="shared" ref="K323:K386" si="10">_xlfn.CONCAT(A323:J323)</f>
        <v>IngrainGrassStatusUser restores HP each turn. User cannot escape/switch.--20-3</v>
      </c>
      <c r="L323" t="s">
        <v>2702</v>
      </c>
      <c r="M323" t="s">
        <v>797</v>
      </c>
      <c r="N323" t="s">
        <v>2128</v>
      </c>
      <c r="O323" t="s">
        <v>2703</v>
      </c>
      <c r="P323" t="s">
        <v>744</v>
      </c>
      <c r="Q323" t="s">
        <v>744</v>
      </c>
      <c r="R323">
        <v>20</v>
      </c>
      <c r="T323" t="s">
        <v>744</v>
      </c>
      <c r="U323">
        <v>3</v>
      </c>
      <c r="V323" t="str">
        <f t="shared" ref="V323:V386" si="11">_xlfn.CONCAT(L323:U323)</f>
        <v>IngrainGrassStatusUser restores HP each turn. User cannot escape/switch.--20-3</v>
      </c>
    </row>
    <row r="324" spans="1:22" x14ac:dyDescent="0.25">
      <c r="A324" t="s">
        <v>2704</v>
      </c>
      <c r="B324" t="s">
        <v>860</v>
      </c>
      <c r="C324" t="s">
        <v>2128</v>
      </c>
      <c r="D324" t="s">
        <v>2705</v>
      </c>
      <c r="E324" t="s">
        <v>744</v>
      </c>
      <c r="F324" t="s">
        <v>744</v>
      </c>
      <c r="G324">
        <v>15</v>
      </c>
      <c r="J324">
        <v>7</v>
      </c>
      <c r="K324" t="str">
        <f t="shared" si="10"/>
        <v>InstructPsychicStatusAllows an ally to use a move instead.--157</v>
      </c>
      <c r="L324" t="s">
        <v>2704</v>
      </c>
      <c r="M324" t="s">
        <v>860</v>
      </c>
      <c r="N324" t="s">
        <v>2128</v>
      </c>
      <c r="O324" t="s">
        <v>2705</v>
      </c>
      <c r="P324" t="s">
        <v>744</v>
      </c>
      <c r="Q324" t="s">
        <v>744</v>
      </c>
      <c r="R324">
        <v>15</v>
      </c>
      <c r="U324">
        <v>7</v>
      </c>
      <c r="V324" t="str">
        <f t="shared" si="11"/>
        <v>InstructPsychicStatusAllows an ally to use a move instead.--157</v>
      </c>
    </row>
    <row r="325" spans="1:22" x14ac:dyDescent="0.25">
      <c r="A325" t="s">
        <v>2706</v>
      </c>
      <c r="B325" t="s">
        <v>856</v>
      </c>
      <c r="C325" t="s">
        <v>2128</v>
      </c>
      <c r="D325" t="s">
        <v>2707</v>
      </c>
      <c r="E325" t="s">
        <v>744</v>
      </c>
      <c r="F325" t="s">
        <v>744</v>
      </c>
      <c r="G325">
        <v>25</v>
      </c>
      <c r="I325" t="s">
        <v>744</v>
      </c>
      <c r="J325">
        <v>6</v>
      </c>
      <c r="K325" t="str">
        <f t="shared" si="10"/>
        <v>Ion DelugeElectricStatusChanges Normal-type moves to Electric-type.--25-6</v>
      </c>
      <c r="L325" t="s">
        <v>2706</v>
      </c>
      <c r="M325" t="s">
        <v>856</v>
      </c>
      <c r="N325" t="s">
        <v>2128</v>
      </c>
      <c r="O325" t="s">
        <v>2707</v>
      </c>
      <c r="P325" t="s">
        <v>744</v>
      </c>
      <c r="Q325" t="s">
        <v>744</v>
      </c>
      <c r="R325">
        <v>25</v>
      </c>
      <c r="T325" t="s">
        <v>744</v>
      </c>
      <c r="U325">
        <v>6</v>
      </c>
      <c r="V325" t="str">
        <f t="shared" si="11"/>
        <v>Ion DelugeElectricStatusChanges Normal-type moves to Electric-type.--25-6</v>
      </c>
    </row>
    <row r="326" spans="1:22" x14ac:dyDescent="0.25">
      <c r="A326" t="s">
        <v>2708</v>
      </c>
      <c r="B326" t="s">
        <v>866</v>
      </c>
      <c r="C326" t="s">
        <v>2128</v>
      </c>
      <c r="D326" t="s">
        <v>2129</v>
      </c>
      <c r="E326" t="s">
        <v>744</v>
      </c>
      <c r="F326" t="s">
        <v>744</v>
      </c>
      <c r="G326">
        <v>15</v>
      </c>
      <c r="I326" t="s">
        <v>744</v>
      </c>
      <c r="J326">
        <v>3</v>
      </c>
      <c r="K326" t="str">
        <f t="shared" si="10"/>
        <v>Iron DefenseSteelStatusSharply raises user's Defense.--15-3</v>
      </c>
      <c r="L326" t="s">
        <v>2708</v>
      </c>
      <c r="M326" t="s">
        <v>866</v>
      </c>
      <c r="N326" t="s">
        <v>2128</v>
      </c>
      <c r="O326" t="s">
        <v>2129</v>
      </c>
      <c r="P326" t="s">
        <v>744</v>
      </c>
      <c r="Q326" t="s">
        <v>744</v>
      </c>
      <c r="R326">
        <v>15</v>
      </c>
      <c r="T326" t="s">
        <v>744</v>
      </c>
      <c r="U326">
        <v>3</v>
      </c>
      <c r="V326" t="str">
        <f t="shared" si="11"/>
        <v>Iron DefenseSteelStatusSharply raises user's Defense.--15-3</v>
      </c>
    </row>
    <row r="327" spans="1:22" x14ac:dyDescent="0.25">
      <c r="A327" t="s">
        <v>2709</v>
      </c>
      <c r="B327" t="s">
        <v>866</v>
      </c>
      <c r="C327" t="s">
        <v>2100</v>
      </c>
      <c r="D327" t="s">
        <v>2152</v>
      </c>
      <c r="E327">
        <v>80</v>
      </c>
      <c r="F327">
        <v>100</v>
      </c>
      <c r="G327">
        <v>15</v>
      </c>
      <c r="I327">
        <v>30</v>
      </c>
      <c r="J327">
        <v>4</v>
      </c>
      <c r="K327" t="str">
        <f t="shared" si="10"/>
        <v>Iron HeadSteelPhysicalMay cause flinching.8010015304</v>
      </c>
      <c r="L327" t="s">
        <v>2709</v>
      </c>
      <c r="M327" t="s">
        <v>866</v>
      </c>
      <c r="N327" t="s">
        <v>2100</v>
      </c>
      <c r="O327" t="s">
        <v>2152</v>
      </c>
      <c r="P327">
        <v>80</v>
      </c>
      <c r="Q327">
        <v>100</v>
      </c>
      <c r="R327">
        <v>15</v>
      </c>
      <c r="T327">
        <v>30</v>
      </c>
      <c r="U327">
        <v>4</v>
      </c>
      <c r="V327" t="str">
        <f t="shared" si="11"/>
        <v>Iron HeadSteelPhysicalMay cause flinching.8010015304</v>
      </c>
    </row>
    <row r="328" spans="1:22" x14ac:dyDescent="0.25">
      <c r="A328" t="s">
        <v>2710</v>
      </c>
      <c r="B328" t="s">
        <v>866</v>
      </c>
      <c r="C328" t="s">
        <v>2100</v>
      </c>
      <c r="D328" t="s">
        <v>2346</v>
      </c>
      <c r="E328">
        <v>100</v>
      </c>
      <c r="F328">
        <v>75</v>
      </c>
      <c r="G328">
        <v>15</v>
      </c>
      <c r="I328">
        <v>10</v>
      </c>
      <c r="J328">
        <v>2</v>
      </c>
      <c r="K328" t="str">
        <f t="shared" si="10"/>
        <v>Iron TailSteelPhysicalMay lower opponent's Defense.1007515102</v>
      </c>
      <c r="L328" t="s">
        <v>2710</v>
      </c>
      <c r="M328" t="s">
        <v>866</v>
      </c>
      <c r="N328" t="s">
        <v>2100</v>
      </c>
      <c r="O328" t="s">
        <v>2346</v>
      </c>
      <c r="P328">
        <v>100</v>
      </c>
      <c r="Q328">
        <v>75</v>
      </c>
      <c r="R328">
        <v>15</v>
      </c>
      <c r="T328">
        <v>10</v>
      </c>
      <c r="U328">
        <v>2</v>
      </c>
      <c r="V328" t="str">
        <f t="shared" si="11"/>
        <v>Iron TailSteelPhysicalMay lower opponent's Defense.1007515102</v>
      </c>
    </row>
    <row r="329" spans="1:22" x14ac:dyDescent="0.25">
      <c r="A329" t="s">
        <v>2711</v>
      </c>
      <c r="B329" t="s">
        <v>795</v>
      </c>
      <c r="C329" t="s">
        <v>2101</v>
      </c>
      <c r="D329" t="s">
        <v>2712</v>
      </c>
      <c r="E329">
        <v>100</v>
      </c>
      <c r="F329">
        <v>100</v>
      </c>
      <c r="G329">
        <v>10</v>
      </c>
      <c r="I329" t="s">
        <v>744</v>
      </c>
      <c r="J329">
        <v>4</v>
      </c>
      <c r="K329" t="str">
        <f t="shared" si="10"/>
        <v>JudgmentNormalSpecialType depends on the Arceus Plate being held.10010010-4</v>
      </c>
      <c r="L329" t="s">
        <v>2711</v>
      </c>
      <c r="M329" t="s">
        <v>795</v>
      </c>
      <c r="N329" t="s">
        <v>2101</v>
      </c>
      <c r="O329" t="s">
        <v>2712</v>
      </c>
      <c r="P329">
        <v>100</v>
      </c>
      <c r="Q329">
        <v>100</v>
      </c>
      <c r="R329">
        <v>10</v>
      </c>
      <c r="T329" t="s">
        <v>744</v>
      </c>
      <c r="U329">
        <v>4</v>
      </c>
      <c r="V329" t="str">
        <f t="shared" si="11"/>
        <v>JudgmentNormalSpecialType depends on the Arceus Plate being held.10010010-4</v>
      </c>
    </row>
    <row r="330" spans="1:22" x14ac:dyDescent="0.25">
      <c r="A330" t="s">
        <v>2713</v>
      </c>
      <c r="B330" t="s">
        <v>920</v>
      </c>
      <c r="C330" t="s">
        <v>2100</v>
      </c>
      <c r="D330" t="s">
        <v>2652</v>
      </c>
      <c r="E330">
        <v>100</v>
      </c>
      <c r="F330">
        <v>95</v>
      </c>
      <c r="G330">
        <v>10</v>
      </c>
      <c r="I330" t="s">
        <v>744</v>
      </c>
      <c r="J330">
        <v>1</v>
      </c>
      <c r="K330" t="str">
        <f t="shared" si="10"/>
        <v>Jump KickFightingPhysicalIf it misses, the user loses half their HP.1009510-1</v>
      </c>
      <c r="L330" t="s">
        <v>2713</v>
      </c>
      <c r="M330" t="s">
        <v>920</v>
      </c>
      <c r="N330" t="s">
        <v>2100</v>
      </c>
      <c r="O330" t="s">
        <v>2652</v>
      </c>
      <c r="P330">
        <v>100</v>
      </c>
      <c r="Q330">
        <v>95</v>
      </c>
      <c r="R330">
        <v>10</v>
      </c>
      <c r="T330" t="s">
        <v>744</v>
      </c>
      <c r="U330">
        <v>1</v>
      </c>
      <c r="V330" t="str">
        <f t="shared" si="11"/>
        <v>Jump KickFightingPhysicalIf it misses, the user loses half their HP.1009510-1</v>
      </c>
    </row>
    <row r="331" spans="1:22" x14ac:dyDescent="0.25">
      <c r="A331" t="s">
        <v>2714</v>
      </c>
      <c r="B331" t="s">
        <v>920</v>
      </c>
      <c r="C331" t="s">
        <v>2100</v>
      </c>
      <c r="D331" t="s">
        <v>2145</v>
      </c>
      <c r="E331">
        <v>50</v>
      </c>
      <c r="F331">
        <v>100</v>
      </c>
      <c r="G331">
        <v>25</v>
      </c>
      <c r="I331" t="s">
        <v>744</v>
      </c>
      <c r="J331">
        <v>1</v>
      </c>
      <c r="K331" t="str">
        <f t="shared" si="10"/>
        <v>Karate ChopFightingPhysicalHigh critical hit ratio.5010025-1</v>
      </c>
      <c r="L331" t="s">
        <v>2714</v>
      </c>
      <c r="M331" t="s">
        <v>920</v>
      </c>
      <c r="N331" t="s">
        <v>2100</v>
      </c>
      <c r="O331" t="s">
        <v>2145</v>
      </c>
      <c r="P331">
        <v>50</v>
      </c>
      <c r="Q331">
        <v>100</v>
      </c>
      <c r="R331">
        <v>25</v>
      </c>
      <c r="T331" t="s">
        <v>744</v>
      </c>
      <c r="U331">
        <v>1</v>
      </c>
      <c r="V331" t="str">
        <f t="shared" si="11"/>
        <v>Karate ChopFightingPhysicalHigh critical hit ratio.5010025-1</v>
      </c>
    </row>
    <row r="332" spans="1:22" x14ac:dyDescent="0.25">
      <c r="A332" t="s">
        <v>2715</v>
      </c>
      <c r="B332" t="s">
        <v>860</v>
      </c>
      <c r="C332" t="s">
        <v>2128</v>
      </c>
      <c r="D332" t="s">
        <v>2508</v>
      </c>
      <c r="E332" t="s">
        <v>744</v>
      </c>
      <c r="F332">
        <v>80</v>
      </c>
      <c r="G332">
        <v>15</v>
      </c>
      <c r="I332" t="s">
        <v>744</v>
      </c>
      <c r="J332">
        <v>1</v>
      </c>
      <c r="K332" t="str">
        <f t="shared" si="10"/>
        <v>KinesisPsychicStatusLowers opponent's Accuracy.-8015-1</v>
      </c>
      <c r="L332" t="s">
        <v>2715</v>
      </c>
      <c r="M332" t="s">
        <v>860</v>
      </c>
      <c r="N332" t="s">
        <v>2128</v>
      </c>
      <c r="O332" t="s">
        <v>2508</v>
      </c>
      <c r="P332" t="s">
        <v>744</v>
      </c>
      <c r="Q332">
        <v>80</v>
      </c>
      <c r="R332">
        <v>15</v>
      </c>
      <c r="T332" t="s">
        <v>744</v>
      </c>
      <c r="U332">
        <v>1</v>
      </c>
      <c r="V332" t="str">
        <f t="shared" si="11"/>
        <v>KinesisPsychicStatusLowers opponent's Accuracy.-8015-1</v>
      </c>
    </row>
    <row r="333" spans="1:22" x14ac:dyDescent="0.25">
      <c r="A333" t="s">
        <v>2716</v>
      </c>
      <c r="B333" t="s">
        <v>866</v>
      </c>
      <c r="C333" t="s">
        <v>2128</v>
      </c>
      <c r="D333" t="s">
        <v>2717</v>
      </c>
      <c r="E333" t="s">
        <v>744</v>
      </c>
      <c r="F333" t="s">
        <v>744</v>
      </c>
      <c r="G333">
        <v>10</v>
      </c>
      <c r="I333" t="s">
        <v>744</v>
      </c>
      <c r="J333">
        <v>6</v>
      </c>
      <c r="K333" t="str">
        <f t="shared" si="10"/>
        <v>King's ShieldSteelStatusProtects the user and lowers opponent's Attack on contact.--10-6</v>
      </c>
      <c r="L333" t="s">
        <v>2716</v>
      </c>
      <c r="M333" t="s">
        <v>866</v>
      </c>
      <c r="N333" t="s">
        <v>2128</v>
      </c>
      <c r="O333" t="s">
        <v>2717</v>
      </c>
      <c r="P333" t="s">
        <v>744</v>
      </c>
      <c r="Q333" t="s">
        <v>744</v>
      </c>
      <c r="R333">
        <v>10</v>
      </c>
      <c r="T333" t="s">
        <v>744</v>
      </c>
      <c r="U333">
        <v>6</v>
      </c>
      <c r="V333" t="str">
        <f t="shared" si="11"/>
        <v>King's ShieldSteelStatusProtects the user and lowers opponent's Attack on contact.--10-6</v>
      </c>
    </row>
    <row r="334" spans="1:22" x14ac:dyDescent="0.25">
      <c r="A334" t="s">
        <v>2718</v>
      </c>
      <c r="B334" t="s">
        <v>849</v>
      </c>
      <c r="C334" t="s">
        <v>2100</v>
      </c>
      <c r="D334" t="s">
        <v>2719</v>
      </c>
      <c r="E334">
        <v>65</v>
      </c>
      <c r="F334">
        <v>100</v>
      </c>
      <c r="G334">
        <v>20</v>
      </c>
      <c r="I334" t="s">
        <v>744</v>
      </c>
      <c r="J334">
        <v>3</v>
      </c>
      <c r="K334" t="str">
        <f t="shared" si="10"/>
        <v>Knock OffDarkPhysicalRemoves opponent's held item for the rest of the battle.6510020-3</v>
      </c>
      <c r="L334" t="s">
        <v>2718</v>
      </c>
      <c r="M334" t="s">
        <v>849</v>
      </c>
      <c r="N334" t="s">
        <v>2100</v>
      </c>
      <c r="O334" t="s">
        <v>2719</v>
      </c>
      <c r="P334">
        <v>65</v>
      </c>
      <c r="Q334">
        <v>100</v>
      </c>
      <c r="R334">
        <v>20</v>
      </c>
      <c r="T334" t="s">
        <v>744</v>
      </c>
      <c r="U334">
        <v>3</v>
      </c>
      <c r="V334" t="str">
        <f t="shared" si="11"/>
        <v>Knock OffDarkPhysicalRemoves opponent's held item for the rest of the battle.6510020-3</v>
      </c>
    </row>
    <row r="335" spans="1:22" x14ac:dyDescent="0.25">
      <c r="A335" t="s">
        <v>2720</v>
      </c>
      <c r="B335" t="s">
        <v>862</v>
      </c>
      <c r="C335" t="s">
        <v>2100</v>
      </c>
      <c r="E335">
        <v>90</v>
      </c>
      <c r="F335">
        <v>100</v>
      </c>
      <c r="G335">
        <v>10</v>
      </c>
      <c r="I335" t="s">
        <v>744</v>
      </c>
      <c r="J335">
        <v>6</v>
      </c>
      <c r="K335" t="str">
        <f t="shared" si="10"/>
        <v>Land's WrathGroundPhysical9010010-6</v>
      </c>
      <c r="L335" t="s">
        <v>2720</v>
      </c>
      <c r="M335" t="s">
        <v>862</v>
      </c>
      <c r="N335" t="s">
        <v>2100</v>
      </c>
      <c r="P335">
        <v>90</v>
      </c>
      <c r="Q335">
        <v>100</v>
      </c>
      <c r="R335">
        <v>10</v>
      </c>
      <c r="T335" t="s">
        <v>744</v>
      </c>
      <c r="U335">
        <v>6</v>
      </c>
      <c r="V335" t="str">
        <f t="shared" si="11"/>
        <v>Land's WrathGroundPhysical9010010-6</v>
      </c>
    </row>
    <row r="336" spans="1:22" x14ac:dyDescent="0.25">
      <c r="A336" t="s">
        <v>2721</v>
      </c>
      <c r="B336" t="s">
        <v>795</v>
      </c>
      <c r="C336" t="s">
        <v>2128</v>
      </c>
      <c r="D336" t="s">
        <v>2722</v>
      </c>
      <c r="E336" t="s">
        <v>744</v>
      </c>
      <c r="F336" t="s">
        <v>744</v>
      </c>
      <c r="G336">
        <v>30</v>
      </c>
      <c r="J336">
        <v>7</v>
      </c>
      <c r="K336" t="str">
        <f t="shared" si="10"/>
        <v>Laser FocusNormalStatusUser's next attack is guaranteed to result in a critical hit.--307</v>
      </c>
      <c r="L336" t="s">
        <v>2721</v>
      </c>
      <c r="M336" t="s">
        <v>795</v>
      </c>
      <c r="N336" t="s">
        <v>2128</v>
      </c>
      <c r="O336" t="s">
        <v>2722</v>
      </c>
      <c r="P336" t="s">
        <v>744</v>
      </c>
      <c r="Q336" t="s">
        <v>744</v>
      </c>
      <c r="R336">
        <v>30</v>
      </c>
      <c r="U336">
        <v>7</v>
      </c>
      <c r="V336" t="str">
        <f t="shared" si="11"/>
        <v>Laser FocusNormalStatusUser's next attack is guaranteed to result in a critical hit.--307</v>
      </c>
    </row>
    <row r="337" spans="1:22" x14ac:dyDescent="0.25">
      <c r="A337" t="s">
        <v>2723</v>
      </c>
      <c r="B337" t="s">
        <v>795</v>
      </c>
      <c r="C337" t="s">
        <v>2100</v>
      </c>
      <c r="D337" t="s">
        <v>2724</v>
      </c>
      <c r="E337">
        <v>140</v>
      </c>
      <c r="F337">
        <v>100</v>
      </c>
      <c r="G337">
        <v>5</v>
      </c>
      <c r="I337" t="s">
        <v>744</v>
      </c>
      <c r="J337">
        <v>4</v>
      </c>
      <c r="K337" t="str">
        <f t="shared" si="10"/>
        <v>Last ResortNormalPhysicalCan only be used after all other moves are used.1401005-4</v>
      </c>
      <c r="L337" t="s">
        <v>2723</v>
      </c>
      <c r="M337" t="s">
        <v>795</v>
      </c>
      <c r="N337" t="s">
        <v>2100</v>
      </c>
      <c r="O337" t="s">
        <v>2724</v>
      </c>
      <c r="P337">
        <v>140</v>
      </c>
      <c r="Q337">
        <v>100</v>
      </c>
      <c r="R337">
        <v>5</v>
      </c>
      <c r="T337" t="s">
        <v>744</v>
      </c>
      <c r="U337">
        <v>4</v>
      </c>
      <c r="V337" t="str">
        <f t="shared" si="11"/>
        <v>Last ResortNormalPhysicalCan only be used after all other moves are used.1401005-4</v>
      </c>
    </row>
    <row r="338" spans="1:22" x14ac:dyDescent="0.25">
      <c r="A338" t="s">
        <v>2725</v>
      </c>
      <c r="B338" t="s">
        <v>807</v>
      </c>
      <c r="C338" t="s">
        <v>2101</v>
      </c>
      <c r="D338" t="s">
        <v>2231</v>
      </c>
      <c r="E338">
        <v>80</v>
      </c>
      <c r="F338">
        <v>100</v>
      </c>
      <c r="G338">
        <v>15</v>
      </c>
      <c r="I338">
        <v>30</v>
      </c>
      <c r="J338">
        <v>4</v>
      </c>
      <c r="K338" t="str">
        <f t="shared" si="10"/>
        <v>Lava PlumeFireSpecialMay burn opponent.8010015304</v>
      </c>
      <c r="L338" t="s">
        <v>2725</v>
      </c>
      <c r="M338" t="s">
        <v>807</v>
      </c>
      <c r="N338" t="s">
        <v>2101</v>
      </c>
      <c r="O338" t="s">
        <v>2231</v>
      </c>
      <c r="P338">
        <v>80</v>
      </c>
      <c r="Q338">
        <v>100</v>
      </c>
      <c r="R338">
        <v>15</v>
      </c>
      <c r="T338">
        <v>30</v>
      </c>
      <c r="U338">
        <v>4</v>
      </c>
      <c r="V338" t="str">
        <f t="shared" si="11"/>
        <v>Lava PlumeFireSpecialMay burn opponent.8010015304</v>
      </c>
    </row>
    <row r="339" spans="1:22" x14ac:dyDescent="0.25">
      <c r="A339" t="s">
        <v>2726</v>
      </c>
      <c r="B339" t="s">
        <v>797</v>
      </c>
      <c r="C339" t="s">
        <v>2100</v>
      </c>
      <c r="D339" t="s">
        <v>2145</v>
      </c>
      <c r="E339">
        <v>90</v>
      </c>
      <c r="F339">
        <v>100</v>
      </c>
      <c r="G339">
        <v>15</v>
      </c>
      <c r="I339" t="s">
        <v>744</v>
      </c>
      <c r="J339">
        <v>3</v>
      </c>
      <c r="K339" t="str">
        <f t="shared" si="10"/>
        <v>Leaf BladeGrassPhysicalHigh critical hit ratio.9010015-3</v>
      </c>
      <c r="L339" t="s">
        <v>2726</v>
      </c>
      <c r="M339" t="s">
        <v>797</v>
      </c>
      <c r="N339" t="s">
        <v>2100</v>
      </c>
      <c r="O339" t="s">
        <v>2145</v>
      </c>
      <c r="P339">
        <v>90</v>
      </c>
      <c r="Q339">
        <v>100</v>
      </c>
      <c r="R339">
        <v>15</v>
      </c>
      <c r="T339" t="s">
        <v>744</v>
      </c>
      <c r="U339">
        <v>3</v>
      </c>
      <c r="V339" t="str">
        <f t="shared" si="11"/>
        <v>Leaf BladeGrassPhysicalHigh critical hit ratio.9010015-3</v>
      </c>
    </row>
    <row r="340" spans="1:22" x14ac:dyDescent="0.25">
      <c r="A340" t="s">
        <v>2727</v>
      </c>
      <c r="B340" t="s">
        <v>797</v>
      </c>
      <c r="C340" t="s">
        <v>2101</v>
      </c>
      <c r="D340" t="s">
        <v>2395</v>
      </c>
      <c r="E340">
        <v>130</v>
      </c>
      <c r="F340">
        <v>90</v>
      </c>
      <c r="G340">
        <v>5</v>
      </c>
      <c r="I340" t="s">
        <v>744</v>
      </c>
      <c r="J340">
        <v>4</v>
      </c>
      <c r="K340" t="str">
        <f t="shared" si="10"/>
        <v>Leaf StormGrassSpecialSharply lowers user's Special Attack.130905-4</v>
      </c>
      <c r="L340" t="s">
        <v>2727</v>
      </c>
      <c r="M340" t="s">
        <v>797</v>
      </c>
      <c r="N340" t="s">
        <v>2101</v>
      </c>
      <c r="O340" t="s">
        <v>2395</v>
      </c>
      <c r="P340">
        <v>130</v>
      </c>
      <c r="Q340">
        <v>90</v>
      </c>
      <c r="R340">
        <v>5</v>
      </c>
      <c r="T340" t="s">
        <v>744</v>
      </c>
      <c r="U340">
        <v>4</v>
      </c>
      <c r="V340" t="str">
        <f t="shared" si="11"/>
        <v>Leaf StormGrassSpecialSharply lowers user's Special Attack.130905-4</v>
      </c>
    </row>
    <row r="341" spans="1:22" x14ac:dyDescent="0.25">
      <c r="A341" t="s">
        <v>2728</v>
      </c>
      <c r="B341" t="s">
        <v>797</v>
      </c>
      <c r="C341" t="s">
        <v>2101</v>
      </c>
      <c r="D341" t="s">
        <v>2729</v>
      </c>
      <c r="E341">
        <v>65</v>
      </c>
      <c r="F341">
        <v>90</v>
      </c>
      <c r="G341">
        <v>10</v>
      </c>
      <c r="I341">
        <v>30</v>
      </c>
      <c r="J341">
        <v>5</v>
      </c>
      <c r="K341" t="str">
        <f t="shared" si="10"/>
        <v>Leaf TornadoGrassSpecialMay lower opponent's Accuracy.659010305</v>
      </c>
      <c r="L341" t="s">
        <v>2728</v>
      </c>
      <c r="M341" t="s">
        <v>797</v>
      </c>
      <c r="N341" t="s">
        <v>2101</v>
      </c>
      <c r="O341" t="s">
        <v>2729</v>
      </c>
      <c r="P341">
        <v>65</v>
      </c>
      <c r="Q341">
        <v>90</v>
      </c>
      <c r="R341">
        <v>10</v>
      </c>
      <c r="T341">
        <v>30</v>
      </c>
      <c r="U341">
        <v>5</v>
      </c>
      <c r="V341" t="str">
        <f t="shared" si="11"/>
        <v>Leaf TornadoGrassSpecialMay lower opponent's Accuracy.659010305</v>
      </c>
    </row>
    <row r="342" spans="1:22" x14ac:dyDescent="0.25">
      <c r="A342" t="s">
        <v>2730</v>
      </c>
      <c r="B342" t="s">
        <v>797</v>
      </c>
      <c r="C342" t="s">
        <v>2100</v>
      </c>
      <c r="D342" t="s">
        <v>2731</v>
      </c>
      <c r="E342">
        <v>40</v>
      </c>
      <c r="F342">
        <v>100</v>
      </c>
      <c r="G342">
        <v>40</v>
      </c>
      <c r="J342">
        <v>7</v>
      </c>
      <c r="K342" t="str">
        <f t="shared" si="10"/>
        <v>LeafageGrassPhysicalStrikes opponent with leaves.40100407</v>
      </c>
      <c r="L342" t="s">
        <v>2730</v>
      </c>
      <c r="M342" t="s">
        <v>797</v>
      </c>
      <c r="N342" t="s">
        <v>2100</v>
      </c>
      <c r="O342" t="s">
        <v>2731</v>
      </c>
      <c r="P342">
        <v>40</v>
      </c>
      <c r="Q342">
        <v>100</v>
      </c>
      <c r="R342">
        <v>40</v>
      </c>
      <c r="U342">
        <v>7</v>
      </c>
      <c r="V342" t="str">
        <f t="shared" si="11"/>
        <v>LeafageGrassPhysicalStrikes opponent with leaves.40100407</v>
      </c>
    </row>
    <row r="343" spans="1:22" x14ac:dyDescent="0.25">
      <c r="A343" t="s">
        <v>2732</v>
      </c>
      <c r="B343" t="s">
        <v>824</v>
      </c>
      <c r="C343" t="s">
        <v>2100</v>
      </c>
      <c r="D343" t="s">
        <v>2122</v>
      </c>
      <c r="E343">
        <v>80</v>
      </c>
      <c r="F343">
        <v>100</v>
      </c>
      <c r="G343">
        <v>10</v>
      </c>
      <c r="H343" t="s">
        <v>2733</v>
      </c>
      <c r="I343" t="s">
        <v>744</v>
      </c>
      <c r="J343">
        <v>1</v>
      </c>
      <c r="K343" t="str">
        <f t="shared" si="10"/>
        <v>Leech LifeBugPhysicalUser recovers half the HP inflicted on opponent.8010010TM28-1</v>
      </c>
      <c r="L343" t="s">
        <v>2732</v>
      </c>
      <c r="M343" t="s">
        <v>824</v>
      </c>
      <c r="N343" t="s">
        <v>2100</v>
      </c>
      <c r="O343" t="s">
        <v>2122</v>
      </c>
      <c r="P343">
        <v>80</v>
      </c>
      <c r="Q343">
        <v>100</v>
      </c>
      <c r="R343">
        <v>10</v>
      </c>
      <c r="S343" t="s">
        <v>2733</v>
      </c>
      <c r="T343" t="s">
        <v>744</v>
      </c>
      <c r="U343">
        <v>1</v>
      </c>
      <c r="V343" t="str">
        <f t="shared" si="11"/>
        <v>Leech LifeBugPhysicalUser recovers half the HP inflicted on opponent.8010010TM28-1</v>
      </c>
    </row>
    <row r="344" spans="1:22" x14ac:dyDescent="0.25">
      <c r="A344" t="s">
        <v>2734</v>
      </c>
      <c r="B344" t="s">
        <v>797</v>
      </c>
      <c r="C344" t="s">
        <v>2128</v>
      </c>
      <c r="D344" t="s">
        <v>2735</v>
      </c>
      <c r="E344" t="s">
        <v>744</v>
      </c>
      <c r="F344">
        <v>90</v>
      </c>
      <c r="G344">
        <v>10</v>
      </c>
      <c r="I344" t="s">
        <v>744</v>
      </c>
      <c r="J344">
        <v>1</v>
      </c>
      <c r="K344" t="str">
        <f t="shared" si="10"/>
        <v>Leech SeedGrassStatusDrains HP from opponent each turn.-9010-1</v>
      </c>
      <c r="L344" t="s">
        <v>2734</v>
      </c>
      <c r="M344" t="s">
        <v>797</v>
      </c>
      <c r="N344" t="s">
        <v>2128</v>
      </c>
      <c r="O344" t="s">
        <v>2735</v>
      </c>
      <c r="P344" t="s">
        <v>744</v>
      </c>
      <c r="Q344">
        <v>90</v>
      </c>
      <c r="R344">
        <v>10</v>
      </c>
      <c r="T344" t="s">
        <v>744</v>
      </c>
      <c r="U344">
        <v>1</v>
      </c>
      <c r="V344" t="str">
        <f t="shared" si="11"/>
        <v>Leech SeedGrassStatusDrains HP from opponent each turn.-9010-1</v>
      </c>
    </row>
    <row r="345" spans="1:22" x14ac:dyDescent="0.25">
      <c r="A345" t="s">
        <v>2736</v>
      </c>
      <c r="B345" t="s">
        <v>795</v>
      </c>
      <c r="C345" t="s">
        <v>2128</v>
      </c>
      <c r="D345" t="s">
        <v>2737</v>
      </c>
      <c r="E345" t="s">
        <v>744</v>
      </c>
      <c r="F345">
        <v>100</v>
      </c>
      <c r="G345">
        <v>30</v>
      </c>
      <c r="I345" t="s">
        <v>744</v>
      </c>
      <c r="J345">
        <v>1</v>
      </c>
      <c r="K345" t="str">
        <f t="shared" si="10"/>
        <v>LeerNormalStatusLowers opponent's Defense.-10030-1</v>
      </c>
      <c r="L345" t="s">
        <v>2736</v>
      </c>
      <c r="M345" t="s">
        <v>795</v>
      </c>
      <c r="N345" t="s">
        <v>2128</v>
      </c>
      <c r="O345" t="s">
        <v>2737</v>
      </c>
      <c r="P345" t="s">
        <v>744</v>
      </c>
      <c r="Q345">
        <v>100</v>
      </c>
      <c r="R345">
        <v>30</v>
      </c>
      <c r="T345" t="s">
        <v>744</v>
      </c>
      <c r="U345">
        <v>1</v>
      </c>
      <c r="V345" t="str">
        <f t="shared" si="11"/>
        <v>LeerNormalStatusLowers opponent's Defense.-10030-1</v>
      </c>
    </row>
    <row r="346" spans="1:22" x14ac:dyDescent="0.25">
      <c r="A346" t="s">
        <v>2738</v>
      </c>
      <c r="B346" t="s">
        <v>859</v>
      </c>
      <c r="C346" t="s">
        <v>2100</v>
      </c>
      <c r="D346" t="s">
        <v>2739</v>
      </c>
      <c r="E346">
        <v>190</v>
      </c>
      <c r="F346" t="s">
        <v>744</v>
      </c>
      <c r="G346">
        <v>1</v>
      </c>
      <c r="J346">
        <v>7</v>
      </c>
      <c r="K346" t="str">
        <f t="shared" si="10"/>
        <v>Let's Snuggle ForeverFairyPhysicalMimikyu-exclusive Z-Move.190-17</v>
      </c>
      <c r="L346" t="s">
        <v>2738</v>
      </c>
      <c r="M346" t="s">
        <v>859</v>
      </c>
      <c r="N346" t="s">
        <v>2100</v>
      </c>
      <c r="O346" t="s">
        <v>2739</v>
      </c>
      <c r="P346">
        <v>190</v>
      </c>
      <c r="Q346" t="s">
        <v>744</v>
      </c>
      <c r="R346">
        <v>1</v>
      </c>
      <c r="U346">
        <v>7</v>
      </c>
      <c r="V346" t="str">
        <f t="shared" si="11"/>
        <v>Let's Snuggle ForeverFairyPhysicalMimikyu-exclusive Z-Move.190-17</v>
      </c>
    </row>
    <row r="347" spans="1:22" x14ac:dyDescent="0.25">
      <c r="A347" t="s">
        <v>2740</v>
      </c>
      <c r="B347" t="s">
        <v>980</v>
      </c>
      <c r="C347" t="s">
        <v>2100</v>
      </c>
      <c r="D347" t="s">
        <v>2233</v>
      </c>
      <c r="E347">
        <v>30</v>
      </c>
      <c r="F347">
        <v>100</v>
      </c>
      <c r="G347">
        <v>30</v>
      </c>
      <c r="I347">
        <v>30</v>
      </c>
      <c r="J347">
        <v>1</v>
      </c>
      <c r="K347" t="str">
        <f t="shared" si="10"/>
        <v>LickGhostPhysicalMay paralyze opponent.3010030301</v>
      </c>
      <c r="L347" t="s">
        <v>2740</v>
      </c>
      <c r="M347" t="s">
        <v>980</v>
      </c>
      <c r="N347" t="s">
        <v>2100</v>
      </c>
      <c r="O347" t="s">
        <v>2233</v>
      </c>
      <c r="P347">
        <v>30</v>
      </c>
      <c r="Q347">
        <v>100</v>
      </c>
      <c r="R347">
        <v>30</v>
      </c>
      <c r="T347">
        <v>30</v>
      </c>
      <c r="U347">
        <v>1</v>
      </c>
      <c r="V347" t="str">
        <f t="shared" si="11"/>
        <v>LickGhostPhysicalMay paralyze opponent.3010030301</v>
      </c>
    </row>
    <row r="348" spans="1:22" x14ac:dyDescent="0.25">
      <c r="A348" t="s">
        <v>2741</v>
      </c>
      <c r="B348" t="s">
        <v>859</v>
      </c>
      <c r="C348" t="s">
        <v>2101</v>
      </c>
      <c r="D348" t="s">
        <v>2245</v>
      </c>
      <c r="E348">
        <v>140</v>
      </c>
      <c r="F348">
        <v>90</v>
      </c>
      <c r="G348">
        <v>5</v>
      </c>
      <c r="I348" t="s">
        <v>744</v>
      </c>
      <c r="J348">
        <v>6</v>
      </c>
      <c r="K348" t="str">
        <f t="shared" si="10"/>
        <v>Light of RuinFairySpecialUser receives recoil damage.140905-6</v>
      </c>
      <c r="L348" t="s">
        <v>2741</v>
      </c>
      <c r="M348" t="s">
        <v>859</v>
      </c>
      <c r="N348" t="s">
        <v>2101</v>
      </c>
      <c r="O348" t="s">
        <v>2245</v>
      </c>
      <c r="P348">
        <v>140</v>
      </c>
      <c r="Q348">
        <v>90</v>
      </c>
      <c r="R348">
        <v>5</v>
      </c>
      <c r="T348" t="s">
        <v>744</v>
      </c>
      <c r="U348">
        <v>6</v>
      </c>
      <c r="V348" t="str">
        <f t="shared" si="11"/>
        <v>Light of RuinFairySpecialUser receives recoil damage.140905-6</v>
      </c>
    </row>
    <row r="349" spans="1:22" x14ac:dyDescent="0.25">
      <c r="A349" t="s">
        <v>2742</v>
      </c>
      <c r="B349" t="s">
        <v>860</v>
      </c>
      <c r="C349" t="s">
        <v>2128</v>
      </c>
      <c r="D349" t="s">
        <v>2743</v>
      </c>
      <c r="E349" t="s">
        <v>744</v>
      </c>
      <c r="F349" t="s">
        <v>744</v>
      </c>
      <c r="G349">
        <v>30</v>
      </c>
      <c r="H349" t="s">
        <v>2744</v>
      </c>
      <c r="I349" t="s">
        <v>744</v>
      </c>
      <c r="J349">
        <v>1</v>
      </c>
      <c r="K349" t="str">
        <f t="shared" si="10"/>
        <v>Light ScreenPsychicStatusHalves damage from Special attacks for 5 turns.--30TM16-1</v>
      </c>
      <c r="L349" t="s">
        <v>2742</v>
      </c>
      <c r="M349" t="s">
        <v>860</v>
      </c>
      <c r="N349" t="s">
        <v>2128</v>
      </c>
      <c r="O349" t="s">
        <v>2743</v>
      </c>
      <c r="P349" t="s">
        <v>744</v>
      </c>
      <c r="Q349" t="s">
        <v>744</v>
      </c>
      <c r="R349">
        <v>30</v>
      </c>
      <c r="S349" t="s">
        <v>2744</v>
      </c>
      <c r="T349" t="s">
        <v>744</v>
      </c>
      <c r="U349">
        <v>1</v>
      </c>
      <c r="V349" t="str">
        <f t="shared" si="11"/>
        <v>Light ScreenPsychicStatusHalves damage from Special attacks for 5 turns.--30TM16-1</v>
      </c>
    </row>
    <row r="350" spans="1:22" x14ac:dyDescent="0.25">
      <c r="A350" t="s">
        <v>2745</v>
      </c>
      <c r="B350" t="s">
        <v>860</v>
      </c>
      <c r="C350" t="s">
        <v>2101</v>
      </c>
      <c r="D350" t="s">
        <v>2746</v>
      </c>
      <c r="J350">
        <v>7</v>
      </c>
      <c r="K350" t="str">
        <f t="shared" si="10"/>
        <v>Light That Burns the SkyPsychicSpecialUltra Necrozma-exclusive Z-Move. Ignores target's ability7</v>
      </c>
      <c r="L350" t="s">
        <v>2745</v>
      </c>
      <c r="M350" t="s">
        <v>860</v>
      </c>
      <c r="N350" t="s">
        <v>2101</v>
      </c>
      <c r="O350" t="s">
        <v>2746</v>
      </c>
      <c r="U350">
        <v>7</v>
      </c>
      <c r="V350" t="str">
        <f t="shared" si="11"/>
        <v>Light That Burns the SkyPsychicSpecialUltra Necrozma-exclusive Z-Move. Ignores target's ability7</v>
      </c>
    </row>
    <row r="351" spans="1:22" x14ac:dyDescent="0.25">
      <c r="A351" t="s">
        <v>2747</v>
      </c>
      <c r="B351" t="s">
        <v>816</v>
      </c>
      <c r="C351" t="s">
        <v>2100</v>
      </c>
      <c r="D351" t="s">
        <v>2748</v>
      </c>
      <c r="E351">
        <v>85</v>
      </c>
      <c r="F351">
        <v>100</v>
      </c>
      <c r="G351">
        <v>10</v>
      </c>
      <c r="J351">
        <v>7</v>
      </c>
      <c r="K351" t="str">
        <f t="shared" si="10"/>
        <v>LiquidationWaterPhysicalThe user slams into the target using a full-force blast of water. This may also lower the target's Defense stat.85100107</v>
      </c>
      <c r="L351" t="s">
        <v>2747</v>
      </c>
      <c r="M351" t="s">
        <v>816</v>
      </c>
      <c r="N351" t="s">
        <v>2100</v>
      </c>
      <c r="O351" t="s">
        <v>2748</v>
      </c>
      <c r="P351">
        <v>85</v>
      </c>
      <c r="Q351">
        <v>100</v>
      </c>
      <c r="R351">
        <v>10</v>
      </c>
      <c r="U351">
        <v>7</v>
      </c>
      <c r="V351" t="str">
        <f t="shared" si="11"/>
        <v>LiquidationWaterPhysicalThe user slams into the target using a full-force blast of water. This may also lower the target's Defense stat.85100107</v>
      </c>
    </row>
    <row r="352" spans="1:22" x14ac:dyDescent="0.25">
      <c r="A352" t="s">
        <v>2749</v>
      </c>
      <c r="B352" t="s">
        <v>795</v>
      </c>
      <c r="C352" t="s">
        <v>2128</v>
      </c>
      <c r="D352" t="s">
        <v>2750</v>
      </c>
      <c r="E352" t="s">
        <v>744</v>
      </c>
      <c r="F352" t="s">
        <v>744</v>
      </c>
      <c r="G352">
        <v>5</v>
      </c>
      <c r="I352" t="s">
        <v>744</v>
      </c>
      <c r="J352">
        <v>2</v>
      </c>
      <c r="K352" t="str">
        <f t="shared" si="10"/>
        <v>Lock-OnNormalStatusUser's next attack is guaranteed to hit.--5-2</v>
      </c>
      <c r="L352" t="s">
        <v>2749</v>
      </c>
      <c r="M352" t="s">
        <v>795</v>
      </c>
      <c r="N352" t="s">
        <v>2128</v>
      </c>
      <c r="O352" t="s">
        <v>2750</v>
      </c>
      <c r="P352" t="s">
        <v>744</v>
      </c>
      <c r="Q352" t="s">
        <v>744</v>
      </c>
      <c r="R352">
        <v>5</v>
      </c>
      <c r="T352" t="s">
        <v>744</v>
      </c>
      <c r="U352">
        <v>2</v>
      </c>
      <c r="V352" t="str">
        <f t="shared" si="11"/>
        <v>Lock-OnNormalStatusUser's next attack is guaranteed to hit.--5-2</v>
      </c>
    </row>
    <row r="353" spans="1:22" x14ac:dyDescent="0.25">
      <c r="A353" t="s">
        <v>2751</v>
      </c>
      <c r="B353" t="s">
        <v>795</v>
      </c>
      <c r="C353" t="s">
        <v>2128</v>
      </c>
      <c r="D353" t="s">
        <v>2588</v>
      </c>
      <c r="E353" t="s">
        <v>744</v>
      </c>
      <c r="F353">
        <v>75</v>
      </c>
      <c r="G353">
        <v>10</v>
      </c>
      <c r="I353" t="s">
        <v>744</v>
      </c>
      <c r="J353">
        <v>1</v>
      </c>
      <c r="K353" t="str">
        <f t="shared" si="10"/>
        <v>Lovely KissNormalStatusPuts opponent to sleep.-7510-1</v>
      </c>
      <c r="L353" t="s">
        <v>2751</v>
      </c>
      <c r="M353" t="s">
        <v>795</v>
      </c>
      <c r="N353" t="s">
        <v>2128</v>
      </c>
      <c r="O353" t="s">
        <v>2588</v>
      </c>
      <c r="P353" t="s">
        <v>744</v>
      </c>
      <c r="Q353">
        <v>75</v>
      </c>
      <c r="R353">
        <v>10</v>
      </c>
      <c r="T353" t="s">
        <v>744</v>
      </c>
      <c r="U353">
        <v>1</v>
      </c>
      <c r="V353" t="str">
        <f t="shared" si="11"/>
        <v>Lovely KissNormalStatusPuts opponent to sleep.-7510-1</v>
      </c>
    </row>
    <row r="354" spans="1:22" x14ac:dyDescent="0.25">
      <c r="A354" t="s">
        <v>2752</v>
      </c>
      <c r="B354" t="s">
        <v>920</v>
      </c>
      <c r="C354" t="s">
        <v>2100</v>
      </c>
      <c r="D354" t="s">
        <v>2583</v>
      </c>
      <c r="E354" t="s">
        <v>744</v>
      </c>
      <c r="F354">
        <v>100</v>
      </c>
      <c r="G354">
        <v>20</v>
      </c>
      <c r="I354" t="s">
        <v>744</v>
      </c>
      <c r="J354">
        <v>1</v>
      </c>
      <c r="K354" t="str">
        <f t="shared" si="10"/>
        <v>Low KickFightingPhysicalThe heavier the opponent, the stronger the attack.-10020-1</v>
      </c>
      <c r="L354" t="s">
        <v>2752</v>
      </c>
      <c r="M354" t="s">
        <v>920</v>
      </c>
      <c r="N354" t="s">
        <v>2100</v>
      </c>
      <c r="O354" t="s">
        <v>2583</v>
      </c>
      <c r="P354" t="s">
        <v>744</v>
      </c>
      <c r="Q354">
        <v>100</v>
      </c>
      <c r="R354">
        <v>20</v>
      </c>
      <c r="T354" t="s">
        <v>744</v>
      </c>
      <c r="U354">
        <v>1</v>
      </c>
      <c r="V354" t="str">
        <f t="shared" si="11"/>
        <v>Low KickFightingPhysicalThe heavier the opponent, the stronger the attack.-10020-1</v>
      </c>
    </row>
    <row r="355" spans="1:22" x14ac:dyDescent="0.25">
      <c r="A355" t="s">
        <v>2753</v>
      </c>
      <c r="B355" t="s">
        <v>920</v>
      </c>
      <c r="C355" t="s">
        <v>2100</v>
      </c>
      <c r="D355" t="s">
        <v>2266</v>
      </c>
      <c r="E355">
        <v>65</v>
      </c>
      <c r="F355">
        <v>100</v>
      </c>
      <c r="G355">
        <v>20</v>
      </c>
      <c r="H355" t="s">
        <v>2754</v>
      </c>
      <c r="I355">
        <v>100</v>
      </c>
      <c r="J355">
        <v>5</v>
      </c>
      <c r="K355" t="str">
        <f t="shared" si="10"/>
        <v>Low SweepFightingPhysicalLowers opponent's Speed.6510020TM471005</v>
      </c>
      <c r="L355" t="s">
        <v>2753</v>
      </c>
      <c r="M355" t="s">
        <v>920</v>
      </c>
      <c r="N355" t="s">
        <v>2100</v>
      </c>
      <c r="O355" t="s">
        <v>2266</v>
      </c>
      <c r="P355">
        <v>65</v>
      </c>
      <c r="Q355">
        <v>100</v>
      </c>
      <c r="R355">
        <v>20</v>
      </c>
      <c r="S355" t="s">
        <v>2754</v>
      </c>
      <c r="T355">
        <v>100</v>
      </c>
      <c r="U355">
        <v>5</v>
      </c>
      <c r="V355" t="str">
        <f t="shared" si="11"/>
        <v>Low SweepFightingPhysicalLowers opponent's Speed.6510020TM471005</v>
      </c>
    </row>
    <row r="356" spans="1:22" x14ac:dyDescent="0.25">
      <c r="A356" t="s">
        <v>2755</v>
      </c>
      <c r="B356" t="s">
        <v>795</v>
      </c>
      <c r="C356" t="s">
        <v>2128</v>
      </c>
      <c r="D356" t="s">
        <v>2756</v>
      </c>
      <c r="E356" t="s">
        <v>744</v>
      </c>
      <c r="F356" t="s">
        <v>744</v>
      </c>
      <c r="G356">
        <v>30</v>
      </c>
      <c r="I356" t="s">
        <v>744</v>
      </c>
      <c r="J356">
        <v>4</v>
      </c>
      <c r="K356" t="str">
        <f t="shared" si="10"/>
        <v>Lucky ChantNormalStatusOpponent cannot land critical hits for 5 turns.--30-4</v>
      </c>
      <c r="L356" t="s">
        <v>2755</v>
      </c>
      <c r="M356" t="s">
        <v>795</v>
      </c>
      <c r="N356" t="s">
        <v>2128</v>
      </c>
      <c r="O356" t="s">
        <v>2756</v>
      </c>
      <c r="P356" t="s">
        <v>744</v>
      </c>
      <c r="Q356" t="s">
        <v>744</v>
      </c>
      <c r="R356">
        <v>30</v>
      </c>
      <c r="T356" t="s">
        <v>744</v>
      </c>
      <c r="U356">
        <v>4</v>
      </c>
      <c r="V356" t="str">
        <f t="shared" si="11"/>
        <v>Lucky ChantNormalStatusOpponent cannot land critical hits for 5 turns.--30-4</v>
      </c>
    </row>
    <row r="357" spans="1:22" x14ac:dyDescent="0.25">
      <c r="A357" t="s">
        <v>2757</v>
      </c>
      <c r="B357" t="s">
        <v>860</v>
      </c>
      <c r="C357" t="s">
        <v>2128</v>
      </c>
      <c r="D357" t="s">
        <v>2758</v>
      </c>
      <c r="E357" t="s">
        <v>744</v>
      </c>
      <c r="F357" t="s">
        <v>744</v>
      </c>
      <c r="G357">
        <v>10</v>
      </c>
      <c r="I357" t="s">
        <v>744</v>
      </c>
      <c r="J357">
        <v>4</v>
      </c>
      <c r="K357" t="str">
        <f t="shared" si="10"/>
        <v>Lunar DancePsychicStatusThe user faints but the next PokÃ©mon released is fully healed.--10-4</v>
      </c>
      <c r="L357" t="s">
        <v>2757</v>
      </c>
      <c r="M357" t="s">
        <v>860</v>
      </c>
      <c r="N357" t="s">
        <v>2128</v>
      </c>
      <c r="O357" t="s">
        <v>2758</v>
      </c>
      <c r="P357" t="s">
        <v>744</v>
      </c>
      <c r="Q357" t="s">
        <v>744</v>
      </c>
      <c r="R357">
        <v>10</v>
      </c>
      <c r="T357" t="s">
        <v>744</v>
      </c>
      <c r="U357">
        <v>4</v>
      </c>
      <c r="V357" t="str">
        <f t="shared" si="11"/>
        <v>Lunar DancePsychicStatusThe user faints but the next PokÃ©mon released is fully healed.--10-4</v>
      </c>
    </row>
    <row r="358" spans="1:22" x14ac:dyDescent="0.25">
      <c r="A358" t="s">
        <v>2759</v>
      </c>
      <c r="B358" t="s">
        <v>824</v>
      </c>
      <c r="C358" t="s">
        <v>2100</v>
      </c>
      <c r="D358" t="s">
        <v>2760</v>
      </c>
      <c r="E358">
        <v>80</v>
      </c>
      <c r="F358">
        <v>100</v>
      </c>
      <c r="G358">
        <v>15</v>
      </c>
      <c r="J358">
        <v>7</v>
      </c>
      <c r="K358" t="str">
        <f t="shared" si="10"/>
        <v>LungeBugPhysicalThe user makes a lunge at the target, attacking with full force. This also lowers the target's Attack stat.80100157</v>
      </c>
      <c r="L358" t="s">
        <v>2759</v>
      </c>
      <c r="M358" t="s">
        <v>824</v>
      </c>
      <c r="N358" t="s">
        <v>2100</v>
      </c>
      <c r="O358" t="s">
        <v>2760</v>
      </c>
      <c r="P358">
        <v>80</v>
      </c>
      <c r="Q358">
        <v>100</v>
      </c>
      <c r="R358">
        <v>15</v>
      </c>
      <c r="U358">
        <v>7</v>
      </c>
      <c r="V358" t="str">
        <f t="shared" si="11"/>
        <v>LungeBugPhysicalThe user makes a lunge at the target, attacking with full force. This also lowers the target's Attack stat.80100157</v>
      </c>
    </row>
    <row r="359" spans="1:22" x14ac:dyDescent="0.25">
      <c r="A359" t="s">
        <v>2761</v>
      </c>
      <c r="B359" t="s">
        <v>860</v>
      </c>
      <c r="C359" t="s">
        <v>2101</v>
      </c>
      <c r="D359" t="s">
        <v>2126</v>
      </c>
      <c r="E359">
        <v>70</v>
      </c>
      <c r="F359">
        <v>100</v>
      </c>
      <c r="G359">
        <v>5</v>
      </c>
      <c r="I359">
        <v>50</v>
      </c>
      <c r="J359">
        <v>3</v>
      </c>
      <c r="K359" t="str">
        <f t="shared" si="10"/>
        <v>Luster PurgePsychicSpecialMay lower opponent's Special Defense.701005503</v>
      </c>
      <c r="L359" t="s">
        <v>2761</v>
      </c>
      <c r="M359" t="s">
        <v>860</v>
      </c>
      <c r="N359" t="s">
        <v>2101</v>
      </c>
      <c r="O359" t="s">
        <v>2126</v>
      </c>
      <c r="P359">
        <v>70</v>
      </c>
      <c r="Q359">
        <v>100</v>
      </c>
      <c r="R359">
        <v>5</v>
      </c>
      <c r="T359">
        <v>50</v>
      </c>
      <c r="U359">
        <v>3</v>
      </c>
      <c r="V359" t="str">
        <f t="shared" si="11"/>
        <v>Luster PurgePsychicSpecialMay lower opponent's Special Defense.701005503</v>
      </c>
    </row>
    <row r="360" spans="1:22" x14ac:dyDescent="0.25">
      <c r="A360" t="s">
        <v>2762</v>
      </c>
      <c r="B360" t="s">
        <v>920</v>
      </c>
      <c r="C360" t="s">
        <v>2100</v>
      </c>
      <c r="D360" t="s">
        <v>2124</v>
      </c>
      <c r="E360">
        <v>40</v>
      </c>
      <c r="F360">
        <v>100</v>
      </c>
      <c r="G360">
        <v>30</v>
      </c>
      <c r="I360" t="s">
        <v>744</v>
      </c>
      <c r="J360">
        <v>2</v>
      </c>
      <c r="K360" t="str">
        <f t="shared" si="10"/>
        <v>Mach PunchFightingPhysicalUser attacks first.4010030-2</v>
      </c>
      <c r="L360" t="s">
        <v>2762</v>
      </c>
      <c r="M360" t="s">
        <v>920</v>
      </c>
      <c r="N360" t="s">
        <v>2100</v>
      </c>
      <c r="O360" t="s">
        <v>2124</v>
      </c>
      <c r="P360">
        <v>40</v>
      </c>
      <c r="Q360">
        <v>100</v>
      </c>
      <c r="R360">
        <v>30</v>
      </c>
      <c r="T360" t="s">
        <v>744</v>
      </c>
      <c r="U360">
        <v>2</v>
      </c>
      <c r="V360" t="str">
        <f t="shared" si="11"/>
        <v>Mach PunchFightingPhysicalUser attacks first.4010030-2</v>
      </c>
    </row>
    <row r="361" spans="1:22" x14ac:dyDescent="0.25">
      <c r="A361" t="s">
        <v>2763</v>
      </c>
      <c r="B361" t="s">
        <v>860</v>
      </c>
      <c r="C361" t="s">
        <v>2128</v>
      </c>
      <c r="D361" t="s">
        <v>2764</v>
      </c>
      <c r="E361" t="s">
        <v>744</v>
      </c>
      <c r="F361" t="s">
        <v>744</v>
      </c>
      <c r="G361">
        <v>15</v>
      </c>
      <c r="I361" t="s">
        <v>744</v>
      </c>
      <c r="J361">
        <v>3</v>
      </c>
      <c r="K361" t="str">
        <f t="shared" si="10"/>
        <v>Magic CoatPsychicStatusReflects moves that cause status conditions back to the attacker.--15-3</v>
      </c>
      <c r="L361" t="s">
        <v>2763</v>
      </c>
      <c r="M361" t="s">
        <v>860</v>
      </c>
      <c r="N361" t="s">
        <v>2128</v>
      </c>
      <c r="O361" t="s">
        <v>2764</v>
      </c>
      <c r="P361" t="s">
        <v>744</v>
      </c>
      <c r="Q361" t="s">
        <v>744</v>
      </c>
      <c r="R361">
        <v>15</v>
      </c>
      <c r="T361" t="s">
        <v>744</v>
      </c>
      <c r="U361">
        <v>3</v>
      </c>
      <c r="V361" t="str">
        <f t="shared" si="11"/>
        <v>Magic CoatPsychicStatusReflects moves that cause status conditions back to the attacker.--15-3</v>
      </c>
    </row>
    <row r="362" spans="1:22" x14ac:dyDescent="0.25">
      <c r="A362" t="s">
        <v>2765</v>
      </c>
      <c r="B362" t="s">
        <v>860</v>
      </c>
      <c r="C362" t="s">
        <v>2128</v>
      </c>
      <c r="D362" t="s">
        <v>2766</v>
      </c>
      <c r="E362" t="s">
        <v>744</v>
      </c>
      <c r="F362" t="s">
        <v>744</v>
      </c>
      <c r="G362">
        <v>10</v>
      </c>
      <c r="I362" t="s">
        <v>744</v>
      </c>
      <c r="J362">
        <v>5</v>
      </c>
      <c r="K362" t="str">
        <f t="shared" si="10"/>
        <v>Magic RoomPsychicStatusSuppresses the effects of held items for five turns.--10-5</v>
      </c>
      <c r="L362" t="s">
        <v>2765</v>
      </c>
      <c r="M362" t="s">
        <v>860</v>
      </c>
      <c r="N362" t="s">
        <v>2128</v>
      </c>
      <c r="O362" t="s">
        <v>2766</v>
      </c>
      <c r="P362" t="s">
        <v>744</v>
      </c>
      <c r="Q362" t="s">
        <v>744</v>
      </c>
      <c r="R362">
        <v>10</v>
      </c>
      <c r="T362" t="s">
        <v>744</v>
      </c>
      <c r="U362">
        <v>5</v>
      </c>
      <c r="V362" t="str">
        <f t="shared" si="11"/>
        <v>Magic RoomPsychicStatusSuppresses the effects of held items for five turns.--10-5</v>
      </c>
    </row>
    <row r="363" spans="1:22" x14ac:dyDescent="0.25">
      <c r="A363" t="s">
        <v>2767</v>
      </c>
      <c r="B363" t="s">
        <v>797</v>
      </c>
      <c r="C363" t="s">
        <v>2101</v>
      </c>
      <c r="D363" t="s">
        <v>2141</v>
      </c>
      <c r="E363">
        <v>60</v>
      </c>
      <c r="F363" t="s">
        <v>2142</v>
      </c>
      <c r="G363">
        <v>20</v>
      </c>
      <c r="I363" t="s">
        <v>744</v>
      </c>
      <c r="J363">
        <v>3</v>
      </c>
      <c r="K363" t="str">
        <f t="shared" si="10"/>
        <v>Magical LeafGrassSpecialIgnores Accuracy and Evasiveness.60âˆž20-3</v>
      </c>
      <c r="L363" t="s">
        <v>2767</v>
      </c>
      <c r="M363" t="s">
        <v>797</v>
      </c>
      <c r="N363" t="s">
        <v>2101</v>
      </c>
      <c r="O363" t="s">
        <v>2141</v>
      </c>
      <c r="P363">
        <v>60</v>
      </c>
      <c r="Q363" t="s">
        <v>2142</v>
      </c>
      <c r="R363">
        <v>20</v>
      </c>
      <c r="T363" t="s">
        <v>744</v>
      </c>
      <c r="U363">
        <v>3</v>
      </c>
      <c r="V363" t="str">
        <f t="shared" si="11"/>
        <v>Magical LeafGrassSpecialIgnores Accuracy and Evasiveness.60âˆž20-3</v>
      </c>
    </row>
    <row r="364" spans="1:22" x14ac:dyDescent="0.25">
      <c r="A364" t="s">
        <v>2768</v>
      </c>
      <c r="B364" t="s">
        <v>807</v>
      </c>
      <c r="C364" t="s">
        <v>2101</v>
      </c>
      <c r="D364" t="s">
        <v>2215</v>
      </c>
      <c r="E364">
        <v>100</v>
      </c>
      <c r="F364">
        <v>75</v>
      </c>
      <c r="G364">
        <v>5</v>
      </c>
      <c r="I364" t="s">
        <v>744</v>
      </c>
      <c r="J364">
        <v>4</v>
      </c>
      <c r="K364" t="str">
        <f t="shared" si="10"/>
        <v>Magma StormFireSpecialTraps opponent, damaging them for 4-5 turns.100755-4</v>
      </c>
      <c r="L364" t="s">
        <v>2768</v>
      </c>
      <c r="M364" t="s">
        <v>807</v>
      </c>
      <c r="N364" t="s">
        <v>2101</v>
      </c>
      <c r="O364" t="s">
        <v>2215</v>
      </c>
      <c r="P364">
        <v>100</v>
      </c>
      <c r="Q364">
        <v>75</v>
      </c>
      <c r="R364">
        <v>5</v>
      </c>
      <c r="T364" t="s">
        <v>744</v>
      </c>
      <c r="U364">
        <v>4</v>
      </c>
      <c r="V364" t="str">
        <f t="shared" si="11"/>
        <v>Magma StormFireSpecialTraps opponent, damaging them for 4-5 turns.100755-4</v>
      </c>
    </row>
    <row r="365" spans="1:22" x14ac:dyDescent="0.25">
      <c r="A365" t="s">
        <v>2769</v>
      </c>
      <c r="B365" t="s">
        <v>866</v>
      </c>
      <c r="C365" t="s">
        <v>2100</v>
      </c>
      <c r="D365" t="s">
        <v>2141</v>
      </c>
      <c r="E365">
        <v>60</v>
      </c>
      <c r="F365" t="s">
        <v>2142</v>
      </c>
      <c r="G365">
        <v>20</v>
      </c>
      <c r="I365" t="s">
        <v>744</v>
      </c>
      <c r="J365">
        <v>4</v>
      </c>
      <c r="K365" t="str">
        <f t="shared" si="10"/>
        <v>Magnet BombSteelPhysicalIgnores Accuracy and Evasiveness.60âˆž20-4</v>
      </c>
      <c r="L365" t="s">
        <v>2769</v>
      </c>
      <c r="M365" t="s">
        <v>866</v>
      </c>
      <c r="N365" t="s">
        <v>2100</v>
      </c>
      <c r="O365" t="s">
        <v>2141</v>
      </c>
      <c r="P365">
        <v>60</v>
      </c>
      <c r="Q365" t="s">
        <v>2142</v>
      </c>
      <c r="R365">
        <v>20</v>
      </c>
      <c r="T365" t="s">
        <v>744</v>
      </c>
      <c r="U365">
        <v>4</v>
      </c>
      <c r="V365" t="str">
        <f t="shared" si="11"/>
        <v>Magnet BombSteelPhysicalIgnores Accuracy and Evasiveness.60âˆž20-4</v>
      </c>
    </row>
    <row r="366" spans="1:22" x14ac:dyDescent="0.25">
      <c r="A366" t="s">
        <v>2770</v>
      </c>
      <c r="B366" t="s">
        <v>856</v>
      </c>
      <c r="C366" t="s">
        <v>2128</v>
      </c>
      <c r="D366" t="s">
        <v>2771</v>
      </c>
      <c r="E366" t="s">
        <v>744</v>
      </c>
      <c r="F366" t="s">
        <v>744</v>
      </c>
      <c r="G366">
        <v>10</v>
      </c>
      <c r="I366" t="s">
        <v>744</v>
      </c>
      <c r="J366">
        <v>4</v>
      </c>
      <c r="K366" t="str">
        <f t="shared" si="10"/>
        <v>Magnet RiseElectricStatusUser becomes immune to Ground-type moves for 5 turns.--10-4</v>
      </c>
      <c r="L366" t="s">
        <v>2770</v>
      </c>
      <c r="M366" t="s">
        <v>856</v>
      </c>
      <c r="N366" t="s">
        <v>2128</v>
      </c>
      <c r="O366" t="s">
        <v>2771</v>
      </c>
      <c r="P366" t="s">
        <v>744</v>
      </c>
      <c r="Q366" t="s">
        <v>744</v>
      </c>
      <c r="R366">
        <v>10</v>
      </c>
      <c r="T366" t="s">
        <v>744</v>
      </c>
      <c r="U366">
        <v>4</v>
      </c>
      <c r="V366" t="str">
        <f t="shared" si="11"/>
        <v>Magnet RiseElectricStatusUser becomes immune to Ground-type moves for 5 turns.--10-4</v>
      </c>
    </row>
    <row r="367" spans="1:22" x14ac:dyDescent="0.25">
      <c r="A367" t="s">
        <v>2772</v>
      </c>
      <c r="B367" t="s">
        <v>856</v>
      </c>
      <c r="C367" t="s">
        <v>2128</v>
      </c>
      <c r="D367" t="s">
        <v>2773</v>
      </c>
      <c r="E367" t="s">
        <v>744</v>
      </c>
      <c r="F367" t="s">
        <v>744</v>
      </c>
      <c r="G367">
        <v>20</v>
      </c>
      <c r="I367" t="s">
        <v>744</v>
      </c>
      <c r="J367">
        <v>6</v>
      </c>
      <c r="K367" t="str">
        <f t="shared" si="10"/>
        <v>Magnetic FluxElectricStatusRaises Defense and Sp. Defense of Plus/Minus PokÃ©mon.--20-6</v>
      </c>
      <c r="L367" t="s">
        <v>2772</v>
      </c>
      <c r="M367" t="s">
        <v>856</v>
      </c>
      <c r="N367" t="s">
        <v>2128</v>
      </c>
      <c r="O367" t="s">
        <v>2773</v>
      </c>
      <c r="P367" t="s">
        <v>744</v>
      </c>
      <c r="Q367" t="s">
        <v>744</v>
      </c>
      <c r="R367">
        <v>20</v>
      </c>
      <c r="T367" t="s">
        <v>744</v>
      </c>
      <c r="U367">
        <v>6</v>
      </c>
      <c r="V367" t="str">
        <f t="shared" si="11"/>
        <v>Magnetic FluxElectricStatusRaises Defense and Sp. Defense of Plus/Minus PokÃ©mon.--20-6</v>
      </c>
    </row>
    <row r="368" spans="1:22" x14ac:dyDescent="0.25">
      <c r="A368" t="s">
        <v>2774</v>
      </c>
      <c r="B368" t="s">
        <v>862</v>
      </c>
      <c r="C368" t="s">
        <v>2100</v>
      </c>
      <c r="D368" t="s">
        <v>2775</v>
      </c>
      <c r="E368" t="s">
        <v>744</v>
      </c>
      <c r="F368">
        <v>100</v>
      </c>
      <c r="G368">
        <v>30</v>
      </c>
      <c r="I368" t="s">
        <v>744</v>
      </c>
      <c r="J368">
        <v>2</v>
      </c>
      <c r="K368" t="str">
        <f t="shared" si="10"/>
        <v>MagnitudeGroundPhysicalHits with random power.-10030-2</v>
      </c>
      <c r="L368" t="s">
        <v>2774</v>
      </c>
      <c r="M368" t="s">
        <v>862</v>
      </c>
      <c r="N368" t="s">
        <v>2100</v>
      </c>
      <c r="O368" t="s">
        <v>2775</v>
      </c>
      <c r="P368" t="s">
        <v>744</v>
      </c>
      <c r="Q368">
        <v>100</v>
      </c>
      <c r="R368">
        <v>30</v>
      </c>
      <c r="T368" t="s">
        <v>744</v>
      </c>
      <c r="U368">
        <v>2</v>
      </c>
      <c r="V368" t="str">
        <f t="shared" si="11"/>
        <v>MagnitudeGroundPhysicalHits with random power.-10030-2</v>
      </c>
    </row>
    <row r="369" spans="1:22" x14ac:dyDescent="0.25">
      <c r="A369" t="s">
        <v>2776</v>
      </c>
      <c r="B369" t="s">
        <v>849</v>
      </c>
      <c r="C369" t="s">
        <v>2100</v>
      </c>
      <c r="D369" t="s">
        <v>2777</v>
      </c>
      <c r="E369">
        <v>180</v>
      </c>
      <c r="F369" t="s">
        <v>744</v>
      </c>
      <c r="G369">
        <v>1</v>
      </c>
      <c r="J369">
        <v>7</v>
      </c>
      <c r="K369" t="str">
        <f t="shared" si="10"/>
        <v>Malicious MoonsaultDarkPhysicalIncineroar-exclusive Z-Move.180-17</v>
      </c>
      <c r="L369" t="s">
        <v>2776</v>
      </c>
      <c r="M369" t="s">
        <v>849</v>
      </c>
      <c r="N369" t="s">
        <v>2100</v>
      </c>
      <c r="O369" t="s">
        <v>2777</v>
      </c>
      <c r="P369">
        <v>180</v>
      </c>
      <c r="Q369" t="s">
        <v>744</v>
      </c>
      <c r="R369">
        <v>1</v>
      </c>
      <c r="U369">
        <v>7</v>
      </c>
      <c r="V369" t="str">
        <f t="shared" si="11"/>
        <v>Malicious MoonsaultDarkPhysicalIncineroar-exclusive Z-Move.180-17</v>
      </c>
    </row>
    <row r="370" spans="1:22" x14ac:dyDescent="0.25">
      <c r="A370" t="s">
        <v>2778</v>
      </c>
      <c r="B370" t="s">
        <v>920</v>
      </c>
      <c r="C370" t="s">
        <v>2128</v>
      </c>
      <c r="D370" t="s">
        <v>2779</v>
      </c>
      <c r="E370" t="s">
        <v>744</v>
      </c>
      <c r="F370" t="s">
        <v>744</v>
      </c>
      <c r="G370">
        <v>10</v>
      </c>
      <c r="I370" t="s">
        <v>744</v>
      </c>
      <c r="J370">
        <v>6</v>
      </c>
      <c r="K370" t="str">
        <f t="shared" si="10"/>
        <v>Mat BlockFightingStatusProtects teammates from damaging moves.--10-6</v>
      </c>
      <c r="L370" t="s">
        <v>2778</v>
      </c>
      <c r="M370" t="s">
        <v>920</v>
      </c>
      <c r="N370" t="s">
        <v>2128</v>
      </c>
      <c r="O370" t="s">
        <v>2779</v>
      </c>
      <c r="P370" t="s">
        <v>744</v>
      </c>
      <c r="Q370" t="s">
        <v>744</v>
      </c>
      <c r="R370">
        <v>10</v>
      </c>
      <c r="T370" t="s">
        <v>744</v>
      </c>
      <c r="U370">
        <v>6</v>
      </c>
      <c r="V370" t="str">
        <f t="shared" si="11"/>
        <v>Mat BlockFightingStatusProtects teammates from damaging moves.--10-6</v>
      </c>
    </row>
    <row r="371" spans="1:22" x14ac:dyDescent="0.25">
      <c r="A371" t="s">
        <v>2780</v>
      </c>
      <c r="B371" t="s">
        <v>795</v>
      </c>
      <c r="C371" t="s">
        <v>2128</v>
      </c>
      <c r="D371" t="s">
        <v>2781</v>
      </c>
      <c r="E371" t="s">
        <v>744</v>
      </c>
      <c r="F371" t="s">
        <v>744</v>
      </c>
      <c r="G371">
        <v>20</v>
      </c>
      <c r="I371" t="s">
        <v>744</v>
      </c>
      <c r="J371">
        <v>4</v>
      </c>
      <c r="K371" t="str">
        <f t="shared" si="10"/>
        <v>Me FirstNormalStatusUser copies the opponent's attack with 1.5Ã— power.--20-4</v>
      </c>
      <c r="L371" t="s">
        <v>2780</v>
      </c>
      <c r="M371" t="s">
        <v>795</v>
      </c>
      <c r="N371" t="s">
        <v>2128</v>
      </c>
      <c r="O371" t="s">
        <v>2781</v>
      </c>
      <c r="P371" t="s">
        <v>744</v>
      </c>
      <c r="Q371" t="s">
        <v>744</v>
      </c>
      <c r="R371">
        <v>20</v>
      </c>
      <c r="T371" t="s">
        <v>744</v>
      </c>
      <c r="U371">
        <v>4</v>
      </c>
      <c r="V371" t="str">
        <f t="shared" si="11"/>
        <v>Me FirstNormalStatusUser copies the opponent's attack with 1.5Ã— power.--20-4</v>
      </c>
    </row>
    <row r="372" spans="1:22" x14ac:dyDescent="0.25">
      <c r="A372" t="s">
        <v>2782</v>
      </c>
      <c r="B372" t="s">
        <v>795</v>
      </c>
      <c r="C372" t="s">
        <v>2128</v>
      </c>
      <c r="D372" t="s">
        <v>2227</v>
      </c>
      <c r="E372" t="s">
        <v>744</v>
      </c>
      <c r="F372" t="s">
        <v>744</v>
      </c>
      <c r="G372">
        <v>5</v>
      </c>
      <c r="I372" t="s">
        <v>744</v>
      </c>
      <c r="J372">
        <v>2</v>
      </c>
      <c r="K372" t="str">
        <f t="shared" si="10"/>
        <v>Mean LookNormalStatusOpponent cannot flee or switch.--5-2</v>
      </c>
      <c r="L372" t="s">
        <v>2782</v>
      </c>
      <c r="M372" t="s">
        <v>795</v>
      </c>
      <c r="N372" t="s">
        <v>2128</v>
      </c>
      <c r="O372" t="s">
        <v>2227</v>
      </c>
      <c r="P372" t="s">
        <v>744</v>
      </c>
      <c r="Q372" t="s">
        <v>744</v>
      </c>
      <c r="R372">
        <v>5</v>
      </c>
      <c r="T372" t="s">
        <v>744</v>
      </c>
      <c r="U372">
        <v>2</v>
      </c>
      <c r="V372" t="str">
        <f t="shared" si="11"/>
        <v>Mean LookNormalStatusOpponent cannot flee or switch.--5-2</v>
      </c>
    </row>
    <row r="373" spans="1:22" x14ac:dyDescent="0.25">
      <c r="A373" t="s">
        <v>2783</v>
      </c>
      <c r="B373" t="s">
        <v>860</v>
      </c>
      <c r="C373" t="s">
        <v>2128</v>
      </c>
      <c r="D373" t="s">
        <v>2662</v>
      </c>
      <c r="E373" t="s">
        <v>744</v>
      </c>
      <c r="F373" t="s">
        <v>744</v>
      </c>
      <c r="G373">
        <v>40</v>
      </c>
      <c r="I373" t="s">
        <v>744</v>
      </c>
      <c r="J373">
        <v>1</v>
      </c>
      <c r="K373" t="str">
        <f t="shared" si="10"/>
        <v>MeditatePsychicStatusRaises user's Attack.--40-1</v>
      </c>
      <c r="L373" t="s">
        <v>2783</v>
      </c>
      <c r="M373" t="s">
        <v>860</v>
      </c>
      <c r="N373" t="s">
        <v>2128</v>
      </c>
      <c r="O373" t="s">
        <v>2662</v>
      </c>
      <c r="P373" t="s">
        <v>744</v>
      </c>
      <c r="Q373" t="s">
        <v>744</v>
      </c>
      <c r="R373">
        <v>40</v>
      </c>
      <c r="T373" t="s">
        <v>744</v>
      </c>
      <c r="U373">
        <v>1</v>
      </c>
      <c r="V373" t="str">
        <f t="shared" si="11"/>
        <v>MeditatePsychicStatusRaises user's Attack.--40-1</v>
      </c>
    </row>
    <row r="374" spans="1:22" x14ac:dyDescent="0.25">
      <c r="A374" t="s">
        <v>2784</v>
      </c>
      <c r="B374" t="s">
        <v>797</v>
      </c>
      <c r="C374" t="s">
        <v>2101</v>
      </c>
      <c r="D374" t="s">
        <v>2122</v>
      </c>
      <c r="E374">
        <v>40</v>
      </c>
      <c r="F374">
        <v>100</v>
      </c>
      <c r="G374">
        <v>15</v>
      </c>
      <c r="I374" t="s">
        <v>744</v>
      </c>
      <c r="J374">
        <v>1</v>
      </c>
      <c r="K374" t="str">
        <f t="shared" si="10"/>
        <v>Mega DrainGrassSpecialUser recovers half the HP inflicted on opponent.4010015-1</v>
      </c>
      <c r="L374" t="s">
        <v>2784</v>
      </c>
      <c r="M374" t="s">
        <v>797</v>
      </c>
      <c r="N374" t="s">
        <v>2101</v>
      </c>
      <c r="O374" t="s">
        <v>2122</v>
      </c>
      <c r="P374">
        <v>40</v>
      </c>
      <c r="Q374">
        <v>100</v>
      </c>
      <c r="R374">
        <v>15</v>
      </c>
      <c r="T374" t="s">
        <v>744</v>
      </c>
      <c r="U374">
        <v>1</v>
      </c>
      <c r="V374" t="str">
        <f t="shared" si="11"/>
        <v>Mega DrainGrassSpecialUser recovers half the HP inflicted on opponent.4010015-1</v>
      </c>
    </row>
    <row r="375" spans="1:22" x14ac:dyDescent="0.25">
      <c r="A375" t="s">
        <v>2785</v>
      </c>
      <c r="B375" t="s">
        <v>795</v>
      </c>
      <c r="C375" t="s">
        <v>2100</v>
      </c>
      <c r="E375">
        <v>120</v>
      </c>
      <c r="F375">
        <v>75</v>
      </c>
      <c r="G375">
        <v>5</v>
      </c>
      <c r="I375" t="s">
        <v>744</v>
      </c>
      <c r="J375">
        <v>1</v>
      </c>
      <c r="K375" t="str">
        <f t="shared" si="10"/>
        <v>Mega KickNormalPhysical120755-1</v>
      </c>
      <c r="L375" t="s">
        <v>2785</v>
      </c>
      <c r="M375" t="s">
        <v>795</v>
      </c>
      <c r="N375" t="s">
        <v>2100</v>
      </c>
      <c r="P375">
        <v>120</v>
      </c>
      <c r="Q375">
        <v>75</v>
      </c>
      <c r="R375">
        <v>5</v>
      </c>
      <c r="T375" t="s">
        <v>744</v>
      </c>
      <c r="U375">
        <v>1</v>
      </c>
      <c r="V375" t="str">
        <f t="shared" si="11"/>
        <v>Mega KickNormalPhysical120755-1</v>
      </c>
    </row>
    <row r="376" spans="1:22" x14ac:dyDescent="0.25">
      <c r="A376" t="s">
        <v>2786</v>
      </c>
      <c r="B376" t="s">
        <v>795</v>
      </c>
      <c r="C376" t="s">
        <v>2100</v>
      </c>
      <c r="E376">
        <v>80</v>
      </c>
      <c r="F376">
        <v>85</v>
      </c>
      <c r="G376">
        <v>20</v>
      </c>
      <c r="I376" t="s">
        <v>744</v>
      </c>
      <c r="J376">
        <v>1</v>
      </c>
      <c r="K376" t="str">
        <f t="shared" si="10"/>
        <v>Mega PunchNormalPhysical808520-1</v>
      </c>
      <c r="L376" t="s">
        <v>2786</v>
      </c>
      <c r="M376" t="s">
        <v>795</v>
      </c>
      <c r="N376" t="s">
        <v>2100</v>
      </c>
      <c r="P376">
        <v>80</v>
      </c>
      <c r="Q376">
        <v>85</v>
      </c>
      <c r="R376">
        <v>20</v>
      </c>
      <c r="T376" t="s">
        <v>744</v>
      </c>
      <c r="U376">
        <v>1</v>
      </c>
      <c r="V376" t="str">
        <f t="shared" si="11"/>
        <v>Mega PunchNormalPhysical808520-1</v>
      </c>
    </row>
    <row r="377" spans="1:22" x14ac:dyDescent="0.25">
      <c r="A377" t="s">
        <v>2787</v>
      </c>
      <c r="B377" t="s">
        <v>824</v>
      </c>
      <c r="C377" t="s">
        <v>2100</v>
      </c>
      <c r="E377">
        <v>120</v>
      </c>
      <c r="F377">
        <v>85</v>
      </c>
      <c r="G377">
        <v>10</v>
      </c>
      <c r="I377" t="s">
        <v>744</v>
      </c>
      <c r="J377">
        <v>2</v>
      </c>
      <c r="K377" t="str">
        <f t="shared" si="10"/>
        <v>MegahornBugPhysical1208510-2</v>
      </c>
      <c r="L377" t="s">
        <v>2787</v>
      </c>
      <c r="M377" t="s">
        <v>824</v>
      </c>
      <c r="N377" t="s">
        <v>2100</v>
      </c>
      <c r="P377">
        <v>120</v>
      </c>
      <c r="Q377">
        <v>85</v>
      </c>
      <c r="R377">
        <v>10</v>
      </c>
      <c r="T377" t="s">
        <v>744</v>
      </c>
      <c r="U377">
        <v>2</v>
      </c>
      <c r="V377" t="str">
        <f t="shared" si="11"/>
        <v>MegahornBugPhysical1208510-2</v>
      </c>
    </row>
    <row r="378" spans="1:22" x14ac:dyDescent="0.25">
      <c r="A378" t="s">
        <v>2788</v>
      </c>
      <c r="B378" t="s">
        <v>849</v>
      </c>
      <c r="C378" t="s">
        <v>2128</v>
      </c>
      <c r="D378" t="s">
        <v>2789</v>
      </c>
      <c r="E378" t="s">
        <v>744</v>
      </c>
      <c r="F378">
        <v>100</v>
      </c>
      <c r="G378">
        <v>10</v>
      </c>
      <c r="I378" t="s">
        <v>744</v>
      </c>
      <c r="J378">
        <v>3</v>
      </c>
      <c r="K378" t="str">
        <f t="shared" si="10"/>
        <v>MementoDarkStatusUser faints, sharply lowers opponent's Attack and Special Attack.-10010-3</v>
      </c>
      <c r="L378" t="s">
        <v>2788</v>
      </c>
      <c r="M378" t="s">
        <v>849</v>
      </c>
      <c r="N378" t="s">
        <v>2128</v>
      </c>
      <c r="O378" t="s">
        <v>2789</v>
      </c>
      <c r="P378" t="s">
        <v>744</v>
      </c>
      <c r="Q378">
        <v>100</v>
      </c>
      <c r="R378">
        <v>10</v>
      </c>
      <c r="T378" t="s">
        <v>744</v>
      </c>
      <c r="U378">
        <v>3</v>
      </c>
      <c r="V378" t="str">
        <f t="shared" si="11"/>
        <v>MementoDarkStatusUser faints, sharply lowers opponent's Attack and Special Attack.-10010-3</v>
      </c>
    </row>
    <row r="379" spans="1:22" x14ac:dyDescent="0.25">
      <c r="A379" t="s">
        <v>2790</v>
      </c>
      <c r="B379" t="s">
        <v>980</v>
      </c>
      <c r="C379" t="s">
        <v>2101</v>
      </c>
      <c r="D379" t="s">
        <v>2791</v>
      </c>
      <c r="E379">
        <v>200</v>
      </c>
      <c r="F379" t="s">
        <v>744</v>
      </c>
      <c r="G379">
        <v>1</v>
      </c>
      <c r="J379">
        <v>7</v>
      </c>
      <c r="K379" t="str">
        <f t="shared" si="10"/>
        <v>Menacing Moonraze MaelstromGhostSpecialLunala-exclusive Z-Move.200-17</v>
      </c>
      <c r="L379" t="s">
        <v>2790</v>
      </c>
      <c r="M379" t="s">
        <v>980</v>
      </c>
      <c r="N379" t="s">
        <v>2101</v>
      </c>
      <c r="O379" t="s">
        <v>2791</v>
      </c>
      <c r="P379">
        <v>200</v>
      </c>
      <c r="Q379" t="s">
        <v>744</v>
      </c>
      <c r="R379">
        <v>1</v>
      </c>
      <c r="U379">
        <v>7</v>
      </c>
      <c r="V379" t="str">
        <f t="shared" si="11"/>
        <v>Menacing Moonraze MaelstromGhostSpecialLunala-exclusive Z-Move.200-17</v>
      </c>
    </row>
    <row r="380" spans="1:22" x14ac:dyDescent="0.25">
      <c r="A380" t="s">
        <v>2792</v>
      </c>
      <c r="B380" t="s">
        <v>866</v>
      </c>
      <c r="C380" t="s">
        <v>2100</v>
      </c>
      <c r="D380" t="s">
        <v>2793</v>
      </c>
      <c r="E380" t="s">
        <v>744</v>
      </c>
      <c r="F380">
        <v>100</v>
      </c>
      <c r="G380">
        <v>10</v>
      </c>
      <c r="I380" t="s">
        <v>744</v>
      </c>
      <c r="J380">
        <v>4</v>
      </c>
      <c r="K380" t="str">
        <f t="shared" si="10"/>
        <v>Metal BurstSteelPhysicalDeals damage equal to 1.5x opponent's attack.-10010-4</v>
      </c>
      <c r="L380" t="s">
        <v>2792</v>
      </c>
      <c r="M380" t="s">
        <v>866</v>
      </c>
      <c r="N380" t="s">
        <v>2100</v>
      </c>
      <c r="O380" t="s">
        <v>2793</v>
      </c>
      <c r="P380" t="s">
        <v>744</v>
      </c>
      <c r="Q380">
        <v>100</v>
      </c>
      <c r="R380">
        <v>10</v>
      </c>
      <c r="T380" t="s">
        <v>744</v>
      </c>
      <c r="U380">
        <v>4</v>
      </c>
      <c r="V380" t="str">
        <f t="shared" si="11"/>
        <v>Metal BurstSteelPhysicalDeals damage equal to 1.5x opponent's attack.-10010-4</v>
      </c>
    </row>
    <row r="381" spans="1:22" x14ac:dyDescent="0.25">
      <c r="A381" t="s">
        <v>2794</v>
      </c>
      <c r="B381" t="s">
        <v>866</v>
      </c>
      <c r="C381" t="s">
        <v>2100</v>
      </c>
      <c r="D381" t="s">
        <v>2795</v>
      </c>
      <c r="E381">
        <v>50</v>
      </c>
      <c r="F381">
        <v>95</v>
      </c>
      <c r="G381">
        <v>35</v>
      </c>
      <c r="I381">
        <v>10</v>
      </c>
      <c r="J381">
        <v>2</v>
      </c>
      <c r="K381" t="str">
        <f t="shared" si="10"/>
        <v>Metal ClawSteelPhysicalMay raise user's Attack.509535102</v>
      </c>
      <c r="L381" t="s">
        <v>2794</v>
      </c>
      <c r="M381" t="s">
        <v>866</v>
      </c>
      <c r="N381" t="s">
        <v>2100</v>
      </c>
      <c r="O381" t="s">
        <v>2795</v>
      </c>
      <c r="P381">
        <v>50</v>
      </c>
      <c r="Q381">
        <v>95</v>
      </c>
      <c r="R381">
        <v>35</v>
      </c>
      <c r="T381">
        <v>10</v>
      </c>
      <c r="U381">
        <v>2</v>
      </c>
      <c r="V381" t="str">
        <f t="shared" si="11"/>
        <v>Metal ClawSteelPhysicalMay raise user's Attack.509535102</v>
      </c>
    </row>
    <row r="382" spans="1:22" x14ac:dyDescent="0.25">
      <c r="A382" t="s">
        <v>2796</v>
      </c>
      <c r="B382" t="s">
        <v>866</v>
      </c>
      <c r="C382" t="s">
        <v>2128</v>
      </c>
      <c r="D382" t="s">
        <v>2134</v>
      </c>
      <c r="E382" t="s">
        <v>744</v>
      </c>
      <c r="F382">
        <v>85</v>
      </c>
      <c r="G382">
        <v>40</v>
      </c>
      <c r="I382" t="s">
        <v>744</v>
      </c>
      <c r="J382">
        <v>3</v>
      </c>
      <c r="K382" t="str">
        <f t="shared" si="10"/>
        <v>Metal SoundSteelStatusSharply lowers opponent's Special Defense.-8540-3</v>
      </c>
      <c r="L382" t="s">
        <v>2796</v>
      </c>
      <c r="M382" t="s">
        <v>866</v>
      </c>
      <c r="N382" t="s">
        <v>2128</v>
      </c>
      <c r="O382" t="s">
        <v>2134</v>
      </c>
      <c r="P382" t="s">
        <v>744</v>
      </c>
      <c r="Q382">
        <v>85</v>
      </c>
      <c r="R382">
        <v>40</v>
      </c>
      <c r="T382" t="s">
        <v>744</v>
      </c>
      <c r="U382">
        <v>3</v>
      </c>
      <c r="V382" t="str">
        <f t="shared" si="11"/>
        <v>Metal SoundSteelStatusSharply lowers opponent's Special Defense.-8540-3</v>
      </c>
    </row>
    <row r="383" spans="1:22" x14ac:dyDescent="0.25">
      <c r="A383" t="s">
        <v>2797</v>
      </c>
      <c r="B383" t="s">
        <v>866</v>
      </c>
      <c r="C383" t="s">
        <v>2100</v>
      </c>
      <c r="D383" t="s">
        <v>2795</v>
      </c>
      <c r="E383">
        <v>90</v>
      </c>
      <c r="F383">
        <v>90</v>
      </c>
      <c r="G383">
        <v>10</v>
      </c>
      <c r="I383">
        <v>20</v>
      </c>
      <c r="J383">
        <v>3</v>
      </c>
      <c r="K383" t="str">
        <f t="shared" si="10"/>
        <v>Meteor MashSteelPhysicalMay raise user's Attack.909010203</v>
      </c>
      <c r="L383" t="s">
        <v>2797</v>
      </c>
      <c r="M383" t="s">
        <v>866</v>
      </c>
      <c r="N383" t="s">
        <v>2100</v>
      </c>
      <c r="O383" t="s">
        <v>2795</v>
      </c>
      <c r="P383">
        <v>90</v>
      </c>
      <c r="Q383">
        <v>90</v>
      </c>
      <c r="R383">
        <v>10</v>
      </c>
      <c r="T383">
        <v>20</v>
      </c>
      <c r="U383">
        <v>3</v>
      </c>
      <c r="V383" t="str">
        <f t="shared" si="11"/>
        <v>Meteor MashSteelPhysicalMay raise user's Attack.909010203</v>
      </c>
    </row>
    <row r="384" spans="1:22" x14ac:dyDescent="0.25">
      <c r="A384" t="s">
        <v>2798</v>
      </c>
      <c r="B384" t="s">
        <v>795</v>
      </c>
      <c r="C384" t="s">
        <v>2128</v>
      </c>
      <c r="D384" t="s">
        <v>2799</v>
      </c>
      <c r="E384" t="s">
        <v>744</v>
      </c>
      <c r="F384" t="s">
        <v>744</v>
      </c>
      <c r="G384">
        <v>10</v>
      </c>
      <c r="I384" t="s">
        <v>744</v>
      </c>
      <c r="J384">
        <v>1</v>
      </c>
      <c r="K384" t="str">
        <f t="shared" si="10"/>
        <v>MetronomeNormalStatusUser performs almost any move in the game at random.--10-1</v>
      </c>
      <c r="L384" t="s">
        <v>2798</v>
      </c>
      <c r="M384" t="s">
        <v>795</v>
      </c>
      <c r="N384" t="s">
        <v>2128</v>
      </c>
      <c r="O384" t="s">
        <v>2799</v>
      </c>
      <c r="P384" t="s">
        <v>744</v>
      </c>
      <c r="Q384" t="s">
        <v>744</v>
      </c>
      <c r="R384">
        <v>10</v>
      </c>
      <c r="T384" t="s">
        <v>744</v>
      </c>
      <c r="U384">
        <v>1</v>
      </c>
      <c r="V384" t="str">
        <f t="shared" si="11"/>
        <v>MetronomeNormalStatusUser performs almost any move in the game at random.--10-1</v>
      </c>
    </row>
    <row r="385" spans="1:22" x14ac:dyDescent="0.25">
      <c r="A385" t="s">
        <v>2800</v>
      </c>
      <c r="B385" t="s">
        <v>795</v>
      </c>
      <c r="C385" t="s">
        <v>2128</v>
      </c>
      <c r="D385" t="s">
        <v>2630</v>
      </c>
      <c r="E385" t="s">
        <v>744</v>
      </c>
      <c r="F385" t="s">
        <v>744</v>
      </c>
      <c r="G385">
        <v>10</v>
      </c>
      <c r="I385" t="s">
        <v>744</v>
      </c>
      <c r="J385">
        <v>2</v>
      </c>
      <c r="K385" t="str">
        <f t="shared" si="10"/>
        <v>Milk DrinkNormalStatusUser recovers half its max HP.--10-2</v>
      </c>
      <c r="L385" t="s">
        <v>2800</v>
      </c>
      <c r="M385" t="s">
        <v>795</v>
      </c>
      <c r="N385" t="s">
        <v>2128</v>
      </c>
      <c r="O385" t="s">
        <v>2630</v>
      </c>
      <c r="P385" t="s">
        <v>744</v>
      </c>
      <c r="Q385" t="s">
        <v>744</v>
      </c>
      <c r="R385">
        <v>10</v>
      </c>
      <c r="T385" t="s">
        <v>744</v>
      </c>
      <c r="U385">
        <v>2</v>
      </c>
      <c r="V385" t="str">
        <f t="shared" si="11"/>
        <v>Milk DrinkNormalStatusUser recovers half its max HP.--10-2</v>
      </c>
    </row>
    <row r="386" spans="1:22" x14ac:dyDescent="0.25">
      <c r="A386" t="s">
        <v>2801</v>
      </c>
      <c r="B386" t="s">
        <v>795</v>
      </c>
      <c r="C386" t="s">
        <v>2128</v>
      </c>
      <c r="D386" t="s">
        <v>2802</v>
      </c>
      <c r="E386" t="s">
        <v>744</v>
      </c>
      <c r="F386" t="s">
        <v>744</v>
      </c>
      <c r="G386">
        <v>10</v>
      </c>
      <c r="I386" t="s">
        <v>744</v>
      </c>
      <c r="J386">
        <v>1</v>
      </c>
      <c r="K386" t="str">
        <f t="shared" si="10"/>
        <v>MimicNormalStatusCopies the opponent's last move.--10-1</v>
      </c>
      <c r="L386" t="s">
        <v>2801</v>
      </c>
      <c r="M386" t="s">
        <v>795</v>
      </c>
      <c r="N386" t="s">
        <v>2128</v>
      </c>
      <c r="O386" t="s">
        <v>2802</v>
      </c>
      <c r="P386" t="s">
        <v>744</v>
      </c>
      <c r="Q386" t="s">
        <v>744</v>
      </c>
      <c r="R386">
        <v>10</v>
      </c>
      <c r="T386" t="s">
        <v>744</v>
      </c>
      <c r="U386">
        <v>1</v>
      </c>
      <c r="V386" t="str">
        <f t="shared" si="11"/>
        <v>MimicNormalStatusCopies the opponent's last move.--10-1</v>
      </c>
    </row>
    <row r="387" spans="1:22" x14ac:dyDescent="0.25">
      <c r="A387" t="s">
        <v>2803</v>
      </c>
      <c r="B387" t="s">
        <v>807</v>
      </c>
      <c r="C387" t="s">
        <v>2128</v>
      </c>
      <c r="D387" t="s">
        <v>2245</v>
      </c>
      <c r="E387">
        <v>150</v>
      </c>
      <c r="F387">
        <v>100</v>
      </c>
      <c r="G387">
        <v>5</v>
      </c>
      <c r="J387">
        <v>7</v>
      </c>
      <c r="K387" t="str">
        <f t="shared" ref="K387:K450" si="12">_xlfn.CONCAT(A387:J387)</f>
        <v>Mind BlownFireStatusUser receives recoil damage.15010057</v>
      </c>
      <c r="L387" t="s">
        <v>2803</v>
      </c>
      <c r="M387" t="s">
        <v>807</v>
      </c>
      <c r="N387" t="s">
        <v>2128</v>
      </c>
      <c r="O387" t="s">
        <v>2245</v>
      </c>
      <c r="P387">
        <v>150</v>
      </c>
      <c r="Q387">
        <v>100</v>
      </c>
      <c r="R387">
        <v>5</v>
      </c>
      <c r="U387">
        <v>7</v>
      </c>
      <c r="V387" t="str">
        <f t="shared" ref="V387:V450" si="13">_xlfn.CONCAT(L387:U387)</f>
        <v>Mind BlownFireStatusUser receives recoil damage.15010057</v>
      </c>
    </row>
    <row r="388" spans="1:22" x14ac:dyDescent="0.25">
      <c r="A388" t="s">
        <v>2804</v>
      </c>
      <c r="B388" t="s">
        <v>795</v>
      </c>
      <c r="C388" t="s">
        <v>2128</v>
      </c>
      <c r="D388" t="s">
        <v>2750</v>
      </c>
      <c r="E388" t="s">
        <v>744</v>
      </c>
      <c r="F388" t="s">
        <v>744</v>
      </c>
      <c r="G388">
        <v>5</v>
      </c>
      <c r="I388" t="s">
        <v>744</v>
      </c>
      <c r="J388">
        <v>2</v>
      </c>
      <c r="K388" t="str">
        <f t="shared" si="12"/>
        <v>Mind ReaderNormalStatusUser's next attack is guaranteed to hit.--5-2</v>
      </c>
      <c r="L388" t="s">
        <v>2804</v>
      </c>
      <c r="M388" t="s">
        <v>795</v>
      </c>
      <c r="N388" t="s">
        <v>2128</v>
      </c>
      <c r="O388" t="s">
        <v>2750</v>
      </c>
      <c r="P388" t="s">
        <v>744</v>
      </c>
      <c r="Q388" t="s">
        <v>744</v>
      </c>
      <c r="R388">
        <v>5</v>
      </c>
      <c r="T388" t="s">
        <v>744</v>
      </c>
      <c r="U388">
        <v>2</v>
      </c>
      <c r="V388" t="str">
        <f t="shared" si="13"/>
        <v>Mind ReaderNormalStatusUser's next attack is guaranteed to hit.--5-2</v>
      </c>
    </row>
    <row r="389" spans="1:22" x14ac:dyDescent="0.25">
      <c r="A389" t="s">
        <v>2805</v>
      </c>
      <c r="B389" t="s">
        <v>795</v>
      </c>
      <c r="C389" t="s">
        <v>2128</v>
      </c>
      <c r="D389" t="s">
        <v>2806</v>
      </c>
      <c r="E389" t="s">
        <v>744</v>
      </c>
      <c r="F389" t="s">
        <v>744</v>
      </c>
      <c r="G389">
        <v>10</v>
      </c>
      <c r="I389" t="s">
        <v>744</v>
      </c>
      <c r="J389">
        <v>1</v>
      </c>
      <c r="K389" t="str">
        <f t="shared" si="12"/>
        <v>MinimizeNormalStatusSharply raises user's Evasiveness.--10-1</v>
      </c>
      <c r="L389" t="s">
        <v>2805</v>
      </c>
      <c r="M389" t="s">
        <v>795</v>
      </c>
      <c r="N389" t="s">
        <v>2128</v>
      </c>
      <c r="O389" t="s">
        <v>2806</v>
      </c>
      <c r="P389" t="s">
        <v>744</v>
      </c>
      <c r="Q389" t="s">
        <v>744</v>
      </c>
      <c r="R389">
        <v>10</v>
      </c>
      <c r="T389" t="s">
        <v>744</v>
      </c>
      <c r="U389">
        <v>1</v>
      </c>
      <c r="V389" t="str">
        <f t="shared" si="13"/>
        <v>MinimizeNormalStatusSharply raises user's Evasiveness.--10-1</v>
      </c>
    </row>
    <row r="390" spans="1:22" x14ac:dyDescent="0.25">
      <c r="A390" t="s">
        <v>2807</v>
      </c>
      <c r="B390" t="s">
        <v>860</v>
      </c>
      <c r="C390" t="s">
        <v>2128</v>
      </c>
      <c r="D390" t="s">
        <v>2808</v>
      </c>
      <c r="E390" t="s">
        <v>744</v>
      </c>
      <c r="F390" t="s">
        <v>744</v>
      </c>
      <c r="G390">
        <v>40</v>
      </c>
      <c r="I390" t="s">
        <v>744</v>
      </c>
      <c r="J390">
        <v>4</v>
      </c>
      <c r="K390" t="str">
        <f t="shared" si="12"/>
        <v>Miracle EyePsychicStatusResets opponent's Evasiveness, removes Dark's Psychic immunity.--40-4</v>
      </c>
      <c r="L390" t="s">
        <v>2807</v>
      </c>
      <c r="M390" t="s">
        <v>860</v>
      </c>
      <c r="N390" t="s">
        <v>2128</v>
      </c>
      <c r="O390" t="s">
        <v>2808</v>
      </c>
      <c r="P390" t="s">
        <v>744</v>
      </c>
      <c r="Q390" t="s">
        <v>744</v>
      </c>
      <c r="R390">
        <v>40</v>
      </c>
      <c r="T390" t="s">
        <v>744</v>
      </c>
      <c r="U390">
        <v>4</v>
      </c>
      <c r="V390" t="str">
        <f t="shared" si="13"/>
        <v>Miracle EyePsychicStatusResets opponent's Evasiveness, removes Dark's Psychic immunity.--40-4</v>
      </c>
    </row>
    <row r="391" spans="1:22" x14ac:dyDescent="0.25">
      <c r="A391" t="s">
        <v>2809</v>
      </c>
      <c r="B391" t="s">
        <v>860</v>
      </c>
      <c r="C391" t="s">
        <v>2101</v>
      </c>
      <c r="D391" t="s">
        <v>2810</v>
      </c>
      <c r="E391" t="s">
        <v>744</v>
      </c>
      <c r="F391">
        <v>100</v>
      </c>
      <c r="G391">
        <v>20</v>
      </c>
      <c r="I391" t="s">
        <v>744</v>
      </c>
      <c r="J391">
        <v>2</v>
      </c>
      <c r="K391" t="str">
        <f t="shared" si="12"/>
        <v>Mirror CoatPsychicSpecialWhen hit by a Special Attack, user strikes back with 2x power.-10020-2</v>
      </c>
      <c r="L391" t="s">
        <v>2809</v>
      </c>
      <c r="M391" t="s">
        <v>860</v>
      </c>
      <c r="N391" t="s">
        <v>2101</v>
      </c>
      <c r="O391" t="s">
        <v>2810</v>
      </c>
      <c r="P391" t="s">
        <v>744</v>
      </c>
      <c r="Q391">
        <v>100</v>
      </c>
      <c r="R391">
        <v>20</v>
      </c>
      <c r="T391" t="s">
        <v>744</v>
      </c>
      <c r="U391">
        <v>2</v>
      </c>
      <c r="V391" t="str">
        <f t="shared" si="13"/>
        <v>Mirror CoatPsychicSpecialWhen hit by a Special Attack, user strikes back with 2x power.-10020-2</v>
      </c>
    </row>
    <row r="392" spans="1:22" x14ac:dyDescent="0.25">
      <c r="A392" t="s">
        <v>2811</v>
      </c>
      <c r="B392" t="s">
        <v>812</v>
      </c>
      <c r="C392" t="s">
        <v>2128</v>
      </c>
      <c r="D392" t="s">
        <v>2812</v>
      </c>
      <c r="E392" t="s">
        <v>744</v>
      </c>
      <c r="F392" t="s">
        <v>744</v>
      </c>
      <c r="G392">
        <v>20</v>
      </c>
      <c r="I392" t="s">
        <v>744</v>
      </c>
      <c r="J392">
        <v>1</v>
      </c>
      <c r="K392" t="str">
        <f t="shared" si="12"/>
        <v>Mirror MoveFlyingStatusUser performs the opponent's last move.--20-1</v>
      </c>
      <c r="L392" t="s">
        <v>2811</v>
      </c>
      <c r="M392" t="s">
        <v>812</v>
      </c>
      <c r="N392" t="s">
        <v>2128</v>
      </c>
      <c r="O392" t="s">
        <v>2812</v>
      </c>
      <c r="P392" t="s">
        <v>744</v>
      </c>
      <c r="Q392" t="s">
        <v>744</v>
      </c>
      <c r="R392">
        <v>20</v>
      </c>
      <c r="T392" t="s">
        <v>744</v>
      </c>
      <c r="U392">
        <v>1</v>
      </c>
      <c r="V392" t="str">
        <f t="shared" si="13"/>
        <v>Mirror MoveFlyingStatusUser performs the opponent's last move.--20-1</v>
      </c>
    </row>
    <row r="393" spans="1:22" x14ac:dyDescent="0.25">
      <c r="A393" t="s">
        <v>2813</v>
      </c>
      <c r="B393" t="s">
        <v>866</v>
      </c>
      <c r="C393" t="s">
        <v>2101</v>
      </c>
      <c r="D393" t="s">
        <v>2729</v>
      </c>
      <c r="E393">
        <v>65</v>
      </c>
      <c r="F393">
        <v>85</v>
      </c>
      <c r="G393">
        <v>10</v>
      </c>
      <c r="I393">
        <v>30</v>
      </c>
      <c r="J393">
        <v>4</v>
      </c>
      <c r="K393" t="str">
        <f t="shared" si="12"/>
        <v>Mirror ShotSteelSpecialMay lower opponent's Accuracy.658510304</v>
      </c>
      <c r="L393" t="s">
        <v>2813</v>
      </c>
      <c r="M393" t="s">
        <v>866</v>
      </c>
      <c r="N393" t="s">
        <v>2101</v>
      </c>
      <c r="O393" t="s">
        <v>2729</v>
      </c>
      <c r="P393">
        <v>65</v>
      </c>
      <c r="Q393">
        <v>85</v>
      </c>
      <c r="R393">
        <v>10</v>
      </c>
      <c r="T393">
        <v>30</v>
      </c>
      <c r="U393">
        <v>4</v>
      </c>
      <c r="V393" t="str">
        <f t="shared" si="13"/>
        <v>Mirror ShotSteelSpecialMay lower opponent's Accuracy.658510304</v>
      </c>
    </row>
    <row r="394" spans="1:22" x14ac:dyDescent="0.25">
      <c r="A394" t="s">
        <v>2814</v>
      </c>
      <c r="B394" t="s">
        <v>865</v>
      </c>
      <c r="C394" t="s">
        <v>2128</v>
      </c>
      <c r="D394" t="s">
        <v>2815</v>
      </c>
      <c r="E394" t="s">
        <v>744</v>
      </c>
      <c r="F394" t="s">
        <v>744</v>
      </c>
      <c r="G394">
        <v>30</v>
      </c>
      <c r="I394" t="s">
        <v>744</v>
      </c>
      <c r="J394">
        <v>1</v>
      </c>
      <c r="K394" t="str">
        <f t="shared" si="12"/>
        <v>MistIceStatusUser's stats cannot be changed for a period of time.--30-1</v>
      </c>
      <c r="L394" t="s">
        <v>2814</v>
      </c>
      <c r="M394" t="s">
        <v>865</v>
      </c>
      <c r="N394" t="s">
        <v>2128</v>
      </c>
      <c r="O394" t="s">
        <v>2815</v>
      </c>
      <c r="P394" t="s">
        <v>744</v>
      </c>
      <c r="Q394" t="s">
        <v>744</v>
      </c>
      <c r="R394">
        <v>30</v>
      </c>
      <c r="T394" t="s">
        <v>744</v>
      </c>
      <c r="U394">
        <v>1</v>
      </c>
      <c r="V394" t="str">
        <f t="shared" si="13"/>
        <v>MistIceStatusUser's stats cannot be changed for a period of time.--30-1</v>
      </c>
    </row>
    <row r="395" spans="1:22" x14ac:dyDescent="0.25">
      <c r="A395" t="s">
        <v>2816</v>
      </c>
      <c r="B395" t="s">
        <v>860</v>
      </c>
      <c r="C395" t="s">
        <v>2128</v>
      </c>
      <c r="D395" t="s">
        <v>2817</v>
      </c>
      <c r="E395">
        <v>70</v>
      </c>
      <c r="F395">
        <v>100</v>
      </c>
      <c r="G395">
        <v>5</v>
      </c>
      <c r="I395">
        <v>50</v>
      </c>
      <c r="J395">
        <v>3</v>
      </c>
      <c r="K395" t="str">
        <f t="shared" si="12"/>
        <v>Mist BallPsychicStatusMay lower opponent's Special Attack.701005503</v>
      </c>
      <c r="L395" t="s">
        <v>2816</v>
      </c>
      <c r="M395" t="s">
        <v>860</v>
      </c>
      <c r="N395" t="s">
        <v>2128</v>
      </c>
      <c r="O395" t="s">
        <v>2817</v>
      </c>
      <c r="P395">
        <v>70</v>
      </c>
      <c r="Q395">
        <v>100</v>
      </c>
      <c r="R395">
        <v>5</v>
      </c>
      <c r="T395">
        <v>50</v>
      </c>
      <c r="U395">
        <v>3</v>
      </c>
      <c r="V395" t="str">
        <f t="shared" si="13"/>
        <v>Mist BallPsychicStatusMay lower opponent's Special Attack.701005503</v>
      </c>
    </row>
    <row r="396" spans="1:22" x14ac:dyDescent="0.25">
      <c r="A396" t="s">
        <v>2818</v>
      </c>
      <c r="B396" t="s">
        <v>859</v>
      </c>
      <c r="C396" t="s">
        <v>2128</v>
      </c>
      <c r="D396" t="s">
        <v>2819</v>
      </c>
      <c r="E396" t="s">
        <v>744</v>
      </c>
      <c r="F396" t="s">
        <v>744</v>
      </c>
      <c r="G396">
        <v>10</v>
      </c>
      <c r="I396" t="s">
        <v>744</v>
      </c>
      <c r="J396">
        <v>6</v>
      </c>
      <c r="K396" t="str">
        <f t="shared" si="12"/>
        <v>Misty TerrainFairyStatusProtects the field from status conditions for 5 turns.--10-6</v>
      </c>
      <c r="L396" t="s">
        <v>2818</v>
      </c>
      <c r="M396" t="s">
        <v>859</v>
      </c>
      <c r="N396" t="s">
        <v>2128</v>
      </c>
      <c r="O396" t="s">
        <v>2819</v>
      </c>
      <c r="P396" t="s">
        <v>744</v>
      </c>
      <c r="Q396" t="s">
        <v>744</v>
      </c>
      <c r="R396">
        <v>10</v>
      </c>
      <c r="T396" t="s">
        <v>744</v>
      </c>
      <c r="U396">
        <v>6</v>
      </c>
      <c r="V396" t="str">
        <f t="shared" si="13"/>
        <v>Misty TerrainFairyStatusProtects the field from status conditions for 5 turns.--10-6</v>
      </c>
    </row>
    <row r="397" spans="1:22" x14ac:dyDescent="0.25">
      <c r="A397" t="s">
        <v>2820</v>
      </c>
      <c r="B397" t="s">
        <v>859</v>
      </c>
      <c r="C397" t="s">
        <v>2101</v>
      </c>
      <c r="D397" t="s">
        <v>2817</v>
      </c>
      <c r="E397">
        <v>95</v>
      </c>
      <c r="F397">
        <v>100</v>
      </c>
      <c r="G397">
        <v>15</v>
      </c>
      <c r="I397">
        <v>30</v>
      </c>
      <c r="J397">
        <v>6</v>
      </c>
      <c r="K397" t="str">
        <f t="shared" si="12"/>
        <v>MoonblastFairySpecialMay lower opponent's Special Attack.9510015306</v>
      </c>
      <c r="L397" t="s">
        <v>2820</v>
      </c>
      <c r="M397" t="s">
        <v>859</v>
      </c>
      <c r="N397" t="s">
        <v>2101</v>
      </c>
      <c r="O397" t="s">
        <v>2817</v>
      </c>
      <c r="P397">
        <v>95</v>
      </c>
      <c r="Q397">
        <v>100</v>
      </c>
      <c r="R397">
        <v>15</v>
      </c>
      <c r="T397">
        <v>30</v>
      </c>
      <c r="U397">
        <v>6</v>
      </c>
      <c r="V397" t="str">
        <f t="shared" si="13"/>
        <v>MoonblastFairySpecialMay lower opponent's Special Attack.9510015306</v>
      </c>
    </row>
    <row r="398" spans="1:22" x14ac:dyDescent="0.25">
      <c r="A398" t="s">
        <v>2821</v>
      </c>
      <c r="B398" t="s">
        <v>980</v>
      </c>
      <c r="C398" t="s">
        <v>2101</v>
      </c>
      <c r="D398" t="s">
        <v>2822</v>
      </c>
      <c r="E398">
        <v>100</v>
      </c>
      <c r="F398">
        <v>100</v>
      </c>
      <c r="G398">
        <v>5</v>
      </c>
      <c r="J398">
        <v>7</v>
      </c>
      <c r="K398" t="str">
        <f t="shared" si="12"/>
        <v>Moongeist BeamGhostSpecialIgnores the target's ability.10010057</v>
      </c>
      <c r="L398" t="s">
        <v>2821</v>
      </c>
      <c r="M398" t="s">
        <v>980</v>
      </c>
      <c r="N398" t="s">
        <v>2101</v>
      </c>
      <c r="O398" t="s">
        <v>2822</v>
      </c>
      <c r="P398">
        <v>100</v>
      </c>
      <c r="Q398">
        <v>100</v>
      </c>
      <c r="R398">
        <v>5</v>
      </c>
      <c r="U398">
        <v>7</v>
      </c>
      <c r="V398" t="str">
        <f t="shared" si="13"/>
        <v>Moongeist BeamGhostSpecialIgnores the target's ability.10010057</v>
      </c>
    </row>
    <row r="399" spans="1:22" x14ac:dyDescent="0.25">
      <c r="A399" t="s">
        <v>2823</v>
      </c>
      <c r="B399" t="s">
        <v>859</v>
      </c>
      <c r="C399" t="s">
        <v>2128</v>
      </c>
      <c r="D399" t="s">
        <v>2824</v>
      </c>
      <c r="E399" t="s">
        <v>744</v>
      </c>
      <c r="F399" t="s">
        <v>744</v>
      </c>
      <c r="G399">
        <v>5</v>
      </c>
      <c r="I399" t="s">
        <v>744</v>
      </c>
      <c r="J399">
        <v>2</v>
      </c>
      <c r="K399" t="str">
        <f t="shared" si="12"/>
        <v>MoonlightFairyStatusUser recovers HP. Amount varies with the weather.--5-2</v>
      </c>
      <c r="L399" t="s">
        <v>2823</v>
      </c>
      <c r="M399" t="s">
        <v>859</v>
      </c>
      <c r="N399" t="s">
        <v>2128</v>
      </c>
      <c r="O399" t="s">
        <v>2824</v>
      </c>
      <c r="P399" t="s">
        <v>744</v>
      </c>
      <c r="Q399" t="s">
        <v>744</v>
      </c>
      <c r="R399">
        <v>5</v>
      </c>
      <c r="T399" t="s">
        <v>744</v>
      </c>
      <c r="U399">
        <v>2</v>
      </c>
      <c r="V399" t="str">
        <f t="shared" si="13"/>
        <v>MoonlightFairyStatusUser recovers HP. Amount varies with the weather.--5-2</v>
      </c>
    </row>
    <row r="400" spans="1:22" x14ac:dyDescent="0.25">
      <c r="A400" t="s">
        <v>2825</v>
      </c>
      <c r="B400" t="s">
        <v>795</v>
      </c>
      <c r="C400" t="s">
        <v>2128</v>
      </c>
      <c r="D400" t="s">
        <v>2824</v>
      </c>
      <c r="E400" t="s">
        <v>744</v>
      </c>
      <c r="F400" t="s">
        <v>744</v>
      </c>
      <c r="G400">
        <v>5</v>
      </c>
      <c r="I400" t="s">
        <v>744</v>
      </c>
      <c r="J400">
        <v>2</v>
      </c>
      <c r="K400" t="str">
        <f t="shared" si="12"/>
        <v>Morning SunNormalStatusUser recovers HP. Amount varies with the weather.--5-2</v>
      </c>
      <c r="L400" t="s">
        <v>2825</v>
      </c>
      <c r="M400" t="s">
        <v>795</v>
      </c>
      <c r="N400" t="s">
        <v>2128</v>
      </c>
      <c r="O400" t="s">
        <v>2824</v>
      </c>
      <c r="P400" t="s">
        <v>744</v>
      </c>
      <c r="Q400" t="s">
        <v>744</v>
      </c>
      <c r="R400">
        <v>5</v>
      </c>
      <c r="T400" t="s">
        <v>744</v>
      </c>
      <c r="U400">
        <v>2</v>
      </c>
      <c r="V400" t="str">
        <f t="shared" si="13"/>
        <v>Morning SunNormalStatusUser recovers HP. Amount varies with the weather.--5-2</v>
      </c>
    </row>
    <row r="401" spans="1:22" x14ac:dyDescent="0.25">
      <c r="A401" t="s">
        <v>2826</v>
      </c>
      <c r="B401" t="s">
        <v>862</v>
      </c>
      <c r="C401" t="s">
        <v>2101</v>
      </c>
      <c r="D401" t="s">
        <v>2729</v>
      </c>
      <c r="E401">
        <v>65</v>
      </c>
      <c r="F401">
        <v>85</v>
      </c>
      <c r="G401">
        <v>10</v>
      </c>
      <c r="I401">
        <v>30</v>
      </c>
      <c r="J401">
        <v>4</v>
      </c>
      <c r="K401" t="str">
        <f t="shared" si="12"/>
        <v>Mud BombGroundSpecialMay lower opponent's Accuracy.658510304</v>
      </c>
      <c r="L401" t="s">
        <v>2826</v>
      </c>
      <c r="M401" t="s">
        <v>862</v>
      </c>
      <c r="N401" t="s">
        <v>2101</v>
      </c>
      <c r="O401" t="s">
        <v>2729</v>
      </c>
      <c r="P401">
        <v>65</v>
      </c>
      <c r="Q401">
        <v>85</v>
      </c>
      <c r="R401">
        <v>10</v>
      </c>
      <c r="T401">
        <v>30</v>
      </c>
      <c r="U401">
        <v>4</v>
      </c>
      <c r="V401" t="str">
        <f t="shared" si="13"/>
        <v>Mud BombGroundSpecialMay lower opponent's Accuracy.658510304</v>
      </c>
    </row>
    <row r="402" spans="1:22" x14ac:dyDescent="0.25">
      <c r="A402" t="s">
        <v>2827</v>
      </c>
      <c r="B402" t="s">
        <v>862</v>
      </c>
      <c r="C402" t="s">
        <v>2101</v>
      </c>
      <c r="D402" t="s">
        <v>2266</v>
      </c>
      <c r="E402">
        <v>55</v>
      </c>
      <c r="F402">
        <v>95</v>
      </c>
      <c r="G402">
        <v>15</v>
      </c>
      <c r="I402">
        <v>100</v>
      </c>
      <c r="J402">
        <v>3</v>
      </c>
      <c r="K402" t="str">
        <f t="shared" si="12"/>
        <v>Mud ShotGroundSpecialLowers opponent's Speed.5595151003</v>
      </c>
      <c r="L402" t="s">
        <v>2827</v>
      </c>
      <c r="M402" t="s">
        <v>862</v>
      </c>
      <c r="N402" t="s">
        <v>2101</v>
      </c>
      <c r="O402" t="s">
        <v>2266</v>
      </c>
      <c r="P402">
        <v>55</v>
      </c>
      <c r="Q402">
        <v>95</v>
      </c>
      <c r="R402">
        <v>15</v>
      </c>
      <c r="T402">
        <v>100</v>
      </c>
      <c r="U402">
        <v>3</v>
      </c>
      <c r="V402" t="str">
        <f t="shared" si="13"/>
        <v>Mud ShotGroundSpecialLowers opponent's Speed.5595151003</v>
      </c>
    </row>
    <row r="403" spans="1:22" x14ac:dyDescent="0.25">
      <c r="A403" t="s">
        <v>2828</v>
      </c>
      <c r="B403" t="s">
        <v>862</v>
      </c>
      <c r="C403" t="s">
        <v>2128</v>
      </c>
      <c r="D403" t="s">
        <v>2829</v>
      </c>
      <c r="E403" t="s">
        <v>744</v>
      </c>
      <c r="F403" t="s">
        <v>744</v>
      </c>
      <c r="G403">
        <v>15</v>
      </c>
      <c r="I403" t="s">
        <v>744</v>
      </c>
      <c r="J403">
        <v>3</v>
      </c>
      <c r="K403" t="str">
        <f t="shared" si="12"/>
        <v>Mud SportGroundStatusWeakens the power of Electric-type moves.--15-3</v>
      </c>
      <c r="L403" t="s">
        <v>2828</v>
      </c>
      <c r="M403" t="s">
        <v>862</v>
      </c>
      <c r="N403" t="s">
        <v>2128</v>
      </c>
      <c r="O403" t="s">
        <v>2829</v>
      </c>
      <c r="P403" t="s">
        <v>744</v>
      </c>
      <c r="Q403" t="s">
        <v>744</v>
      </c>
      <c r="R403">
        <v>15</v>
      </c>
      <c r="T403" t="s">
        <v>744</v>
      </c>
      <c r="U403">
        <v>3</v>
      </c>
      <c r="V403" t="str">
        <f t="shared" si="13"/>
        <v>Mud SportGroundStatusWeakens the power of Electric-type moves.--15-3</v>
      </c>
    </row>
    <row r="404" spans="1:22" x14ac:dyDescent="0.25">
      <c r="A404" t="s">
        <v>2830</v>
      </c>
      <c r="B404" t="s">
        <v>816</v>
      </c>
      <c r="C404" t="s">
        <v>2101</v>
      </c>
      <c r="D404" t="s">
        <v>2729</v>
      </c>
      <c r="E404">
        <v>90</v>
      </c>
      <c r="F404">
        <v>85</v>
      </c>
      <c r="G404">
        <v>10</v>
      </c>
      <c r="I404">
        <v>30</v>
      </c>
      <c r="J404">
        <v>3</v>
      </c>
      <c r="K404" t="str">
        <f t="shared" si="12"/>
        <v>Muddy WaterWaterSpecialMay lower opponent's Accuracy.908510303</v>
      </c>
      <c r="L404" t="s">
        <v>2830</v>
      </c>
      <c r="M404" t="s">
        <v>816</v>
      </c>
      <c r="N404" t="s">
        <v>2101</v>
      </c>
      <c r="O404" t="s">
        <v>2729</v>
      </c>
      <c r="P404">
        <v>90</v>
      </c>
      <c r="Q404">
        <v>85</v>
      </c>
      <c r="R404">
        <v>10</v>
      </c>
      <c r="T404">
        <v>30</v>
      </c>
      <c r="U404">
        <v>3</v>
      </c>
      <c r="V404" t="str">
        <f t="shared" si="13"/>
        <v>Muddy WaterWaterSpecialMay lower opponent's Accuracy.908510303</v>
      </c>
    </row>
    <row r="405" spans="1:22" x14ac:dyDescent="0.25">
      <c r="A405" t="s">
        <v>2831</v>
      </c>
      <c r="B405" t="s">
        <v>862</v>
      </c>
      <c r="C405" t="s">
        <v>2101</v>
      </c>
      <c r="D405" t="s">
        <v>2508</v>
      </c>
      <c r="E405">
        <v>20</v>
      </c>
      <c r="F405">
        <v>100</v>
      </c>
      <c r="G405">
        <v>10</v>
      </c>
      <c r="I405">
        <v>100</v>
      </c>
      <c r="J405">
        <v>2</v>
      </c>
      <c r="K405" t="str">
        <f t="shared" si="12"/>
        <v>Mud-SlapGroundSpecialLowers opponent's Accuracy.20100101002</v>
      </c>
      <c r="L405" t="s">
        <v>2831</v>
      </c>
      <c r="M405" t="s">
        <v>862</v>
      </c>
      <c r="N405" t="s">
        <v>2101</v>
      </c>
      <c r="O405" t="s">
        <v>2508</v>
      </c>
      <c r="P405">
        <v>20</v>
      </c>
      <c r="Q405">
        <v>100</v>
      </c>
      <c r="R405">
        <v>10</v>
      </c>
      <c r="T405">
        <v>100</v>
      </c>
      <c r="U405">
        <v>2</v>
      </c>
      <c r="V405" t="str">
        <f t="shared" si="13"/>
        <v>Mud-SlapGroundSpecialLowers opponent's Accuracy.20100101002</v>
      </c>
    </row>
    <row r="406" spans="1:22" x14ac:dyDescent="0.25">
      <c r="A406" t="s">
        <v>2832</v>
      </c>
      <c r="B406" t="s">
        <v>795</v>
      </c>
      <c r="C406" t="s">
        <v>2100</v>
      </c>
      <c r="D406" t="s">
        <v>2833</v>
      </c>
      <c r="E406">
        <v>90</v>
      </c>
      <c r="F406">
        <v>100</v>
      </c>
      <c r="G406">
        <v>10</v>
      </c>
      <c r="J406">
        <v>7</v>
      </c>
      <c r="K406" t="str">
        <f t="shared" si="12"/>
        <v>Multi-AttackNormalPhysicalType matches user's current type.90100107</v>
      </c>
      <c r="L406" t="s">
        <v>2832</v>
      </c>
      <c r="M406" t="s">
        <v>795</v>
      </c>
      <c r="N406" t="s">
        <v>2100</v>
      </c>
      <c r="O406" t="s">
        <v>2833</v>
      </c>
      <c r="P406">
        <v>90</v>
      </c>
      <c r="Q406">
        <v>100</v>
      </c>
      <c r="R406">
        <v>10</v>
      </c>
      <c r="U406">
        <v>7</v>
      </c>
      <c r="V406" t="str">
        <f t="shared" si="13"/>
        <v>Multi-AttackNormalPhysicalType matches user's current type.90100107</v>
      </c>
    </row>
    <row r="407" spans="1:22" x14ac:dyDescent="0.25">
      <c r="A407" t="s">
        <v>2834</v>
      </c>
      <c r="B407" t="s">
        <v>807</v>
      </c>
      <c r="C407" t="s">
        <v>2101</v>
      </c>
      <c r="D407" t="s">
        <v>2310</v>
      </c>
      <c r="E407">
        <v>75</v>
      </c>
      <c r="F407">
        <v>100</v>
      </c>
      <c r="G407">
        <v>10</v>
      </c>
      <c r="I407">
        <v>100</v>
      </c>
      <c r="J407">
        <v>6</v>
      </c>
      <c r="K407" t="str">
        <f t="shared" si="12"/>
        <v>Mystical FireFireSpecialLowers opponent's Special Attack.75100101006</v>
      </c>
      <c r="L407" t="s">
        <v>2834</v>
      </c>
      <c r="M407" t="s">
        <v>807</v>
      </c>
      <c r="N407" t="s">
        <v>2101</v>
      </c>
      <c r="O407" t="s">
        <v>2310</v>
      </c>
      <c r="P407">
        <v>75</v>
      </c>
      <c r="Q407">
        <v>100</v>
      </c>
      <c r="R407">
        <v>10</v>
      </c>
      <c r="T407">
        <v>100</v>
      </c>
      <c r="U407">
        <v>6</v>
      </c>
      <c r="V407" t="str">
        <f t="shared" si="13"/>
        <v>Mystical FireFireSpecialLowers opponent's Special Attack.75100101006</v>
      </c>
    </row>
    <row r="408" spans="1:22" x14ac:dyDescent="0.25">
      <c r="A408" t="s">
        <v>2835</v>
      </c>
      <c r="B408" t="s">
        <v>849</v>
      </c>
      <c r="C408" t="s">
        <v>2128</v>
      </c>
      <c r="D408" t="s">
        <v>2836</v>
      </c>
      <c r="E408" t="s">
        <v>744</v>
      </c>
      <c r="F408" t="s">
        <v>744</v>
      </c>
      <c r="G408">
        <v>20</v>
      </c>
      <c r="I408" t="s">
        <v>744</v>
      </c>
      <c r="J408">
        <v>4</v>
      </c>
      <c r="K408" t="str">
        <f t="shared" si="12"/>
        <v>Nasty PlotDarkStatusSharply raises user's Special Attack.--20-4</v>
      </c>
      <c r="L408" t="s">
        <v>2835</v>
      </c>
      <c r="M408" t="s">
        <v>849</v>
      </c>
      <c r="N408" t="s">
        <v>2128</v>
      </c>
      <c r="O408" t="s">
        <v>2836</v>
      </c>
      <c r="P408" t="s">
        <v>744</v>
      </c>
      <c r="Q408" t="s">
        <v>744</v>
      </c>
      <c r="R408">
        <v>20</v>
      </c>
      <c r="T408" t="s">
        <v>744</v>
      </c>
      <c r="U408">
        <v>4</v>
      </c>
      <c r="V408" t="str">
        <f t="shared" si="13"/>
        <v>Nasty PlotDarkStatusSharply raises user's Special Attack.--20-4</v>
      </c>
    </row>
    <row r="409" spans="1:22" x14ac:dyDescent="0.25">
      <c r="A409" t="s">
        <v>2837</v>
      </c>
      <c r="B409" t="s">
        <v>795</v>
      </c>
      <c r="C409" t="s">
        <v>2100</v>
      </c>
      <c r="D409" t="s">
        <v>2838</v>
      </c>
      <c r="E409" t="s">
        <v>744</v>
      </c>
      <c r="F409">
        <v>100</v>
      </c>
      <c r="G409">
        <v>15</v>
      </c>
      <c r="I409" t="s">
        <v>744</v>
      </c>
      <c r="J409">
        <v>4</v>
      </c>
      <c r="K409" t="str">
        <f t="shared" si="12"/>
        <v>Natural GiftNormalPhysicalPower and type depend on the user's held berry.-10015-4</v>
      </c>
      <c r="L409" t="s">
        <v>2837</v>
      </c>
      <c r="M409" t="s">
        <v>795</v>
      </c>
      <c r="N409" t="s">
        <v>2100</v>
      </c>
      <c r="O409" t="s">
        <v>2838</v>
      </c>
      <c r="P409" t="s">
        <v>744</v>
      </c>
      <c r="Q409">
        <v>100</v>
      </c>
      <c r="R409">
        <v>15</v>
      </c>
      <c r="T409" t="s">
        <v>744</v>
      </c>
      <c r="U409">
        <v>4</v>
      </c>
      <c r="V409" t="str">
        <f t="shared" si="13"/>
        <v>Natural GiftNormalPhysicalPower and type depend on the user's held berry.-10015-4</v>
      </c>
    </row>
    <row r="410" spans="1:22" x14ac:dyDescent="0.25">
      <c r="A410" t="s">
        <v>2839</v>
      </c>
      <c r="B410" t="s">
        <v>795</v>
      </c>
      <c r="C410" t="s">
        <v>2128</v>
      </c>
      <c r="D410" t="s">
        <v>2840</v>
      </c>
      <c r="E410" t="s">
        <v>744</v>
      </c>
      <c r="F410" t="s">
        <v>744</v>
      </c>
      <c r="G410">
        <v>20</v>
      </c>
      <c r="H410" t="s">
        <v>2841</v>
      </c>
      <c r="I410" t="s">
        <v>744</v>
      </c>
      <c r="J410">
        <v>3</v>
      </c>
      <c r="K410" t="str">
        <f t="shared" si="12"/>
        <v>Nature PowerNormalStatusUses a certain move based on the current terrain.--20TM96-3</v>
      </c>
      <c r="L410" t="s">
        <v>2839</v>
      </c>
      <c r="M410" t="s">
        <v>795</v>
      </c>
      <c r="N410" t="s">
        <v>2128</v>
      </c>
      <c r="O410" t="s">
        <v>2840</v>
      </c>
      <c r="P410" t="s">
        <v>744</v>
      </c>
      <c r="Q410" t="s">
        <v>744</v>
      </c>
      <c r="R410">
        <v>20</v>
      </c>
      <c r="S410" t="s">
        <v>2841</v>
      </c>
      <c r="T410" t="s">
        <v>744</v>
      </c>
      <c r="U410">
        <v>3</v>
      </c>
      <c r="V410" t="str">
        <f t="shared" si="13"/>
        <v>Nature PowerNormalStatusUses a certain move based on the current terrain.--20TM96-3</v>
      </c>
    </row>
    <row r="411" spans="1:22" x14ac:dyDescent="0.25">
      <c r="A411" t="s">
        <v>2842</v>
      </c>
      <c r="B411" t="s">
        <v>859</v>
      </c>
      <c r="C411" t="s">
        <v>2101</v>
      </c>
      <c r="D411" t="s">
        <v>2843</v>
      </c>
      <c r="E411" t="s">
        <v>744</v>
      </c>
      <c r="F411">
        <v>90</v>
      </c>
      <c r="G411">
        <v>10</v>
      </c>
      <c r="J411">
        <v>7</v>
      </c>
      <c r="K411" t="str">
        <f t="shared" si="12"/>
        <v>Nature's MadnessFairySpecialHalves the foe's HP.-90107</v>
      </c>
      <c r="L411" t="s">
        <v>2842</v>
      </c>
      <c r="M411" t="s">
        <v>859</v>
      </c>
      <c r="N411" t="s">
        <v>2101</v>
      </c>
      <c r="O411" t="s">
        <v>2843</v>
      </c>
      <c r="P411" t="s">
        <v>744</v>
      </c>
      <c r="Q411">
        <v>90</v>
      </c>
      <c r="R411">
        <v>10</v>
      </c>
      <c r="U411">
        <v>7</v>
      </c>
      <c r="V411" t="str">
        <f t="shared" si="13"/>
        <v>Nature's MadnessFairySpecialHalves the foe's HP.-90107</v>
      </c>
    </row>
    <row r="412" spans="1:22" x14ac:dyDescent="0.25">
      <c r="A412" t="s">
        <v>2844</v>
      </c>
      <c r="B412" t="s">
        <v>797</v>
      </c>
      <c r="C412" t="s">
        <v>2100</v>
      </c>
      <c r="D412" t="s">
        <v>2152</v>
      </c>
      <c r="E412">
        <v>60</v>
      </c>
      <c r="F412">
        <v>100</v>
      </c>
      <c r="G412">
        <v>15</v>
      </c>
      <c r="I412">
        <v>30</v>
      </c>
      <c r="J412">
        <v>3</v>
      </c>
      <c r="K412" t="str">
        <f t="shared" si="12"/>
        <v>Needle ArmGrassPhysicalMay cause flinching.6010015303</v>
      </c>
      <c r="L412" t="s">
        <v>2844</v>
      </c>
      <c r="M412" t="s">
        <v>797</v>
      </c>
      <c r="N412" t="s">
        <v>2100</v>
      </c>
      <c r="O412" t="s">
        <v>2152</v>
      </c>
      <c r="P412">
        <v>60</v>
      </c>
      <c r="Q412">
        <v>100</v>
      </c>
      <c r="R412">
        <v>15</v>
      </c>
      <c r="T412">
        <v>30</v>
      </c>
      <c r="U412">
        <v>3</v>
      </c>
      <c r="V412" t="str">
        <f t="shared" si="13"/>
        <v>Needle ArmGrassPhysicalMay cause flinching.6010015303</v>
      </c>
    </row>
    <row r="413" spans="1:22" x14ac:dyDescent="0.25">
      <c r="A413" t="s">
        <v>2845</v>
      </c>
      <c r="B413" t="s">
        <v>980</v>
      </c>
      <c r="C413" t="s">
        <v>2131</v>
      </c>
      <c r="D413" t="s">
        <v>2846</v>
      </c>
      <c r="E413" t="s">
        <v>744</v>
      </c>
      <c r="F413" t="s">
        <v>744</v>
      </c>
      <c r="G413">
        <v>1</v>
      </c>
      <c r="J413">
        <v>7</v>
      </c>
      <c r="K413" t="str">
        <f t="shared" si="12"/>
        <v>Never-Ending NightmareGhostZ-MoveGhost type Z-Move.--17</v>
      </c>
      <c r="L413" t="s">
        <v>2845</v>
      </c>
      <c r="M413" t="s">
        <v>980</v>
      </c>
      <c r="N413" t="s">
        <v>2131</v>
      </c>
      <c r="O413" t="s">
        <v>2846</v>
      </c>
      <c r="P413" t="s">
        <v>744</v>
      </c>
      <c r="Q413" t="s">
        <v>744</v>
      </c>
      <c r="R413">
        <v>1</v>
      </c>
      <c r="U413">
        <v>7</v>
      </c>
      <c r="V413" t="str">
        <f t="shared" si="13"/>
        <v>Never-Ending NightmareGhostZ-MoveGhost type Z-Move.--17</v>
      </c>
    </row>
    <row r="414" spans="1:22" x14ac:dyDescent="0.25">
      <c r="A414" t="s">
        <v>2847</v>
      </c>
      <c r="B414" t="s">
        <v>849</v>
      </c>
      <c r="C414" t="s">
        <v>2101</v>
      </c>
      <c r="D414" t="s">
        <v>2729</v>
      </c>
      <c r="E414">
        <v>85</v>
      </c>
      <c r="F414">
        <v>95</v>
      </c>
      <c r="G414">
        <v>10</v>
      </c>
      <c r="I414">
        <v>40</v>
      </c>
      <c r="J414">
        <v>5</v>
      </c>
      <c r="K414" t="str">
        <f t="shared" si="12"/>
        <v>Night DazeDarkSpecialMay lower opponent's Accuracy.859510405</v>
      </c>
      <c r="L414" t="s">
        <v>2847</v>
      </c>
      <c r="M414" t="s">
        <v>849</v>
      </c>
      <c r="N414" t="s">
        <v>2101</v>
      </c>
      <c r="O414" t="s">
        <v>2729</v>
      </c>
      <c r="P414">
        <v>85</v>
      </c>
      <c r="Q414">
        <v>95</v>
      </c>
      <c r="R414">
        <v>10</v>
      </c>
      <c r="T414">
        <v>40</v>
      </c>
      <c r="U414">
        <v>5</v>
      </c>
      <c r="V414" t="str">
        <f t="shared" si="13"/>
        <v>Night DazeDarkSpecialMay lower opponent's Accuracy.859510405</v>
      </c>
    </row>
    <row r="415" spans="1:22" x14ac:dyDescent="0.25">
      <c r="A415" t="s">
        <v>2848</v>
      </c>
      <c r="B415" t="s">
        <v>980</v>
      </c>
      <c r="C415" t="s">
        <v>2101</v>
      </c>
      <c r="D415" t="s">
        <v>2849</v>
      </c>
      <c r="E415" t="s">
        <v>744</v>
      </c>
      <c r="F415">
        <v>100</v>
      </c>
      <c r="G415">
        <v>15</v>
      </c>
      <c r="I415" t="s">
        <v>744</v>
      </c>
      <c r="J415">
        <v>1</v>
      </c>
      <c r="K415" t="str">
        <f t="shared" si="12"/>
        <v>Night ShadeGhostSpecialInflicts damage equal to user's level.-10015-1</v>
      </c>
      <c r="L415" t="s">
        <v>2848</v>
      </c>
      <c r="M415" t="s">
        <v>980</v>
      </c>
      <c r="N415" t="s">
        <v>2101</v>
      </c>
      <c r="O415" t="s">
        <v>2849</v>
      </c>
      <c r="P415" t="s">
        <v>744</v>
      </c>
      <c r="Q415">
        <v>100</v>
      </c>
      <c r="R415">
        <v>15</v>
      </c>
      <c r="T415" t="s">
        <v>744</v>
      </c>
      <c r="U415">
        <v>1</v>
      </c>
      <c r="V415" t="str">
        <f t="shared" si="13"/>
        <v>Night ShadeGhostSpecialInflicts damage equal to user's level.-10015-1</v>
      </c>
    </row>
    <row r="416" spans="1:22" x14ac:dyDescent="0.25">
      <c r="A416" t="s">
        <v>2850</v>
      </c>
      <c r="B416" t="s">
        <v>849</v>
      </c>
      <c r="C416" t="s">
        <v>2100</v>
      </c>
      <c r="D416" t="s">
        <v>2145</v>
      </c>
      <c r="E416">
        <v>70</v>
      </c>
      <c r="F416">
        <v>100</v>
      </c>
      <c r="G416">
        <v>15</v>
      </c>
      <c r="I416" t="s">
        <v>744</v>
      </c>
      <c r="J416">
        <v>4</v>
      </c>
      <c r="K416" t="str">
        <f t="shared" si="12"/>
        <v>Night SlashDarkPhysicalHigh critical hit ratio.7010015-4</v>
      </c>
      <c r="L416" t="s">
        <v>2850</v>
      </c>
      <c r="M416" t="s">
        <v>849</v>
      </c>
      <c r="N416" t="s">
        <v>2100</v>
      </c>
      <c r="O416" t="s">
        <v>2145</v>
      </c>
      <c r="P416">
        <v>70</v>
      </c>
      <c r="Q416">
        <v>100</v>
      </c>
      <c r="R416">
        <v>15</v>
      </c>
      <c r="T416" t="s">
        <v>744</v>
      </c>
      <c r="U416">
        <v>4</v>
      </c>
      <c r="V416" t="str">
        <f t="shared" si="13"/>
        <v>Night SlashDarkPhysicalHigh critical hit ratio.7010015-4</v>
      </c>
    </row>
    <row r="417" spans="1:22" x14ac:dyDescent="0.25">
      <c r="A417" t="s">
        <v>2851</v>
      </c>
      <c r="B417" t="s">
        <v>980</v>
      </c>
      <c r="C417" t="s">
        <v>2128</v>
      </c>
      <c r="D417" t="s">
        <v>2852</v>
      </c>
      <c r="E417" t="s">
        <v>744</v>
      </c>
      <c r="F417">
        <v>100</v>
      </c>
      <c r="G417">
        <v>15</v>
      </c>
      <c r="I417" t="s">
        <v>744</v>
      </c>
      <c r="J417">
        <v>2</v>
      </c>
      <c r="K417" t="str">
        <f t="shared" si="12"/>
        <v>NightmareGhostStatusThe sleeping opponent loses 25% of its max HP each turn.-10015-2</v>
      </c>
      <c r="L417" t="s">
        <v>2851</v>
      </c>
      <c r="M417" t="s">
        <v>980</v>
      </c>
      <c r="N417" t="s">
        <v>2128</v>
      </c>
      <c r="O417" t="s">
        <v>2852</v>
      </c>
      <c r="P417" t="s">
        <v>744</v>
      </c>
      <c r="Q417">
        <v>100</v>
      </c>
      <c r="R417">
        <v>15</v>
      </c>
      <c r="T417" t="s">
        <v>744</v>
      </c>
      <c r="U417">
        <v>2</v>
      </c>
      <c r="V417" t="str">
        <f t="shared" si="13"/>
        <v>NightmareGhostStatusThe sleeping opponent loses 25% of its max HP each turn.-10015-2</v>
      </c>
    </row>
    <row r="418" spans="1:22" x14ac:dyDescent="0.25">
      <c r="A418" t="s">
        <v>2853</v>
      </c>
      <c r="B418" t="s">
        <v>795</v>
      </c>
      <c r="C418" t="s">
        <v>2128</v>
      </c>
      <c r="D418" t="s">
        <v>2854</v>
      </c>
      <c r="E418" t="s">
        <v>744</v>
      </c>
      <c r="F418">
        <v>100</v>
      </c>
      <c r="G418">
        <v>30</v>
      </c>
      <c r="I418" t="s">
        <v>744</v>
      </c>
      <c r="J418">
        <v>6</v>
      </c>
      <c r="K418" t="str">
        <f t="shared" si="12"/>
        <v>Noble RoarNormalStatusLowers opponent's Attack and Special Attack.-10030-6</v>
      </c>
      <c r="L418" t="s">
        <v>2853</v>
      </c>
      <c r="M418" t="s">
        <v>795</v>
      </c>
      <c r="N418" t="s">
        <v>2128</v>
      </c>
      <c r="O418" t="s">
        <v>2854</v>
      </c>
      <c r="P418" t="s">
        <v>744</v>
      </c>
      <c r="Q418">
        <v>100</v>
      </c>
      <c r="R418">
        <v>30</v>
      </c>
      <c r="T418" t="s">
        <v>744</v>
      </c>
      <c r="U418">
        <v>6</v>
      </c>
      <c r="V418" t="str">
        <f t="shared" si="13"/>
        <v>Noble RoarNormalStatusLowers opponent's Attack and Special Attack.-10030-6</v>
      </c>
    </row>
    <row r="419" spans="1:22" x14ac:dyDescent="0.25">
      <c r="A419" t="s">
        <v>2855</v>
      </c>
      <c r="B419" t="s">
        <v>856</v>
      </c>
      <c r="C419" t="s">
        <v>2100</v>
      </c>
      <c r="D419" t="s">
        <v>2579</v>
      </c>
      <c r="E419">
        <v>20</v>
      </c>
      <c r="F419">
        <v>100</v>
      </c>
      <c r="G419">
        <v>20</v>
      </c>
      <c r="I419">
        <v>100</v>
      </c>
      <c r="J419">
        <v>6</v>
      </c>
      <c r="K419" t="str">
        <f t="shared" si="12"/>
        <v>NuzzleElectricPhysicalParalyzes opponent.20100201006</v>
      </c>
      <c r="L419" t="s">
        <v>2855</v>
      </c>
      <c r="M419" t="s">
        <v>856</v>
      </c>
      <c r="N419" t="s">
        <v>2100</v>
      </c>
      <c r="O419" t="s">
        <v>2579</v>
      </c>
      <c r="P419">
        <v>20</v>
      </c>
      <c r="Q419">
        <v>100</v>
      </c>
      <c r="R419">
        <v>20</v>
      </c>
      <c r="T419">
        <v>100</v>
      </c>
      <c r="U419">
        <v>6</v>
      </c>
      <c r="V419" t="str">
        <f t="shared" si="13"/>
        <v>NuzzleElectricPhysicalParalyzes opponent.20100201006</v>
      </c>
    </row>
    <row r="420" spans="1:22" x14ac:dyDescent="0.25">
      <c r="A420" t="s">
        <v>2856</v>
      </c>
      <c r="B420" t="s">
        <v>812</v>
      </c>
      <c r="C420" t="s">
        <v>2101</v>
      </c>
      <c r="D420" t="s">
        <v>2857</v>
      </c>
      <c r="E420">
        <v>80</v>
      </c>
      <c r="F420">
        <v>100</v>
      </c>
      <c r="G420">
        <v>10</v>
      </c>
      <c r="I420" t="s">
        <v>744</v>
      </c>
      <c r="J420">
        <v>6</v>
      </c>
      <c r="K420" t="str">
        <f t="shared" si="12"/>
        <v>Oblivion WingFlyingSpecialUser recovers most of the HP inflicted on opponent.8010010-6</v>
      </c>
      <c r="L420" t="s">
        <v>2856</v>
      </c>
      <c r="M420" t="s">
        <v>812</v>
      </c>
      <c r="N420" t="s">
        <v>2101</v>
      </c>
      <c r="O420" t="s">
        <v>2857</v>
      </c>
      <c r="P420">
        <v>80</v>
      </c>
      <c r="Q420">
        <v>100</v>
      </c>
      <c r="R420">
        <v>10</v>
      </c>
      <c r="T420" t="s">
        <v>744</v>
      </c>
      <c r="U420">
        <v>6</v>
      </c>
      <c r="V420" t="str">
        <f t="shared" si="13"/>
        <v>Oblivion WingFlyingSpecialUser recovers most of the HP inflicted on opponent.8010010-6</v>
      </c>
    </row>
    <row r="421" spans="1:22" x14ac:dyDescent="0.25">
      <c r="A421" t="s">
        <v>2858</v>
      </c>
      <c r="B421" t="s">
        <v>816</v>
      </c>
      <c r="C421" t="s">
        <v>2101</v>
      </c>
      <c r="D421" t="s">
        <v>2859</v>
      </c>
      <c r="E421">
        <v>195</v>
      </c>
      <c r="F421" t="s">
        <v>744</v>
      </c>
      <c r="G421">
        <v>1</v>
      </c>
      <c r="J421">
        <v>7</v>
      </c>
      <c r="K421" t="str">
        <f t="shared" si="12"/>
        <v>Oceanic OperettaWaterSpecialPrimarina-exclusive Z-Move.195-17</v>
      </c>
      <c r="L421" t="s">
        <v>2858</v>
      </c>
      <c r="M421" t="s">
        <v>816</v>
      </c>
      <c r="N421" t="s">
        <v>2101</v>
      </c>
      <c r="O421" t="s">
        <v>2859</v>
      </c>
      <c r="P421">
        <v>195</v>
      </c>
      <c r="Q421" t="s">
        <v>744</v>
      </c>
      <c r="R421">
        <v>1</v>
      </c>
      <c r="U421">
        <v>7</v>
      </c>
      <c r="V421" t="str">
        <f t="shared" si="13"/>
        <v>Oceanic OperettaWaterSpecialPrimarina-exclusive Z-Move.195-17</v>
      </c>
    </row>
    <row r="422" spans="1:22" x14ac:dyDescent="0.25">
      <c r="A422" t="s">
        <v>2860</v>
      </c>
      <c r="B422" t="s">
        <v>816</v>
      </c>
      <c r="C422" t="s">
        <v>2101</v>
      </c>
      <c r="D422" t="s">
        <v>2729</v>
      </c>
      <c r="E422">
        <v>65</v>
      </c>
      <c r="F422">
        <v>85</v>
      </c>
      <c r="G422">
        <v>10</v>
      </c>
      <c r="I422">
        <v>50</v>
      </c>
      <c r="J422">
        <v>2</v>
      </c>
      <c r="K422" t="str">
        <f t="shared" si="12"/>
        <v>OctazookaWaterSpecialMay lower opponent's Accuracy.658510502</v>
      </c>
      <c r="L422" t="s">
        <v>2860</v>
      </c>
      <c r="M422" t="s">
        <v>816</v>
      </c>
      <c r="N422" t="s">
        <v>2101</v>
      </c>
      <c r="O422" t="s">
        <v>2729</v>
      </c>
      <c r="P422">
        <v>65</v>
      </c>
      <c r="Q422">
        <v>85</v>
      </c>
      <c r="R422">
        <v>10</v>
      </c>
      <c r="T422">
        <v>50</v>
      </c>
      <c r="U422">
        <v>2</v>
      </c>
      <c r="V422" t="str">
        <f t="shared" si="13"/>
        <v>OctazookaWaterSpecialMay lower opponent's Accuracy.658510502</v>
      </c>
    </row>
    <row r="423" spans="1:22" x14ac:dyDescent="0.25">
      <c r="A423" t="s">
        <v>2861</v>
      </c>
      <c r="B423" t="s">
        <v>795</v>
      </c>
      <c r="C423" t="s">
        <v>2128</v>
      </c>
      <c r="D423" t="s">
        <v>2537</v>
      </c>
      <c r="E423" t="s">
        <v>744</v>
      </c>
      <c r="F423" t="s">
        <v>744</v>
      </c>
      <c r="G423">
        <v>40</v>
      </c>
      <c r="I423" t="s">
        <v>744</v>
      </c>
      <c r="J423">
        <v>3</v>
      </c>
      <c r="K423" t="str">
        <f t="shared" si="12"/>
        <v>Odor SleuthNormalStatusResets opponent's Evasiveness, Normal-type and Fighting-type attacks can now hit Ghosts, and Ghost-type attacks hit Normal.--40-3</v>
      </c>
      <c r="L423" t="s">
        <v>2861</v>
      </c>
      <c r="M423" t="s">
        <v>795</v>
      </c>
      <c r="N423" t="s">
        <v>2128</v>
      </c>
      <c r="O423" t="s">
        <v>2537</v>
      </c>
      <c r="P423" t="s">
        <v>744</v>
      </c>
      <c r="Q423" t="s">
        <v>744</v>
      </c>
      <c r="R423">
        <v>40</v>
      </c>
      <c r="T423" t="s">
        <v>744</v>
      </c>
      <c r="U423">
        <v>3</v>
      </c>
      <c r="V423" t="str">
        <f t="shared" si="13"/>
        <v>Odor SleuthNormalStatusResets opponent's Evasiveness, Normal-type and Fighting-type attacks can now hit Ghosts, and Ghost-type attacks hit Normal.--40-3</v>
      </c>
    </row>
    <row r="424" spans="1:22" x14ac:dyDescent="0.25">
      <c r="A424" t="s">
        <v>2862</v>
      </c>
      <c r="B424" t="s">
        <v>980</v>
      </c>
      <c r="C424" t="s">
        <v>2101</v>
      </c>
      <c r="D424" t="s">
        <v>2162</v>
      </c>
      <c r="E424">
        <v>60</v>
      </c>
      <c r="F424">
        <v>100</v>
      </c>
      <c r="G424">
        <v>5</v>
      </c>
      <c r="I424">
        <v>10</v>
      </c>
      <c r="J424">
        <v>4</v>
      </c>
      <c r="K424" t="str">
        <f t="shared" si="12"/>
        <v>Ominous WindGhostSpecialMay raise all user's stats at once.601005104</v>
      </c>
      <c r="L424" t="s">
        <v>2862</v>
      </c>
      <c r="M424" t="s">
        <v>980</v>
      </c>
      <c r="N424" t="s">
        <v>2101</v>
      </c>
      <c r="O424" t="s">
        <v>2162</v>
      </c>
      <c r="P424">
        <v>60</v>
      </c>
      <c r="Q424">
        <v>100</v>
      </c>
      <c r="R424">
        <v>5</v>
      </c>
      <c r="T424">
        <v>10</v>
      </c>
      <c r="U424">
        <v>4</v>
      </c>
      <c r="V424" t="str">
        <f t="shared" si="13"/>
        <v>Ominous WindGhostSpecialMay raise all user's stats at once.601005104</v>
      </c>
    </row>
    <row r="425" spans="1:22" x14ac:dyDescent="0.25">
      <c r="A425" t="s">
        <v>2863</v>
      </c>
      <c r="B425" t="s">
        <v>816</v>
      </c>
      <c r="C425" t="s">
        <v>2101</v>
      </c>
      <c r="D425" t="s">
        <v>2359</v>
      </c>
      <c r="E425">
        <v>110</v>
      </c>
      <c r="F425">
        <v>85</v>
      </c>
      <c r="G425">
        <v>10</v>
      </c>
      <c r="I425" t="s">
        <v>744</v>
      </c>
      <c r="J425">
        <v>6</v>
      </c>
      <c r="K425" t="str">
        <f t="shared" si="12"/>
        <v>Origin PulseWaterSpecialHits all adjacent opponents.1108510-6</v>
      </c>
      <c r="L425" t="s">
        <v>2863</v>
      </c>
      <c r="M425" t="s">
        <v>816</v>
      </c>
      <c r="N425" t="s">
        <v>2101</v>
      </c>
      <c r="O425" t="s">
        <v>2359</v>
      </c>
      <c r="P425">
        <v>110</v>
      </c>
      <c r="Q425">
        <v>85</v>
      </c>
      <c r="R425">
        <v>10</v>
      </c>
      <c r="T425" t="s">
        <v>744</v>
      </c>
      <c r="U425">
        <v>6</v>
      </c>
      <c r="V425" t="str">
        <f t="shared" si="13"/>
        <v>Origin PulseWaterSpecialHits all adjacent opponents.1108510-6</v>
      </c>
    </row>
    <row r="426" spans="1:22" x14ac:dyDescent="0.25">
      <c r="A426" t="s">
        <v>2864</v>
      </c>
      <c r="B426" t="s">
        <v>810</v>
      </c>
      <c r="C426" t="s">
        <v>2100</v>
      </c>
      <c r="D426" t="s">
        <v>2865</v>
      </c>
      <c r="E426">
        <v>120</v>
      </c>
      <c r="F426">
        <v>100</v>
      </c>
      <c r="G426">
        <v>10</v>
      </c>
      <c r="I426" t="s">
        <v>744</v>
      </c>
      <c r="J426">
        <v>2</v>
      </c>
      <c r="K426" t="str">
        <f t="shared" si="12"/>
        <v>OutrageDragonPhysicalUser attacks for 2-3 turns but then becomes confused.12010010-2</v>
      </c>
      <c r="L426" t="s">
        <v>2864</v>
      </c>
      <c r="M426" t="s">
        <v>810</v>
      </c>
      <c r="N426" t="s">
        <v>2100</v>
      </c>
      <c r="O426" t="s">
        <v>2865</v>
      </c>
      <c r="P426">
        <v>120</v>
      </c>
      <c r="Q426">
        <v>100</v>
      </c>
      <c r="R426">
        <v>10</v>
      </c>
      <c r="T426" t="s">
        <v>744</v>
      </c>
      <c r="U426">
        <v>2</v>
      </c>
      <c r="V426" t="str">
        <f t="shared" si="13"/>
        <v>OutrageDragonPhysicalUser attacks for 2-3 turns but then becomes confused.12010010-2</v>
      </c>
    </row>
    <row r="427" spans="1:22" x14ac:dyDescent="0.25">
      <c r="A427" t="s">
        <v>2866</v>
      </c>
      <c r="B427" t="s">
        <v>807</v>
      </c>
      <c r="C427" t="s">
        <v>2101</v>
      </c>
      <c r="D427" t="s">
        <v>2395</v>
      </c>
      <c r="E427">
        <v>130</v>
      </c>
      <c r="F427">
        <v>90</v>
      </c>
      <c r="G427">
        <v>5</v>
      </c>
      <c r="H427" t="s">
        <v>2867</v>
      </c>
      <c r="I427" t="s">
        <v>744</v>
      </c>
      <c r="J427">
        <v>3</v>
      </c>
      <c r="K427" t="str">
        <f t="shared" si="12"/>
        <v>OverheatFireSpecialSharply lowers user's Special Attack.130905TM50-3</v>
      </c>
      <c r="L427" t="s">
        <v>2866</v>
      </c>
      <c r="M427" t="s">
        <v>807</v>
      </c>
      <c r="N427" t="s">
        <v>2101</v>
      </c>
      <c r="O427" t="s">
        <v>2395</v>
      </c>
      <c r="P427">
        <v>130</v>
      </c>
      <c r="Q427">
        <v>90</v>
      </c>
      <c r="R427">
        <v>5</v>
      </c>
      <c r="S427" t="s">
        <v>2867</v>
      </c>
      <c r="T427" t="s">
        <v>744</v>
      </c>
      <c r="U427">
        <v>3</v>
      </c>
      <c r="V427" t="str">
        <f t="shared" si="13"/>
        <v>OverheatFireSpecialSharply lowers user's Special Attack.130905TM50-3</v>
      </c>
    </row>
    <row r="428" spans="1:22" x14ac:dyDescent="0.25">
      <c r="A428" t="s">
        <v>2868</v>
      </c>
      <c r="B428" t="s">
        <v>795</v>
      </c>
      <c r="C428" t="s">
        <v>2128</v>
      </c>
      <c r="D428" t="s">
        <v>2869</v>
      </c>
      <c r="E428" t="s">
        <v>744</v>
      </c>
      <c r="F428" t="s">
        <v>744</v>
      </c>
      <c r="G428">
        <v>20</v>
      </c>
      <c r="I428" t="s">
        <v>744</v>
      </c>
      <c r="J428">
        <v>2</v>
      </c>
      <c r="K428" t="str">
        <f t="shared" si="12"/>
        <v>Pain SplitNormalStatusThe user's and opponent's HP becomes the average of both.--20-2</v>
      </c>
      <c r="L428" t="s">
        <v>2868</v>
      </c>
      <c r="M428" t="s">
        <v>795</v>
      </c>
      <c r="N428" t="s">
        <v>2128</v>
      </c>
      <c r="O428" t="s">
        <v>2869</v>
      </c>
      <c r="P428" t="s">
        <v>744</v>
      </c>
      <c r="Q428" t="s">
        <v>744</v>
      </c>
      <c r="R428">
        <v>20</v>
      </c>
      <c r="T428" t="s">
        <v>744</v>
      </c>
      <c r="U428">
        <v>2</v>
      </c>
      <c r="V428" t="str">
        <f t="shared" si="13"/>
        <v>Pain SplitNormalStatusThe user's and opponent's HP becomes the average of both.--20-2</v>
      </c>
    </row>
    <row r="429" spans="1:22" x14ac:dyDescent="0.25">
      <c r="A429" t="s">
        <v>2870</v>
      </c>
      <c r="B429" t="s">
        <v>856</v>
      </c>
      <c r="C429" t="s">
        <v>2101</v>
      </c>
      <c r="D429" t="s">
        <v>2122</v>
      </c>
      <c r="E429">
        <v>65</v>
      </c>
      <c r="F429">
        <v>100</v>
      </c>
      <c r="G429">
        <v>20</v>
      </c>
      <c r="I429" t="s">
        <v>744</v>
      </c>
      <c r="J429">
        <v>6</v>
      </c>
      <c r="K429" t="str">
        <f t="shared" si="12"/>
        <v>Parabolic ChargeElectricSpecialUser recovers half the HP inflicted on opponent.6510020-6</v>
      </c>
      <c r="L429" t="s">
        <v>2870</v>
      </c>
      <c r="M429" t="s">
        <v>856</v>
      </c>
      <c r="N429" t="s">
        <v>2101</v>
      </c>
      <c r="O429" t="s">
        <v>2122</v>
      </c>
      <c r="P429">
        <v>65</v>
      </c>
      <c r="Q429">
        <v>100</v>
      </c>
      <c r="R429">
        <v>20</v>
      </c>
      <c r="T429" t="s">
        <v>744</v>
      </c>
      <c r="U429">
        <v>6</v>
      </c>
      <c r="V429" t="str">
        <f t="shared" si="13"/>
        <v>Parabolic ChargeElectricSpecialUser recovers half the HP inflicted on opponent.6510020-6</v>
      </c>
    </row>
    <row r="430" spans="1:22" x14ac:dyDescent="0.25">
      <c r="A430" t="s">
        <v>2871</v>
      </c>
      <c r="B430" t="s">
        <v>849</v>
      </c>
      <c r="C430" t="s">
        <v>2128</v>
      </c>
      <c r="D430" t="s">
        <v>2872</v>
      </c>
      <c r="E430" t="s">
        <v>744</v>
      </c>
      <c r="F430">
        <v>100</v>
      </c>
      <c r="G430">
        <v>20</v>
      </c>
      <c r="I430" t="s">
        <v>744</v>
      </c>
      <c r="J430">
        <v>6</v>
      </c>
      <c r="K430" t="str">
        <f t="shared" si="12"/>
        <v>Parting ShotDarkStatusLowers opponent's Attack and Special Attack then switches out. -10020-6</v>
      </c>
      <c r="L430" t="s">
        <v>2871</v>
      </c>
      <c r="M430" t="s">
        <v>849</v>
      </c>
      <c r="N430" t="s">
        <v>2128</v>
      </c>
      <c r="O430" t="s">
        <v>2872</v>
      </c>
      <c r="P430" t="s">
        <v>744</v>
      </c>
      <c r="Q430">
        <v>100</v>
      </c>
      <c r="R430">
        <v>20</v>
      </c>
      <c r="T430" t="s">
        <v>744</v>
      </c>
      <c r="U430">
        <v>6</v>
      </c>
      <c r="V430" t="str">
        <f t="shared" si="13"/>
        <v>Parting ShotDarkStatusLowers opponent's Attack and Special Attack then switches out. -10020-6</v>
      </c>
    </row>
    <row r="431" spans="1:22" x14ac:dyDescent="0.25">
      <c r="A431" t="s">
        <v>2873</v>
      </c>
      <c r="B431" t="s">
        <v>795</v>
      </c>
      <c r="C431" t="s">
        <v>2100</v>
      </c>
      <c r="D431" t="s">
        <v>2874</v>
      </c>
      <c r="E431">
        <v>40</v>
      </c>
      <c r="F431">
        <v>100</v>
      </c>
      <c r="G431">
        <v>20</v>
      </c>
      <c r="I431" t="s">
        <v>744</v>
      </c>
      <c r="J431">
        <v>1</v>
      </c>
      <c r="K431" t="str">
        <f t="shared" si="12"/>
        <v>Pay DayNormalPhysicalA small amount of money is gained after the battle resolves.4010020-1</v>
      </c>
      <c r="L431" t="s">
        <v>2873</v>
      </c>
      <c r="M431" t="s">
        <v>795</v>
      </c>
      <c r="N431" t="s">
        <v>2100</v>
      </c>
      <c r="O431" t="s">
        <v>2874</v>
      </c>
      <c r="P431">
        <v>40</v>
      </c>
      <c r="Q431">
        <v>100</v>
      </c>
      <c r="R431">
        <v>20</v>
      </c>
      <c r="T431" t="s">
        <v>744</v>
      </c>
      <c r="U431">
        <v>1</v>
      </c>
      <c r="V431" t="str">
        <f t="shared" si="13"/>
        <v>Pay DayNormalPhysicalA small amount of money is gained after the battle resolves.4010020-1</v>
      </c>
    </row>
    <row r="432" spans="1:22" x14ac:dyDescent="0.25">
      <c r="A432" t="s">
        <v>2875</v>
      </c>
      <c r="B432" t="s">
        <v>849</v>
      </c>
      <c r="C432" t="s">
        <v>2100</v>
      </c>
      <c r="D432" t="s">
        <v>2876</v>
      </c>
      <c r="E432">
        <v>50</v>
      </c>
      <c r="F432">
        <v>100</v>
      </c>
      <c r="G432">
        <v>10</v>
      </c>
      <c r="H432" t="s">
        <v>2877</v>
      </c>
      <c r="I432" t="s">
        <v>744</v>
      </c>
      <c r="J432">
        <v>4</v>
      </c>
      <c r="K432" t="str">
        <f t="shared" si="12"/>
        <v>PaybackDarkPhysicalPower doubles if the user was attacked first.5010010TM66-4</v>
      </c>
      <c r="L432" t="s">
        <v>2875</v>
      </c>
      <c r="M432" t="s">
        <v>849</v>
      </c>
      <c r="N432" t="s">
        <v>2100</v>
      </c>
      <c r="O432" t="s">
        <v>2876</v>
      </c>
      <c r="P432">
        <v>50</v>
      </c>
      <c r="Q432">
        <v>100</v>
      </c>
      <c r="R432">
        <v>10</v>
      </c>
      <c r="S432" t="s">
        <v>2877</v>
      </c>
      <c r="T432" t="s">
        <v>744</v>
      </c>
      <c r="U432">
        <v>4</v>
      </c>
      <c r="V432" t="str">
        <f t="shared" si="13"/>
        <v>PaybackDarkPhysicalPower doubles if the user was attacked first.5010010TM66-4</v>
      </c>
    </row>
    <row r="433" spans="1:22" x14ac:dyDescent="0.25">
      <c r="A433" t="s">
        <v>2878</v>
      </c>
      <c r="B433" t="s">
        <v>812</v>
      </c>
      <c r="C433" t="s">
        <v>2100</v>
      </c>
      <c r="E433">
        <v>35</v>
      </c>
      <c r="F433">
        <v>100</v>
      </c>
      <c r="G433">
        <v>35</v>
      </c>
      <c r="I433" t="s">
        <v>744</v>
      </c>
      <c r="J433">
        <v>1</v>
      </c>
      <c r="K433" t="str">
        <f t="shared" si="12"/>
        <v>PeckFlyingPhysical3510035-1</v>
      </c>
      <c r="L433" t="s">
        <v>2878</v>
      </c>
      <c r="M433" t="s">
        <v>812</v>
      </c>
      <c r="N433" t="s">
        <v>2100</v>
      </c>
      <c r="P433">
        <v>35</v>
      </c>
      <c r="Q433">
        <v>100</v>
      </c>
      <c r="R433">
        <v>35</v>
      </c>
      <c r="T433" t="s">
        <v>744</v>
      </c>
      <c r="U433">
        <v>1</v>
      </c>
      <c r="V433" t="str">
        <f t="shared" si="13"/>
        <v>PeckFlyingPhysical3510035-1</v>
      </c>
    </row>
    <row r="434" spans="1:22" x14ac:dyDescent="0.25">
      <c r="A434" t="s">
        <v>2879</v>
      </c>
      <c r="B434" t="s">
        <v>795</v>
      </c>
      <c r="C434" t="s">
        <v>2128</v>
      </c>
      <c r="D434" t="s">
        <v>2880</v>
      </c>
      <c r="E434" t="s">
        <v>744</v>
      </c>
      <c r="F434" t="s">
        <v>744</v>
      </c>
      <c r="G434">
        <v>5</v>
      </c>
      <c r="I434" t="s">
        <v>744</v>
      </c>
      <c r="J434">
        <v>2</v>
      </c>
      <c r="K434" t="str">
        <f t="shared" si="12"/>
        <v>Perish SongNormalStatusAny PokÃ©mon in play when this attack is used faints in 3 turns.--5-2</v>
      </c>
      <c r="L434" t="s">
        <v>2879</v>
      </c>
      <c r="M434" t="s">
        <v>795</v>
      </c>
      <c r="N434" t="s">
        <v>2128</v>
      </c>
      <c r="O434" t="s">
        <v>2880</v>
      </c>
      <c r="P434" t="s">
        <v>744</v>
      </c>
      <c r="Q434" t="s">
        <v>744</v>
      </c>
      <c r="R434">
        <v>5</v>
      </c>
      <c r="T434" t="s">
        <v>744</v>
      </c>
      <c r="U434">
        <v>2</v>
      </c>
      <c r="V434" t="str">
        <f t="shared" si="13"/>
        <v>Perish SongNormalStatusAny PokÃ©mon in play when this attack is used faints in 3 turns.--5-2</v>
      </c>
    </row>
    <row r="435" spans="1:22" x14ac:dyDescent="0.25">
      <c r="A435" t="s">
        <v>2881</v>
      </c>
      <c r="B435" t="s">
        <v>797</v>
      </c>
      <c r="C435" t="s">
        <v>2100</v>
      </c>
      <c r="D435" t="s">
        <v>2240</v>
      </c>
      <c r="E435">
        <v>90</v>
      </c>
      <c r="F435">
        <v>100</v>
      </c>
      <c r="G435">
        <v>15</v>
      </c>
      <c r="I435" t="s">
        <v>744</v>
      </c>
      <c r="J435">
        <v>6</v>
      </c>
      <c r="K435" t="str">
        <f t="shared" si="12"/>
        <v>Petal BlizzardGrassPhysicalHits all adjacent PokÃ©mon.9010015-6</v>
      </c>
      <c r="L435" t="s">
        <v>2881</v>
      </c>
      <c r="M435" t="s">
        <v>797</v>
      </c>
      <c r="N435" t="s">
        <v>2100</v>
      </c>
      <c r="O435" t="s">
        <v>2240</v>
      </c>
      <c r="P435">
        <v>90</v>
      </c>
      <c r="Q435">
        <v>100</v>
      </c>
      <c r="R435">
        <v>15</v>
      </c>
      <c r="T435" t="s">
        <v>744</v>
      </c>
      <c r="U435">
        <v>6</v>
      </c>
      <c r="V435" t="str">
        <f t="shared" si="13"/>
        <v>Petal BlizzardGrassPhysicalHits all adjacent PokÃ©mon.9010015-6</v>
      </c>
    </row>
    <row r="436" spans="1:22" x14ac:dyDescent="0.25">
      <c r="A436" t="s">
        <v>2882</v>
      </c>
      <c r="B436" t="s">
        <v>797</v>
      </c>
      <c r="C436" t="s">
        <v>2101</v>
      </c>
      <c r="D436" t="s">
        <v>2865</v>
      </c>
      <c r="E436">
        <v>120</v>
      </c>
      <c r="F436">
        <v>100</v>
      </c>
      <c r="G436">
        <v>10</v>
      </c>
      <c r="I436" t="s">
        <v>744</v>
      </c>
      <c r="J436">
        <v>1</v>
      </c>
      <c r="K436" t="str">
        <f t="shared" si="12"/>
        <v>Petal DanceGrassSpecialUser attacks for 2-3 turns but then becomes confused.12010010-1</v>
      </c>
      <c r="L436" t="s">
        <v>2882</v>
      </c>
      <c r="M436" t="s">
        <v>797</v>
      </c>
      <c r="N436" t="s">
        <v>2101</v>
      </c>
      <c r="O436" t="s">
        <v>2865</v>
      </c>
      <c r="P436">
        <v>120</v>
      </c>
      <c r="Q436">
        <v>100</v>
      </c>
      <c r="R436">
        <v>10</v>
      </c>
      <c r="T436" t="s">
        <v>744</v>
      </c>
      <c r="U436">
        <v>1</v>
      </c>
      <c r="V436" t="str">
        <f t="shared" si="13"/>
        <v>Petal DanceGrassSpecialUser attacks for 2-3 turns but then becomes confused.12010010-1</v>
      </c>
    </row>
    <row r="437" spans="1:22" x14ac:dyDescent="0.25">
      <c r="A437" t="s">
        <v>2883</v>
      </c>
      <c r="B437" t="s">
        <v>980</v>
      </c>
      <c r="C437" t="s">
        <v>2100</v>
      </c>
      <c r="D437" t="s">
        <v>2884</v>
      </c>
      <c r="E437">
        <v>90</v>
      </c>
      <c r="F437">
        <v>100</v>
      </c>
      <c r="G437">
        <v>10</v>
      </c>
      <c r="I437" t="s">
        <v>744</v>
      </c>
      <c r="J437">
        <v>6</v>
      </c>
      <c r="K437" t="str">
        <f t="shared" si="12"/>
        <v>Phantom ForceGhostPhysicalDisappears on first turn, attacks on second. Can strike through Protect/Detect.9010010-6</v>
      </c>
      <c r="L437" t="s">
        <v>2883</v>
      </c>
      <c r="M437" t="s">
        <v>980</v>
      </c>
      <c r="N437" t="s">
        <v>2100</v>
      </c>
      <c r="O437" t="s">
        <v>2884</v>
      </c>
      <c r="P437">
        <v>90</v>
      </c>
      <c r="Q437">
        <v>100</v>
      </c>
      <c r="R437">
        <v>10</v>
      </c>
      <c r="T437" t="s">
        <v>744</v>
      </c>
      <c r="U437">
        <v>6</v>
      </c>
      <c r="V437" t="str">
        <f t="shared" si="13"/>
        <v>Phantom ForceGhostPhysicalDisappears on first turn, attacks on second. Can strike through Protect/Detect.9010010-6</v>
      </c>
    </row>
    <row r="438" spans="1:22" x14ac:dyDescent="0.25">
      <c r="A438" t="s">
        <v>2885</v>
      </c>
      <c r="B438" t="s">
        <v>860</v>
      </c>
      <c r="C438" t="s">
        <v>2101</v>
      </c>
      <c r="D438" t="s">
        <v>2886</v>
      </c>
      <c r="E438">
        <v>100</v>
      </c>
      <c r="F438">
        <v>100</v>
      </c>
      <c r="G438">
        <v>5</v>
      </c>
      <c r="J438">
        <v>7</v>
      </c>
      <c r="K438" t="str">
        <f t="shared" si="12"/>
        <v>Photon GeyserPsychicSpecialUses Attack or Special Attack stat, whichever is higher.10010057</v>
      </c>
      <c r="L438" t="s">
        <v>2885</v>
      </c>
      <c r="M438" t="s">
        <v>860</v>
      </c>
      <c r="N438" t="s">
        <v>2101</v>
      </c>
      <c r="O438" t="s">
        <v>2886</v>
      </c>
      <c r="P438">
        <v>100</v>
      </c>
      <c r="Q438">
        <v>100</v>
      </c>
      <c r="R438">
        <v>5</v>
      </c>
      <c r="U438">
        <v>7</v>
      </c>
      <c r="V438" t="str">
        <f t="shared" si="13"/>
        <v>Photon GeyserPsychicSpecialUses Attack or Special Attack stat, whichever is higher.10010057</v>
      </c>
    </row>
    <row r="439" spans="1:22" x14ac:dyDescent="0.25">
      <c r="A439" t="s">
        <v>2887</v>
      </c>
      <c r="B439" t="s">
        <v>856</v>
      </c>
      <c r="C439" t="s">
        <v>2101</v>
      </c>
      <c r="D439" t="s">
        <v>2888</v>
      </c>
      <c r="E439" t="s">
        <v>744</v>
      </c>
      <c r="F439" t="s">
        <v>2142</v>
      </c>
      <c r="G439">
        <v>20</v>
      </c>
      <c r="J439">
        <v>7</v>
      </c>
      <c r="K439" t="str">
        <f t="shared" si="12"/>
        <v>Pika PapowElectricSpecialPower increases when player's bond is stronger.-âˆž207</v>
      </c>
      <c r="L439" t="s">
        <v>2887</v>
      </c>
      <c r="M439" t="s">
        <v>856</v>
      </c>
      <c r="N439" t="s">
        <v>2101</v>
      </c>
      <c r="O439" t="s">
        <v>2888</v>
      </c>
      <c r="P439" t="s">
        <v>744</v>
      </c>
      <c r="Q439" t="s">
        <v>2142</v>
      </c>
      <c r="R439">
        <v>20</v>
      </c>
      <c r="U439">
        <v>7</v>
      </c>
      <c r="V439" t="str">
        <f t="shared" si="13"/>
        <v>Pika PapowElectricSpecialPower increases when player's bond is stronger.-âˆž207</v>
      </c>
    </row>
    <row r="440" spans="1:22" x14ac:dyDescent="0.25">
      <c r="A440" t="s">
        <v>2889</v>
      </c>
      <c r="B440" t="s">
        <v>824</v>
      </c>
      <c r="C440" t="s">
        <v>2100</v>
      </c>
      <c r="D440" t="s">
        <v>2168</v>
      </c>
      <c r="E440">
        <v>25</v>
      </c>
      <c r="F440">
        <v>95</v>
      </c>
      <c r="G440">
        <v>20</v>
      </c>
      <c r="I440" t="s">
        <v>744</v>
      </c>
      <c r="J440">
        <v>1</v>
      </c>
      <c r="K440" t="str">
        <f t="shared" si="12"/>
        <v>Pin MissileBugPhysicalHits 2-5 times in one turn.259520-1</v>
      </c>
      <c r="L440" t="s">
        <v>2889</v>
      </c>
      <c r="M440" t="s">
        <v>824</v>
      </c>
      <c r="N440" t="s">
        <v>2100</v>
      </c>
      <c r="O440" t="s">
        <v>2168</v>
      </c>
      <c r="P440">
        <v>25</v>
      </c>
      <c r="Q440">
        <v>95</v>
      </c>
      <c r="R440">
        <v>20</v>
      </c>
      <c r="T440" t="s">
        <v>744</v>
      </c>
      <c r="U440">
        <v>1</v>
      </c>
      <c r="V440" t="str">
        <f t="shared" si="13"/>
        <v>Pin MissileBugPhysicalHits 2-5 times in one turn.259520-1</v>
      </c>
    </row>
    <row r="441" spans="1:22" x14ac:dyDescent="0.25">
      <c r="A441" t="s">
        <v>2890</v>
      </c>
      <c r="B441" t="s">
        <v>856</v>
      </c>
      <c r="C441" t="s">
        <v>2100</v>
      </c>
      <c r="D441" t="s">
        <v>2891</v>
      </c>
      <c r="E441">
        <v>100</v>
      </c>
      <c r="F441">
        <v>100</v>
      </c>
      <c r="G441">
        <v>15</v>
      </c>
      <c r="J441">
        <v>7</v>
      </c>
      <c r="K441" t="str">
        <f t="shared" si="12"/>
        <v>Plasma FistsElectricPhysicalChanges Normal-type moves to Electric-type moves.100100157</v>
      </c>
      <c r="L441" t="s">
        <v>2890</v>
      </c>
      <c r="M441" t="s">
        <v>856</v>
      </c>
      <c r="N441" t="s">
        <v>2100</v>
      </c>
      <c r="O441" t="s">
        <v>2891</v>
      </c>
      <c r="P441">
        <v>100</v>
      </c>
      <c r="Q441">
        <v>100</v>
      </c>
      <c r="R441">
        <v>15</v>
      </c>
      <c r="U441">
        <v>7</v>
      </c>
      <c r="V441" t="str">
        <f t="shared" si="13"/>
        <v>Plasma FistsElectricPhysicalChanges Normal-type moves to Electric-type moves.100100157</v>
      </c>
    </row>
    <row r="442" spans="1:22" x14ac:dyDescent="0.25">
      <c r="A442" t="s">
        <v>2892</v>
      </c>
      <c r="B442" t="s">
        <v>795</v>
      </c>
      <c r="C442" t="s">
        <v>2128</v>
      </c>
      <c r="D442" t="s">
        <v>2893</v>
      </c>
      <c r="E442" t="s">
        <v>744</v>
      </c>
      <c r="F442" t="s">
        <v>744</v>
      </c>
      <c r="G442">
        <v>20</v>
      </c>
      <c r="I442" t="s">
        <v>744</v>
      </c>
      <c r="J442">
        <v>6</v>
      </c>
      <c r="K442" t="str">
        <f t="shared" si="12"/>
        <v>Play NiceNormalStatusLowers opponent's Attack. Always hits.--20-6</v>
      </c>
      <c r="L442" t="s">
        <v>2892</v>
      </c>
      <c r="M442" t="s">
        <v>795</v>
      </c>
      <c r="N442" t="s">
        <v>2128</v>
      </c>
      <c r="O442" t="s">
        <v>2893</v>
      </c>
      <c r="P442" t="s">
        <v>744</v>
      </c>
      <c r="Q442" t="s">
        <v>744</v>
      </c>
      <c r="R442">
        <v>20</v>
      </c>
      <c r="T442" t="s">
        <v>744</v>
      </c>
      <c r="U442">
        <v>6</v>
      </c>
      <c r="V442" t="str">
        <f t="shared" si="13"/>
        <v>Play NiceNormalStatusLowers opponent's Attack. Always hits.--20-6</v>
      </c>
    </row>
    <row r="443" spans="1:22" x14ac:dyDescent="0.25">
      <c r="A443" t="s">
        <v>2894</v>
      </c>
      <c r="B443" t="s">
        <v>859</v>
      </c>
      <c r="C443" t="s">
        <v>2100</v>
      </c>
      <c r="D443" t="s">
        <v>2184</v>
      </c>
      <c r="E443">
        <v>90</v>
      </c>
      <c r="F443">
        <v>90</v>
      </c>
      <c r="G443">
        <v>10</v>
      </c>
      <c r="I443">
        <v>10</v>
      </c>
      <c r="J443">
        <v>6</v>
      </c>
      <c r="K443" t="str">
        <f t="shared" si="12"/>
        <v>Play RoughFairyPhysicalMay lower opponent's Attack.909010106</v>
      </c>
      <c r="L443" t="s">
        <v>2894</v>
      </c>
      <c r="M443" t="s">
        <v>859</v>
      </c>
      <c r="N443" t="s">
        <v>2100</v>
      </c>
      <c r="O443" t="s">
        <v>2184</v>
      </c>
      <c r="P443">
        <v>90</v>
      </c>
      <c r="Q443">
        <v>90</v>
      </c>
      <c r="R443">
        <v>10</v>
      </c>
      <c r="T443">
        <v>10</v>
      </c>
      <c r="U443">
        <v>6</v>
      </c>
      <c r="V443" t="str">
        <f t="shared" si="13"/>
        <v>Play RoughFairyPhysicalMay lower opponent's Attack.909010106</v>
      </c>
    </row>
    <row r="444" spans="1:22" x14ac:dyDescent="0.25">
      <c r="A444" t="s">
        <v>2895</v>
      </c>
      <c r="B444" t="s">
        <v>812</v>
      </c>
      <c r="C444" t="s">
        <v>2100</v>
      </c>
      <c r="D444" t="s">
        <v>2896</v>
      </c>
      <c r="E444">
        <v>60</v>
      </c>
      <c r="F444">
        <v>100</v>
      </c>
      <c r="G444">
        <v>20</v>
      </c>
      <c r="I444" t="s">
        <v>744</v>
      </c>
      <c r="J444">
        <v>4</v>
      </c>
      <c r="K444" t="str">
        <f t="shared" si="12"/>
        <v>PluckFlyingPhysicalIf the opponent is holding a berry, its effect is stolen by user.6010020-4</v>
      </c>
      <c r="L444" t="s">
        <v>2895</v>
      </c>
      <c r="M444" t="s">
        <v>812</v>
      </c>
      <c r="N444" t="s">
        <v>2100</v>
      </c>
      <c r="O444" t="s">
        <v>2896</v>
      </c>
      <c r="P444">
        <v>60</v>
      </c>
      <c r="Q444">
        <v>100</v>
      </c>
      <c r="R444">
        <v>20</v>
      </c>
      <c r="T444" t="s">
        <v>744</v>
      </c>
      <c r="U444">
        <v>4</v>
      </c>
      <c r="V444" t="str">
        <f t="shared" si="13"/>
        <v>PluckFlyingPhysicalIf the opponent is holding a berry, its effect is stolen by user.6010020-4</v>
      </c>
    </row>
    <row r="445" spans="1:22" x14ac:dyDescent="0.25">
      <c r="A445" t="s">
        <v>2897</v>
      </c>
      <c r="B445" t="s">
        <v>798</v>
      </c>
      <c r="C445" t="s">
        <v>2100</v>
      </c>
      <c r="D445" t="s">
        <v>2898</v>
      </c>
      <c r="E445">
        <v>50</v>
      </c>
      <c r="F445">
        <v>100</v>
      </c>
      <c r="G445">
        <v>15</v>
      </c>
      <c r="I445">
        <v>50</v>
      </c>
      <c r="J445">
        <v>3</v>
      </c>
      <c r="K445" t="str">
        <f t="shared" si="12"/>
        <v>Poison FangPoisonPhysicalMay badly poison opponent.5010015503</v>
      </c>
      <c r="L445" t="s">
        <v>2897</v>
      </c>
      <c r="M445" t="s">
        <v>798</v>
      </c>
      <c r="N445" t="s">
        <v>2100</v>
      </c>
      <c r="O445" t="s">
        <v>2898</v>
      </c>
      <c r="P445">
        <v>50</v>
      </c>
      <c r="Q445">
        <v>100</v>
      </c>
      <c r="R445">
        <v>15</v>
      </c>
      <c r="T445">
        <v>50</v>
      </c>
      <c r="U445">
        <v>3</v>
      </c>
      <c r="V445" t="str">
        <f t="shared" si="13"/>
        <v>Poison FangPoisonPhysicalMay badly poison opponent.5010015503</v>
      </c>
    </row>
    <row r="446" spans="1:22" x14ac:dyDescent="0.25">
      <c r="A446" t="s">
        <v>2899</v>
      </c>
      <c r="B446" t="s">
        <v>798</v>
      </c>
      <c r="C446" t="s">
        <v>2128</v>
      </c>
      <c r="D446" t="s">
        <v>2900</v>
      </c>
      <c r="E446" t="s">
        <v>744</v>
      </c>
      <c r="F446">
        <v>90</v>
      </c>
      <c r="G446">
        <v>40</v>
      </c>
      <c r="I446" t="s">
        <v>744</v>
      </c>
      <c r="J446">
        <v>1</v>
      </c>
      <c r="K446" t="str">
        <f t="shared" si="12"/>
        <v>Poison GasPoisonStatusPoisons opponent.-9040-1</v>
      </c>
      <c r="L446" t="s">
        <v>2899</v>
      </c>
      <c r="M446" t="s">
        <v>798</v>
      </c>
      <c r="N446" t="s">
        <v>2128</v>
      </c>
      <c r="O446" t="s">
        <v>2900</v>
      </c>
      <c r="P446" t="s">
        <v>744</v>
      </c>
      <c r="Q446">
        <v>90</v>
      </c>
      <c r="R446">
        <v>40</v>
      </c>
      <c r="T446" t="s">
        <v>744</v>
      </c>
      <c r="U446">
        <v>1</v>
      </c>
      <c r="V446" t="str">
        <f t="shared" si="13"/>
        <v>Poison GasPoisonStatusPoisons opponent.-9040-1</v>
      </c>
    </row>
    <row r="447" spans="1:22" x14ac:dyDescent="0.25">
      <c r="A447" t="s">
        <v>2901</v>
      </c>
      <c r="B447" t="s">
        <v>798</v>
      </c>
      <c r="C447" t="s">
        <v>2100</v>
      </c>
      <c r="D447" t="s">
        <v>2902</v>
      </c>
      <c r="E447">
        <v>80</v>
      </c>
      <c r="F447">
        <v>100</v>
      </c>
      <c r="G447">
        <v>20</v>
      </c>
      <c r="H447" t="s">
        <v>2903</v>
      </c>
      <c r="I447">
        <v>30</v>
      </c>
      <c r="J447">
        <v>4</v>
      </c>
      <c r="K447" t="str">
        <f t="shared" si="12"/>
        <v>Poison JabPoisonPhysicalMay poison the opponent.8010020TM84304</v>
      </c>
      <c r="L447" t="s">
        <v>2901</v>
      </c>
      <c r="M447" t="s">
        <v>798</v>
      </c>
      <c r="N447" t="s">
        <v>2100</v>
      </c>
      <c r="O447" t="s">
        <v>2902</v>
      </c>
      <c r="P447">
        <v>80</v>
      </c>
      <c r="Q447">
        <v>100</v>
      </c>
      <c r="R447">
        <v>20</v>
      </c>
      <c r="S447" t="s">
        <v>2903</v>
      </c>
      <c r="T447">
        <v>30</v>
      </c>
      <c r="U447">
        <v>4</v>
      </c>
      <c r="V447" t="str">
        <f t="shared" si="13"/>
        <v>Poison JabPoisonPhysicalMay poison the opponent.8010020TM84304</v>
      </c>
    </row>
    <row r="448" spans="1:22" x14ac:dyDescent="0.25">
      <c r="A448" t="s">
        <v>2904</v>
      </c>
      <c r="B448" t="s">
        <v>798</v>
      </c>
      <c r="C448" t="s">
        <v>2128</v>
      </c>
      <c r="D448" t="s">
        <v>2900</v>
      </c>
      <c r="E448" t="s">
        <v>744</v>
      </c>
      <c r="F448">
        <v>75</v>
      </c>
      <c r="G448">
        <v>35</v>
      </c>
      <c r="I448" t="s">
        <v>744</v>
      </c>
      <c r="J448">
        <v>1</v>
      </c>
      <c r="K448" t="str">
        <f t="shared" si="12"/>
        <v>Poison PowderPoisonStatusPoisons opponent.-7535-1</v>
      </c>
      <c r="L448" t="s">
        <v>2904</v>
      </c>
      <c r="M448" t="s">
        <v>798</v>
      </c>
      <c r="N448" t="s">
        <v>2128</v>
      </c>
      <c r="O448" t="s">
        <v>2900</v>
      </c>
      <c r="P448" t="s">
        <v>744</v>
      </c>
      <c r="Q448">
        <v>75</v>
      </c>
      <c r="R448">
        <v>35</v>
      </c>
      <c r="T448" t="s">
        <v>744</v>
      </c>
      <c r="U448">
        <v>1</v>
      </c>
      <c r="V448" t="str">
        <f t="shared" si="13"/>
        <v>Poison PowderPoisonStatusPoisons opponent.-7535-1</v>
      </c>
    </row>
    <row r="449" spans="1:22" x14ac:dyDescent="0.25">
      <c r="A449" t="s">
        <v>2905</v>
      </c>
      <c r="B449" t="s">
        <v>798</v>
      </c>
      <c r="C449" t="s">
        <v>2100</v>
      </c>
      <c r="D449" t="s">
        <v>2902</v>
      </c>
      <c r="E449">
        <v>15</v>
      </c>
      <c r="F449">
        <v>100</v>
      </c>
      <c r="G449">
        <v>35</v>
      </c>
      <c r="I449">
        <v>30</v>
      </c>
      <c r="J449">
        <v>1</v>
      </c>
      <c r="K449" t="str">
        <f t="shared" si="12"/>
        <v>Poison StingPoisonPhysicalMay poison the opponent.1510035301</v>
      </c>
      <c r="L449" t="s">
        <v>2905</v>
      </c>
      <c r="M449" t="s">
        <v>798</v>
      </c>
      <c r="N449" t="s">
        <v>2100</v>
      </c>
      <c r="O449" t="s">
        <v>2902</v>
      </c>
      <c r="P449">
        <v>15</v>
      </c>
      <c r="Q449">
        <v>100</v>
      </c>
      <c r="R449">
        <v>35</v>
      </c>
      <c r="T449">
        <v>30</v>
      </c>
      <c r="U449">
        <v>1</v>
      </c>
      <c r="V449" t="str">
        <f t="shared" si="13"/>
        <v>Poison StingPoisonPhysicalMay poison the opponent.1510035301</v>
      </c>
    </row>
    <row r="450" spans="1:22" x14ac:dyDescent="0.25">
      <c r="A450" t="s">
        <v>2906</v>
      </c>
      <c r="B450" t="s">
        <v>798</v>
      </c>
      <c r="C450" t="s">
        <v>2100</v>
      </c>
      <c r="D450" t="s">
        <v>2344</v>
      </c>
      <c r="E450">
        <v>50</v>
      </c>
      <c r="F450">
        <v>100</v>
      </c>
      <c r="G450">
        <v>25</v>
      </c>
      <c r="I450">
        <v>10</v>
      </c>
      <c r="J450">
        <v>3</v>
      </c>
      <c r="K450" t="str">
        <f t="shared" si="12"/>
        <v>Poison TailPoisonPhysicalHigh critical hit ratio. May poison opponent.5010025103</v>
      </c>
      <c r="L450" t="s">
        <v>2906</v>
      </c>
      <c r="M450" t="s">
        <v>798</v>
      </c>
      <c r="N450" t="s">
        <v>2100</v>
      </c>
      <c r="O450" t="s">
        <v>2344</v>
      </c>
      <c r="P450">
        <v>50</v>
      </c>
      <c r="Q450">
        <v>100</v>
      </c>
      <c r="R450">
        <v>25</v>
      </c>
      <c r="T450">
        <v>10</v>
      </c>
      <c r="U450">
        <v>3</v>
      </c>
      <c r="V450" t="str">
        <f t="shared" si="13"/>
        <v>Poison TailPoisonPhysicalHigh critical hit ratio. May poison opponent.5010025103</v>
      </c>
    </row>
    <row r="451" spans="1:22" x14ac:dyDescent="0.25">
      <c r="A451" t="s">
        <v>2907</v>
      </c>
      <c r="B451" t="s">
        <v>824</v>
      </c>
      <c r="C451" t="s">
        <v>2101</v>
      </c>
      <c r="D451" t="s">
        <v>2908</v>
      </c>
      <c r="E451">
        <v>90</v>
      </c>
      <c r="F451">
        <v>100</v>
      </c>
      <c r="G451">
        <v>15</v>
      </c>
      <c r="J451">
        <v>7</v>
      </c>
      <c r="K451" t="str">
        <f t="shared" ref="K451:K514" si="14">_xlfn.CONCAT(A451:J451)</f>
        <v>Pollen PuffBugSpecialThe user attacks the enemy with a pollen puff that explodes. If the target is an ally, it gives the ally a pollen puff that restores its HP instead.90100157</v>
      </c>
      <c r="L451" t="s">
        <v>2907</v>
      </c>
      <c r="M451" t="s">
        <v>824</v>
      </c>
      <c r="N451" t="s">
        <v>2101</v>
      </c>
      <c r="O451" t="s">
        <v>2908</v>
      </c>
      <c r="P451">
        <v>90</v>
      </c>
      <c r="Q451">
        <v>100</v>
      </c>
      <c r="R451">
        <v>15</v>
      </c>
      <c r="U451">
        <v>7</v>
      </c>
      <c r="V451" t="str">
        <f t="shared" ref="V451:V514" si="15">_xlfn.CONCAT(L451:U451)</f>
        <v>Pollen PuffBugSpecialThe user attacks the enemy with a pollen puff that explodes. If the target is an ally, it gives the ally a pollen puff that restores its HP instead.90100157</v>
      </c>
    </row>
    <row r="452" spans="1:22" x14ac:dyDescent="0.25">
      <c r="A452" t="s">
        <v>2909</v>
      </c>
      <c r="B452" t="s">
        <v>795</v>
      </c>
      <c r="C452" t="s">
        <v>2100</v>
      </c>
      <c r="E452">
        <v>40</v>
      </c>
      <c r="F452">
        <v>100</v>
      </c>
      <c r="G452">
        <v>35</v>
      </c>
      <c r="I452" t="s">
        <v>744</v>
      </c>
      <c r="J452">
        <v>1</v>
      </c>
      <c r="K452" t="str">
        <f t="shared" si="14"/>
        <v>PoundNormalPhysical4010035-1</v>
      </c>
      <c r="L452" t="s">
        <v>2909</v>
      </c>
      <c r="M452" t="s">
        <v>795</v>
      </c>
      <c r="N452" t="s">
        <v>2100</v>
      </c>
      <c r="P452">
        <v>40</v>
      </c>
      <c r="Q452">
        <v>100</v>
      </c>
      <c r="R452">
        <v>35</v>
      </c>
      <c r="T452" t="s">
        <v>744</v>
      </c>
      <c r="U452">
        <v>1</v>
      </c>
      <c r="V452" t="str">
        <f t="shared" si="15"/>
        <v>PoundNormalPhysical4010035-1</v>
      </c>
    </row>
    <row r="453" spans="1:22" x14ac:dyDescent="0.25">
      <c r="A453" t="s">
        <v>2910</v>
      </c>
      <c r="B453" t="s">
        <v>824</v>
      </c>
      <c r="C453" t="s">
        <v>2128</v>
      </c>
      <c r="D453" t="s">
        <v>2911</v>
      </c>
      <c r="E453" t="s">
        <v>744</v>
      </c>
      <c r="F453">
        <v>100</v>
      </c>
      <c r="G453">
        <v>20</v>
      </c>
      <c r="I453" t="s">
        <v>744</v>
      </c>
      <c r="J453">
        <v>6</v>
      </c>
      <c r="K453" t="str">
        <f t="shared" si="14"/>
        <v>PowderBugStatusDamages PokÃ©mon using Fire type moves.-10020-6</v>
      </c>
      <c r="L453" t="s">
        <v>2910</v>
      </c>
      <c r="M453" t="s">
        <v>824</v>
      </c>
      <c r="N453" t="s">
        <v>2128</v>
      </c>
      <c r="O453" t="s">
        <v>2911</v>
      </c>
      <c r="P453" t="s">
        <v>744</v>
      </c>
      <c r="Q453">
        <v>100</v>
      </c>
      <c r="R453">
        <v>20</v>
      </c>
      <c r="T453" t="s">
        <v>744</v>
      </c>
      <c r="U453">
        <v>6</v>
      </c>
      <c r="V453" t="str">
        <f t="shared" si="15"/>
        <v>PowderBugStatusDamages PokÃ©mon using Fire type moves.-10020-6</v>
      </c>
    </row>
    <row r="454" spans="1:22" x14ac:dyDescent="0.25">
      <c r="A454" t="s">
        <v>2912</v>
      </c>
      <c r="B454" t="s">
        <v>865</v>
      </c>
      <c r="C454" t="s">
        <v>2101</v>
      </c>
      <c r="D454" t="s">
        <v>2224</v>
      </c>
      <c r="E454">
        <v>40</v>
      </c>
      <c r="F454">
        <v>100</v>
      </c>
      <c r="G454">
        <v>25</v>
      </c>
      <c r="I454">
        <v>10</v>
      </c>
      <c r="J454">
        <v>2</v>
      </c>
      <c r="K454" t="str">
        <f t="shared" si="14"/>
        <v>Powder SnowIceSpecialMay freeze opponent.4010025102</v>
      </c>
      <c r="L454" t="s">
        <v>2912</v>
      </c>
      <c r="M454" t="s">
        <v>865</v>
      </c>
      <c r="N454" t="s">
        <v>2101</v>
      </c>
      <c r="O454" t="s">
        <v>2224</v>
      </c>
      <c r="P454">
        <v>40</v>
      </c>
      <c r="Q454">
        <v>100</v>
      </c>
      <c r="R454">
        <v>25</v>
      </c>
      <c r="T454">
        <v>10</v>
      </c>
      <c r="U454">
        <v>2</v>
      </c>
      <c r="V454" t="str">
        <f t="shared" si="15"/>
        <v>Powder SnowIceSpecialMay freeze opponent.4010025102</v>
      </c>
    </row>
    <row r="455" spans="1:22" x14ac:dyDescent="0.25">
      <c r="A455" t="s">
        <v>2913</v>
      </c>
      <c r="B455" t="s">
        <v>942</v>
      </c>
      <c r="C455" t="s">
        <v>2101</v>
      </c>
      <c r="E455">
        <v>80</v>
      </c>
      <c r="F455">
        <v>100</v>
      </c>
      <c r="G455">
        <v>20</v>
      </c>
      <c r="I455" t="s">
        <v>744</v>
      </c>
      <c r="J455">
        <v>4</v>
      </c>
      <c r="K455" t="str">
        <f t="shared" si="14"/>
        <v>Power GemRockSpecial8010020-4</v>
      </c>
      <c r="L455" t="s">
        <v>2913</v>
      </c>
      <c r="M455" t="s">
        <v>942</v>
      </c>
      <c r="N455" t="s">
        <v>2101</v>
      </c>
      <c r="P455">
        <v>80</v>
      </c>
      <c r="Q455">
        <v>100</v>
      </c>
      <c r="R455">
        <v>20</v>
      </c>
      <c r="T455" t="s">
        <v>744</v>
      </c>
      <c r="U455">
        <v>4</v>
      </c>
      <c r="V455" t="str">
        <f t="shared" si="15"/>
        <v>Power GemRockSpecial8010020-4</v>
      </c>
    </row>
    <row r="456" spans="1:22" x14ac:dyDescent="0.25">
      <c r="A456" t="s">
        <v>2914</v>
      </c>
      <c r="B456" t="s">
        <v>860</v>
      </c>
      <c r="C456" t="s">
        <v>2128</v>
      </c>
      <c r="D456" t="s">
        <v>2915</v>
      </c>
      <c r="E456" t="s">
        <v>744</v>
      </c>
      <c r="F456" t="s">
        <v>744</v>
      </c>
      <c r="G456">
        <v>10</v>
      </c>
      <c r="I456" t="s">
        <v>744</v>
      </c>
      <c r="J456">
        <v>5</v>
      </c>
      <c r="K456" t="str">
        <f t="shared" si="14"/>
        <v>Power SplitPsychicStatusAverages Attack and Special Attack with the target.--10-5</v>
      </c>
      <c r="L456" t="s">
        <v>2914</v>
      </c>
      <c r="M456" t="s">
        <v>860</v>
      </c>
      <c r="N456" t="s">
        <v>2128</v>
      </c>
      <c r="O456" t="s">
        <v>2915</v>
      </c>
      <c r="P456" t="s">
        <v>744</v>
      </c>
      <c r="Q456" t="s">
        <v>744</v>
      </c>
      <c r="R456">
        <v>10</v>
      </c>
      <c r="T456" t="s">
        <v>744</v>
      </c>
      <c r="U456">
        <v>5</v>
      </c>
      <c r="V456" t="str">
        <f t="shared" si="15"/>
        <v>Power SplitPsychicStatusAverages Attack and Special Attack with the target.--10-5</v>
      </c>
    </row>
    <row r="457" spans="1:22" x14ac:dyDescent="0.25">
      <c r="A457" t="s">
        <v>2916</v>
      </c>
      <c r="B457" t="s">
        <v>860</v>
      </c>
      <c r="C457" t="s">
        <v>2128</v>
      </c>
      <c r="D457" t="s">
        <v>2917</v>
      </c>
      <c r="E457" t="s">
        <v>744</v>
      </c>
      <c r="F457" t="s">
        <v>744</v>
      </c>
      <c r="G457">
        <v>10</v>
      </c>
      <c r="I457" t="s">
        <v>744</v>
      </c>
      <c r="J457">
        <v>4</v>
      </c>
      <c r="K457" t="str">
        <f t="shared" si="14"/>
        <v>Power SwapPsychicStatusUser and opponent swap Attack and Special Attack.--10-4</v>
      </c>
      <c r="L457" t="s">
        <v>2916</v>
      </c>
      <c r="M457" t="s">
        <v>860</v>
      </c>
      <c r="N457" t="s">
        <v>2128</v>
      </c>
      <c r="O457" t="s">
        <v>2917</v>
      </c>
      <c r="P457" t="s">
        <v>744</v>
      </c>
      <c r="Q457" t="s">
        <v>744</v>
      </c>
      <c r="R457">
        <v>10</v>
      </c>
      <c r="T457" t="s">
        <v>744</v>
      </c>
      <c r="U457">
        <v>4</v>
      </c>
      <c r="V457" t="str">
        <f t="shared" si="15"/>
        <v>Power SwapPsychicStatusUser and opponent swap Attack and Special Attack.--10-4</v>
      </c>
    </row>
    <row r="458" spans="1:22" x14ac:dyDescent="0.25">
      <c r="A458" t="s">
        <v>2918</v>
      </c>
      <c r="B458" t="s">
        <v>860</v>
      </c>
      <c r="C458" t="s">
        <v>2128</v>
      </c>
      <c r="D458" t="s">
        <v>2919</v>
      </c>
      <c r="E458" t="s">
        <v>744</v>
      </c>
      <c r="F458" t="s">
        <v>744</v>
      </c>
      <c r="G458">
        <v>10</v>
      </c>
      <c r="I458" t="s">
        <v>744</v>
      </c>
      <c r="J458">
        <v>4</v>
      </c>
      <c r="K458" t="str">
        <f t="shared" si="14"/>
        <v>Power TrickPsychicStatusUser's own Attack and Defense switch.--10-4</v>
      </c>
      <c r="L458" t="s">
        <v>2918</v>
      </c>
      <c r="M458" t="s">
        <v>860</v>
      </c>
      <c r="N458" t="s">
        <v>2128</v>
      </c>
      <c r="O458" t="s">
        <v>2919</v>
      </c>
      <c r="P458" t="s">
        <v>744</v>
      </c>
      <c r="Q458" t="s">
        <v>744</v>
      </c>
      <c r="R458">
        <v>10</v>
      </c>
      <c r="T458" t="s">
        <v>744</v>
      </c>
      <c r="U458">
        <v>4</v>
      </c>
      <c r="V458" t="str">
        <f t="shared" si="15"/>
        <v>Power TrickPsychicStatusUser's own Attack and Defense switch.--10-4</v>
      </c>
    </row>
    <row r="459" spans="1:22" x14ac:dyDescent="0.25">
      <c r="A459" t="s">
        <v>2920</v>
      </c>
      <c r="B459" t="s">
        <v>849</v>
      </c>
      <c r="C459" t="s">
        <v>2100</v>
      </c>
      <c r="D459" t="s">
        <v>2921</v>
      </c>
      <c r="E459">
        <v>20</v>
      </c>
      <c r="F459">
        <v>100</v>
      </c>
      <c r="G459">
        <v>10</v>
      </c>
      <c r="J459">
        <v>7</v>
      </c>
      <c r="K459" t="str">
        <f t="shared" si="14"/>
        <v>Power TripDarkPhysicalThe user boasts its strength and attacks the target. The more the user's stats are raised, the greater the move's power.20100107</v>
      </c>
      <c r="L459" t="s">
        <v>2920</v>
      </c>
      <c r="M459" t="s">
        <v>849</v>
      </c>
      <c r="N459" t="s">
        <v>2100</v>
      </c>
      <c r="O459" t="s">
        <v>2921</v>
      </c>
      <c r="P459">
        <v>20</v>
      </c>
      <c r="Q459">
        <v>100</v>
      </c>
      <c r="R459">
        <v>10</v>
      </c>
      <c r="U459">
        <v>7</v>
      </c>
      <c r="V459" t="str">
        <f t="shared" si="15"/>
        <v>Power TripDarkPhysicalThe user boasts its strength and attacks the target. The more the user's stats are raised, the greater the move's power.20100107</v>
      </c>
    </row>
    <row r="460" spans="1:22" x14ac:dyDescent="0.25">
      <c r="A460" t="s">
        <v>2922</v>
      </c>
      <c r="B460" t="s">
        <v>797</v>
      </c>
      <c r="C460" t="s">
        <v>2100</v>
      </c>
      <c r="E460">
        <v>120</v>
      </c>
      <c r="F460">
        <v>85</v>
      </c>
      <c r="G460">
        <v>10</v>
      </c>
      <c r="I460" t="s">
        <v>744</v>
      </c>
      <c r="J460">
        <v>4</v>
      </c>
      <c r="K460" t="str">
        <f t="shared" si="14"/>
        <v>Power WhipGrassPhysical1208510-4</v>
      </c>
      <c r="L460" t="s">
        <v>2922</v>
      </c>
      <c r="M460" t="s">
        <v>797</v>
      </c>
      <c r="N460" t="s">
        <v>2100</v>
      </c>
      <c r="P460">
        <v>120</v>
      </c>
      <c r="Q460">
        <v>85</v>
      </c>
      <c r="R460">
        <v>10</v>
      </c>
      <c r="T460" t="s">
        <v>744</v>
      </c>
      <c r="U460">
        <v>4</v>
      </c>
      <c r="V460" t="str">
        <f t="shared" si="15"/>
        <v>Power WhipGrassPhysical1208510-4</v>
      </c>
    </row>
    <row r="461" spans="1:22" x14ac:dyDescent="0.25">
      <c r="A461" t="s">
        <v>2923</v>
      </c>
      <c r="B461" t="s">
        <v>920</v>
      </c>
      <c r="C461" t="s">
        <v>2100</v>
      </c>
      <c r="D461" t="s">
        <v>2924</v>
      </c>
      <c r="E461">
        <v>40</v>
      </c>
      <c r="F461">
        <v>100</v>
      </c>
      <c r="G461">
        <v>10</v>
      </c>
      <c r="I461">
        <v>100</v>
      </c>
      <c r="J461">
        <v>6</v>
      </c>
      <c r="K461" t="str">
        <f t="shared" si="14"/>
        <v>Power-Up PunchFightingPhysicalRaises Attack.40100101006</v>
      </c>
      <c r="L461" t="s">
        <v>2923</v>
      </c>
      <c r="M461" t="s">
        <v>920</v>
      </c>
      <c r="N461" t="s">
        <v>2100</v>
      </c>
      <c r="O461" t="s">
        <v>2924</v>
      </c>
      <c r="P461">
        <v>40</v>
      </c>
      <c r="Q461">
        <v>100</v>
      </c>
      <c r="R461">
        <v>10</v>
      </c>
      <c r="T461">
        <v>100</v>
      </c>
      <c r="U461">
        <v>6</v>
      </c>
      <c r="V461" t="str">
        <f t="shared" si="15"/>
        <v>Power-Up PunchFightingPhysicalRaises Attack.40100101006</v>
      </c>
    </row>
    <row r="462" spans="1:22" x14ac:dyDescent="0.25">
      <c r="A462" t="s">
        <v>2925</v>
      </c>
      <c r="B462" t="s">
        <v>862</v>
      </c>
      <c r="C462" t="s">
        <v>2100</v>
      </c>
      <c r="D462" t="s">
        <v>2359</v>
      </c>
      <c r="E462">
        <v>120</v>
      </c>
      <c r="F462">
        <v>85</v>
      </c>
      <c r="G462">
        <v>10</v>
      </c>
      <c r="I462" t="s">
        <v>744</v>
      </c>
      <c r="J462">
        <v>6</v>
      </c>
      <c r="K462" t="str">
        <f t="shared" si="14"/>
        <v>Precipice BladesGroundPhysicalHits all adjacent opponents.1208510-6</v>
      </c>
      <c r="L462" t="s">
        <v>2925</v>
      </c>
      <c r="M462" t="s">
        <v>862</v>
      </c>
      <c r="N462" t="s">
        <v>2100</v>
      </c>
      <c r="O462" t="s">
        <v>2359</v>
      </c>
      <c r="P462">
        <v>120</v>
      </c>
      <c r="Q462">
        <v>85</v>
      </c>
      <c r="R462">
        <v>10</v>
      </c>
      <c r="T462" t="s">
        <v>744</v>
      </c>
      <c r="U462">
        <v>6</v>
      </c>
      <c r="V462" t="str">
        <f t="shared" si="15"/>
        <v>Precipice BladesGroundPhysicalHits all adjacent opponents.1208510-6</v>
      </c>
    </row>
    <row r="463" spans="1:22" x14ac:dyDescent="0.25">
      <c r="A463" t="s">
        <v>2926</v>
      </c>
      <c r="B463" t="s">
        <v>795</v>
      </c>
      <c r="C463" t="s">
        <v>2100</v>
      </c>
      <c r="D463" t="s">
        <v>2927</v>
      </c>
      <c r="E463" t="s">
        <v>744</v>
      </c>
      <c r="F463">
        <v>90</v>
      </c>
      <c r="G463">
        <v>15</v>
      </c>
      <c r="I463" t="s">
        <v>744</v>
      </c>
      <c r="J463">
        <v>2</v>
      </c>
      <c r="K463" t="str">
        <f t="shared" si="14"/>
        <v>PresentNormalPhysicalEither deals damage or heals.-9015-2</v>
      </c>
      <c r="L463" t="s">
        <v>2926</v>
      </c>
      <c r="M463" t="s">
        <v>795</v>
      </c>
      <c r="N463" t="s">
        <v>2100</v>
      </c>
      <c r="O463" t="s">
        <v>2927</v>
      </c>
      <c r="P463" t="s">
        <v>744</v>
      </c>
      <c r="Q463">
        <v>90</v>
      </c>
      <c r="R463">
        <v>15</v>
      </c>
      <c r="T463" t="s">
        <v>744</v>
      </c>
      <c r="U463">
        <v>2</v>
      </c>
      <c r="V463" t="str">
        <f t="shared" si="15"/>
        <v>PresentNormalPhysicalEither deals damage or heals.-9015-2</v>
      </c>
    </row>
    <row r="464" spans="1:22" x14ac:dyDescent="0.25">
      <c r="A464" t="s">
        <v>2928</v>
      </c>
      <c r="B464" t="s">
        <v>860</v>
      </c>
      <c r="C464" t="s">
        <v>2101</v>
      </c>
      <c r="D464" t="s">
        <v>2929</v>
      </c>
      <c r="E464">
        <v>160</v>
      </c>
      <c r="F464">
        <v>100</v>
      </c>
      <c r="G464">
        <v>10</v>
      </c>
      <c r="J464">
        <v>7</v>
      </c>
      <c r="K464" t="str">
        <f t="shared" si="14"/>
        <v>Prismatic LaserPsychicSpecialThe user shoots powerful lasers using the power of a prism. The user can't move on the next turn.160100107</v>
      </c>
      <c r="L464" t="s">
        <v>2928</v>
      </c>
      <c r="M464" t="s">
        <v>860</v>
      </c>
      <c r="N464" t="s">
        <v>2101</v>
      </c>
      <c r="O464" t="s">
        <v>2929</v>
      </c>
      <c r="P464">
        <v>160</v>
      </c>
      <c r="Q464">
        <v>100</v>
      </c>
      <c r="R464">
        <v>10</v>
      </c>
      <c r="U464">
        <v>7</v>
      </c>
      <c r="V464" t="str">
        <f t="shared" si="15"/>
        <v>Prismatic LaserPsychicSpecialThe user shoots powerful lasers using the power of a prism. The user can't move on the next turn.160100107</v>
      </c>
    </row>
    <row r="465" spans="1:22" x14ac:dyDescent="0.25">
      <c r="A465" t="s">
        <v>2930</v>
      </c>
      <c r="B465" t="s">
        <v>795</v>
      </c>
      <c r="C465" t="s">
        <v>2128</v>
      </c>
      <c r="D465" t="s">
        <v>2369</v>
      </c>
      <c r="E465" t="s">
        <v>744</v>
      </c>
      <c r="F465" t="s">
        <v>744</v>
      </c>
      <c r="G465">
        <v>10</v>
      </c>
      <c r="H465" t="s">
        <v>2931</v>
      </c>
      <c r="I465" t="s">
        <v>744</v>
      </c>
      <c r="J465">
        <v>2</v>
      </c>
      <c r="K465" t="str">
        <f t="shared" si="14"/>
        <v>ProtectNormalStatusProtects the user, but may fail if used consecutively.--10TM17-2</v>
      </c>
      <c r="L465" t="s">
        <v>2930</v>
      </c>
      <c r="M465" t="s">
        <v>795</v>
      </c>
      <c r="N465" t="s">
        <v>2128</v>
      </c>
      <c r="O465" t="s">
        <v>2369</v>
      </c>
      <c r="P465" t="s">
        <v>744</v>
      </c>
      <c r="Q465" t="s">
        <v>744</v>
      </c>
      <c r="R465">
        <v>10</v>
      </c>
      <c r="S465" t="s">
        <v>2931</v>
      </c>
      <c r="T465" t="s">
        <v>744</v>
      </c>
      <c r="U465">
        <v>2</v>
      </c>
      <c r="V465" t="str">
        <f t="shared" si="15"/>
        <v>ProtectNormalStatusProtects the user, but may fail if used consecutively.--10TM17-2</v>
      </c>
    </row>
    <row r="466" spans="1:22" x14ac:dyDescent="0.25">
      <c r="A466" t="s">
        <v>2932</v>
      </c>
      <c r="B466" t="s">
        <v>860</v>
      </c>
      <c r="C466" t="s">
        <v>2101</v>
      </c>
      <c r="D466" t="s">
        <v>2314</v>
      </c>
      <c r="E466">
        <v>65</v>
      </c>
      <c r="F466">
        <v>100</v>
      </c>
      <c r="G466">
        <v>20</v>
      </c>
      <c r="I466">
        <v>10</v>
      </c>
      <c r="J466">
        <v>1</v>
      </c>
      <c r="K466" t="str">
        <f t="shared" si="14"/>
        <v>PsybeamPsychicSpecialMay confuse opponent.6510020101</v>
      </c>
      <c r="L466" t="s">
        <v>2932</v>
      </c>
      <c r="M466" t="s">
        <v>860</v>
      </c>
      <c r="N466" t="s">
        <v>2101</v>
      </c>
      <c r="O466" t="s">
        <v>2314</v>
      </c>
      <c r="P466">
        <v>65</v>
      </c>
      <c r="Q466">
        <v>100</v>
      </c>
      <c r="R466">
        <v>20</v>
      </c>
      <c r="T466">
        <v>10</v>
      </c>
      <c r="U466">
        <v>1</v>
      </c>
      <c r="V466" t="str">
        <f t="shared" si="15"/>
        <v>PsybeamPsychicSpecialMay confuse opponent.6510020101</v>
      </c>
    </row>
    <row r="467" spans="1:22" x14ac:dyDescent="0.25">
      <c r="A467" t="s">
        <v>2933</v>
      </c>
      <c r="B467" t="s">
        <v>795</v>
      </c>
      <c r="C467" t="s">
        <v>2128</v>
      </c>
      <c r="D467" t="s">
        <v>2934</v>
      </c>
      <c r="E467" t="s">
        <v>744</v>
      </c>
      <c r="F467" t="s">
        <v>744</v>
      </c>
      <c r="G467">
        <v>10</v>
      </c>
      <c r="H467" t="s">
        <v>2935</v>
      </c>
      <c r="I467" t="s">
        <v>744</v>
      </c>
      <c r="J467">
        <v>2</v>
      </c>
      <c r="K467" t="str">
        <f t="shared" si="14"/>
        <v>Psych UpNormalStatusCopies the opponent's stat changes.--10TM77-2</v>
      </c>
      <c r="L467" t="s">
        <v>2933</v>
      </c>
      <c r="M467" t="s">
        <v>795</v>
      </c>
      <c r="N467" t="s">
        <v>2128</v>
      </c>
      <c r="O467" t="s">
        <v>2934</v>
      </c>
      <c r="P467" t="s">
        <v>744</v>
      </c>
      <c r="Q467" t="s">
        <v>744</v>
      </c>
      <c r="R467">
        <v>10</v>
      </c>
      <c r="S467" t="s">
        <v>2935</v>
      </c>
      <c r="T467" t="s">
        <v>744</v>
      </c>
      <c r="U467">
        <v>2</v>
      </c>
      <c r="V467" t="str">
        <f t="shared" si="15"/>
        <v>Psych UpNormalStatusCopies the opponent's stat changes.--10TM77-2</v>
      </c>
    </row>
    <row r="468" spans="1:22" x14ac:dyDescent="0.25">
      <c r="A468" t="s">
        <v>860</v>
      </c>
      <c r="B468" t="s">
        <v>860</v>
      </c>
      <c r="C468" t="s">
        <v>2128</v>
      </c>
      <c r="D468" t="s">
        <v>2126</v>
      </c>
      <c r="E468">
        <v>90</v>
      </c>
      <c r="F468">
        <v>100</v>
      </c>
      <c r="G468">
        <v>10</v>
      </c>
      <c r="H468" t="s">
        <v>2936</v>
      </c>
      <c r="I468">
        <v>10</v>
      </c>
      <c r="J468">
        <v>1</v>
      </c>
      <c r="K468" t="str">
        <f t="shared" si="14"/>
        <v>PsychicPsychicStatusMay lower opponent's Special Defense.9010010TM29101</v>
      </c>
      <c r="L468" t="s">
        <v>860</v>
      </c>
      <c r="M468" t="s">
        <v>860</v>
      </c>
      <c r="N468" t="s">
        <v>2128</v>
      </c>
      <c r="O468" t="s">
        <v>2126</v>
      </c>
      <c r="P468">
        <v>90</v>
      </c>
      <c r="Q468">
        <v>100</v>
      </c>
      <c r="R468">
        <v>10</v>
      </c>
      <c r="S468" t="s">
        <v>2936</v>
      </c>
      <c r="T468">
        <v>10</v>
      </c>
      <c r="U468">
        <v>1</v>
      </c>
      <c r="V468" t="str">
        <f t="shared" si="15"/>
        <v>PsychicPsychicStatusMay lower opponent's Special Defense.9010010TM29101</v>
      </c>
    </row>
    <row r="469" spans="1:22" x14ac:dyDescent="0.25">
      <c r="A469" t="s">
        <v>2937</v>
      </c>
      <c r="B469" t="s">
        <v>860</v>
      </c>
      <c r="C469" t="s">
        <v>2100</v>
      </c>
      <c r="D469" t="s">
        <v>2938</v>
      </c>
      <c r="E469">
        <v>85</v>
      </c>
      <c r="F469">
        <v>100</v>
      </c>
      <c r="G469">
        <v>10</v>
      </c>
      <c r="J469">
        <v>7</v>
      </c>
      <c r="K469" t="str">
        <f t="shared" si="14"/>
        <v>Psychic FangsPsychicPhysicalThe user bites the target with its psychic capabilities. This can also destroy Light Screen and Reflect.85100107</v>
      </c>
      <c r="L469" t="s">
        <v>2937</v>
      </c>
      <c r="M469" t="s">
        <v>860</v>
      </c>
      <c r="N469" t="s">
        <v>2100</v>
      </c>
      <c r="O469" t="s">
        <v>2938</v>
      </c>
      <c r="P469">
        <v>85</v>
      </c>
      <c r="Q469">
        <v>100</v>
      </c>
      <c r="R469">
        <v>10</v>
      </c>
      <c r="U469">
        <v>7</v>
      </c>
      <c r="V469" t="str">
        <f t="shared" si="15"/>
        <v>Psychic FangsPsychicPhysicalThe user bites the target with its psychic capabilities. This can also destroy Light Screen and Reflect.85100107</v>
      </c>
    </row>
    <row r="470" spans="1:22" x14ac:dyDescent="0.25">
      <c r="A470" t="s">
        <v>2939</v>
      </c>
      <c r="B470" t="s">
        <v>860</v>
      </c>
      <c r="C470" t="s">
        <v>2128</v>
      </c>
      <c r="D470" t="s">
        <v>2940</v>
      </c>
      <c r="E470" t="s">
        <v>744</v>
      </c>
      <c r="F470" t="s">
        <v>744</v>
      </c>
      <c r="G470">
        <v>10</v>
      </c>
      <c r="I470" t="s">
        <v>744</v>
      </c>
      <c r="J470">
        <v>7</v>
      </c>
      <c r="K470" t="str">
        <f t="shared" si="14"/>
        <v>Psychic TerrainPsychicStatusPrevents priority moves from being used for 5 turns.--10-7</v>
      </c>
      <c r="L470" t="s">
        <v>2939</v>
      </c>
      <c r="M470" t="s">
        <v>860</v>
      </c>
      <c r="N470" t="s">
        <v>2128</v>
      </c>
      <c r="O470" t="s">
        <v>2940</v>
      </c>
      <c r="P470" t="s">
        <v>744</v>
      </c>
      <c r="Q470" t="s">
        <v>744</v>
      </c>
      <c r="R470">
        <v>10</v>
      </c>
      <c r="T470" t="s">
        <v>744</v>
      </c>
      <c r="U470">
        <v>7</v>
      </c>
      <c r="V470" t="str">
        <f t="shared" si="15"/>
        <v>Psychic TerrainPsychicStatusPrevents priority moves from being used for 5 turns.--10-7</v>
      </c>
    </row>
    <row r="471" spans="1:22" x14ac:dyDescent="0.25">
      <c r="A471" t="s">
        <v>2941</v>
      </c>
      <c r="B471" t="s">
        <v>860</v>
      </c>
      <c r="C471" t="s">
        <v>2101</v>
      </c>
      <c r="D471" t="s">
        <v>2395</v>
      </c>
      <c r="E471">
        <v>140</v>
      </c>
      <c r="F471">
        <v>90</v>
      </c>
      <c r="G471">
        <v>5</v>
      </c>
      <c r="I471" t="s">
        <v>744</v>
      </c>
      <c r="J471">
        <v>3</v>
      </c>
      <c r="K471" t="str">
        <f t="shared" si="14"/>
        <v>Psycho BoostPsychicSpecialSharply lowers user's Special Attack.140905-3</v>
      </c>
      <c r="L471" t="s">
        <v>2941</v>
      </c>
      <c r="M471" t="s">
        <v>860</v>
      </c>
      <c r="N471" t="s">
        <v>2101</v>
      </c>
      <c r="O471" t="s">
        <v>2395</v>
      </c>
      <c r="P471">
        <v>140</v>
      </c>
      <c r="Q471">
        <v>90</v>
      </c>
      <c r="R471">
        <v>5</v>
      </c>
      <c r="T471" t="s">
        <v>744</v>
      </c>
      <c r="U471">
        <v>3</v>
      </c>
      <c r="V471" t="str">
        <f t="shared" si="15"/>
        <v>Psycho BoostPsychicSpecialSharply lowers user's Special Attack.140905-3</v>
      </c>
    </row>
    <row r="472" spans="1:22" x14ac:dyDescent="0.25">
      <c r="A472" t="s">
        <v>2942</v>
      </c>
      <c r="B472" t="s">
        <v>860</v>
      </c>
      <c r="C472" t="s">
        <v>2100</v>
      </c>
      <c r="D472" t="s">
        <v>2145</v>
      </c>
      <c r="E472">
        <v>70</v>
      </c>
      <c r="F472">
        <v>100</v>
      </c>
      <c r="G472">
        <v>20</v>
      </c>
      <c r="I472" t="s">
        <v>744</v>
      </c>
      <c r="J472">
        <v>4</v>
      </c>
      <c r="K472" t="str">
        <f t="shared" si="14"/>
        <v>Psycho CutPsychicPhysicalHigh critical hit ratio.7010020-4</v>
      </c>
      <c r="L472" t="s">
        <v>2942</v>
      </c>
      <c r="M472" t="s">
        <v>860</v>
      </c>
      <c r="N472" t="s">
        <v>2100</v>
      </c>
      <c r="O472" t="s">
        <v>2145</v>
      </c>
      <c r="P472">
        <v>70</v>
      </c>
      <c r="Q472">
        <v>100</v>
      </c>
      <c r="R472">
        <v>20</v>
      </c>
      <c r="T472" t="s">
        <v>744</v>
      </c>
      <c r="U472">
        <v>4</v>
      </c>
      <c r="V472" t="str">
        <f t="shared" si="15"/>
        <v>Psycho CutPsychicPhysicalHigh critical hit ratio.7010020-4</v>
      </c>
    </row>
    <row r="473" spans="1:22" x14ac:dyDescent="0.25">
      <c r="A473" t="s">
        <v>2943</v>
      </c>
      <c r="B473" t="s">
        <v>860</v>
      </c>
      <c r="C473" t="s">
        <v>2128</v>
      </c>
      <c r="D473" t="s">
        <v>2944</v>
      </c>
      <c r="E473" t="s">
        <v>744</v>
      </c>
      <c r="F473">
        <v>90</v>
      </c>
      <c r="G473">
        <v>10</v>
      </c>
      <c r="I473" t="s">
        <v>744</v>
      </c>
      <c r="J473">
        <v>4</v>
      </c>
      <c r="K473" t="str">
        <f t="shared" si="14"/>
        <v>Psycho ShiftPsychicStatusGives the opponent the user's status condition, if it hits.-9010-4</v>
      </c>
      <c r="L473" t="s">
        <v>2943</v>
      </c>
      <c r="M473" t="s">
        <v>860</v>
      </c>
      <c r="N473" t="s">
        <v>2128</v>
      </c>
      <c r="O473" t="s">
        <v>2944</v>
      </c>
      <c r="P473" t="s">
        <v>744</v>
      </c>
      <c r="Q473">
        <v>90</v>
      </c>
      <c r="R473">
        <v>10</v>
      </c>
      <c r="T473" t="s">
        <v>744</v>
      </c>
      <c r="U473">
        <v>4</v>
      </c>
      <c r="V473" t="str">
        <f t="shared" si="15"/>
        <v>Psycho ShiftPsychicStatusGives the opponent the user's status condition, if it hits.-9010-4</v>
      </c>
    </row>
    <row r="474" spans="1:22" x14ac:dyDescent="0.25">
      <c r="A474" t="s">
        <v>2945</v>
      </c>
      <c r="B474" t="s">
        <v>860</v>
      </c>
      <c r="C474" t="s">
        <v>2101</v>
      </c>
      <c r="D474" t="s">
        <v>2946</v>
      </c>
      <c r="E474">
        <v>80</v>
      </c>
      <c r="F474">
        <v>100</v>
      </c>
      <c r="G474">
        <v>10</v>
      </c>
      <c r="H474" t="s">
        <v>2947</v>
      </c>
      <c r="I474" t="s">
        <v>744</v>
      </c>
      <c r="J474">
        <v>5</v>
      </c>
      <c r="K474" t="str">
        <f t="shared" si="14"/>
        <v>PsyshockPsychicSpecialInflicts damage based on the target's Defense, not Special Defense.8010010TM03-5</v>
      </c>
      <c r="L474" t="s">
        <v>2945</v>
      </c>
      <c r="M474" t="s">
        <v>860</v>
      </c>
      <c r="N474" t="s">
        <v>2101</v>
      </c>
      <c r="O474" t="s">
        <v>2946</v>
      </c>
      <c r="P474">
        <v>80</v>
      </c>
      <c r="Q474">
        <v>100</v>
      </c>
      <c r="R474">
        <v>10</v>
      </c>
      <c r="S474" t="s">
        <v>2947</v>
      </c>
      <c r="T474" t="s">
        <v>744</v>
      </c>
      <c r="U474">
        <v>5</v>
      </c>
      <c r="V474" t="str">
        <f t="shared" si="15"/>
        <v>PsyshockPsychicSpecialInflicts damage based on the target's Defense, not Special Defense.8010010TM03-5</v>
      </c>
    </row>
    <row r="475" spans="1:22" x14ac:dyDescent="0.25">
      <c r="A475" t="s">
        <v>2948</v>
      </c>
      <c r="B475" t="s">
        <v>860</v>
      </c>
      <c r="C475" t="s">
        <v>2101</v>
      </c>
      <c r="D475" t="s">
        <v>2946</v>
      </c>
      <c r="E475">
        <v>100</v>
      </c>
      <c r="F475">
        <v>100</v>
      </c>
      <c r="G475">
        <v>10</v>
      </c>
      <c r="I475" t="s">
        <v>744</v>
      </c>
      <c r="J475">
        <v>5</v>
      </c>
      <c r="K475" t="str">
        <f t="shared" si="14"/>
        <v>PsystrikePsychicSpecialInflicts damage based on the target's Defense, not Special Defense.10010010-5</v>
      </c>
      <c r="L475" t="s">
        <v>2948</v>
      </c>
      <c r="M475" t="s">
        <v>860</v>
      </c>
      <c r="N475" t="s">
        <v>2101</v>
      </c>
      <c r="O475" t="s">
        <v>2946</v>
      </c>
      <c r="P475">
        <v>100</v>
      </c>
      <c r="Q475">
        <v>100</v>
      </c>
      <c r="R475">
        <v>10</v>
      </c>
      <c r="T475" t="s">
        <v>744</v>
      </c>
      <c r="U475">
        <v>5</v>
      </c>
      <c r="V475" t="str">
        <f t="shared" si="15"/>
        <v>PsystrikePsychicSpecialInflicts damage based on the target's Defense, not Special Defense.10010010-5</v>
      </c>
    </row>
    <row r="476" spans="1:22" x14ac:dyDescent="0.25">
      <c r="A476" t="s">
        <v>2949</v>
      </c>
      <c r="B476" t="s">
        <v>860</v>
      </c>
      <c r="C476" t="s">
        <v>2101</v>
      </c>
      <c r="D476" t="s">
        <v>2950</v>
      </c>
      <c r="E476" t="s">
        <v>744</v>
      </c>
      <c r="F476">
        <v>80</v>
      </c>
      <c r="G476">
        <v>15</v>
      </c>
      <c r="I476" t="s">
        <v>744</v>
      </c>
      <c r="J476">
        <v>1</v>
      </c>
      <c r="K476" t="str">
        <f t="shared" si="14"/>
        <v>PsywavePsychicSpecialInflicts damage 50-150% of user's level.-8015-1</v>
      </c>
      <c r="L476" t="s">
        <v>2949</v>
      </c>
      <c r="M476" t="s">
        <v>860</v>
      </c>
      <c r="N476" t="s">
        <v>2101</v>
      </c>
      <c r="O476" t="s">
        <v>2950</v>
      </c>
      <c r="P476" t="s">
        <v>744</v>
      </c>
      <c r="Q476">
        <v>80</v>
      </c>
      <c r="R476">
        <v>15</v>
      </c>
      <c r="T476" t="s">
        <v>744</v>
      </c>
      <c r="U476">
        <v>1</v>
      </c>
      <c r="V476" t="str">
        <f t="shared" si="15"/>
        <v>PsywavePsychicSpecialInflicts damage 50-150% of user's level.-8015-1</v>
      </c>
    </row>
    <row r="477" spans="1:22" x14ac:dyDescent="0.25">
      <c r="A477" t="s">
        <v>2951</v>
      </c>
      <c r="B477" t="s">
        <v>795</v>
      </c>
      <c r="C477" t="s">
        <v>2100</v>
      </c>
      <c r="D477" t="s">
        <v>2952</v>
      </c>
      <c r="E477">
        <v>210</v>
      </c>
      <c r="F477" t="s">
        <v>744</v>
      </c>
      <c r="G477">
        <v>1</v>
      </c>
      <c r="J477">
        <v>7</v>
      </c>
      <c r="K477" t="str">
        <f t="shared" si="14"/>
        <v>Pulverizing PancakeNormalPhysicalSnorlax-exclusive Normal type Z-Move.210-17</v>
      </c>
      <c r="L477" t="s">
        <v>2951</v>
      </c>
      <c r="M477" t="s">
        <v>795</v>
      </c>
      <c r="N477" t="s">
        <v>2100</v>
      </c>
      <c r="O477" t="s">
        <v>2952</v>
      </c>
      <c r="P477">
        <v>210</v>
      </c>
      <c r="Q477" t="s">
        <v>744</v>
      </c>
      <c r="R477">
        <v>1</v>
      </c>
      <c r="U477">
        <v>7</v>
      </c>
      <c r="V477" t="str">
        <f t="shared" si="15"/>
        <v>Pulverizing PancakeNormalPhysicalSnorlax-exclusive Normal type Z-Move.210-17</v>
      </c>
    </row>
    <row r="478" spans="1:22" x14ac:dyDescent="0.25">
      <c r="A478" t="s">
        <v>2953</v>
      </c>
      <c r="B478" t="s">
        <v>849</v>
      </c>
      <c r="C478" t="s">
        <v>2100</v>
      </c>
      <c r="D478" t="s">
        <v>2954</v>
      </c>
      <c r="E478" t="s">
        <v>744</v>
      </c>
      <c r="F478">
        <v>100</v>
      </c>
      <c r="G478">
        <v>5</v>
      </c>
      <c r="I478" t="s">
        <v>744</v>
      </c>
      <c r="J478">
        <v>4</v>
      </c>
      <c r="K478" t="str">
        <f t="shared" si="14"/>
        <v>PunishmentDarkPhysicalPower increases when opponent's stats have been raised.-1005-4</v>
      </c>
      <c r="L478" t="s">
        <v>2953</v>
      </c>
      <c r="M478" t="s">
        <v>849</v>
      </c>
      <c r="N478" t="s">
        <v>2100</v>
      </c>
      <c r="O478" t="s">
        <v>2954</v>
      </c>
      <c r="P478" t="s">
        <v>744</v>
      </c>
      <c r="Q478">
        <v>100</v>
      </c>
      <c r="R478">
        <v>5</v>
      </c>
      <c r="T478" t="s">
        <v>744</v>
      </c>
      <c r="U478">
        <v>4</v>
      </c>
      <c r="V478" t="str">
        <f t="shared" si="15"/>
        <v>PunishmentDarkPhysicalPower increases when opponent's stats have been raised.-1005-4</v>
      </c>
    </row>
    <row r="479" spans="1:22" x14ac:dyDescent="0.25">
      <c r="A479" t="s">
        <v>2955</v>
      </c>
      <c r="B479" t="s">
        <v>798</v>
      </c>
      <c r="C479" t="s">
        <v>2128</v>
      </c>
      <c r="D479" t="s">
        <v>2956</v>
      </c>
      <c r="E479" t="s">
        <v>744</v>
      </c>
      <c r="F479" t="s">
        <v>744</v>
      </c>
      <c r="G479">
        <v>20</v>
      </c>
      <c r="J479">
        <v>7</v>
      </c>
      <c r="K479" t="str">
        <f t="shared" si="14"/>
        <v>PurifyPoisonStatusThe user heals the target's status condition. If the move succeeds, it also restores the user's own HP.--207</v>
      </c>
      <c r="L479" t="s">
        <v>2955</v>
      </c>
      <c r="M479" t="s">
        <v>798</v>
      </c>
      <c r="N479" t="s">
        <v>2128</v>
      </c>
      <c r="O479" t="s">
        <v>2956</v>
      </c>
      <c r="P479" t="s">
        <v>744</v>
      </c>
      <c r="Q479" t="s">
        <v>744</v>
      </c>
      <c r="R479">
        <v>20</v>
      </c>
      <c r="U479">
        <v>7</v>
      </c>
      <c r="V479" t="str">
        <f t="shared" si="15"/>
        <v>PurifyPoisonStatusThe user heals the target's status condition. If the move succeeds, it also restores the user's own HP.--207</v>
      </c>
    </row>
    <row r="480" spans="1:22" x14ac:dyDescent="0.25">
      <c r="A480" t="s">
        <v>2957</v>
      </c>
      <c r="B480" t="s">
        <v>849</v>
      </c>
      <c r="C480" t="s">
        <v>2100</v>
      </c>
      <c r="D480" t="s">
        <v>2958</v>
      </c>
      <c r="E480">
        <v>40</v>
      </c>
      <c r="F480">
        <v>100</v>
      </c>
      <c r="G480">
        <v>20</v>
      </c>
      <c r="I480" t="s">
        <v>744</v>
      </c>
      <c r="J480">
        <v>2</v>
      </c>
      <c r="K480" t="str">
        <f t="shared" si="14"/>
        <v>PursuitDarkPhysicalDouble power if the opponent is switching out.4010020-2</v>
      </c>
      <c r="L480" t="s">
        <v>2957</v>
      </c>
      <c r="M480" t="s">
        <v>849</v>
      </c>
      <c r="N480" t="s">
        <v>2100</v>
      </c>
      <c r="O480" t="s">
        <v>2958</v>
      </c>
      <c r="P480">
        <v>40</v>
      </c>
      <c r="Q480">
        <v>100</v>
      </c>
      <c r="R480">
        <v>20</v>
      </c>
      <c r="T480" t="s">
        <v>744</v>
      </c>
      <c r="U480">
        <v>2</v>
      </c>
      <c r="V480" t="str">
        <f t="shared" si="15"/>
        <v>PursuitDarkPhysicalDouble power if the opponent is switching out.4010020-2</v>
      </c>
    </row>
    <row r="481" spans="1:22" x14ac:dyDescent="0.25">
      <c r="A481" t="s">
        <v>2959</v>
      </c>
      <c r="B481" t="s">
        <v>849</v>
      </c>
      <c r="C481" t="s">
        <v>2128</v>
      </c>
      <c r="D481" t="s">
        <v>2960</v>
      </c>
      <c r="E481" t="s">
        <v>744</v>
      </c>
      <c r="F481">
        <v>100</v>
      </c>
      <c r="G481">
        <v>15</v>
      </c>
      <c r="H481" t="s">
        <v>2961</v>
      </c>
      <c r="I481" t="s">
        <v>744</v>
      </c>
      <c r="J481">
        <v>5</v>
      </c>
      <c r="K481" t="str">
        <f t="shared" si="14"/>
        <v>QuashDarkStatusMakes the target act last this turn.-10015TM60-5</v>
      </c>
      <c r="L481" t="s">
        <v>2959</v>
      </c>
      <c r="M481" t="s">
        <v>849</v>
      </c>
      <c r="N481" t="s">
        <v>2128</v>
      </c>
      <c r="O481" t="s">
        <v>2960</v>
      </c>
      <c r="P481" t="s">
        <v>744</v>
      </c>
      <c r="Q481">
        <v>100</v>
      </c>
      <c r="R481">
        <v>15</v>
      </c>
      <c r="S481" t="s">
        <v>2961</v>
      </c>
      <c r="T481" t="s">
        <v>744</v>
      </c>
      <c r="U481">
        <v>5</v>
      </c>
      <c r="V481" t="str">
        <f t="shared" si="15"/>
        <v>QuashDarkStatusMakes the target act last this turn.-10015TM60-5</v>
      </c>
    </row>
    <row r="482" spans="1:22" x14ac:dyDescent="0.25">
      <c r="A482" t="s">
        <v>2962</v>
      </c>
      <c r="B482" t="s">
        <v>795</v>
      </c>
      <c r="C482" t="s">
        <v>2100</v>
      </c>
      <c r="D482" t="s">
        <v>2124</v>
      </c>
      <c r="E482">
        <v>40</v>
      </c>
      <c r="F482">
        <v>100</v>
      </c>
      <c r="G482">
        <v>30</v>
      </c>
      <c r="I482" t="s">
        <v>744</v>
      </c>
      <c r="J482">
        <v>1</v>
      </c>
      <c r="K482" t="str">
        <f t="shared" si="14"/>
        <v>Quick AttackNormalPhysicalUser attacks first.4010030-1</v>
      </c>
      <c r="L482" t="s">
        <v>2962</v>
      </c>
      <c r="M482" t="s">
        <v>795</v>
      </c>
      <c r="N482" t="s">
        <v>2100</v>
      </c>
      <c r="O482" t="s">
        <v>2124</v>
      </c>
      <c r="P482">
        <v>40</v>
      </c>
      <c r="Q482">
        <v>100</v>
      </c>
      <c r="R482">
        <v>30</v>
      </c>
      <c r="T482" t="s">
        <v>744</v>
      </c>
      <c r="U482">
        <v>1</v>
      </c>
      <c r="V482" t="str">
        <f t="shared" si="15"/>
        <v>Quick AttackNormalPhysicalUser attacks first.4010030-1</v>
      </c>
    </row>
    <row r="483" spans="1:22" x14ac:dyDescent="0.25">
      <c r="A483" t="s">
        <v>2963</v>
      </c>
      <c r="B483" t="s">
        <v>920</v>
      </c>
      <c r="C483" t="s">
        <v>2128</v>
      </c>
      <c r="D483" t="s">
        <v>2964</v>
      </c>
      <c r="E483" t="s">
        <v>744</v>
      </c>
      <c r="F483" t="s">
        <v>744</v>
      </c>
      <c r="G483">
        <v>15</v>
      </c>
      <c r="I483" t="s">
        <v>744</v>
      </c>
      <c r="J483">
        <v>5</v>
      </c>
      <c r="K483" t="str">
        <f t="shared" si="14"/>
        <v>Quick GuardFightingStatusProtects the user's team from high-priority moves.--15-5</v>
      </c>
      <c r="L483" t="s">
        <v>2963</v>
      </c>
      <c r="M483" t="s">
        <v>920</v>
      </c>
      <c r="N483" t="s">
        <v>2128</v>
      </c>
      <c r="O483" t="s">
        <v>2964</v>
      </c>
      <c r="P483" t="s">
        <v>744</v>
      </c>
      <c r="Q483" t="s">
        <v>744</v>
      </c>
      <c r="R483">
        <v>15</v>
      </c>
      <c r="T483" t="s">
        <v>744</v>
      </c>
      <c r="U483">
        <v>5</v>
      </c>
      <c r="V483" t="str">
        <f t="shared" si="15"/>
        <v>Quick GuardFightingStatusProtects the user's team from high-priority moves.--15-5</v>
      </c>
    </row>
    <row r="484" spans="1:22" x14ac:dyDescent="0.25">
      <c r="A484" t="s">
        <v>2965</v>
      </c>
      <c r="B484" t="s">
        <v>824</v>
      </c>
      <c r="C484" t="s">
        <v>2128</v>
      </c>
      <c r="D484" t="s">
        <v>2966</v>
      </c>
      <c r="E484" t="s">
        <v>744</v>
      </c>
      <c r="F484" t="s">
        <v>744</v>
      </c>
      <c r="G484">
        <v>20</v>
      </c>
      <c r="I484" t="s">
        <v>744</v>
      </c>
      <c r="J484">
        <v>5</v>
      </c>
      <c r="K484" t="str">
        <f t="shared" si="14"/>
        <v>Quiver DanceBugStatusRaises user's Special Attack, Special Defense and Speed.--20-5</v>
      </c>
      <c r="L484" t="s">
        <v>2965</v>
      </c>
      <c r="M484" t="s">
        <v>824</v>
      </c>
      <c r="N484" t="s">
        <v>2128</v>
      </c>
      <c r="O484" t="s">
        <v>2966</v>
      </c>
      <c r="P484" t="s">
        <v>744</v>
      </c>
      <c r="Q484" t="s">
        <v>744</v>
      </c>
      <c r="R484">
        <v>20</v>
      </c>
      <c r="T484" t="s">
        <v>744</v>
      </c>
      <c r="U484">
        <v>5</v>
      </c>
      <c r="V484" t="str">
        <f t="shared" si="15"/>
        <v>Quiver DanceBugStatusRaises user's Special Attack, Special Defense and Speed.--20-5</v>
      </c>
    </row>
    <row r="485" spans="1:22" x14ac:dyDescent="0.25">
      <c r="A485" t="s">
        <v>2967</v>
      </c>
      <c r="B485" t="s">
        <v>795</v>
      </c>
      <c r="C485" t="s">
        <v>2100</v>
      </c>
      <c r="D485" t="s">
        <v>2968</v>
      </c>
      <c r="E485">
        <v>20</v>
      </c>
      <c r="F485">
        <v>100</v>
      </c>
      <c r="G485">
        <v>20</v>
      </c>
      <c r="I485" t="s">
        <v>744</v>
      </c>
      <c r="J485">
        <v>1</v>
      </c>
      <c r="K485" t="str">
        <f t="shared" si="14"/>
        <v>RageNormalPhysicalRaises user's Attack when hit.2010020-1</v>
      </c>
      <c r="L485" t="s">
        <v>2967</v>
      </c>
      <c r="M485" t="s">
        <v>795</v>
      </c>
      <c r="N485" t="s">
        <v>2100</v>
      </c>
      <c r="O485" t="s">
        <v>2968</v>
      </c>
      <c r="P485">
        <v>20</v>
      </c>
      <c r="Q485">
        <v>100</v>
      </c>
      <c r="R485">
        <v>20</v>
      </c>
      <c r="T485" t="s">
        <v>744</v>
      </c>
      <c r="U485">
        <v>1</v>
      </c>
      <c r="V485" t="str">
        <f t="shared" si="15"/>
        <v>RageNormalPhysicalRaises user's Attack when hit.2010020-1</v>
      </c>
    </row>
    <row r="486" spans="1:22" x14ac:dyDescent="0.25">
      <c r="A486" t="s">
        <v>2969</v>
      </c>
      <c r="B486" t="s">
        <v>824</v>
      </c>
      <c r="C486" t="s">
        <v>2128</v>
      </c>
      <c r="D486" t="s">
        <v>2970</v>
      </c>
      <c r="E486" t="s">
        <v>744</v>
      </c>
      <c r="F486" t="s">
        <v>744</v>
      </c>
      <c r="G486">
        <v>20</v>
      </c>
      <c r="I486" t="s">
        <v>744</v>
      </c>
      <c r="J486">
        <v>5</v>
      </c>
      <c r="K486" t="str">
        <f t="shared" si="14"/>
        <v>Rage PowderBugStatusForces attacks to hit user, not team-mates.--20-5</v>
      </c>
      <c r="L486" t="s">
        <v>2969</v>
      </c>
      <c r="M486" t="s">
        <v>824</v>
      </c>
      <c r="N486" t="s">
        <v>2128</v>
      </c>
      <c r="O486" t="s">
        <v>2970</v>
      </c>
      <c r="P486" t="s">
        <v>744</v>
      </c>
      <c r="Q486" t="s">
        <v>744</v>
      </c>
      <c r="R486">
        <v>20</v>
      </c>
      <c r="T486" t="s">
        <v>744</v>
      </c>
      <c r="U486">
        <v>5</v>
      </c>
      <c r="V486" t="str">
        <f t="shared" si="15"/>
        <v>Rage PowderBugStatusForces attacks to hit user, not team-mates.--20-5</v>
      </c>
    </row>
    <row r="487" spans="1:22" x14ac:dyDescent="0.25">
      <c r="A487" t="s">
        <v>2971</v>
      </c>
      <c r="B487" t="s">
        <v>816</v>
      </c>
      <c r="C487" t="s">
        <v>2128</v>
      </c>
      <c r="D487" t="s">
        <v>2972</v>
      </c>
      <c r="E487" t="s">
        <v>744</v>
      </c>
      <c r="F487" t="s">
        <v>744</v>
      </c>
      <c r="G487">
        <v>5</v>
      </c>
      <c r="H487" t="s">
        <v>2973</v>
      </c>
      <c r="I487" t="s">
        <v>744</v>
      </c>
      <c r="J487">
        <v>2</v>
      </c>
      <c r="K487" t="str">
        <f t="shared" si="14"/>
        <v>Rain DanceWaterStatusMakes it rain for 5 turns.--5TM18-2</v>
      </c>
      <c r="L487" t="s">
        <v>2971</v>
      </c>
      <c r="M487" t="s">
        <v>816</v>
      </c>
      <c r="N487" t="s">
        <v>2128</v>
      </c>
      <c r="O487" t="s">
        <v>2972</v>
      </c>
      <c r="P487" t="s">
        <v>744</v>
      </c>
      <c r="Q487" t="s">
        <v>744</v>
      </c>
      <c r="R487">
        <v>5</v>
      </c>
      <c r="S487" t="s">
        <v>2973</v>
      </c>
      <c r="T487" t="s">
        <v>744</v>
      </c>
      <c r="U487">
        <v>2</v>
      </c>
      <c r="V487" t="str">
        <f t="shared" si="15"/>
        <v>Rain DanceWaterStatusMakes it rain for 5 turns.--5TM18-2</v>
      </c>
    </row>
    <row r="488" spans="1:22" x14ac:dyDescent="0.25">
      <c r="A488" t="s">
        <v>2974</v>
      </c>
      <c r="B488" t="s">
        <v>795</v>
      </c>
      <c r="C488" t="s">
        <v>2100</v>
      </c>
      <c r="D488" t="s">
        <v>2975</v>
      </c>
      <c r="E488">
        <v>20</v>
      </c>
      <c r="F488">
        <v>100</v>
      </c>
      <c r="G488">
        <v>40</v>
      </c>
      <c r="I488" t="s">
        <v>744</v>
      </c>
      <c r="J488">
        <v>2</v>
      </c>
      <c r="K488" t="str">
        <f t="shared" si="14"/>
        <v>Rapid SpinNormalPhysicalRemoves effects of trap moves.2010040-2</v>
      </c>
      <c r="L488" t="s">
        <v>2974</v>
      </c>
      <c r="M488" t="s">
        <v>795</v>
      </c>
      <c r="N488" t="s">
        <v>2100</v>
      </c>
      <c r="O488" t="s">
        <v>2975</v>
      </c>
      <c r="P488">
        <v>20</v>
      </c>
      <c r="Q488">
        <v>100</v>
      </c>
      <c r="R488">
        <v>40</v>
      </c>
      <c r="T488" t="s">
        <v>744</v>
      </c>
      <c r="U488">
        <v>2</v>
      </c>
      <c r="V488" t="str">
        <f t="shared" si="15"/>
        <v>Rapid SpinNormalPhysicalRemoves effects of trap moves.2010040-2</v>
      </c>
    </row>
    <row r="489" spans="1:22" x14ac:dyDescent="0.25">
      <c r="A489" t="s">
        <v>2976</v>
      </c>
      <c r="B489" t="s">
        <v>797</v>
      </c>
      <c r="C489" t="s">
        <v>2100</v>
      </c>
      <c r="D489" t="s">
        <v>2145</v>
      </c>
      <c r="E489">
        <v>55</v>
      </c>
      <c r="F489">
        <v>95</v>
      </c>
      <c r="G489">
        <v>25</v>
      </c>
      <c r="I489" t="s">
        <v>744</v>
      </c>
      <c r="J489">
        <v>1</v>
      </c>
      <c r="K489" t="str">
        <f t="shared" si="14"/>
        <v>Razor LeafGrassPhysicalHigh critical hit ratio.559525-1</v>
      </c>
      <c r="L489" t="s">
        <v>2976</v>
      </c>
      <c r="M489" t="s">
        <v>797</v>
      </c>
      <c r="N489" t="s">
        <v>2100</v>
      </c>
      <c r="O489" t="s">
        <v>2145</v>
      </c>
      <c r="P489">
        <v>55</v>
      </c>
      <c r="Q489">
        <v>95</v>
      </c>
      <c r="R489">
        <v>25</v>
      </c>
      <c r="T489" t="s">
        <v>744</v>
      </c>
      <c r="U489">
        <v>1</v>
      </c>
      <c r="V489" t="str">
        <f t="shared" si="15"/>
        <v>Razor LeafGrassPhysicalHigh critical hit ratio.559525-1</v>
      </c>
    </row>
    <row r="490" spans="1:22" x14ac:dyDescent="0.25">
      <c r="A490" t="s">
        <v>2977</v>
      </c>
      <c r="B490" t="s">
        <v>816</v>
      </c>
      <c r="C490" t="s">
        <v>2100</v>
      </c>
      <c r="D490" t="s">
        <v>2346</v>
      </c>
      <c r="E490">
        <v>75</v>
      </c>
      <c r="F490">
        <v>95</v>
      </c>
      <c r="G490">
        <v>10</v>
      </c>
      <c r="I490">
        <v>50</v>
      </c>
      <c r="J490">
        <v>5</v>
      </c>
      <c r="K490" t="str">
        <f t="shared" si="14"/>
        <v>Razor ShellWaterPhysicalMay lower opponent's Defense.759510505</v>
      </c>
      <c r="L490" t="s">
        <v>2977</v>
      </c>
      <c r="M490" t="s">
        <v>816</v>
      </c>
      <c r="N490" t="s">
        <v>2100</v>
      </c>
      <c r="O490" t="s">
        <v>2346</v>
      </c>
      <c r="P490">
        <v>75</v>
      </c>
      <c r="Q490">
        <v>95</v>
      </c>
      <c r="R490">
        <v>10</v>
      </c>
      <c r="T490">
        <v>50</v>
      </c>
      <c r="U490">
        <v>5</v>
      </c>
      <c r="V490" t="str">
        <f t="shared" si="15"/>
        <v>Razor ShellWaterPhysicalMay lower opponent's Defense.759510505</v>
      </c>
    </row>
    <row r="491" spans="1:22" x14ac:dyDescent="0.25">
      <c r="A491" t="s">
        <v>2978</v>
      </c>
      <c r="B491" t="s">
        <v>795</v>
      </c>
      <c r="C491" t="s">
        <v>2101</v>
      </c>
      <c r="D491" t="s">
        <v>2979</v>
      </c>
      <c r="E491">
        <v>80</v>
      </c>
      <c r="F491">
        <v>100</v>
      </c>
      <c r="G491">
        <v>10</v>
      </c>
      <c r="I491" t="s">
        <v>744</v>
      </c>
      <c r="J491">
        <v>1</v>
      </c>
      <c r="K491" t="str">
        <f t="shared" si="14"/>
        <v>Razor WindNormalSpecialCharges on first turn, attacks on second. High critical hit ratio.8010010-1</v>
      </c>
      <c r="L491" t="s">
        <v>2978</v>
      </c>
      <c r="M491" t="s">
        <v>795</v>
      </c>
      <c r="N491" t="s">
        <v>2101</v>
      </c>
      <c r="O491" t="s">
        <v>2979</v>
      </c>
      <c r="P491">
        <v>80</v>
      </c>
      <c r="Q491">
        <v>100</v>
      </c>
      <c r="R491">
        <v>10</v>
      </c>
      <c r="T491" t="s">
        <v>744</v>
      </c>
      <c r="U491">
        <v>1</v>
      </c>
      <c r="V491" t="str">
        <f t="shared" si="15"/>
        <v>Razor WindNormalSpecialCharges on first turn, attacks on second. High critical hit ratio.8010010-1</v>
      </c>
    </row>
    <row r="492" spans="1:22" x14ac:dyDescent="0.25">
      <c r="A492" t="s">
        <v>2980</v>
      </c>
      <c r="B492" t="s">
        <v>795</v>
      </c>
      <c r="C492" t="s">
        <v>2128</v>
      </c>
      <c r="D492" t="s">
        <v>2630</v>
      </c>
      <c r="E492" t="s">
        <v>744</v>
      </c>
      <c r="F492" t="s">
        <v>744</v>
      </c>
      <c r="G492">
        <v>10</v>
      </c>
      <c r="I492" t="s">
        <v>744</v>
      </c>
      <c r="J492">
        <v>1</v>
      </c>
      <c r="K492" t="str">
        <f t="shared" si="14"/>
        <v>RecoverNormalStatusUser recovers half its max HP.--10-1</v>
      </c>
      <c r="L492" t="s">
        <v>2980</v>
      </c>
      <c r="M492" t="s">
        <v>795</v>
      </c>
      <c r="N492" t="s">
        <v>2128</v>
      </c>
      <c r="O492" t="s">
        <v>2630</v>
      </c>
      <c r="P492" t="s">
        <v>744</v>
      </c>
      <c r="Q492" t="s">
        <v>744</v>
      </c>
      <c r="R492">
        <v>10</v>
      </c>
      <c r="T492" t="s">
        <v>744</v>
      </c>
      <c r="U492">
        <v>1</v>
      </c>
      <c r="V492" t="str">
        <f t="shared" si="15"/>
        <v>RecoverNormalStatusUser recovers half its max HP.--10-1</v>
      </c>
    </row>
    <row r="493" spans="1:22" x14ac:dyDescent="0.25">
      <c r="A493" t="s">
        <v>2981</v>
      </c>
      <c r="B493" t="s">
        <v>795</v>
      </c>
      <c r="C493" t="s">
        <v>2128</v>
      </c>
      <c r="D493" t="s">
        <v>2982</v>
      </c>
      <c r="E493" t="s">
        <v>744</v>
      </c>
      <c r="F493" t="s">
        <v>744</v>
      </c>
      <c r="G493">
        <v>10</v>
      </c>
      <c r="I493" t="s">
        <v>744</v>
      </c>
      <c r="J493">
        <v>3</v>
      </c>
      <c r="K493" t="str">
        <f t="shared" si="14"/>
        <v>RecycleNormalStatusUser's used hold item is restored.--10-3</v>
      </c>
      <c r="L493" t="s">
        <v>2981</v>
      </c>
      <c r="M493" t="s">
        <v>795</v>
      </c>
      <c r="N493" t="s">
        <v>2128</v>
      </c>
      <c r="O493" t="s">
        <v>2982</v>
      </c>
      <c r="P493" t="s">
        <v>744</v>
      </c>
      <c r="Q493" t="s">
        <v>744</v>
      </c>
      <c r="R493">
        <v>10</v>
      </c>
      <c r="T493" t="s">
        <v>744</v>
      </c>
      <c r="U493">
        <v>3</v>
      </c>
      <c r="V493" t="str">
        <f t="shared" si="15"/>
        <v>RecycleNormalStatusUser's used hold item is restored.--10-3</v>
      </c>
    </row>
    <row r="494" spans="1:22" x14ac:dyDescent="0.25">
      <c r="A494" t="s">
        <v>2983</v>
      </c>
      <c r="B494" t="s">
        <v>860</v>
      </c>
      <c r="C494" t="s">
        <v>2128</v>
      </c>
      <c r="D494" t="s">
        <v>2984</v>
      </c>
      <c r="E494" t="s">
        <v>744</v>
      </c>
      <c r="F494" t="s">
        <v>744</v>
      </c>
      <c r="G494">
        <v>20</v>
      </c>
      <c r="H494" t="s">
        <v>2985</v>
      </c>
      <c r="I494" t="s">
        <v>744</v>
      </c>
      <c r="J494">
        <v>1</v>
      </c>
      <c r="K494" t="str">
        <f t="shared" si="14"/>
        <v>ReflectPsychicStatusHalves damage from Physical attacks for 5 turns.--20TM33-1</v>
      </c>
      <c r="L494" t="s">
        <v>2983</v>
      </c>
      <c r="M494" t="s">
        <v>860</v>
      </c>
      <c r="N494" t="s">
        <v>2128</v>
      </c>
      <c r="O494" t="s">
        <v>2984</v>
      </c>
      <c r="P494" t="s">
        <v>744</v>
      </c>
      <c r="Q494" t="s">
        <v>744</v>
      </c>
      <c r="R494">
        <v>20</v>
      </c>
      <c r="S494" t="s">
        <v>2985</v>
      </c>
      <c r="T494" t="s">
        <v>744</v>
      </c>
      <c r="U494">
        <v>1</v>
      </c>
      <c r="V494" t="str">
        <f t="shared" si="15"/>
        <v>ReflectPsychicStatusHalves damage from Physical attacks for 5 turns.--20TM33-1</v>
      </c>
    </row>
    <row r="495" spans="1:22" x14ac:dyDescent="0.25">
      <c r="A495" t="s">
        <v>2986</v>
      </c>
      <c r="B495" t="s">
        <v>795</v>
      </c>
      <c r="C495" t="s">
        <v>2128</v>
      </c>
      <c r="D495" t="s">
        <v>2987</v>
      </c>
      <c r="E495" t="s">
        <v>744</v>
      </c>
      <c r="F495" t="s">
        <v>744</v>
      </c>
      <c r="G495">
        <v>15</v>
      </c>
      <c r="I495" t="s">
        <v>744</v>
      </c>
      <c r="J495">
        <v>5</v>
      </c>
      <c r="K495" t="str">
        <f t="shared" si="14"/>
        <v>Reflect TypeNormalStatusUser becomes the target's type.--15-5</v>
      </c>
      <c r="L495" t="s">
        <v>2986</v>
      </c>
      <c r="M495" t="s">
        <v>795</v>
      </c>
      <c r="N495" t="s">
        <v>2128</v>
      </c>
      <c r="O495" t="s">
        <v>2987</v>
      </c>
      <c r="P495" t="s">
        <v>744</v>
      </c>
      <c r="Q495" t="s">
        <v>744</v>
      </c>
      <c r="R495">
        <v>15</v>
      </c>
      <c r="T495" t="s">
        <v>744</v>
      </c>
      <c r="U495">
        <v>5</v>
      </c>
      <c r="V495" t="str">
        <f t="shared" si="15"/>
        <v>Reflect TypeNormalStatusUser becomes the target's type.--15-5</v>
      </c>
    </row>
    <row r="496" spans="1:22" x14ac:dyDescent="0.25">
      <c r="A496" t="s">
        <v>2988</v>
      </c>
      <c r="B496" t="s">
        <v>795</v>
      </c>
      <c r="C496" t="s">
        <v>2128</v>
      </c>
      <c r="D496" t="s">
        <v>2989</v>
      </c>
      <c r="E496" t="s">
        <v>744</v>
      </c>
      <c r="F496" t="s">
        <v>744</v>
      </c>
      <c r="G496">
        <v>20</v>
      </c>
      <c r="I496" t="s">
        <v>744</v>
      </c>
      <c r="J496">
        <v>3</v>
      </c>
      <c r="K496" t="str">
        <f t="shared" si="14"/>
        <v>RefreshNormalStatusCures paralysis, poison, and burns.--20-3</v>
      </c>
      <c r="L496" t="s">
        <v>2988</v>
      </c>
      <c r="M496" t="s">
        <v>795</v>
      </c>
      <c r="N496" t="s">
        <v>2128</v>
      </c>
      <c r="O496" t="s">
        <v>2989</v>
      </c>
      <c r="P496" t="s">
        <v>744</v>
      </c>
      <c r="Q496" t="s">
        <v>744</v>
      </c>
      <c r="R496">
        <v>20</v>
      </c>
      <c r="T496" t="s">
        <v>744</v>
      </c>
      <c r="U496">
        <v>3</v>
      </c>
      <c r="V496" t="str">
        <f t="shared" si="15"/>
        <v>RefreshNormalStatusCures paralysis, poison, and burns.--20-3</v>
      </c>
    </row>
    <row r="497" spans="1:22" x14ac:dyDescent="0.25">
      <c r="A497" t="s">
        <v>2990</v>
      </c>
      <c r="B497" t="s">
        <v>795</v>
      </c>
      <c r="C497" t="s">
        <v>2101</v>
      </c>
      <c r="D497" t="s">
        <v>2991</v>
      </c>
      <c r="E497">
        <v>75</v>
      </c>
      <c r="F497">
        <v>100</v>
      </c>
      <c r="G497">
        <v>10</v>
      </c>
      <c r="I497">
        <v>10</v>
      </c>
      <c r="J497">
        <v>5</v>
      </c>
      <c r="K497" t="str">
        <f t="shared" si="14"/>
        <v>Relic SongNormalSpecialMay put the target to sleep.7510010105</v>
      </c>
      <c r="L497" t="s">
        <v>2990</v>
      </c>
      <c r="M497" t="s">
        <v>795</v>
      </c>
      <c r="N497" t="s">
        <v>2101</v>
      </c>
      <c r="O497" t="s">
        <v>2991</v>
      </c>
      <c r="P497">
        <v>75</v>
      </c>
      <c r="Q497">
        <v>100</v>
      </c>
      <c r="R497">
        <v>10</v>
      </c>
      <c r="T497">
        <v>10</v>
      </c>
      <c r="U497">
        <v>5</v>
      </c>
      <c r="V497" t="str">
        <f t="shared" si="15"/>
        <v>Relic SongNormalSpecialMay put the target to sleep.7510010105</v>
      </c>
    </row>
    <row r="498" spans="1:22" x14ac:dyDescent="0.25">
      <c r="A498" t="s">
        <v>2992</v>
      </c>
      <c r="B498" t="s">
        <v>860</v>
      </c>
      <c r="C498" t="s">
        <v>2128</v>
      </c>
      <c r="D498" t="s">
        <v>2993</v>
      </c>
      <c r="E498" t="s">
        <v>744</v>
      </c>
      <c r="F498" t="s">
        <v>744</v>
      </c>
      <c r="G498">
        <v>10</v>
      </c>
      <c r="H498" t="s">
        <v>2994</v>
      </c>
      <c r="I498" t="s">
        <v>744</v>
      </c>
      <c r="J498">
        <v>1</v>
      </c>
      <c r="K498" t="str">
        <f t="shared" si="14"/>
        <v>RestPsychicStatusUser sleeps for 2 turns, but user is fully healed.--10TM44-1</v>
      </c>
      <c r="L498" t="s">
        <v>2992</v>
      </c>
      <c r="M498" t="s">
        <v>860</v>
      </c>
      <c r="N498" t="s">
        <v>2128</v>
      </c>
      <c r="O498" t="s">
        <v>2993</v>
      </c>
      <c r="P498" t="s">
        <v>744</v>
      </c>
      <c r="Q498" t="s">
        <v>744</v>
      </c>
      <c r="R498">
        <v>10</v>
      </c>
      <c r="S498" t="s">
        <v>2994</v>
      </c>
      <c r="T498" t="s">
        <v>744</v>
      </c>
      <c r="U498">
        <v>1</v>
      </c>
      <c r="V498" t="str">
        <f t="shared" si="15"/>
        <v>RestPsychicStatusUser sleeps for 2 turns, but user is fully healed.--10TM44-1</v>
      </c>
    </row>
    <row r="499" spans="1:22" x14ac:dyDescent="0.25">
      <c r="A499" t="s">
        <v>2995</v>
      </c>
      <c r="B499" t="s">
        <v>795</v>
      </c>
      <c r="C499" t="s">
        <v>2100</v>
      </c>
      <c r="D499" t="s">
        <v>2996</v>
      </c>
      <c r="E499">
        <v>70</v>
      </c>
      <c r="F499">
        <v>100</v>
      </c>
      <c r="G499">
        <v>5</v>
      </c>
      <c r="I499" t="s">
        <v>744</v>
      </c>
      <c r="J499">
        <v>5</v>
      </c>
      <c r="K499" t="str">
        <f t="shared" si="14"/>
        <v>RetaliateNormalPhysicalInflicts double damage if a teammate fainted on the last turn.701005-5</v>
      </c>
      <c r="L499" t="s">
        <v>2995</v>
      </c>
      <c r="M499" t="s">
        <v>795</v>
      </c>
      <c r="N499" t="s">
        <v>2100</v>
      </c>
      <c r="O499" t="s">
        <v>2996</v>
      </c>
      <c r="P499">
        <v>70</v>
      </c>
      <c r="Q499">
        <v>100</v>
      </c>
      <c r="R499">
        <v>5</v>
      </c>
      <c r="T499" t="s">
        <v>744</v>
      </c>
      <c r="U499">
        <v>5</v>
      </c>
      <c r="V499" t="str">
        <f t="shared" si="15"/>
        <v>RetaliateNormalPhysicalInflicts double damage if a teammate fainted on the last turn.701005-5</v>
      </c>
    </row>
    <row r="500" spans="1:22" x14ac:dyDescent="0.25">
      <c r="A500" t="s">
        <v>2997</v>
      </c>
      <c r="B500" t="s">
        <v>795</v>
      </c>
      <c r="C500" t="s">
        <v>2100</v>
      </c>
      <c r="D500" t="s">
        <v>2998</v>
      </c>
      <c r="E500" t="s">
        <v>744</v>
      </c>
      <c r="F500">
        <v>100</v>
      </c>
      <c r="G500">
        <v>20</v>
      </c>
      <c r="H500" t="s">
        <v>2999</v>
      </c>
      <c r="I500" t="s">
        <v>744</v>
      </c>
      <c r="J500">
        <v>2</v>
      </c>
      <c r="K500" t="str">
        <f t="shared" si="14"/>
        <v>ReturnNormalPhysicalPower increases with higher Friendship.-10020TM27-2</v>
      </c>
      <c r="L500" t="s">
        <v>2997</v>
      </c>
      <c r="M500" t="s">
        <v>795</v>
      </c>
      <c r="N500" t="s">
        <v>2100</v>
      </c>
      <c r="O500" t="s">
        <v>2998</v>
      </c>
      <c r="P500" t="s">
        <v>744</v>
      </c>
      <c r="Q500">
        <v>100</v>
      </c>
      <c r="R500">
        <v>20</v>
      </c>
      <c r="S500" t="s">
        <v>2999</v>
      </c>
      <c r="T500" t="s">
        <v>744</v>
      </c>
      <c r="U500">
        <v>2</v>
      </c>
      <c r="V500" t="str">
        <f t="shared" si="15"/>
        <v>ReturnNormalPhysicalPower increases with higher Friendship.-10020TM27-2</v>
      </c>
    </row>
    <row r="501" spans="1:22" x14ac:dyDescent="0.25">
      <c r="A501" t="s">
        <v>3000</v>
      </c>
      <c r="B501" t="s">
        <v>795</v>
      </c>
      <c r="C501" t="s">
        <v>2128</v>
      </c>
      <c r="D501" t="s">
        <v>3001</v>
      </c>
      <c r="E501">
        <v>90</v>
      </c>
      <c r="F501">
        <v>100</v>
      </c>
      <c r="G501">
        <v>15</v>
      </c>
      <c r="J501">
        <v>7</v>
      </c>
      <c r="K501" t="str">
        <f t="shared" si="14"/>
        <v>Revelation DanceNormalStatusType changes based on Oricorio's form.90100157</v>
      </c>
      <c r="L501" t="s">
        <v>3000</v>
      </c>
      <c r="M501" t="s">
        <v>795</v>
      </c>
      <c r="N501" t="s">
        <v>2128</v>
      </c>
      <c r="O501" t="s">
        <v>3001</v>
      </c>
      <c r="P501">
        <v>90</v>
      </c>
      <c r="Q501">
        <v>100</v>
      </c>
      <c r="R501">
        <v>15</v>
      </c>
      <c r="U501">
        <v>7</v>
      </c>
      <c r="V501" t="str">
        <f t="shared" si="15"/>
        <v>Revelation DanceNormalStatusType changes based on Oricorio's form.90100157</v>
      </c>
    </row>
    <row r="502" spans="1:22" x14ac:dyDescent="0.25">
      <c r="A502" t="s">
        <v>3002</v>
      </c>
      <c r="B502" t="s">
        <v>920</v>
      </c>
      <c r="C502" t="s">
        <v>2100</v>
      </c>
      <c r="D502" t="s">
        <v>3003</v>
      </c>
      <c r="E502">
        <v>60</v>
      </c>
      <c r="F502">
        <v>100</v>
      </c>
      <c r="G502">
        <v>10</v>
      </c>
      <c r="I502" t="s">
        <v>744</v>
      </c>
      <c r="J502">
        <v>3</v>
      </c>
      <c r="K502" t="str">
        <f t="shared" si="14"/>
        <v>RevengeFightingPhysicalPower increases if user was hit first.6010010-3</v>
      </c>
      <c r="L502" t="s">
        <v>3002</v>
      </c>
      <c r="M502" t="s">
        <v>920</v>
      </c>
      <c r="N502" t="s">
        <v>2100</v>
      </c>
      <c r="O502" t="s">
        <v>3003</v>
      </c>
      <c r="P502">
        <v>60</v>
      </c>
      <c r="Q502">
        <v>100</v>
      </c>
      <c r="R502">
        <v>10</v>
      </c>
      <c r="T502" t="s">
        <v>744</v>
      </c>
      <c r="U502">
        <v>3</v>
      </c>
      <c r="V502" t="str">
        <f t="shared" si="15"/>
        <v>RevengeFightingPhysicalPower increases if user was hit first.6010010-3</v>
      </c>
    </row>
    <row r="503" spans="1:22" x14ac:dyDescent="0.25">
      <c r="A503" t="s">
        <v>3004</v>
      </c>
      <c r="B503" t="s">
        <v>920</v>
      </c>
      <c r="C503" t="s">
        <v>2100</v>
      </c>
      <c r="D503" t="s">
        <v>2496</v>
      </c>
      <c r="E503" t="s">
        <v>744</v>
      </c>
      <c r="F503">
        <v>100</v>
      </c>
      <c r="G503">
        <v>15</v>
      </c>
      <c r="I503" t="s">
        <v>744</v>
      </c>
      <c r="J503">
        <v>2</v>
      </c>
      <c r="K503" t="str">
        <f t="shared" si="14"/>
        <v>ReversalFightingPhysicalThe lower the user's HP, the higher the power.-10015-2</v>
      </c>
      <c r="L503" t="s">
        <v>3004</v>
      </c>
      <c r="M503" t="s">
        <v>920</v>
      </c>
      <c r="N503" t="s">
        <v>2100</v>
      </c>
      <c r="O503" t="s">
        <v>2496</v>
      </c>
      <c r="P503" t="s">
        <v>744</v>
      </c>
      <c r="Q503">
        <v>100</v>
      </c>
      <c r="R503">
        <v>15</v>
      </c>
      <c r="T503" t="s">
        <v>744</v>
      </c>
      <c r="U503">
        <v>2</v>
      </c>
      <c r="V503" t="str">
        <f t="shared" si="15"/>
        <v>ReversalFightingPhysicalThe lower the user's HP, the higher the power.-10015-2</v>
      </c>
    </row>
    <row r="504" spans="1:22" x14ac:dyDescent="0.25">
      <c r="A504" t="s">
        <v>3005</v>
      </c>
      <c r="B504" t="s">
        <v>795</v>
      </c>
      <c r="C504" t="s">
        <v>2128</v>
      </c>
      <c r="D504" t="s">
        <v>2296</v>
      </c>
      <c r="E504" t="s">
        <v>744</v>
      </c>
      <c r="F504" t="s">
        <v>744</v>
      </c>
      <c r="G504">
        <v>20</v>
      </c>
      <c r="H504" t="s">
        <v>3006</v>
      </c>
      <c r="I504" t="s">
        <v>744</v>
      </c>
      <c r="J504">
        <v>1</v>
      </c>
      <c r="K504" t="str">
        <f t="shared" si="14"/>
        <v>RoarNormalStatusIn battles, the opponent switches. In the wild, the PokÃ©mon runs.--20TM05-1</v>
      </c>
      <c r="L504" t="s">
        <v>3005</v>
      </c>
      <c r="M504" t="s">
        <v>795</v>
      </c>
      <c r="N504" t="s">
        <v>2128</v>
      </c>
      <c r="O504" t="s">
        <v>2296</v>
      </c>
      <c r="P504" t="s">
        <v>744</v>
      </c>
      <c r="Q504" t="s">
        <v>744</v>
      </c>
      <c r="R504">
        <v>20</v>
      </c>
      <c r="S504" t="s">
        <v>3006</v>
      </c>
      <c r="T504" t="s">
        <v>744</v>
      </c>
      <c r="U504">
        <v>1</v>
      </c>
      <c r="V504" t="str">
        <f t="shared" si="15"/>
        <v>RoarNormalStatusIn battles, the opponent switches. In the wild, the PokÃ©mon runs.--20TM05-1</v>
      </c>
    </row>
    <row r="505" spans="1:22" x14ac:dyDescent="0.25">
      <c r="A505" t="s">
        <v>3007</v>
      </c>
      <c r="B505" t="s">
        <v>810</v>
      </c>
      <c r="C505" t="s">
        <v>2101</v>
      </c>
      <c r="D505" t="s">
        <v>2220</v>
      </c>
      <c r="E505">
        <v>150</v>
      </c>
      <c r="F505">
        <v>90</v>
      </c>
      <c r="G505">
        <v>5</v>
      </c>
      <c r="I505" t="s">
        <v>744</v>
      </c>
      <c r="J505">
        <v>4</v>
      </c>
      <c r="K505" t="str">
        <f t="shared" si="14"/>
        <v>Roar of TimeDragonSpecialUser must recharge next turn.150905-4</v>
      </c>
      <c r="L505" t="s">
        <v>3007</v>
      </c>
      <c r="M505" t="s">
        <v>810</v>
      </c>
      <c r="N505" t="s">
        <v>2101</v>
      </c>
      <c r="O505" t="s">
        <v>2220</v>
      </c>
      <c r="P505">
        <v>150</v>
      </c>
      <c r="Q505">
        <v>90</v>
      </c>
      <c r="R505">
        <v>5</v>
      </c>
      <c r="T505" t="s">
        <v>744</v>
      </c>
      <c r="U505">
        <v>4</v>
      </c>
      <c r="V505" t="str">
        <f t="shared" si="15"/>
        <v>Roar of TimeDragonSpecialUser must recharge next turn.150905-4</v>
      </c>
    </row>
    <row r="506" spans="1:22" x14ac:dyDescent="0.25">
      <c r="A506" t="s">
        <v>3008</v>
      </c>
      <c r="B506" t="s">
        <v>942</v>
      </c>
      <c r="C506" t="s">
        <v>2100</v>
      </c>
      <c r="D506" t="s">
        <v>2168</v>
      </c>
      <c r="E506">
        <v>25</v>
      </c>
      <c r="F506">
        <v>90</v>
      </c>
      <c r="G506">
        <v>10</v>
      </c>
      <c r="I506" t="s">
        <v>744</v>
      </c>
      <c r="J506">
        <v>3</v>
      </c>
      <c r="K506" t="str">
        <f t="shared" si="14"/>
        <v>Rock BlastRockPhysicalHits 2-5 times in one turn.259010-3</v>
      </c>
      <c r="L506" t="s">
        <v>3008</v>
      </c>
      <c r="M506" t="s">
        <v>942</v>
      </c>
      <c r="N506" t="s">
        <v>2100</v>
      </c>
      <c r="O506" t="s">
        <v>2168</v>
      </c>
      <c r="P506">
        <v>25</v>
      </c>
      <c r="Q506">
        <v>90</v>
      </c>
      <c r="R506">
        <v>10</v>
      </c>
      <c r="T506" t="s">
        <v>744</v>
      </c>
      <c r="U506">
        <v>3</v>
      </c>
      <c r="V506" t="str">
        <f t="shared" si="15"/>
        <v>Rock BlastRockPhysicalHits 2-5 times in one turn.259010-3</v>
      </c>
    </row>
    <row r="507" spans="1:22" x14ac:dyDescent="0.25">
      <c r="A507" t="s">
        <v>3009</v>
      </c>
      <c r="B507" t="s">
        <v>795</v>
      </c>
      <c r="C507" t="s">
        <v>2100</v>
      </c>
      <c r="D507" t="s">
        <v>2314</v>
      </c>
      <c r="E507">
        <v>90</v>
      </c>
      <c r="F507">
        <v>85</v>
      </c>
      <c r="G507">
        <v>20</v>
      </c>
      <c r="I507">
        <v>20</v>
      </c>
      <c r="J507">
        <v>4</v>
      </c>
      <c r="K507" t="str">
        <f t="shared" si="14"/>
        <v>Rock ClimbNormalPhysicalMay confuse opponent.908520204</v>
      </c>
      <c r="L507" t="s">
        <v>3009</v>
      </c>
      <c r="M507" t="s">
        <v>795</v>
      </c>
      <c r="N507" t="s">
        <v>2100</v>
      </c>
      <c r="O507" t="s">
        <v>2314</v>
      </c>
      <c r="P507">
        <v>90</v>
      </c>
      <c r="Q507">
        <v>85</v>
      </c>
      <c r="R507">
        <v>20</v>
      </c>
      <c r="T507">
        <v>20</v>
      </c>
      <c r="U507">
        <v>4</v>
      </c>
      <c r="V507" t="str">
        <f t="shared" si="15"/>
        <v>Rock ClimbNormalPhysicalMay confuse opponent.908520204</v>
      </c>
    </row>
    <row r="508" spans="1:22" x14ac:dyDescent="0.25">
      <c r="A508" t="s">
        <v>3010</v>
      </c>
      <c r="B508" t="s">
        <v>942</v>
      </c>
      <c r="C508" t="s">
        <v>2128</v>
      </c>
      <c r="D508" t="s">
        <v>2149</v>
      </c>
      <c r="E508" t="s">
        <v>744</v>
      </c>
      <c r="F508" t="s">
        <v>744</v>
      </c>
      <c r="G508">
        <v>20</v>
      </c>
      <c r="H508" t="s">
        <v>3011</v>
      </c>
      <c r="I508" t="s">
        <v>744</v>
      </c>
      <c r="J508">
        <v>4</v>
      </c>
      <c r="K508" t="str">
        <f t="shared" si="14"/>
        <v>Rock PolishRockStatusSharply raises user's Speed.--20TM69-4</v>
      </c>
      <c r="L508" t="s">
        <v>3010</v>
      </c>
      <c r="M508" t="s">
        <v>942</v>
      </c>
      <c r="N508" t="s">
        <v>2128</v>
      </c>
      <c r="O508" t="s">
        <v>2149</v>
      </c>
      <c r="P508" t="s">
        <v>744</v>
      </c>
      <c r="Q508" t="s">
        <v>744</v>
      </c>
      <c r="R508">
        <v>20</v>
      </c>
      <c r="S508" t="s">
        <v>3011</v>
      </c>
      <c r="T508" t="s">
        <v>744</v>
      </c>
      <c r="U508">
        <v>4</v>
      </c>
      <c r="V508" t="str">
        <f t="shared" si="15"/>
        <v>Rock PolishRockStatusSharply raises user's Speed.--20TM69-4</v>
      </c>
    </row>
    <row r="509" spans="1:22" x14ac:dyDescent="0.25">
      <c r="A509" t="s">
        <v>3012</v>
      </c>
      <c r="B509" t="s">
        <v>942</v>
      </c>
      <c r="C509" t="s">
        <v>2100</v>
      </c>
      <c r="D509" t="s">
        <v>2152</v>
      </c>
      <c r="E509">
        <v>75</v>
      </c>
      <c r="F509">
        <v>90</v>
      </c>
      <c r="G509">
        <v>10</v>
      </c>
      <c r="H509" t="s">
        <v>3013</v>
      </c>
      <c r="I509">
        <v>30</v>
      </c>
      <c r="J509">
        <v>1</v>
      </c>
      <c r="K509" t="str">
        <f t="shared" si="14"/>
        <v>Rock SlideRockPhysicalMay cause flinching.759010TM80301</v>
      </c>
      <c r="L509" t="s">
        <v>3012</v>
      </c>
      <c r="M509" t="s">
        <v>942</v>
      </c>
      <c r="N509" t="s">
        <v>2100</v>
      </c>
      <c r="O509" t="s">
        <v>2152</v>
      </c>
      <c r="P509">
        <v>75</v>
      </c>
      <c r="Q509">
        <v>90</v>
      </c>
      <c r="R509">
        <v>10</v>
      </c>
      <c r="S509" t="s">
        <v>3013</v>
      </c>
      <c r="T509">
        <v>30</v>
      </c>
      <c r="U509">
        <v>1</v>
      </c>
      <c r="V509" t="str">
        <f t="shared" si="15"/>
        <v>Rock SlideRockPhysicalMay cause flinching.759010TM80301</v>
      </c>
    </row>
    <row r="510" spans="1:22" x14ac:dyDescent="0.25">
      <c r="A510" t="s">
        <v>3014</v>
      </c>
      <c r="B510" t="s">
        <v>920</v>
      </c>
      <c r="C510" t="s">
        <v>2100</v>
      </c>
      <c r="D510" t="s">
        <v>2346</v>
      </c>
      <c r="E510">
        <v>40</v>
      </c>
      <c r="F510">
        <v>100</v>
      </c>
      <c r="G510">
        <v>15</v>
      </c>
      <c r="I510">
        <v>50</v>
      </c>
      <c r="J510">
        <v>2</v>
      </c>
      <c r="K510" t="str">
        <f t="shared" si="14"/>
        <v>Rock SmashFightingPhysicalMay lower opponent's Defense.4010015502</v>
      </c>
      <c r="L510" t="s">
        <v>3014</v>
      </c>
      <c r="M510" t="s">
        <v>920</v>
      </c>
      <c r="N510" t="s">
        <v>2100</v>
      </c>
      <c r="O510" t="s">
        <v>2346</v>
      </c>
      <c r="P510">
        <v>40</v>
      </c>
      <c r="Q510">
        <v>100</v>
      </c>
      <c r="R510">
        <v>15</v>
      </c>
      <c r="T510">
        <v>50</v>
      </c>
      <c r="U510">
        <v>2</v>
      </c>
      <c r="V510" t="str">
        <f t="shared" si="15"/>
        <v>Rock SmashFightingPhysicalMay lower opponent's Defense.4010015502</v>
      </c>
    </row>
    <row r="511" spans="1:22" x14ac:dyDescent="0.25">
      <c r="A511" t="s">
        <v>3015</v>
      </c>
      <c r="B511" t="s">
        <v>942</v>
      </c>
      <c r="C511" t="s">
        <v>2100</v>
      </c>
      <c r="E511">
        <v>50</v>
      </c>
      <c r="F511">
        <v>90</v>
      </c>
      <c r="G511">
        <v>15</v>
      </c>
      <c r="I511" t="s">
        <v>744</v>
      </c>
      <c r="J511">
        <v>1</v>
      </c>
      <c r="K511" t="str">
        <f t="shared" si="14"/>
        <v>Rock ThrowRockPhysical509015-1</v>
      </c>
      <c r="L511" t="s">
        <v>3015</v>
      </c>
      <c r="M511" t="s">
        <v>942</v>
      </c>
      <c r="N511" t="s">
        <v>2100</v>
      </c>
      <c r="P511">
        <v>50</v>
      </c>
      <c r="Q511">
        <v>90</v>
      </c>
      <c r="R511">
        <v>15</v>
      </c>
      <c r="T511" t="s">
        <v>744</v>
      </c>
      <c r="U511">
        <v>1</v>
      </c>
      <c r="V511" t="str">
        <f t="shared" si="15"/>
        <v>Rock ThrowRockPhysical509015-1</v>
      </c>
    </row>
    <row r="512" spans="1:22" x14ac:dyDescent="0.25">
      <c r="A512" t="s">
        <v>3016</v>
      </c>
      <c r="B512" t="s">
        <v>942</v>
      </c>
      <c r="C512" t="s">
        <v>2100</v>
      </c>
      <c r="D512" t="s">
        <v>2266</v>
      </c>
      <c r="E512">
        <v>60</v>
      </c>
      <c r="F512">
        <v>95</v>
      </c>
      <c r="G512">
        <v>15</v>
      </c>
      <c r="H512" t="s">
        <v>3017</v>
      </c>
      <c r="I512">
        <v>100</v>
      </c>
      <c r="J512">
        <v>3</v>
      </c>
      <c r="K512" t="str">
        <f t="shared" si="14"/>
        <v>Rock TombRockPhysicalLowers opponent's Speed.609515TM391003</v>
      </c>
      <c r="L512" t="s">
        <v>3016</v>
      </c>
      <c r="M512" t="s">
        <v>942</v>
      </c>
      <c r="N512" t="s">
        <v>2100</v>
      </c>
      <c r="O512" t="s">
        <v>2266</v>
      </c>
      <c r="P512">
        <v>60</v>
      </c>
      <c r="Q512">
        <v>95</v>
      </c>
      <c r="R512">
        <v>15</v>
      </c>
      <c r="S512" t="s">
        <v>3017</v>
      </c>
      <c r="T512">
        <v>100</v>
      </c>
      <c r="U512">
        <v>3</v>
      </c>
      <c r="V512" t="str">
        <f t="shared" si="15"/>
        <v>Rock TombRockPhysicalLowers opponent's Speed.609515TM391003</v>
      </c>
    </row>
    <row r="513" spans="1:22" x14ac:dyDescent="0.25">
      <c r="A513" t="s">
        <v>3018</v>
      </c>
      <c r="B513" t="s">
        <v>942</v>
      </c>
      <c r="C513" t="s">
        <v>2100</v>
      </c>
      <c r="D513" t="s">
        <v>2220</v>
      </c>
      <c r="E513">
        <v>150</v>
      </c>
      <c r="F513">
        <v>90</v>
      </c>
      <c r="G513">
        <v>5</v>
      </c>
      <c r="I513" t="s">
        <v>744</v>
      </c>
      <c r="J513">
        <v>4</v>
      </c>
      <c r="K513" t="str">
        <f t="shared" si="14"/>
        <v>Rock WreckerRockPhysicalUser must recharge next turn.150905-4</v>
      </c>
      <c r="L513" t="s">
        <v>3018</v>
      </c>
      <c r="M513" t="s">
        <v>942</v>
      </c>
      <c r="N513" t="s">
        <v>2100</v>
      </c>
      <c r="O513" t="s">
        <v>2220</v>
      </c>
      <c r="P513">
        <v>150</v>
      </c>
      <c r="Q513">
        <v>90</v>
      </c>
      <c r="R513">
        <v>5</v>
      </c>
      <c r="T513" t="s">
        <v>744</v>
      </c>
      <c r="U513">
        <v>4</v>
      </c>
      <c r="V513" t="str">
        <f t="shared" si="15"/>
        <v>Rock WreckerRockPhysicalUser must recharge next turn.150905-4</v>
      </c>
    </row>
    <row r="514" spans="1:22" x14ac:dyDescent="0.25">
      <c r="A514" t="s">
        <v>3019</v>
      </c>
      <c r="B514" t="s">
        <v>860</v>
      </c>
      <c r="C514" t="s">
        <v>2128</v>
      </c>
      <c r="D514" t="s">
        <v>3020</v>
      </c>
      <c r="E514" t="s">
        <v>744</v>
      </c>
      <c r="F514" t="s">
        <v>744</v>
      </c>
      <c r="G514">
        <v>15</v>
      </c>
      <c r="I514" t="s">
        <v>744</v>
      </c>
      <c r="J514">
        <v>3</v>
      </c>
      <c r="K514" t="str">
        <f t="shared" si="14"/>
        <v>Role PlayPsychicStatusUser copies the opponent's Ability.--15-3</v>
      </c>
      <c r="L514" t="s">
        <v>3019</v>
      </c>
      <c r="M514" t="s">
        <v>860</v>
      </c>
      <c r="N514" t="s">
        <v>2128</v>
      </c>
      <c r="O514" t="s">
        <v>3020</v>
      </c>
      <c r="P514" t="s">
        <v>744</v>
      </c>
      <c r="Q514" t="s">
        <v>744</v>
      </c>
      <c r="R514">
        <v>15</v>
      </c>
      <c r="T514" t="s">
        <v>744</v>
      </c>
      <c r="U514">
        <v>3</v>
      </c>
      <c r="V514" t="str">
        <f t="shared" si="15"/>
        <v>Role PlayPsychicStatusUser copies the opponent's Ability.--15-3</v>
      </c>
    </row>
    <row r="515" spans="1:22" x14ac:dyDescent="0.25">
      <c r="A515" t="s">
        <v>3021</v>
      </c>
      <c r="B515" t="s">
        <v>920</v>
      </c>
      <c r="C515" t="s">
        <v>2100</v>
      </c>
      <c r="D515" t="s">
        <v>2152</v>
      </c>
      <c r="E515">
        <v>60</v>
      </c>
      <c r="F515">
        <v>85</v>
      </c>
      <c r="G515">
        <v>15</v>
      </c>
      <c r="I515">
        <v>30</v>
      </c>
      <c r="J515">
        <v>1</v>
      </c>
      <c r="K515" t="str">
        <f t="shared" ref="K515:K578" si="16">_xlfn.CONCAT(A515:J515)</f>
        <v>Rolling KickFightingPhysicalMay cause flinching.608515301</v>
      </c>
      <c r="L515" t="s">
        <v>3021</v>
      </c>
      <c r="M515" t="s">
        <v>920</v>
      </c>
      <c r="N515" t="s">
        <v>2100</v>
      </c>
      <c r="O515" t="s">
        <v>2152</v>
      </c>
      <c r="P515">
        <v>60</v>
      </c>
      <c r="Q515">
        <v>85</v>
      </c>
      <c r="R515">
        <v>15</v>
      </c>
      <c r="T515">
        <v>30</v>
      </c>
      <c r="U515">
        <v>1</v>
      </c>
      <c r="V515" t="str">
        <f t="shared" ref="V515:V578" si="17">_xlfn.CONCAT(L515:U515)</f>
        <v>Rolling KickFightingPhysicalMay cause flinching.608515301</v>
      </c>
    </row>
    <row r="516" spans="1:22" x14ac:dyDescent="0.25">
      <c r="A516" t="s">
        <v>3022</v>
      </c>
      <c r="B516" t="s">
        <v>942</v>
      </c>
      <c r="C516" t="s">
        <v>2100</v>
      </c>
      <c r="D516" t="s">
        <v>2678</v>
      </c>
      <c r="E516">
        <v>30</v>
      </c>
      <c r="F516">
        <v>90</v>
      </c>
      <c r="G516">
        <v>20</v>
      </c>
      <c r="I516" t="s">
        <v>744</v>
      </c>
      <c r="J516">
        <v>2</v>
      </c>
      <c r="K516" t="str">
        <f t="shared" si="16"/>
        <v>RolloutRockPhysicalDoubles in power each turn for 5 turns.309020-2</v>
      </c>
      <c r="L516" t="s">
        <v>3022</v>
      </c>
      <c r="M516" t="s">
        <v>942</v>
      </c>
      <c r="N516" t="s">
        <v>2100</v>
      </c>
      <c r="O516" t="s">
        <v>2678</v>
      </c>
      <c r="P516">
        <v>30</v>
      </c>
      <c r="Q516">
        <v>90</v>
      </c>
      <c r="R516">
        <v>20</v>
      </c>
      <c r="T516" t="s">
        <v>744</v>
      </c>
      <c r="U516">
        <v>2</v>
      </c>
      <c r="V516" t="str">
        <f t="shared" si="17"/>
        <v>RolloutRockPhysicalDoubles in power each turn for 5 turns.309020-2</v>
      </c>
    </row>
    <row r="517" spans="1:22" x14ac:dyDescent="0.25">
      <c r="A517" t="s">
        <v>3023</v>
      </c>
      <c r="B517" t="s">
        <v>812</v>
      </c>
      <c r="C517" t="s">
        <v>2128</v>
      </c>
      <c r="D517" t="s">
        <v>3024</v>
      </c>
      <c r="E517" t="s">
        <v>744</v>
      </c>
      <c r="F517" t="s">
        <v>744</v>
      </c>
      <c r="G517">
        <v>10</v>
      </c>
      <c r="H517" t="s">
        <v>3025</v>
      </c>
      <c r="I517" t="s">
        <v>744</v>
      </c>
      <c r="J517">
        <v>4</v>
      </c>
      <c r="K517" t="str">
        <f t="shared" si="16"/>
        <v>RoostFlyingStatusUser recovers half of its max HP and loses the Flying type temporarily.--10TM19-4</v>
      </c>
      <c r="L517" t="s">
        <v>3023</v>
      </c>
      <c r="M517" t="s">
        <v>812</v>
      </c>
      <c r="N517" t="s">
        <v>2128</v>
      </c>
      <c r="O517" t="s">
        <v>3024</v>
      </c>
      <c r="P517" t="s">
        <v>744</v>
      </c>
      <c r="Q517" t="s">
        <v>744</v>
      </c>
      <c r="R517">
        <v>10</v>
      </c>
      <c r="S517" t="s">
        <v>3025</v>
      </c>
      <c r="T517" t="s">
        <v>744</v>
      </c>
      <c r="U517">
        <v>4</v>
      </c>
      <c r="V517" t="str">
        <f t="shared" si="17"/>
        <v>RoostFlyingStatusUser recovers half of its max HP and loses the Flying type temporarily.--10TM19-4</v>
      </c>
    </row>
    <row r="518" spans="1:22" x14ac:dyDescent="0.25">
      <c r="A518" t="s">
        <v>3026</v>
      </c>
      <c r="B518" t="s">
        <v>862</v>
      </c>
      <c r="C518" t="s">
        <v>2128</v>
      </c>
      <c r="D518" t="s">
        <v>3027</v>
      </c>
      <c r="E518" t="s">
        <v>744</v>
      </c>
      <c r="F518" t="s">
        <v>744</v>
      </c>
      <c r="G518">
        <v>10</v>
      </c>
      <c r="I518" t="s">
        <v>744</v>
      </c>
      <c r="J518">
        <v>6</v>
      </c>
      <c r="K518" t="str">
        <f t="shared" si="16"/>
        <v>RototillerGroundStatusRaises Attack and Special Attack of Grass-types.--10-6</v>
      </c>
      <c r="L518" t="s">
        <v>3026</v>
      </c>
      <c r="M518" t="s">
        <v>862</v>
      </c>
      <c r="N518" t="s">
        <v>2128</v>
      </c>
      <c r="O518" t="s">
        <v>3027</v>
      </c>
      <c r="P518" t="s">
        <v>744</v>
      </c>
      <c r="Q518" t="s">
        <v>744</v>
      </c>
      <c r="R518">
        <v>10</v>
      </c>
      <c r="T518" t="s">
        <v>744</v>
      </c>
      <c r="U518">
        <v>6</v>
      </c>
      <c r="V518" t="str">
        <f t="shared" si="17"/>
        <v>RototillerGroundStatusRaises Attack and Special Attack of Grass-types.--10-6</v>
      </c>
    </row>
    <row r="519" spans="1:22" x14ac:dyDescent="0.25">
      <c r="A519" t="s">
        <v>3028</v>
      </c>
      <c r="B519" t="s">
        <v>795</v>
      </c>
      <c r="C519" t="s">
        <v>2101</v>
      </c>
      <c r="D519" t="s">
        <v>3029</v>
      </c>
      <c r="E519">
        <v>60</v>
      </c>
      <c r="F519">
        <v>100</v>
      </c>
      <c r="G519">
        <v>15</v>
      </c>
      <c r="H519" t="s">
        <v>3030</v>
      </c>
      <c r="I519" t="s">
        <v>744</v>
      </c>
      <c r="J519">
        <v>5</v>
      </c>
      <c r="K519" t="str">
        <f t="shared" si="16"/>
        <v>RoundNormalSpecialPower increases if teammates use it in the same turn.6010015TM48-5</v>
      </c>
      <c r="L519" t="s">
        <v>3028</v>
      </c>
      <c r="M519" t="s">
        <v>795</v>
      </c>
      <c r="N519" t="s">
        <v>2101</v>
      </c>
      <c r="O519" t="s">
        <v>3029</v>
      </c>
      <c r="P519">
        <v>60</v>
      </c>
      <c r="Q519">
        <v>100</v>
      </c>
      <c r="R519">
        <v>15</v>
      </c>
      <c r="S519" t="s">
        <v>3030</v>
      </c>
      <c r="T519" t="s">
        <v>744</v>
      </c>
      <c r="U519">
        <v>5</v>
      </c>
      <c r="V519" t="str">
        <f t="shared" si="17"/>
        <v>RoundNormalSpecialPower increases if teammates use it in the same turn.6010015TM48-5</v>
      </c>
    </row>
    <row r="520" spans="1:22" x14ac:dyDescent="0.25">
      <c r="A520" t="s">
        <v>3031</v>
      </c>
      <c r="B520" t="s">
        <v>807</v>
      </c>
      <c r="C520" t="s">
        <v>2100</v>
      </c>
      <c r="D520" t="s">
        <v>2231</v>
      </c>
      <c r="E520">
        <v>100</v>
      </c>
      <c r="F520">
        <v>95</v>
      </c>
      <c r="G520">
        <v>5</v>
      </c>
      <c r="I520">
        <v>50</v>
      </c>
      <c r="J520">
        <v>2</v>
      </c>
      <c r="K520" t="str">
        <f t="shared" si="16"/>
        <v>Sacred FireFirePhysicalMay burn opponent.100955502</v>
      </c>
      <c r="L520" t="s">
        <v>3031</v>
      </c>
      <c r="M520" t="s">
        <v>807</v>
      </c>
      <c r="N520" t="s">
        <v>2100</v>
      </c>
      <c r="O520" t="s">
        <v>2231</v>
      </c>
      <c r="P520">
        <v>100</v>
      </c>
      <c r="Q520">
        <v>95</v>
      </c>
      <c r="R520">
        <v>5</v>
      </c>
      <c r="T520">
        <v>50</v>
      </c>
      <c r="U520">
        <v>2</v>
      </c>
      <c r="V520" t="str">
        <f t="shared" si="17"/>
        <v>Sacred FireFirePhysicalMay burn opponent.100955502</v>
      </c>
    </row>
    <row r="521" spans="1:22" x14ac:dyDescent="0.25">
      <c r="A521" t="s">
        <v>3032</v>
      </c>
      <c r="B521" t="s">
        <v>920</v>
      </c>
      <c r="C521" t="s">
        <v>2100</v>
      </c>
      <c r="D521" t="s">
        <v>2294</v>
      </c>
      <c r="E521">
        <v>90</v>
      </c>
      <c r="F521">
        <v>100</v>
      </c>
      <c r="G521">
        <v>20</v>
      </c>
      <c r="I521" t="s">
        <v>744</v>
      </c>
      <c r="J521">
        <v>5</v>
      </c>
      <c r="K521" t="str">
        <f t="shared" si="16"/>
        <v>Sacred SwordFightingPhysicalIgnores opponent's stat changes.9010020-5</v>
      </c>
      <c r="L521" t="s">
        <v>3032</v>
      </c>
      <c r="M521" t="s">
        <v>920</v>
      </c>
      <c r="N521" t="s">
        <v>2100</v>
      </c>
      <c r="O521" t="s">
        <v>2294</v>
      </c>
      <c r="P521">
        <v>90</v>
      </c>
      <c r="Q521">
        <v>100</v>
      </c>
      <c r="R521">
        <v>20</v>
      </c>
      <c r="T521" t="s">
        <v>744</v>
      </c>
      <c r="U521">
        <v>5</v>
      </c>
      <c r="V521" t="str">
        <f t="shared" si="17"/>
        <v>Sacred SwordFightingPhysicalIgnores opponent's stat changes.9010020-5</v>
      </c>
    </row>
    <row r="522" spans="1:22" x14ac:dyDescent="0.25">
      <c r="A522" t="s">
        <v>3033</v>
      </c>
      <c r="B522" t="s">
        <v>795</v>
      </c>
      <c r="C522" t="s">
        <v>2128</v>
      </c>
      <c r="D522" t="s">
        <v>3034</v>
      </c>
      <c r="E522" t="s">
        <v>744</v>
      </c>
      <c r="F522" t="s">
        <v>744</v>
      </c>
      <c r="G522">
        <v>25</v>
      </c>
      <c r="H522" t="s">
        <v>3035</v>
      </c>
      <c r="I522" t="s">
        <v>744</v>
      </c>
      <c r="J522">
        <v>2</v>
      </c>
      <c r="K522" t="str">
        <f t="shared" si="16"/>
        <v>SafeguardNormalStatusThe user's party is protected from status conditions.--25TM20-2</v>
      </c>
      <c r="L522" t="s">
        <v>3033</v>
      </c>
      <c r="M522" t="s">
        <v>795</v>
      </c>
      <c r="N522" t="s">
        <v>2128</v>
      </c>
      <c r="O522" t="s">
        <v>3034</v>
      </c>
      <c r="P522" t="s">
        <v>744</v>
      </c>
      <c r="Q522" t="s">
        <v>744</v>
      </c>
      <c r="R522">
        <v>25</v>
      </c>
      <c r="S522" t="s">
        <v>3035</v>
      </c>
      <c r="T522" t="s">
        <v>744</v>
      </c>
      <c r="U522">
        <v>2</v>
      </c>
      <c r="V522" t="str">
        <f t="shared" si="17"/>
        <v>SafeguardNormalStatusThe user's party is protected from status conditions.--25TM20-2</v>
      </c>
    </row>
    <row r="523" spans="1:22" x14ac:dyDescent="0.25">
      <c r="A523" t="s">
        <v>3036</v>
      </c>
      <c r="B523" t="s">
        <v>862</v>
      </c>
      <c r="C523" t="s">
        <v>2128</v>
      </c>
      <c r="D523" t="s">
        <v>2508</v>
      </c>
      <c r="E523" t="s">
        <v>744</v>
      </c>
      <c r="F523">
        <v>100</v>
      </c>
      <c r="G523">
        <v>15</v>
      </c>
      <c r="I523" t="s">
        <v>744</v>
      </c>
      <c r="J523">
        <v>1</v>
      </c>
      <c r="K523" t="str">
        <f t="shared" si="16"/>
        <v>Sand AttackGroundStatusLowers opponent's Accuracy.-10015-1</v>
      </c>
      <c r="L523" t="s">
        <v>3036</v>
      </c>
      <c r="M523" t="s">
        <v>862</v>
      </c>
      <c r="N523" t="s">
        <v>2128</v>
      </c>
      <c r="O523" t="s">
        <v>2508</v>
      </c>
      <c r="P523" t="s">
        <v>744</v>
      </c>
      <c r="Q523">
        <v>100</v>
      </c>
      <c r="R523">
        <v>15</v>
      </c>
      <c r="T523" t="s">
        <v>744</v>
      </c>
      <c r="U523">
        <v>1</v>
      </c>
      <c r="V523" t="str">
        <f t="shared" si="17"/>
        <v>Sand AttackGroundStatusLowers opponent's Accuracy.-10015-1</v>
      </c>
    </row>
    <row r="524" spans="1:22" x14ac:dyDescent="0.25">
      <c r="A524" t="s">
        <v>3037</v>
      </c>
      <c r="B524" t="s">
        <v>862</v>
      </c>
      <c r="C524" t="s">
        <v>2100</v>
      </c>
      <c r="D524" t="s">
        <v>2215</v>
      </c>
      <c r="E524">
        <v>35</v>
      </c>
      <c r="F524">
        <v>85</v>
      </c>
      <c r="G524">
        <v>15</v>
      </c>
      <c r="I524" t="s">
        <v>744</v>
      </c>
      <c r="J524">
        <v>3</v>
      </c>
      <c r="K524" t="str">
        <f t="shared" si="16"/>
        <v>Sand TombGroundPhysicalTraps opponent, damaging them for 4-5 turns.358515-3</v>
      </c>
      <c r="L524" t="s">
        <v>3037</v>
      </c>
      <c r="M524" t="s">
        <v>862</v>
      </c>
      <c r="N524" t="s">
        <v>2100</v>
      </c>
      <c r="O524" t="s">
        <v>2215</v>
      </c>
      <c r="P524">
        <v>35</v>
      </c>
      <c r="Q524">
        <v>85</v>
      </c>
      <c r="R524">
        <v>15</v>
      </c>
      <c r="T524" t="s">
        <v>744</v>
      </c>
      <c r="U524">
        <v>3</v>
      </c>
      <c r="V524" t="str">
        <f t="shared" si="17"/>
        <v>Sand TombGroundPhysicalTraps opponent, damaging them for 4-5 turns.358515-3</v>
      </c>
    </row>
    <row r="525" spans="1:22" x14ac:dyDescent="0.25">
      <c r="A525" t="s">
        <v>3038</v>
      </c>
      <c r="B525" t="s">
        <v>942</v>
      </c>
      <c r="C525" t="s">
        <v>2128</v>
      </c>
      <c r="D525" t="s">
        <v>3039</v>
      </c>
      <c r="E525" t="s">
        <v>744</v>
      </c>
      <c r="F525" t="s">
        <v>744</v>
      </c>
      <c r="G525">
        <v>10</v>
      </c>
      <c r="H525" t="s">
        <v>3040</v>
      </c>
      <c r="I525" t="s">
        <v>744</v>
      </c>
      <c r="J525">
        <v>2</v>
      </c>
      <c r="K525" t="str">
        <f t="shared" si="16"/>
        <v>SandstormRockStatusCreates a sandstorm for 5 turns.--10TM37-2</v>
      </c>
      <c r="L525" t="s">
        <v>3038</v>
      </c>
      <c r="M525" t="s">
        <v>942</v>
      </c>
      <c r="N525" t="s">
        <v>2128</v>
      </c>
      <c r="O525" t="s">
        <v>3039</v>
      </c>
      <c r="P525" t="s">
        <v>744</v>
      </c>
      <c r="Q525" t="s">
        <v>744</v>
      </c>
      <c r="R525">
        <v>10</v>
      </c>
      <c r="S525" t="s">
        <v>3040</v>
      </c>
      <c r="T525" t="s">
        <v>744</v>
      </c>
      <c r="U525">
        <v>2</v>
      </c>
      <c r="V525" t="str">
        <f t="shared" si="17"/>
        <v>SandstormRockStatusCreates a sandstorm for 5 turns.--10TM37-2</v>
      </c>
    </row>
    <row r="526" spans="1:22" x14ac:dyDescent="0.25">
      <c r="A526" t="s">
        <v>3041</v>
      </c>
      <c r="B526" t="s">
        <v>797</v>
      </c>
      <c r="C526" t="s">
        <v>2100</v>
      </c>
      <c r="D526" t="s">
        <v>2735</v>
      </c>
      <c r="E526">
        <v>90</v>
      </c>
      <c r="F526">
        <v>100</v>
      </c>
      <c r="G526">
        <v>15</v>
      </c>
      <c r="I526">
        <v>100</v>
      </c>
      <c r="J526">
        <v>7</v>
      </c>
      <c r="K526" t="str">
        <f t="shared" si="16"/>
        <v>Sappy SeedGrassPhysicalDrains HP from opponent each turn.90100151007</v>
      </c>
      <c r="L526" t="s">
        <v>3041</v>
      </c>
      <c r="M526" t="s">
        <v>797</v>
      </c>
      <c r="N526" t="s">
        <v>2100</v>
      </c>
      <c r="O526" t="s">
        <v>2735</v>
      </c>
      <c r="P526">
        <v>90</v>
      </c>
      <c r="Q526">
        <v>100</v>
      </c>
      <c r="R526">
        <v>15</v>
      </c>
      <c r="T526">
        <v>100</v>
      </c>
      <c r="U526">
        <v>7</v>
      </c>
      <c r="V526" t="str">
        <f t="shared" si="17"/>
        <v>Sappy SeedGrassPhysicalDrains HP from opponent each turn.90100151007</v>
      </c>
    </row>
    <row r="527" spans="1:22" x14ac:dyDescent="0.25">
      <c r="A527" t="s">
        <v>3042</v>
      </c>
      <c r="B527" t="s">
        <v>824</v>
      </c>
      <c r="C527" t="s">
        <v>2131</v>
      </c>
      <c r="D527" t="s">
        <v>3043</v>
      </c>
      <c r="E527" t="s">
        <v>744</v>
      </c>
      <c r="F527" t="s">
        <v>744</v>
      </c>
      <c r="G527">
        <v>1</v>
      </c>
      <c r="J527">
        <v>7</v>
      </c>
      <c r="K527" t="str">
        <f t="shared" si="16"/>
        <v>Savage Spin-OutBugZ-MoveBug type Z-Move.--17</v>
      </c>
      <c r="L527" t="s">
        <v>3042</v>
      </c>
      <c r="M527" t="s">
        <v>824</v>
      </c>
      <c r="N527" t="s">
        <v>2131</v>
      </c>
      <c r="O527" t="s">
        <v>3043</v>
      </c>
      <c r="P527" t="s">
        <v>744</v>
      </c>
      <c r="Q527" t="s">
        <v>744</v>
      </c>
      <c r="R527">
        <v>1</v>
      </c>
      <c r="U527">
        <v>7</v>
      </c>
      <c r="V527" t="str">
        <f t="shared" si="17"/>
        <v>Savage Spin-OutBugZ-MoveBug type Z-Move.--17</v>
      </c>
    </row>
    <row r="528" spans="1:22" x14ac:dyDescent="0.25">
      <c r="A528" t="s">
        <v>3044</v>
      </c>
      <c r="B528" t="s">
        <v>816</v>
      </c>
      <c r="C528" t="s">
        <v>2101</v>
      </c>
      <c r="D528" t="s">
        <v>2231</v>
      </c>
      <c r="E528">
        <v>80</v>
      </c>
      <c r="F528">
        <v>100</v>
      </c>
      <c r="G528">
        <v>15</v>
      </c>
      <c r="H528" t="s">
        <v>3045</v>
      </c>
      <c r="I528">
        <v>30</v>
      </c>
      <c r="J528">
        <v>5</v>
      </c>
      <c r="K528" t="str">
        <f t="shared" si="16"/>
        <v>ScaldWaterSpecialMay burn opponent.8010015TM55305</v>
      </c>
      <c r="L528" t="s">
        <v>3044</v>
      </c>
      <c r="M528" t="s">
        <v>816</v>
      </c>
      <c r="N528" t="s">
        <v>2101</v>
      </c>
      <c r="O528" t="s">
        <v>2231</v>
      </c>
      <c r="P528">
        <v>80</v>
      </c>
      <c r="Q528">
        <v>100</v>
      </c>
      <c r="R528">
        <v>15</v>
      </c>
      <c r="S528" t="s">
        <v>3045</v>
      </c>
      <c r="T528">
        <v>30</v>
      </c>
      <c r="U528">
        <v>5</v>
      </c>
      <c r="V528" t="str">
        <f t="shared" si="17"/>
        <v>ScaldWaterSpecialMay burn opponent.8010015TM55305</v>
      </c>
    </row>
    <row r="529" spans="1:22" x14ac:dyDescent="0.25">
      <c r="A529" t="s">
        <v>3046</v>
      </c>
      <c r="B529" t="s">
        <v>795</v>
      </c>
      <c r="C529" t="s">
        <v>2128</v>
      </c>
      <c r="D529" t="s">
        <v>2334</v>
      </c>
      <c r="E529" t="s">
        <v>744</v>
      </c>
      <c r="F529">
        <v>100</v>
      </c>
      <c r="G529">
        <v>10</v>
      </c>
      <c r="I529" t="s">
        <v>744</v>
      </c>
      <c r="J529">
        <v>2</v>
      </c>
      <c r="K529" t="str">
        <f t="shared" si="16"/>
        <v>Scary FaceNormalStatusSharply lowers opponent's Speed.-10010-2</v>
      </c>
      <c r="L529" t="s">
        <v>3046</v>
      </c>
      <c r="M529" t="s">
        <v>795</v>
      </c>
      <c r="N529" t="s">
        <v>2128</v>
      </c>
      <c r="O529" t="s">
        <v>2334</v>
      </c>
      <c r="P529" t="s">
        <v>744</v>
      </c>
      <c r="Q529">
        <v>100</v>
      </c>
      <c r="R529">
        <v>10</v>
      </c>
      <c r="T529" t="s">
        <v>744</v>
      </c>
      <c r="U529">
        <v>2</v>
      </c>
      <c r="V529" t="str">
        <f t="shared" si="17"/>
        <v>Scary FaceNormalStatusSharply lowers opponent's Speed.-10010-2</v>
      </c>
    </row>
    <row r="530" spans="1:22" x14ac:dyDescent="0.25">
      <c r="A530" t="s">
        <v>3047</v>
      </c>
      <c r="B530" t="s">
        <v>795</v>
      </c>
      <c r="C530" t="s">
        <v>2100</v>
      </c>
      <c r="E530">
        <v>40</v>
      </c>
      <c r="F530">
        <v>100</v>
      </c>
      <c r="G530">
        <v>35</v>
      </c>
      <c r="I530" t="s">
        <v>744</v>
      </c>
      <c r="J530">
        <v>1</v>
      </c>
      <c r="K530" t="str">
        <f t="shared" si="16"/>
        <v>ScratchNormalPhysical4010035-1</v>
      </c>
      <c r="L530" t="s">
        <v>3047</v>
      </c>
      <c r="M530" t="s">
        <v>795</v>
      </c>
      <c r="N530" t="s">
        <v>2100</v>
      </c>
      <c r="P530">
        <v>40</v>
      </c>
      <c r="Q530">
        <v>100</v>
      </c>
      <c r="R530">
        <v>35</v>
      </c>
      <c r="T530" t="s">
        <v>744</v>
      </c>
      <c r="U530">
        <v>1</v>
      </c>
      <c r="V530" t="str">
        <f t="shared" si="17"/>
        <v>ScratchNormalPhysical4010035-1</v>
      </c>
    </row>
    <row r="531" spans="1:22" x14ac:dyDescent="0.25">
      <c r="A531" t="s">
        <v>3048</v>
      </c>
      <c r="B531" t="s">
        <v>795</v>
      </c>
      <c r="C531" t="s">
        <v>2128</v>
      </c>
      <c r="D531" t="s">
        <v>3049</v>
      </c>
      <c r="E531" t="s">
        <v>744</v>
      </c>
      <c r="F531">
        <v>85</v>
      </c>
      <c r="G531">
        <v>40</v>
      </c>
      <c r="I531" t="s">
        <v>744</v>
      </c>
      <c r="J531">
        <v>1</v>
      </c>
      <c r="K531" t="str">
        <f t="shared" si="16"/>
        <v>ScreechNormalStatusSharply lowers opponent's Defense.-8540-1</v>
      </c>
      <c r="L531" t="s">
        <v>3048</v>
      </c>
      <c r="M531" t="s">
        <v>795</v>
      </c>
      <c r="N531" t="s">
        <v>2128</v>
      </c>
      <c r="O531" t="s">
        <v>3049</v>
      </c>
      <c r="P531" t="s">
        <v>744</v>
      </c>
      <c r="Q531">
        <v>85</v>
      </c>
      <c r="R531">
        <v>40</v>
      </c>
      <c r="T531" t="s">
        <v>744</v>
      </c>
      <c r="U531">
        <v>1</v>
      </c>
      <c r="V531" t="str">
        <f t="shared" si="17"/>
        <v>ScreechNormalStatusSharply lowers opponent's Defense.-8540-1</v>
      </c>
    </row>
    <row r="532" spans="1:22" x14ac:dyDescent="0.25">
      <c r="A532" t="s">
        <v>3050</v>
      </c>
      <c r="B532" t="s">
        <v>807</v>
      </c>
      <c r="C532" t="s">
        <v>2101</v>
      </c>
      <c r="D532" t="s">
        <v>2231</v>
      </c>
      <c r="E532">
        <v>100</v>
      </c>
      <c r="F532">
        <v>100</v>
      </c>
      <c r="G532">
        <v>5</v>
      </c>
      <c r="I532">
        <v>30</v>
      </c>
      <c r="J532">
        <v>5</v>
      </c>
      <c r="K532" t="str">
        <f t="shared" si="16"/>
        <v>Searing ShotFireSpecialMay burn opponent.1001005305</v>
      </c>
      <c r="L532" t="s">
        <v>3050</v>
      </c>
      <c r="M532" t="s">
        <v>807</v>
      </c>
      <c r="N532" t="s">
        <v>2101</v>
      </c>
      <c r="O532" t="s">
        <v>2231</v>
      </c>
      <c r="P532">
        <v>100</v>
      </c>
      <c r="Q532">
        <v>100</v>
      </c>
      <c r="R532">
        <v>5</v>
      </c>
      <c r="T532">
        <v>30</v>
      </c>
      <c r="U532">
        <v>5</v>
      </c>
      <c r="V532" t="str">
        <f t="shared" si="17"/>
        <v>Searing ShotFireSpecialMay burn opponent.1001005305</v>
      </c>
    </row>
    <row r="533" spans="1:22" x14ac:dyDescent="0.25">
      <c r="A533" t="s">
        <v>3051</v>
      </c>
      <c r="B533" t="s">
        <v>866</v>
      </c>
      <c r="C533" t="s">
        <v>2100</v>
      </c>
      <c r="D533" t="s">
        <v>3052</v>
      </c>
      <c r="E533">
        <v>200</v>
      </c>
      <c r="F533" t="s">
        <v>744</v>
      </c>
      <c r="G533">
        <v>1</v>
      </c>
      <c r="J533">
        <v>7</v>
      </c>
      <c r="K533" t="str">
        <f t="shared" si="16"/>
        <v>Searing Sunraze SmashSteelPhysicalSolgaleo-exclusive Z-Move.200-17</v>
      </c>
      <c r="L533" t="s">
        <v>3051</v>
      </c>
      <c r="M533" t="s">
        <v>866</v>
      </c>
      <c r="N533" t="s">
        <v>2100</v>
      </c>
      <c r="O533" t="s">
        <v>3052</v>
      </c>
      <c r="P533">
        <v>200</v>
      </c>
      <c r="Q533" t="s">
        <v>744</v>
      </c>
      <c r="R533">
        <v>1</v>
      </c>
      <c r="U533">
        <v>7</v>
      </c>
      <c r="V533" t="str">
        <f t="shared" si="17"/>
        <v>Searing Sunraze SmashSteelPhysicalSolgaleo-exclusive Z-Move.200-17</v>
      </c>
    </row>
    <row r="534" spans="1:22" x14ac:dyDescent="0.25">
      <c r="A534" t="s">
        <v>3053</v>
      </c>
      <c r="B534" t="s">
        <v>795</v>
      </c>
      <c r="C534" t="s">
        <v>2100</v>
      </c>
      <c r="D534" t="s">
        <v>3054</v>
      </c>
      <c r="E534">
        <v>70</v>
      </c>
      <c r="F534">
        <v>100</v>
      </c>
      <c r="G534">
        <v>20</v>
      </c>
      <c r="I534">
        <v>30</v>
      </c>
      <c r="J534">
        <v>3</v>
      </c>
      <c r="K534" t="str">
        <f t="shared" si="16"/>
        <v>Secret PowerNormalPhysicalEffects of the attack vary with the location.7010020303</v>
      </c>
      <c r="L534" t="s">
        <v>3053</v>
      </c>
      <c r="M534" t="s">
        <v>795</v>
      </c>
      <c r="N534" t="s">
        <v>2100</v>
      </c>
      <c r="O534" t="s">
        <v>3054</v>
      </c>
      <c r="P534">
        <v>70</v>
      </c>
      <c r="Q534">
        <v>100</v>
      </c>
      <c r="R534">
        <v>20</v>
      </c>
      <c r="T534">
        <v>30</v>
      </c>
      <c r="U534">
        <v>3</v>
      </c>
      <c r="V534" t="str">
        <f t="shared" si="17"/>
        <v>Secret PowerNormalPhysicalEffects of the attack vary with the location.7010020303</v>
      </c>
    </row>
    <row r="535" spans="1:22" x14ac:dyDescent="0.25">
      <c r="A535" t="s">
        <v>3055</v>
      </c>
      <c r="B535" t="s">
        <v>920</v>
      </c>
      <c r="C535" t="s">
        <v>2101</v>
      </c>
      <c r="D535" t="s">
        <v>2946</v>
      </c>
      <c r="E535">
        <v>85</v>
      </c>
      <c r="F535">
        <v>100</v>
      </c>
      <c r="G535">
        <v>10</v>
      </c>
      <c r="I535" t="s">
        <v>744</v>
      </c>
      <c r="J535">
        <v>5</v>
      </c>
      <c r="K535" t="str">
        <f t="shared" si="16"/>
        <v>Secret SwordFightingSpecialInflicts damage based on the target's Defense, not Special Defense.8510010-5</v>
      </c>
      <c r="L535" t="s">
        <v>3055</v>
      </c>
      <c r="M535" t="s">
        <v>920</v>
      </c>
      <c r="N535" t="s">
        <v>2101</v>
      </c>
      <c r="O535" t="s">
        <v>2946</v>
      </c>
      <c r="P535">
        <v>85</v>
      </c>
      <c r="Q535">
        <v>100</v>
      </c>
      <c r="R535">
        <v>10</v>
      </c>
      <c r="T535" t="s">
        <v>744</v>
      </c>
      <c r="U535">
        <v>5</v>
      </c>
      <c r="V535" t="str">
        <f t="shared" si="17"/>
        <v>Secret SwordFightingSpecialInflicts damage based on the target's Defense, not Special Defense.8510010-5</v>
      </c>
    </row>
    <row r="536" spans="1:22" x14ac:dyDescent="0.25">
      <c r="A536" t="s">
        <v>3056</v>
      </c>
      <c r="B536" t="s">
        <v>797</v>
      </c>
      <c r="C536" t="s">
        <v>2100</v>
      </c>
      <c r="E536">
        <v>80</v>
      </c>
      <c r="F536">
        <v>100</v>
      </c>
      <c r="G536">
        <v>15</v>
      </c>
      <c r="I536" t="s">
        <v>744</v>
      </c>
      <c r="J536">
        <v>4</v>
      </c>
      <c r="K536" t="str">
        <f t="shared" si="16"/>
        <v>Seed BombGrassPhysical8010015-4</v>
      </c>
      <c r="L536" t="s">
        <v>3056</v>
      </c>
      <c r="M536" t="s">
        <v>797</v>
      </c>
      <c r="N536" t="s">
        <v>2100</v>
      </c>
      <c r="P536">
        <v>80</v>
      </c>
      <c r="Q536">
        <v>100</v>
      </c>
      <c r="R536">
        <v>15</v>
      </c>
      <c r="T536" t="s">
        <v>744</v>
      </c>
      <c r="U536">
        <v>4</v>
      </c>
      <c r="V536" t="str">
        <f t="shared" si="17"/>
        <v>Seed BombGrassPhysical8010015-4</v>
      </c>
    </row>
    <row r="537" spans="1:22" x14ac:dyDescent="0.25">
      <c r="A537" t="s">
        <v>3057</v>
      </c>
      <c r="B537" t="s">
        <v>797</v>
      </c>
      <c r="C537" t="s">
        <v>2101</v>
      </c>
      <c r="D537" t="s">
        <v>2126</v>
      </c>
      <c r="E537">
        <v>120</v>
      </c>
      <c r="F537">
        <v>85</v>
      </c>
      <c r="G537">
        <v>5</v>
      </c>
      <c r="I537">
        <v>40</v>
      </c>
      <c r="J537">
        <v>4</v>
      </c>
      <c r="K537" t="str">
        <f t="shared" si="16"/>
        <v>Seed FlareGrassSpecialMay lower opponent's Special Defense.120855404</v>
      </c>
      <c r="L537" t="s">
        <v>3057</v>
      </c>
      <c r="M537" t="s">
        <v>797</v>
      </c>
      <c r="N537" t="s">
        <v>2101</v>
      </c>
      <c r="O537" t="s">
        <v>2126</v>
      </c>
      <c r="P537">
        <v>120</v>
      </c>
      <c r="Q537">
        <v>85</v>
      </c>
      <c r="R537">
        <v>5</v>
      </c>
      <c r="T537">
        <v>40</v>
      </c>
      <c r="U537">
        <v>4</v>
      </c>
      <c r="V537" t="str">
        <f t="shared" si="17"/>
        <v>Seed FlareGrassSpecialMay lower opponent's Special Defense.120855404</v>
      </c>
    </row>
    <row r="538" spans="1:22" x14ac:dyDescent="0.25">
      <c r="A538" t="s">
        <v>3058</v>
      </c>
      <c r="B538" t="s">
        <v>920</v>
      </c>
      <c r="C538" t="s">
        <v>2100</v>
      </c>
      <c r="D538" t="s">
        <v>2849</v>
      </c>
      <c r="E538" t="s">
        <v>744</v>
      </c>
      <c r="F538">
        <v>100</v>
      </c>
      <c r="G538">
        <v>20</v>
      </c>
      <c r="I538" t="s">
        <v>744</v>
      </c>
      <c r="J538">
        <v>1</v>
      </c>
      <c r="K538" t="str">
        <f t="shared" si="16"/>
        <v>Seismic TossFightingPhysicalInflicts damage equal to user's level.-10020-1</v>
      </c>
      <c r="L538" t="s">
        <v>3058</v>
      </c>
      <c r="M538" t="s">
        <v>920</v>
      </c>
      <c r="N538" t="s">
        <v>2100</v>
      </c>
      <c r="O538" t="s">
        <v>2849</v>
      </c>
      <c r="P538" t="s">
        <v>744</v>
      </c>
      <c r="Q538">
        <v>100</v>
      </c>
      <c r="R538">
        <v>20</v>
      </c>
      <c r="T538" t="s">
        <v>744</v>
      </c>
      <c r="U538">
        <v>1</v>
      </c>
      <c r="V538" t="str">
        <f t="shared" si="17"/>
        <v>Seismic TossFightingPhysicalInflicts damage equal to user's level.-10020-1</v>
      </c>
    </row>
    <row r="539" spans="1:22" x14ac:dyDescent="0.25">
      <c r="A539" t="s">
        <v>3059</v>
      </c>
      <c r="B539" t="s">
        <v>795</v>
      </c>
      <c r="C539" t="s">
        <v>2100</v>
      </c>
      <c r="D539" t="s">
        <v>2454</v>
      </c>
      <c r="E539">
        <v>200</v>
      </c>
      <c r="F539">
        <v>100</v>
      </c>
      <c r="G539">
        <v>5</v>
      </c>
      <c r="I539" t="s">
        <v>744</v>
      </c>
      <c r="J539">
        <v>1</v>
      </c>
      <c r="K539" t="str">
        <f t="shared" si="16"/>
        <v>Self-DestructNormalPhysicalUser faints.2001005-1</v>
      </c>
      <c r="L539" t="s">
        <v>3059</v>
      </c>
      <c r="M539" t="s">
        <v>795</v>
      </c>
      <c r="N539" t="s">
        <v>2100</v>
      </c>
      <c r="O539" t="s">
        <v>2454</v>
      </c>
      <c r="P539">
        <v>200</v>
      </c>
      <c r="Q539">
        <v>100</v>
      </c>
      <c r="R539">
        <v>5</v>
      </c>
      <c r="T539" t="s">
        <v>744</v>
      </c>
      <c r="U539">
        <v>1</v>
      </c>
      <c r="V539" t="str">
        <f t="shared" si="17"/>
        <v>Self-DestructNormalPhysicalUser faints.2001005-1</v>
      </c>
    </row>
    <row r="540" spans="1:22" x14ac:dyDescent="0.25">
      <c r="A540" t="s">
        <v>3060</v>
      </c>
      <c r="B540" t="s">
        <v>980</v>
      </c>
      <c r="C540" t="s">
        <v>2101</v>
      </c>
      <c r="D540" t="s">
        <v>2126</v>
      </c>
      <c r="E540">
        <v>80</v>
      </c>
      <c r="F540">
        <v>100</v>
      </c>
      <c r="G540">
        <v>15</v>
      </c>
      <c r="H540" t="s">
        <v>3061</v>
      </c>
      <c r="I540">
        <v>20</v>
      </c>
      <c r="J540">
        <v>2</v>
      </c>
      <c r="K540" t="str">
        <f t="shared" si="16"/>
        <v>Shadow BallGhostSpecialMay lower opponent's Special Defense.8010015TM30202</v>
      </c>
      <c r="L540" t="s">
        <v>3060</v>
      </c>
      <c r="M540" t="s">
        <v>980</v>
      </c>
      <c r="N540" t="s">
        <v>2101</v>
      </c>
      <c r="O540" t="s">
        <v>2126</v>
      </c>
      <c r="P540">
        <v>80</v>
      </c>
      <c r="Q540">
        <v>100</v>
      </c>
      <c r="R540">
        <v>15</v>
      </c>
      <c r="S540" t="s">
        <v>3061</v>
      </c>
      <c r="T540">
        <v>20</v>
      </c>
      <c r="U540">
        <v>2</v>
      </c>
      <c r="V540" t="str">
        <f t="shared" si="17"/>
        <v>Shadow BallGhostSpecialMay lower opponent's Special Defense.8010015TM30202</v>
      </c>
    </row>
    <row r="541" spans="1:22" x14ac:dyDescent="0.25">
      <c r="A541" t="s">
        <v>3062</v>
      </c>
      <c r="B541" t="s">
        <v>980</v>
      </c>
      <c r="C541" t="s">
        <v>2100</v>
      </c>
      <c r="D541" t="s">
        <v>3063</v>
      </c>
      <c r="E541">
        <v>85</v>
      </c>
      <c r="F541">
        <v>100</v>
      </c>
      <c r="G541">
        <v>10</v>
      </c>
      <c r="J541">
        <v>7</v>
      </c>
      <c r="K541" t="str">
        <f t="shared" si="16"/>
        <v>Shadow BoneGhostPhysicalThe user attacks by beating the target with a bone that contains a spirit. This may also lower the target's Defense stat.85100107</v>
      </c>
      <c r="L541" t="s">
        <v>3062</v>
      </c>
      <c r="M541" t="s">
        <v>980</v>
      </c>
      <c r="N541" t="s">
        <v>2100</v>
      </c>
      <c r="O541" t="s">
        <v>3063</v>
      </c>
      <c r="P541">
        <v>85</v>
      </c>
      <c r="Q541">
        <v>100</v>
      </c>
      <c r="R541">
        <v>10</v>
      </c>
      <c r="U541">
        <v>7</v>
      </c>
      <c r="V541" t="str">
        <f t="shared" si="17"/>
        <v>Shadow BoneGhostPhysicalThe user attacks by beating the target with a bone that contains a spirit. This may also lower the target's Defense stat.85100107</v>
      </c>
    </row>
    <row r="542" spans="1:22" x14ac:dyDescent="0.25">
      <c r="A542" t="s">
        <v>3064</v>
      </c>
      <c r="B542" t="s">
        <v>980</v>
      </c>
      <c r="C542" t="s">
        <v>2100</v>
      </c>
      <c r="D542" t="s">
        <v>2145</v>
      </c>
      <c r="E542">
        <v>70</v>
      </c>
      <c r="F542">
        <v>100</v>
      </c>
      <c r="G542">
        <v>15</v>
      </c>
      <c r="H542" t="s">
        <v>3065</v>
      </c>
      <c r="I542" t="s">
        <v>744</v>
      </c>
      <c r="J542">
        <v>4</v>
      </c>
      <c r="K542" t="str">
        <f t="shared" si="16"/>
        <v>Shadow ClawGhostPhysicalHigh critical hit ratio.7010015TM65-4</v>
      </c>
      <c r="L542" t="s">
        <v>3064</v>
      </c>
      <c r="M542" t="s">
        <v>980</v>
      </c>
      <c r="N542" t="s">
        <v>2100</v>
      </c>
      <c r="O542" t="s">
        <v>2145</v>
      </c>
      <c r="P542">
        <v>70</v>
      </c>
      <c r="Q542">
        <v>100</v>
      </c>
      <c r="R542">
        <v>15</v>
      </c>
      <c r="S542" t="s">
        <v>3065</v>
      </c>
      <c r="T542" t="s">
        <v>744</v>
      </c>
      <c r="U542">
        <v>4</v>
      </c>
      <c r="V542" t="str">
        <f t="shared" si="17"/>
        <v>Shadow ClawGhostPhysicalHigh critical hit ratio.7010015TM65-4</v>
      </c>
    </row>
    <row r="543" spans="1:22" x14ac:dyDescent="0.25">
      <c r="A543" t="s">
        <v>3066</v>
      </c>
      <c r="B543" t="s">
        <v>980</v>
      </c>
      <c r="C543" t="s">
        <v>2100</v>
      </c>
      <c r="D543" t="s">
        <v>2884</v>
      </c>
      <c r="E543">
        <v>120</v>
      </c>
      <c r="F543">
        <v>100</v>
      </c>
      <c r="G543">
        <v>5</v>
      </c>
      <c r="I543" t="s">
        <v>744</v>
      </c>
      <c r="J543">
        <v>4</v>
      </c>
      <c r="K543" t="str">
        <f t="shared" si="16"/>
        <v>Shadow ForceGhostPhysicalDisappears on first turn, attacks on second. Can strike through Protect/Detect.1201005-4</v>
      </c>
      <c r="L543" t="s">
        <v>3066</v>
      </c>
      <c r="M543" t="s">
        <v>980</v>
      </c>
      <c r="N543" t="s">
        <v>2100</v>
      </c>
      <c r="O543" t="s">
        <v>2884</v>
      </c>
      <c r="P543">
        <v>120</v>
      </c>
      <c r="Q543">
        <v>100</v>
      </c>
      <c r="R543">
        <v>5</v>
      </c>
      <c r="T543" t="s">
        <v>744</v>
      </c>
      <c r="U543">
        <v>4</v>
      </c>
      <c r="V543" t="str">
        <f t="shared" si="17"/>
        <v>Shadow ForceGhostPhysicalDisappears on first turn, attacks on second. Can strike through Protect/Detect.1201005-4</v>
      </c>
    </row>
    <row r="544" spans="1:22" x14ac:dyDescent="0.25">
      <c r="A544" t="s">
        <v>3067</v>
      </c>
      <c r="B544" t="s">
        <v>980</v>
      </c>
      <c r="C544" t="s">
        <v>2100</v>
      </c>
      <c r="D544" t="s">
        <v>2141</v>
      </c>
      <c r="E544">
        <v>60</v>
      </c>
      <c r="F544" t="s">
        <v>2142</v>
      </c>
      <c r="G544">
        <v>20</v>
      </c>
      <c r="I544" t="s">
        <v>744</v>
      </c>
      <c r="J544">
        <v>3</v>
      </c>
      <c r="K544" t="str">
        <f t="shared" si="16"/>
        <v>Shadow PunchGhostPhysicalIgnores Accuracy and Evasiveness.60âˆž20-3</v>
      </c>
      <c r="L544" t="s">
        <v>3067</v>
      </c>
      <c r="M544" t="s">
        <v>980</v>
      </c>
      <c r="N544" t="s">
        <v>2100</v>
      </c>
      <c r="O544" t="s">
        <v>2141</v>
      </c>
      <c r="P544">
        <v>60</v>
      </c>
      <c r="Q544" t="s">
        <v>2142</v>
      </c>
      <c r="R544">
        <v>20</v>
      </c>
      <c r="T544" t="s">
        <v>744</v>
      </c>
      <c r="U544">
        <v>3</v>
      </c>
      <c r="V544" t="str">
        <f t="shared" si="17"/>
        <v>Shadow PunchGhostPhysicalIgnores Accuracy and Evasiveness.60âˆž20-3</v>
      </c>
    </row>
    <row r="545" spans="1:22" x14ac:dyDescent="0.25">
      <c r="A545" t="s">
        <v>3068</v>
      </c>
      <c r="B545" t="s">
        <v>980</v>
      </c>
      <c r="C545" t="s">
        <v>2100</v>
      </c>
      <c r="D545" t="s">
        <v>2124</v>
      </c>
      <c r="E545">
        <v>40</v>
      </c>
      <c r="F545">
        <v>100</v>
      </c>
      <c r="G545">
        <v>30</v>
      </c>
      <c r="I545" t="s">
        <v>744</v>
      </c>
      <c r="J545">
        <v>4</v>
      </c>
      <c r="K545" t="str">
        <f t="shared" si="16"/>
        <v>Shadow SneakGhostPhysicalUser attacks first.4010030-4</v>
      </c>
      <c r="L545" t="s">
        <v>3068</v>
      </c>
      <c r="M545" t="s">
        <v>980</v>
      </c>
      <c r="N545" t="s">
        <v>2100</v>
      </c>
      <c r="O545" t="s">
        <v>2124</v>
      </c>
      <c r="P545">
        <v>40</v>
      </c>
      <c r="Q545">
        <v>100</v>
      </c>
      <c r="R545">
        <v>30</v>
      </c>
      <c r="T545" t="s">
        <v>744</v>
      </c>
      <c r="U545">
        <v>4</v>
      </c>
      <c r="V545" t="str">
        <f t="shared" si="17"/>
        <v>Shadow SneakGhostPhysicalUser attacks first.4010030-4</v>
      </c>
    </row>
    <row r="546" spans="1:22" x14ac:dyDescent="0.25">
      <c r="A546" t="s">
        <v>3069</v>
      </c>
      <c r="B546" t="s">
        <v>795</v>
      </c>
      <c r="C546" t="s">
        <v>2128</v>
      </c>
      <c r="D546" t="s">
        <v>2662</v>
      </c>
      <c r="E546" t="s">
        <v>744</v>
      </c>
      <c r="F546" t="s">
        <v>744</v>
      </c>
      <c r="G546">
        <v>30</v>
      </c>
      <c r="I546" t="s">
        <v>744</v>
      </c>
      <c r="J546">
        <v>1</v>
      </c>
      <c r="K546" t="str">
        <f t="shared" si="16"/>
        <v>SharpenNormalStatusRaises user's Attack.--30-1</v>
      </c>
      <c r="L546" t="s">
        <v>3069</v>
      </c>
      <c r="M546" t="s">
        <v>795</v>
      </c>
      <c r="N546" t="s">
        <v>2128</v>
      </c>
      <c r="O546" t="s">
        <v>2662</v>
      </c>
      <c r="P546" t="s">
        <v>744</v>
      </c>
      <c r="Q546" t="s">
        <v>744</v>
      </c>
      <c r="R546">
        <v>30</v>
      </c>
      <c r="T546" t="s">
        <v>744</v>
      </c>
      <c r="U546">
        <v>1</v>
      </c>
      <c r="V546" t="str">
        <f t="shared" si="17"/>
        <v>SharpenNormalStatusRaises user's Attack.--30-1</v>
      </c>
    </row>
    <row r="547" spans="1:22" x14ac:dyDescent="0.25">
      <c r="A547" t="s">
        <v>3070</v>
      </c>
      <c r="B547" t="s">
        <v>860</v>
      </c>
      <c r="C547" t="s">
        <v>2131</v>
      </c>
      <c r="D547" t="s">
        <v>3071</v>
      </c>
      <c r="E547" t="s">
        <v>744</v>
      </c>
      <c r="F547" t="s">
        <v>744</v>
      </c>
      <c r="G547">
        <v>1</v>
      </c>
      <c r="J547">
        <v>7</v>
      </c>
      <c r="K547" t="str">
        <f t="shared" si="16"/>
        <v>Shattered PsychePsychicZ-MovePsychic type Z-Move.--17</v>
      </c>
      <c r="L547" t="s">
        <v>3070</v>
      </c>
      <c r="M547" t="s">
        <v>860</v>
      </c>
      <c r="N547" t="s">
        <v>2131</v>
      </c>
      <c r="O547" t="s">
        <v>3071</v>
      </c>
      <c r="P547" t="s">
        <v>744</v>
      </c>
      <c r="Q547" t="s">
        <v>744</v>
      </c>
      <c r="R547">
        <v>1</v>
      </c>
      <c r="U547">
        <v>7</v>
      </c>
      <c r="V547" t="str">
        <f t="shared" si="17"/>
        <v>Shattered PsychePsychicZ-MovePsychic type Z-Move.--17</v>
      </c>
    </row>
    <row r="548" spans="1:22" x14ac:dyDescent="0.25">
      <c r="A548" t="s">
        <v>3072</v>
      </c>
      <c r="B548" t="s">
        <v>865</v>
      </c>
      <c r="C548" t="s">
        <v>2101</v>
      </c>
      <c r="D548" t="s">
        <v>2494</v>
      </c>
      <c r="E548" t="s">
        <v>744</v>
      </c>
      <c r="F548" t="s">
        <v>744</v>
      </c>
      <c r="G548">
        <v>5</v>
      </c>
      <c r="I548" t="s">
        <v>744</v>
      </c>
      <c r="J548">
        <v>3</v>
      </c>
      <c r="K548" t="str">
        <f t="shared" si="16"/>
        <v>Sheer ColdIceSpecialOne-Hit-KO, if it hits.--5-3</v>
      </c>
      <c r="L548" t="s">
        <v>3072</v>
      </c>
      <c r="M548" t="s">
        <v>865</v>
      </c>
      <c r="N548" t="s">
        <v>2101</v>
      </c>
      <c r="O548" t="s">
        <v>2494</v>
      </c>
      <c r="P548" t="s">
        <v>744</v>
      </c>
      <c r="Q548" t="s">
        <v>744</v>
      </c>
      <c r="R548">
        <v>5</v>
      </c>
      <c r="T548" t="s">
        <v>744</v>
      </c>
      <c r="U548">
        <v>3</v>
      </c>
      <c r="V548" t="str">
        <f t="shared" si="17"/>
        <v>Sheer ColdIceSpecialOne-Hit-KO, if it hits.--5-3</v>
      </c>
    </row>
    <row r="549" spans="1:22" x14ac:dyDescent="0.25">
      <c r="A549" t="s">
        <v>3073</v>
      </c>
      <c r="B549" t="s">
        <v>795</v>
      </c>
      <c r="C549" t="s">
        <v>2128</v>
      </c>
      <c r="D549" t="s">
        <v>3074</v>
      </c>
      <c r="E549" t="s">
        <v>744</v>
      </c>
      <c r="F549" t="s">
        <v>744</v>
      </c>
      <c r="G549">
        <v>15</v>
      </c>
      <c r="I549" t="s">
        <v>744</v>
      </c>
      <c r="J549">
        <v>5</v>
      </c>
      <c r="K549" t="str">
        <f t="shared" si="16"/>
        <v>Shell SmashNormalStatusSharply raises user's Attack, Special Attack and Speed but lowers Defense and Special Defense.--15-5</v>
      </c>
      <c r="L549" t="s">
        <v>3073</v>
      </c>
      <c r="M549" t="s">
        <v>795</v>
      </c>
      <c r="N549" t="s">
        <v>2128</v>
      </c>
      <c r="O549" t="s">
        <v>3074</v>
      </c>
      <c r="P549" t="s">
        <v>744</v>
      </c>
      <c r="Q549" t="s">
        <v>744</v>
      </c>
      <c r="R549">
        <v>15</v>
      </c>
      <c r="T549" t="s">
        <v>744</v>
      </c>
      <c r="U549">
        <v>5</v>
      </c>
      <c r="V549" t="str">
        <f t="shared" si="17"/>
        <v>Shell SmashNormalStatusSharply raises user's Attack, Special Attack and Speed but lowers Defense and Special Defense.--15-5</v>
      </c>
    </row>
    <row r="550" spans="1:22" x14ac:dyDescent="0.25">
      <c r="A550" t="s">
        <v>3075</v>
      </c>
      <c r="B550" t="s">
        <v>807</v>
      </c>
      <c r="C550" t="s">
        <v>2101</v>
      </c>
      <c r="D550" t="s">
        <v>3076</v>
      </c>
      <c r="E550">
        <v>150</v>
      </c>
      <c r="F550">
        <v>100</v>
      </c>
      <c r="G550">
        <v>5</v>
      </c>
      <c r="J550">
        <v>7</v>
      </c>
      <c r="K550" t="str">
        <f t="shared" si="16"/>
        <v>Shell TrapFireSpecialDeals more damage to opponent if hit by a Physical move.15010057</v>
      </c>
      <c r="L550" t="s">
        <v>3075</v>
      </c>
      <c r="M550" t="s">
        <v>807</v>
      </c>
      <c r="N550" t="s">
        <v>2101</v>
      </c>
      <c r="O550" t="s">
        <v>3076</v>
      </c>
      <c r="P550">
        <v>150</v>
      </c>
      <c r="Q550">
        <v>100</v>
      </c>
      <c r="R550">
        <v>5</v>
      </c>
      <c r="U550">
        <v>7</v>
      </c>
      <c r="V550" t="str">
        <f t="shared" si="17"/>
        <v>Shell TrapFireSpecialDeals more damage to opponent if hit by a Physical move.15010057</v>
      </c>
    </row>
    <row r="551" spans="1:22" x14ac:dyDescent="0.25">
      <c r="A551" t="s">
        <v>3077</v>
      </c>
      <c r="B551" t="s">
        <v>866</v>
      </c>
      <c r="C551" t="s">
        <v>2128</v>
      </c>
      <c r="D551" t="s">
        <v>3078</v>
      </c>
      <c r="E551" t="s">
        <v>744</v>
      </c>
      <c r="F551" t="s">
        <v>744</v>
      </c>
      <c r="G551">
        <v>10</v>
      </c>
      <c r="I551" t="s">
        <v>744</v>
      </c>
      <c r="J551">
        <v>5</v>
      </c>
      <c r="K551" t="str">
        <f t="shared" si="16"/>
        <v>Shift GearSteelStatusRaises user's Attack and sharply raises Speed.--10-5</v>
      </c>
      <c r="L551" t="s">
        <v>3077</v>
      </c>
      <c r="M551" t="s">
        <v>866</v>
      </c>
      <c r="N551" t="s">
        <v>2128</v>
      </c>
      <c r="O551" t="s">
        <v>3078</v>
      </c>
      <c r="P551" t="s">
        <v>744</v>
      </c>
      <c r="Q551" t="s">
        <v>744</v>
      </c>
      <c r="R551">
        <v>10</v>
      </c>
      <c r="T551" t="s">
        <v>744</v>
      </c>
      <c r="U551">
        <v>5</v>
      </c>
      <c r="V551" t="str">
        <f t="shared" si="17"/>
        <v>Shift GearSteelStatusRaises user's Attack and sharply raises Speed.--10-5</v>
      </c>
    </row>
    <row r="552" spans="1:22" x14ac:dyDescent="0.25">
      <c r="A552" t="s">
        <v>3079</v>
      </c>
      <c r="B552" t="s">
        <v>856</v>
      </c>
      <c r="C552" t="s">
        <v>2101</v>
      </c>
      <c r="D552" t="s">
        <v>2141</v>
      </c>
      <c r="E552">
        <v>60</v>
      </c>
      <c r="F552" t="s">
        <v>2142</v>
      </c>
      <c r="G552">
        <v>20</v>
      </c>
      <c r="I552" t="s">
        <v>744</v>
      </c>
      <c r="J552">
        <v>3</v>
      </c>
      <c r="K552" t="str">
        <f t="shared" si="16"/>
        <v>Shock WaveElectricSpecialIgnores Accuracy and Evasiveness.60âˆž20-3</v>
      </c>
      <c r="L552" t="s">
        <v>3079</v>
      </c>
      <c r="M552" t="s">
        <v>856</v>
      </c>
      <c r="N552" t="s">
        <v>2101</v>
      </c>
      <c r="O552" t="s">
        <v>2141</v>
      </c>
      <c r="P552">
        <v>60</v>
      </c>
      <c r="Q552" t="s">
        <v>2142</v>
      </c>
      <c r="R552">
        <v>20</v>
      </c>
      <c r="T552" t="s">
        <v>744</v>
      </c>
      <c r="U552">
        <v>3</v>
      </c>
      <c r="V552" t="str">
        <f t="shared" si="17"/>
        <v>Shock WaveElectricSpecialIgnores Accuracy and Evasiveness.60âˆž20-3</v>
      </c>
    </row>
    <row r="553" spans="1:22" x14ac:dyDescent="0.25">
      <c r="A553" t="s">
        <v>3080</v>
      </c>
      <c r="B553" t="s">
        <v>862</v>
      </c>
      <c r="C553" t="s">
        <v>2128</v>
      </c>
      <c r="D553" t="s">
        <v>3081</v>
      </c>
      <c r="E553" t="s">
        <v>744</v>
      </c>
      <c r="F553" t="s">
        <v>744</v>
      </c>
      <c r="G553">
        <v>10</v>
      </c>
      <c r="J553">
        <v>7</v>
      </c>
      <c r="K553" t="str">
        <f t="shared" si="16"/>
        <v>Shore UpGroundStatusThe user regains up to half of its max HP. It restores more HP in a sandstorm.--107</v>
      </c>
      <c r="L553" t="s">
        <v>3080</v>
      </c>
      <c r="M553" t="s">
        <v>862</v>
      </c>
      <c r="N553" t="s">
        <v>2128</v>
      </c>
      <c r="O553" t="s">
        <v>3081</v>
      </c>
      <c r="P553" t="s">
        <v>744</v>
      </c>
      <c r="Q553" t="s">
        <v>744</v>
      </c>
      <c r="R553">
        <v>10</v>
      </c>
      <c r="U553">
        <v>7</v>
      </c>
      <c r="V553" t="str">
        <f t="shared" si="17"/>
        <v>Shore UpGroundStatusThe user regains up to half of its max HP. It restores more HP in a sandstorm.--107</v>
      </c>
    </row>
    <row r="554" spans="1:22" x14ac:dyDescent="0.25">
      <c r="A554" t="s">
        <v>3082</v>
      </c>
      <c r="B554" t="s">
        <v>824</v>
      </c>
      <c r="C554" t="s">
        <v>2101</v>
      </c>
      <c r="D554" t="s">
        <v>2314</v>
      </c>
      <c r="E554">
        <v>75</v>
      </c>
      <c r="F554">
        <v>100</v>
      </c>
      <c r="G554">
        <v>15</v>
      </c>
      <c r="I554">
        <v>10</v>
      </c>
      <c r="J554">
        <v>3</v>
      </c>
      <c r="K554" t="str">
        <f t="shared" si="16"/>
        <v>Signal BeamBugSpecialMay confuse opponent.7510015103</v>
      </c>
      <c r="L554" t="s">
        <v>3082</v>
      </c>
      <c r="M554" t="s">
        <v>824</v>
      </c>
      <c r="N554" t="s">
        <v>2101</v>
      </c>
      <c r="O554" t="s">
        <v>2314</v>
      </c>
      <c r="P554">
        <v>75</v>
      </c>
      <c r="Q554">
        <v>100</v>
      </c>
      <c r="R554">
        <v>15</v>
      </c>
      <c r="T554">
        <v>10</v>
      </c>
      <c r="U554">
        <v>3</v>
      </c>
      <c r="V554" t="str">
        <f t="shared" si="17"/>
        <v>Signal BeamBugSpecialMay confuse opponent.7510015103</v>
      </c>
    </row>
    <row r="555" spans="1:22" x14ac:dyDescent="0.25">
      <c r="A555" t="s">
        <v>3083</v>
      </c>
      <c r="B555" t="s">
        <v>824</v>
      </c>
      <c r="C555" t="s">
        <v>2101</v>
      </c>
      <c r="D555" t="s">
        <v>3084</v>
      </c>
      <c r="E555">
        <v>60</v>
      </c>
      <c r="F555">
        <v>100</v>
      </c>
      <c r="G555">
        <v>5</v>
      </c>
      <c r="I555">
        <v>10</v>
      </c>
      <c r="J555">
        <v>3</v>
      </c>
      <c r="K555" t="str">
        <f t="shared" si="16"/>
        <v>Silver WindBugSpecialMay raise all stats of user at once.601005103</v>
      </c>
      <c r="L555" t="s">
        <v>3083</v>
      </c>
      <c r="M555" t="s">
        <v>824</v>
      </c>
      <c r="N555" t="s">
        <v>2101</v>
      </c>
      <c r="O555" t="s">
        <v>3084</v>
      </c>
      <c r="P555">
        <v>60</v>
      </c>
      <c r="Q555">
        <v>100</v>
      </c>
      <c r="R555">
        <v>5</v>
      </c>
      <c r="T555">
        <v>10</v>
      </c>
      <c r="U555">
        <v>3</v>
      </c>
      <c r="V555" t="str">
        <f t="shared" si="17"/>
        <v>Silver WindBugSpecialMay raise all stats of user at once.601005103</v>
      </c>
    </row>
    <row r="556" spans="1:22" x14ac:dyDescent="0.25">
      <c r="A556" t="s">
        <v>3085</v>
      </c>
      <c r="B556" t="s">
        <v>795</v>
      </c>
      <c r="C556" t="s">
        <v>2128</v>
      </c>
      <c r="D556" t="s">
        <v>3086</v>
      </c>
      <c r="E556" t="s">
        <v>744</v>
      </c>
      <c r="F556">
        <v>100</v>
      </c>
      <c r="G556">
        <v>15</v>
      </c>
      <c r="I556" t="s">
        <v>744</v>
      </c>
      <c r="J556">
        <v>5</v>
      </c>
      <c r="K556" t="str">
        <f t="shared" si="16"/>
        <v>Simple BeamNormalStatusChanges target's ability to Simple.-10015-5</v>
      </c>
      <c r="L556" t="s">
        <v>3085</v>
      </c>
      <c r="M556" t="s">
        <v>795</v>
      </c>
      <c r="N556" t="s">
        <v>2128</v>
      </c>
      <c r="O556" t="s">
        <v>3086</v>
      </c>
      <c r="P556" t="s">
        <v>744</v>
      </c>
      <c r="Q556">
        <v>100</v>
      </c>
      <c r="R556">
        <v>15</v>
      </c>
      <c r="T556" t="s">
        <v>744</v>
      </c>
      <c r="U556">
        <v>5</v>
      </c>
      <c r="V556" t="str">
        <f t="shared" si="17"/>
        <v>Simple BeamNormalStatusChanges target's ability to Simple.-10015-5</v>
      </c>
    </row>
    <row r="557" spans="1:22" x14ac:dyDescent="0.25">
      <c r="A557" t="s">
        <v>3087</v>
      </c>
      <c r="B557" t="s">
        <v>795</v>
      </c>
      <c r="C557" t="s">
        <v>2128</v>
      </c>
      <c r="D557" t="s">
        <v>2588</v>
      </c>
      <c r="E557" t="s">
        <v>744</v>
      </c>
      <c r="F557">
        <v>55</v>
      </c>
      <c r="G557">
        <v>15</v>
      </c>
      <c r="I557">
        <v>100</v>
      </c>
      <c r="J557">
        <v>1</v>
      </c>
      <c r="K557" t="str">
        <f t="shared" si="16"/>
        <v>SingNormalStatusPuts opponent to sleep.-55151001</v>
      </c>
      <c r="L557" t="s">
        <v>3087</v>
      </c>
      <c r="M557" t="s">
        <v>795</v>
      </c>
      <c r="N557" t="s">
        <v>2128</v>
      </c>
      <c r="O557" t="s">
        <v>2588</v>
      </c>
      <c r="P557" t="s">
        <v>744</v>
      </c>
      <c r="Q557">
        <v>55</v>
      </c>
      <c r="R557">
        <v>15</v>
      </c>
      <c r="T557">
        <v>100</v>
      </c>
      <c r="U557">
        <v>1</v>
      </c>
      <c r="V557" t="str">
        <f t="shared" si="17"/>
        <v>SingNormalStatusPuts opponent to sleep.-55151001</v>
      </c>
    </row>
    <row r="558" spans="1:22" x14ac:dyDescent="0.25">
      <c r="A558" t="s">
        <v>3088</v>
      </c>
      <c r="B558" t="s">
        <v>980</v>
      </c>
      <c r="C558" t="s">
        <v>2100</v>
      </c>
      <c r="D558" t="s">
        <v>3089</v>
      </c>
      <c r="E558">
        <v>180</v>
      </c>
      <c r="F558" t="s">
        <v>744</v>
      </c>
      <c r="G558">
        <v>1</v>
      </c>
      <c r="J558">
        <v>7</v>
      </c>
      <c r="K558" t="str">
        <f t="shared" si="16"/>
        <v>Sinister Arrow RaidGhostPhysicalDecidueye-exclusive Z-Move.180-17</v>
      </c>
      <c r="L558" t="s">
        <v>3088</v>
      </c>
      <c r="M558" t="s">
        <v>980</v>
      </c>
      <c r="N558" t="s">
        <v>2100</v>
      </c>
      <c r="O558" t="s">
        <v>3089</v>
      </c>
      <c r="P558">
        <v>180</v>
      </c>
      <c r="Q558" t="s">
        <v>744</v>
      </c>
      <c r="R558">
        <v>1</v>
      </c>
      <c r="U558">
        <v>7</v>
      </c>
      <c r="V558" t="str">
        <f t="shared" si="17"/>
        <v>Sinister Arrow RaidGhostPhysicalDecidueye-exclusive Z-Move.180-17</v>
      </c>
    </row>
    <row r="559" spans="1:22" x14ac:dyDescent="0.25">
      <c r="A559" t="s">
        <v>3090</v>
      </c>
      <c r="B559" t="s">
        <v>807</v>
      </c>
      <c r="C559" t="s">
        <v>2100</v>
      </c>
      <c r="D559" t="s">
        <v>3091</v>
      </c>
      <c r="E559">
        <v>90</v>
      </c>
      <c r="F559">
        <v>100</v>
      </c>
      <c r="G559">
        <v>15</v>
      </c>
      <c r="J559">
        <v>7</v>
      </c>
      <c r="K559" t="str">
        <f t="shared" si="16"/>
        <v>Sizzly SlideFirePhysicalBurns the opponent.90100157</v>
      </c>
      <c r="L559" t="s">
        <v>3090</v>
      </c>
      <c r="M559" t="s">
        <v>807</v>
      </c>
      <c r="N559" t="s">
        <v>2100</v>
      </c>
      <c r="O559" t="s">
        <v>3091</v>
      </c>
      <c r="P559">
        <v>90</v>
      </c>
      <c r="Q559">
        <v>100</v>
      </c>
      <c r="R559">
        <v>15</v>
      </c>
      <c r="U559">
        <v>7</v>
      </c>
      <c r="V559" t="str">
        <f t="shared" si="17"/>
        <v>Sizzly SlideFirePhysicalBurns the opponent.90100157</v>
      </c>
    </row>
    <row r="560" spans="1:22" x14ac:dyDescent="0.25">
      <c r="A560" t="s">
        <v>3092</v>
      </c>
      <c r="B560" t="s">
        <v>795</v>
      </c>
      <c r="C560" t="s">
        <v>2128</v>
      </c>
      <c r="D560" t="s">
        <v>3093</v>
      </c>
      <c r="E560" t="s">
        <v>744</v>
      </c>
      <c r="F560" t="s">
        <v>744</v>
      </c>
      <c r="G560">
        <v>1</v>
      </c>
      <c r="I560" t="s">
        <v>744</v>
      </c>
      <c r="J560">
        <v>2</v>
      </c>
      <c r="K560" t="str">
        <f t="shared" si="16"/>
        <v>SketchNormalStatusPermanently copies the opponent's last move.--1-2</v>
      </c>
      <c r="L560" t="s">
        <v>3092</v>
      </c>
      <c r="M560" t="s">
        <v>795</v>
      </c>
      <c r="N560" t="s">
        <v>2128</v>
      </c>
      <c r="O560" t="s">
        <v>3093</v>
      </c>
      <c r="P560" t="s">
        <v>744</v>
      </c>
      <c r="Q560" t="s">
        <v>744</v>
      </c>
      <c r="R560">
        <v>1</v>
      </c>
      <c r="T560" t="s">
        <v>744</v>
      </c>
      <c r="U560">
        <v>2</v>
      </c>
      <c r="V560" t="str">
        <f t="shared" si="17"/>
        <v>SketchNormalStatusPermanently copies the opponent's last move.--1-2</v>
      </c>
    </row>
    <row r="561" spans="1:22" x14ac:dyDescent="0.25">
      <c r="A561" t="s">
        <v>3094</v>
      </c>
      <c r="B561" t="s">
        <v>860</v>
      </c>
      <c r="C561" t="s">
        <v>2128</v>
      </c>
      <c r="D561" t="s">
        <v>3095</v>
      </c>
      <c r="E561" t="s">
        <v>744</v>
      </c>
      <c r="F561" t="s">
        <v>744</v>
      </c>
      <c r="G561">
        <v>10</v>
      </c>
      <c r="I561" t="s">
        <v>744</v>
      </c>
      <c r="J561">
        <v>3</v>
      </c>
      <c r="K561" t="str">
        <f t="shared" si="16"/>
        <v>Skill SwapPsychicStatusThe user swaps Abilities with the opponent.--10-3</v>
      </c>
      <c r="L561" t="s">
        <v>3094</v>
      </c>
      <c r="M561" t="s">
        <v>860</v>
      </c>
      <c r="N561" t="s">
        <v>2128</v>
      </c>
      <c r="O561" t="s">
        <v>3095</v>
      </c>
      <c r="P561" t="s">
        <v>744</v>
      </c>
      <c r="Q561" t="s">
        <v>744</v>
      </c>
      <c r="R561">
        <v>10</v>
      </c>
      <c r="T561" t="s">
        <v>744</v>
      </c>
      <c r="U561">
        <v>3</v>
      </c>
      <c r="V561" t="str">
        <f t="shared" si="17"/>
        <v>Skill SwapPsychicStatusThe user swaps Abilities with the opponent.--10-3</v>
      </c>
    </row>
    <row r="562" spans="1:22" x14ac:dyDescent="0.25">
      <c r="A562" t="s">
        <v>3096</v>
      </c>
      <c r="B562" t="s">
        <v>795</v>
      </c>
      <c r="C562" t="s">
        <v>2100</v>
      </c>
      <c r="D562" t="s">
        <v>3097</v>
      </c>
      <c r="E562">
        <v>130</v>
      </c>
      <c r="F562">
        <v>100</v>
      </c>
      <c r="G562">
        <v>10</v>
      </c>
      <c r="I562">
        <v>100</v>
      </c>
      <c r="J562">
        <v>1</v>
      </c>
      <c r="K562" t="str">
        <f t="shared" si="16"/>
        <v>Skull BashNormalPhysicalRaises Defense on first turn, attacks on second.130100101001</v>
      </c>
      <c r="L562" t="s">
        <v>3096</v>
      </c>
      <c r="M562" t="s">
        <v>795</v>
      </c>
      <c r="N562" t="s">
        <v>2100</v>
      </c>
      <c r="O562" t="s">
        <v>3097</v>
      </c>
      <c r="P562">
        <v>130</v>
      </c>
      <c r="Q562">
        <v>100</v>
      </c>
      <c r="R562">
        <v>10</v>
      </c>
      <c r="T562">
        <v>100</v>
      </c>
      <c r="U562">
        <v>1</v>
      </c>
      <c r="V562" t="str">
        <f t="shared" si="17"/>
        <v>Skull BashNormalPhysicalRaises Defense on first turn, attacks on second.130100101001</v>
      </c>
    </row>
    <row r="563" spans="1:22" x14ac:dyDescent="0.25">
      <c r="A563" t="s">
        <v>3098</v>
      </c>
      <c r="B563" t="s">
        <v>812</v>
      </c>
      <c r="C563" t="s">
        <v>2100</v>
      </c>
      <c r="D563" t="s">
        <v>3099</v>
      </c>
      <c r="E563">
        <v>140</v>
      </c>
      <c r="F563">
        <v>90</v>
      </c>
      <c r="G563">
        <v>5</v>
      </c>
      <c r="I563">
        <v>30</v>
      </c>
      <c r="J563">
        <v>1</v>
      </c>
      <c r="K563" t="str">
        <f t="shared" si="16"/>
        <v>Sky AttackFlyingPhysicalCharges on first turn, attacks on second. May cause flinching.140905301</v>
      </c>
      <c r="L563" t="s">
        <v>3098</v>
      </c>
      <c r="M563" t="s">
        <v>812</v>
      </c>
      <c r="N563" t="s">
        <v>2100</v>
      </c>
      <c r="O563" t="s">
        <v>3099</v>
      </c>
      <c r="P563">
        <v>140</v>
      </c>
      <c r="Q563">
        <v>90</v>
      </c>
      <c r="R563">
        <v>5</v>
      </c>
      <c r="T563">
        <v>30</v>
      </c>
      <c r="U563">
        <v>1</v>
      </c>
      <c r="V563" t="str">
        <f t="shared" si="17"/>
        <v>Sky AttackFlyingPhysicalCharges on first turn, attacks on second. May cause flinching.140905301</v>
      </c>
    </row>
    <row r="564" spans="1:22" x14ac:dyDescent="0.25">
      <c r="A564" t="s">
        <v>3100</v>
      </c>
      <c r="B564" t="s">
        <v>812</v>
      </c>
      <c r="C564" t="s">
        <v>2100</v>
      </c>
      <c r="D564" t="s">
        <v>3101</v>
      </c>
      <c r="E564">
        <v>60</v>
      </c>
      <c r="F564">
        <v>100</v>
      </c>
      <c r="G564">
        <v>10</v>
      </c>
      <c r="H564" t="s">
        <v>3102</v>
      </c>
      <c r="I564" t="s">
        <v>744</v>
      </c>
      <c r="J564">
        <v>5</v>
      </c>
      <c r="K564" t="str">
        <f t="shared" si="16"/>
        <v>Sky DropFlyingPhysicalTakes opponent into the air on first turn, drops them on second turn.6010010TM58-5</v>
      </c>
      <c r="L564" t="s">
        <v>3100</v>
      </c>
      <c r="M564" t="s">
        <v>812</v>
      </c>
      <c r="N564" t="s">
        <v>2100</v>
      </c>
      <c r="O564" t="s">
        <v>3101</v>
      </c>
      <c r="P564">
        <v>60</v>
      </c>
      <c r="Q564">
        <v>100</v>
      </c>
      <c r="R564">
        <v>10</v>
      </c>
      <c r="S564" t="s">
        <v>3102</v>
      </c>
      <c r="T564" t="s">
        <v>744</v>
      </c>
      <c r="U564">
        <v>5</v>
      </c>
      <c r="V564" t="str">
        <f t="shared" si="17"/>
        <v>Sky DropFlyingPhysicalTakes opponent into the air on first turn, drops them on second turn.6010010TM58-5</v>
      </c>
    </row>
    <row r="565" spans="1:22" x14ac:dyDescent="0.25">
      <c r="A565" t="s">
        <v>3103</v>
      </c>
      <c r="B565" t="s">
        <v>920</v>
      </c>
      <c r="C565" t="s">
        <v>2100</v>
      </c>
      <c r="D565" t="s">
        <v>3104</v>
      </c>
      <c r="E565">
        <v>85</v>
      </c>
      <c r="F565">
        <v>90</v>
      </c>
      <c r="G565">
        <v>15</v>
      </c>
      <c r="I565" t="s">
        <v>744</v>
      </c>
      <c r="J565">
        <v>3</v>
      </c>
      <c r="K565" t="str">
        <f t="shared" si="16"/>
        <v>Sky UppercutFightingPhysicalHits the opponent, even during Fly.859015-3</v>
      </c>
      <c r="L565" t="s">
        <v>3103</v>
      </c>
      <c r="M565" t="s">
        <v>920</v>
      </c>
      <c r="N565" t="s">
        <v>2100</v>
      </c>
      <c r="O565" t="s">
        <v>3104</v>
      </c>
      <c r="P565">
        <v>85</v>
      </c>
      <c r="Q565">
        <v>90</v>
      </c>
      <c r="R565">
        <v>15</v>
      </c>
      <c r="T565" t="s">
        <v>744</v>
      </c>
      <c r="U565">
        <v>3</v>
      </c>
      <c r="V565" t="str">
        <f t="shared" si="17"/>
        <v>Sky UppercutFightingPhysicalHits the opponent, even during Fly.859015-3</v>
      </c>
    </row>
    <row r="566" spans="1:22" x14ac:dyDescent="0.25">
      <c r="A566" t="s">
        <v>3105</v>
      </c>
      <c r="B566" t="s">
        <v>795</v>
      </c>
      <c r="C566" t="s">
        <v>2128</v>
      </c>
      <c r="D566" t="s">
        <v>2630</v>
      </c>
      <c r="E566" t="s">
        <v>744</v>
      </c>
      <c r="F566" t="s">
        <v>744</v>
      </c>
      <c r="G566">
        <v>10</v>
      </c>
      <c r="I566" t="s">
        <v>744</v>
      </c>
      <c r="J566">
        <v>3</v>
      </c>
      <c r="K566" t="str">
        <f t="shared" si="16"/>
        <v>Slack OffNormalStatusUser recovers half its max HP.--10-3</v>
      </c>
      <c r="L566" t="s">
        <v>3105</v>
      </c>
      <c r="M566" t="s">
        <v>795</v>
      </c>
      <c r="N566" t="s">
        <v>2128</v>
      </c>
      <c r="O566" t="s">
        <v>2630</v>
      </c>
      <c r="P566" t="s">
        <v>744</v>
      </c>
      <c r="Q566" t="s">
        <v>744</v>
      </c>
      <c r="R566">
        <v>10</v>
      </c>
      <c r="T566" t="s">
        <v>744</v>
      </c>
      <c r="U566">
        <v>3</v>
      </c>
      <c r="V566" t="str">
        <f t="shared" si="17"/>
        <v>Slack OffNormalStatusUser recovers half its max HP.--10-3</v>
      </c>
    </row>
    <row r="567" spans="1:22" x14ac:dyDescent="0.25">
      <c r="A567" t="s">
        <v>3106</v>
      </c>
      <c r="B567" t="s">
        <v>795</v>
      </c>
      <c r="C567" t="s">
        <v>2100</v>
      </c>
      <c r="E567">
        <v>80</v>
      </c>
      <c r="F567">
        <v>75</v>
      </c>
      <c r="G567">
        <v>20</v>
      </c>
      <c r="I567" t="s">
        <v>744</v>
      </c>
      <c r="J567">
        <v>1</v>
      </c>
      <c r="K567" t="str">
        <f t="shared" si="16"/>
        <v>SlamNormalPhysical807520-1</v>
      </c>
      <c r="L567" t="s">
        <v>3106</v>
      </c>
      <c r="M567" t="s">
        <v>795</v>
      </c>
      <c r="N567" t="s">
        <v>2100</v>
      </c>
      <c r="P567">
        <v>80</v>
      </c>
      <c r="Q567">
        <v>75</v>
      </c>
      <c r="R567">
        <v>20</v>
      </c>
      <c r="T567" t="s">
        <v>744</v>
      </c>
      <c r="U567">
        <v>1</v>
      </c>
      <c r="V567" t="str">
        <f t="shared" si="17"/>
        <v>SlamNormalPhysical807520-1</v>
      </c>
    </row>
    <row r="568" spans="1:22" x14ac:dyDescent="0.25">
      <c r="A568" t="s">
        <v>3107</v>
      </c>
      <c r="B568" t="s">
        <v>795</v>
      </c>
      <c r="C568" t="s">
        <v>2100</v>
      </c>
      <c r="D568" t="s">
        <v>2145</v>
      </c>
      <c r="E568">
        <v>70</v>
      </c>
      <c r="F568">
        <v>100</v>
      </c>
      <c r="G568">
        <v>20</v>
      </c>
      <c r="I568" t="s">
        <v>744</v>
      </c>
      <c r="J568">
        <v>1</v>
      </c>
      <c r="K568" t="str">
        <f t="shared" si="16"/>
        <v>SlashNormalPhysicalHigh critical hit ratio.7010020-1</v>
      </c>
      <c r="L568" t="s">
        <v>3107</v>
      </c>
      <c r="M568" t="s">
        <v>795</v>
      </c>
      <c r="N568" t="s">
        <v>2100</v>
      </c>
      <c r="O568" t="s">
        <v>2145</v>
      </c>
      <c r="P568">
        <v>70</v>
      </c>
      <c r="Q568">
        <v>100</v>
      </c>
      <c r="R568">
        <v>20</v>
      </c>
      <c r="T568" t="s">
        <v>744</v>
      </c>
      <c r="U568">
        <v>1</v>
      </c>
      <c r="V568" t="str">
        <f t="shared" si="17"/>
        <v>SlashNormalPhysicalHigh critical hit ratio.7010020-1</v>
      </c>
    </row>
    <row r="569" spans="1:22" x14ac:dyDescent="0.25">
      <c r="A569" t="s">
        <v>3108</v>
      </c>
      <c r="B569" t="s">
        <v>797</v>
      </c>
      <c r="C569" t="s">
        <v>2128</v>
      </c>
      <c r="D569" t="s">
        <v>2588</v>
      </c>
      <c r="E569" t="s">
        <v>744</v>
      </c>
      <c r="F569">
        <v>75</v>
      </c>
      <c r="G569">
        <v>15</v>
      </c>
      <c r="I569" t="s">
        <v>744</v>
      </c>
      <c r="J569">
        <v>1</v>
      </c>
      <c r="K569" t="str">
        <f t="shared" si="16"/>
        <v>Sleep PowderGrassStatusPuts opponent to sleep.-7515-1</v>
      </c>
      <c r="L569" t="s">
        <v>3108</v>
      </c>
      <c r="M569" t="s">
        <v>797</v>
      </c>
      <c r="N569" t="s">
        <v>2128</v>
      </c>
      <c r="O569" t="s">
        <v>2588</v>
      </c>
      <c r="P569" t="s">
        <v>744</v>
      </c>
      <c r="Q569">
        <v>75</v>
      </c>
      <c r="R569">
        <v>15</v>
      </c>
      <c r="T569" t="s">
        <v>744</v>
      </c>
      <c r="U569">
        <v>1</v>
      </c>
      <c r="V569" t="str">
        <f t="shared" si="17"/>
        <v>Sleep PowderGrassStatusPuts opponent to sleep.-7515-1</v>
      </c>
    </row>
    <row r="570" spans="1:22" x14ac:dyDescent="0.25">
      <c r="A570" t="s">
        <v>3109</v>
      </c>
      <c r="B570" t="s">
        <v>795</v>
      </c>
      <c r="C570" t="s">
        <v>2128</v>
      </c>
      <c r="D570" t="s">
        <v>3110</v>
      </c>
      <c r="E570" t="s">
        <v>744</v>
      </c>
      <c r="F570" t="s">
        <v>744</v>
      </c>
      <c r="G570">
        <v>10</v>
      </c>
      <c r="H570" t="s">
        <v>3111</v>
      </c>
      <c r="I570" t="s">
        <v>744</v>
      </c>
      <c r="J570">
        <v>2</v>
      </c>
      <c r="K570" t="str">
        <f t="shared" si="16"/>
        <v>Sleep TalkNormalStatusUser performs one of its own moves while sleeping.--10TM88-2</v>
      </c>
      <c r="L570" t="s">
        <v>3109</v>
      </c>
      <c r="M570" t="s">
        <v>795</v>
      </c>
      <c r="N570" t="s">
        <v>2128</v>
      </c>
      <c r="O570" t="s">
        <v>3110</v>
      </c>
      <c r="P570" t="s">
        <v>744</v>
      </c>
      <c r="Q570" t="s">
        <v>744</v>
      </c>
      <c r="R570">
        <v>10</v>
      </c>
      <c r="S570" t="s">
        <v>3111</v>
      </c>
      <c r="T570" t="s">
        <v>744</v>
      </c>
      <c r="U570">
        <v>2</v>
      </c>
      <c r="V570" t="str">
        <f t="shared" si="17"/>
        <v>Sleep TalkNormalStatusUser performs one of its own moves while sleeping.--10TM88-2</v>
      </c>
    </row>
    <row r="571" spans="1:22" x14ac:dyDescent="0.25">
      <c r="A571" t="s">
        <v>3112</v>
      </c>
      <c r="B571" t="s">
        <v>798</v>
      </c>
      <c r="C571" t="s">
        <v>2101</v>
      </c>
      <c r="D571" t="s">
        <v>2607</v>
      </c>
      <c r="E571">
        <v>65</v>
      </c>
      <c r="F571">
        <v>100</v>
      </c>
      <c r="G571">
        <v>20</v>
      </c>
      <c r="I571">
        <v>30</v>
      </c>
      <c r="J571">
        <v>1</v>
      </c>
      <c r="K571" t="str">
        <f t="shared" si="16"/>
        <v>SludgePoisonSpecialMay poison opponent.6510020301</v>
      </c>
      <c r="L571" t="s">
        <v>3112</v>
      </c>
      <c r="M571" t="s">
        <v>798</v>
      </c>
      <c r="N571" t="s">
        <v>2101</v>
      </c>
      <c r="O571" t="s">
        <v>2607</v>
      </c>
      <c r="P571">
        <v>65</v>
      </c>
      <c r="Q571">
        <v>100</v>
      </c>
      <c r="R571">
        <v>20</v>
      </c>
      <c r="T571">
        <v>30</v>
      </c>
      <c r="U571">
        <v>1</v>
      </c>
      <c r="V571" t="str">
        <f t="shared" si="17"/>
        <v>SludgePoisonSpecialMay poison opponent.6510020301</v>
      </c>
    </row>
    <row r="572" spans="1:22" x14ac:dyDescent="0.25">
      <c r="A572" t="s">
        <v>3113</v>
      </c>
      <c r="B572" t="s">
        <v>798</v>
      </c>
      <c r="C572" t="s">
        <v>2101</v>
      </c>
      <c r="D572" t="s">
        <v>2607</v>
      </c>
      <c r="E572">
        <v>90</v>
      </c>
      <c r="F572">
        <v>100</v>
      </c>
      <c r="G572">
        <v>10</v>
      </c>
      <c r="H572" t="s">
        <v>3114</v>
      </c>
      <c r="I572">
        <v>30</v>
      </c>
      <c r="J572">
        <v>2</v>
      </c>
      <c r="K572" t="str">
        <f t="shared" si="16"/>
        <v>Sludge BombPoisonSpecialMay poison opponent.9010010TM36302</v>
      </c>
      <c r="L572" t="s">
        <v>3113</v>
      </c>
      <c r="M572" t="s">
        <v>798</v>
      </c>
      <c r="N572" t="s">
        <v>2101</v>
      </c>
      <c r="O572" t="s">
        <v>2607</v>
      </c>
      <c r="P572">
        <v>90</v>
      </c>
      <c r="Q572">
        <v>100</v>
      </c>
      <c r="R572">
        <v>10</v>
      </c>
      <c r="S572" t="s">
        <v>3114</v>
      </c>
      <c r="T572">
        <v>30</v>
      </c>
      <c r="U572">
        <v>2</v>
      </c>
      <c r="V572" t="str">
        <f t="shared" si="17"/>
        <v>Sludge BombPoisonSpecialMay poison opponent.9010010TM36302</v>
      </c>
    </row>
    <row r="573" spans="1:22" x14ac:dyDescent="0.25">
      <c r="A573" t="s">
        <v>3115</v>
      </c>
      <c r="B573" t="s">
        <v>798</v>
      </c>
      <c r="C573" t="s">
        <v>2101</v>
      </c>
      <c r="D573" t="s">
        <v>2607</v>
      </c>
      <c r="E573">
        <v>95</v>
      </c>
      <c r="F573">
        <v>100</v>
      </c>
      <c r="G573">
        <v>10</v>
      </c>
      <c r="H573" t="s">
        <v>3116</v>
      </c>
      <c r="I573">
        <v>10</v>
      </c>
      <c r="J573">
        <v>5</v>
      </c>
      <c r="K573" t="str">
        <f t="shared" si="16"/>
        <v>Sludge WavePoisonSpecialMay poison opponent.9510010TM34105</v>
      </c>
      <c r="L573" t="s">
        <v>3115</v>
      </c>
      <c r="M573" t="s">
        <v>798</v>
      </c>
      <c r="N573" t="s">
        <v>2101</v>
      </c>
      <c r="O573" t="s">
        <v>2607</v>
      </c>
      <c r="P573">
        <v>95</v>
      </c>
      <c r="Q573">
        <v>100</v>
      </c>
      <c r="R573">
        <v>10</v>
      </c>
      <c r="S573" t="s">
        <v>3116</v>
      </c>
      <c r="T573">
        <v>10</v>
      </c>
      <c r="U573">
        <v>5</v>
      </c>
      <c r="V573" t="str">
        <f t="shared" si="17"/>
        <v>Sludge WavePoisonSpecialMay poison opponent.9510010TM34105</v>
      </c>
    </row>
    <row r="574" spans="1:22" x14ac:dyDescent="0.25">
      <c r="A574" t="s">
        <v>3117</v>
      </c>
      <c r="B574" t="s">
        <v>942</v>
      </c>
      <c r="C574" t="s">
        <v>2100</v>
      </c>
      <c r="D574" t="s">
        <v>3118</v>
      </c>
      <c r="E574">
        <v>50</v>
      </c>
      <c r="F574">
        <v>100</v>
      </c>
      <c r="G574">
        <v>15</v>
      </c>
      <c r="H574" t="s">
        <v>3119</v>
      </c>
      <c r="I574" t="s">
        <v>744</v>
      </c>
      <c r="J574">
        <v>5</v>
      </c>
      <c r="K574" t="str">
        <f t="shared" si="16"/>
        <v>Smack DownRockPhysicalMakes Flying-type PokÃ©mon vulnerable to Ground moves.5010015TM23-5</v>
      </c>
      <c r="L574" t="s">
        <v>3117</v>
      </c>
      <c r="M574" t="s">
        <v>942</v>
      </c>
      <c r="N574" t="s">
        <v>2100</v>
      </c>
      <c r="O574" t="s">
        <v>3118</v>
      </c>
      <c r="P574">
        <v>50</v>
      </c>
      <c r="Q574">
        <v>100</v>
      </c>
      <c r="R574">
        <v>15</v>
      </c>
      <c r="S574" t="s">
        <v>3119</v>
      </c>
      <c r="T574" t="s">
        <v>744</v>
      </c>
      <c r="U574">
        <v>5</v>
      </c>
      <c r="V574" t="str">
        <f t="shared" si="17"/>
        <v>Smack DownRockPhysicalMakes Flying-type PokÃ©mon vulnerable to Ground moves.5010015TM23-5</v>
      </c>
    </row>
    <row r="575" spans="1:22" x14ac:dyDescent="0.25">
      <c r="A575" t="s">
        <v>3120</v>
      </c>
      <c r="B575" t="s">
        <v>866</v>
      </c>
      <c r="C575" t="s">
        <v>2100</v>
      </c>
      <c r="D575" t="s">
        <v>3121</v>
      </c>
      <c r="E575">
        <v>70</v>
      </c>
      <c r="F575" t="s">
        <v>744</v>
      </c>
      <c r="G575">
        <v>10</v>
      </c>
      <c r="H575" t="s">
        <v>3122</v>
      </c>
      <c r="J575">
        <v>7</v>
      </c>
      <c r="K575" t="str">
        <f t="shared" si="16"/>
        <v>Smart StrikeSteelPhysicalThe user stabs the target with a sharp horn. This attack never misses.70-10TM677</v>
      </c>
      <c r="L575" t="s">
        <v>3120</v>
      </c>
      <c r="M575" t="s">
        <v>866</v>
      </c>
      <c r="N575" t="s">
        <v>2100</v>
      </c>
      <c r="O575" t="s">
        <v>3121</v>
      </c>
      <c r="P575">
        <v>70</v>
      </c>
      <c r="Q575" t="s">
        <v>744</v>
      </c>
      <c r="R575">
        <v>10</v>
      </c>
      <c r="S575" t="s">
        <v>3122</v>
      </c>
      <c r="U575">
        <v>7</v>
      </c>
      <c r="V575" t="str">
        <f t="shared" si="17"/>
        <v>Smart StrikeSteelPhysicalThe user stabs the target with a sharp horn. This attack never misses.70-10TM677</v>
      </c>
    </row>
    <row r="576" spans="1:22" x14ac:dyDescent="0.25">
      <c r="A576" t="s">
        <v>3123</v>
      </c>
      <c r="B576" t="s">
        <v>795</v>
      </c>
      <c r="C576" t="s">
        <v>2100</v>
      </c>
      <c r="D576" t="s">
        <v>3124</v>
      </c>
      <c r="E576">
        <v>70</v>
      </c>
      <c r="F576">
        <v>100</v>
      </c>
      <c r="G576">
        <v>10</v>
      </c>
      <c r="I576" t="s">
        <v>744</v>
      </c>
      <c r="J576">
        <v>3</v>
      </c>
      <c r="K576" t="str">
        <f t="shared" si="16"/>
        <v>Smelling SaltsNormalPhysicalPower doubles if opponent is paralyzed, but cures it.7010010-3</v>
      </c>
      <c r="L576" t="s">
        <v>3123</v>
      </c>
      <c r="M576" t="s">
        <v>795</v>
      </c>
      <c r="N576" t="s">
        <v>2100</v>
      </c>
      <c r="O576" t="s">
        <v>3124</v>
      </c>
      <c r="P576">
        <v>70</v>
      </c>
      <c r="Q576">
        <v>100</v>
      </c>
      <c r="R576">
        <v>10</v>
      </c>
      <c r="T576" t="s">
        <v>744</v>
      </c>
      <c r="U576">
        <v>3</v>
      </c>
      <c r="V576" t="str">
        <f t="shared" si="17"/>
        <v>Smelling SaltsNormalPhysicalPower doubles if opponent is paralyzed, but cures it.7010010-3</v>
      </c>
    </row>
    <row r="577" spans="1:22" x14ac:dyDescent="0.25">
      <c r="A577" t="s">
        <v>3125</v>
      </c>
      <c r="B577" t="s">
        <v>798</v>
      </c>
      <c r="C577" t="s">
        <v>2101</v>
      </c>
      <c r="D577" t="s">
        <v>2607</v>
      </c>
      <c r="E577">
        <v>30</v>
      </c>
      <c r="F577">
        <v>70</v>
      </c>
      <c r="G577">
        <v>20</v>
      </c>
      <c r="I577">
        <v>40</v>
      </c>
      <c r="J577">
        <v>1</v>
      </c>
      <c r="K577" t="str">
        <f t="shared" si="16"/>
        <v>SmogPoisonSpecialMay poison opponent.307020401</v>
      </c>
      <c r="L577" t="s">
        <v>3125</v>
      </c>
      <c r="M577" t="s">
        <v>798</v>
      </c>
      <c r="N577" t="s">
        <v>2101</v>
      </c>
      <c r="O577" t="s">
        <v>2607</v>
      </c>
      <c r="P577">
        <v>30</v>
      </c>
      <c r="Q577">
        <v>70</v>
      </c>
      <c r="R577">
        <v>20</v>
      </c>
      <c r="T577">
        <v>40</v>
      </c>
      <c r="U577">
        <v>1</v>
      </c>
      <c r="V577" t="str">
        <f t="shared" si="17"/>
        <v>SmogPoisonSpecialMay poison opponent.307020401</v>
      </c>
    </row>
    <row r="578" spans="1:22" x14ac:dyDescent="0.25">
      <c r="A578" t="s">
        <v>3126</v>
      </c>
      <c r="B578" t="s">
        <v>795</v>
      </c>
      <c r="C578" t="s">
        <v>2128</v>
      </c>
      <c r="D578" t="s">
        <v>2508</v>
      </c>
      <c r="E578" t="s">
        <v>744</v>
      </c>
      <c r="F578">
        <v>100</v>
      </c>
      <c r="G578">
        <v>20</v>
      </c>
      <c r="I578" t="s">
        <v>744</v>
      </c>
      <c r="J578">
        <v>1</v>
      </c>
      <c r="K578" t="str">
        <f t="shared" si="16"/>
        <v>SmokescreenNormalStatusLowers opponent's Accuracy.-10020-1</v>
      </c>
      <c r="L578" t="s">
        <v>3126</v>
      </c>
      <c r="M578" t="s">
        <v>795</v>
      </c>
      <c r="N578" t="s">
        <v>2128</v>
      </c>
      <c r="O578" t="s">
        <v>2508</v>
      </c>
      <c r="P578" t="s">
        <v>744</v>
      </c>
      <c r="Q578">
        <v>100</v>
      </c>
      <c r="R578">
        <v>20</v>
      </c>
      <c r="T578" t="s">
        <v>744</v>
      </c>
      <c r="U578">
        <v>1</v>
      </c>
      <c r="V578" t="str">
        <f t="shared" si="17"/>
        <v>SmokescreenNormalStatusLowers opponent's Accuracy.-10020-1</v>
      </c>
    </row>
    <row r="579" spans="1:22" x14ac:dyDescent="0.25">
      <c r="A579" t="s">
        <v>3127</v>
      </c>
      <c r="B579" t="s">
        <v>849</v>
      </c>
      <c r="C579" t="s">
        <v>2101</v>
      </c>
      <c r="D579" t="s">
        <v>2310</v>
      </c>
      <c r="E579">
        <v>55</v>
      </c>
      <c r="F579">
        <v>95</v>
      </c>
      <c r="G579">
        <v>15</v>
      </c>
      <c r="H579" t="s">
        <v>3128</v>
      </c>
      <c r="I579">
        <v>100</v>
      </c>
      <c r="J579">
        <v>5</v>
      </c>
      <c r="K579" t="str">
        <f t="shared" ref="K579:K642" si="18">_xlfn.CONCAT(A579:J579)</f>
        <v>SnarlDarkSpecialLowers opponent's Special Attack.559515TM951005</v>
      </c>
      <c r="L579" t="s">
        <v>3127</v>
      </c>
      <c r="M579" t="s">
        <v>849</v>
      </c>
      <c r="N579" t="s">
        <v>2101</v>
      </c>
      <c r="O579" t="s">
        <v>2310</v>
      </c>
      <c r="P579">
        <v>55</v>
      </c>
      <c r="Q579">
        <v>95</v>
      </c>
      <c r="R579">
        <v>15</v>
      </c>
      <c r="S579" t="s">
        <v>3128</v>
      </c>
      <c r="T579">
        <v>100</v>
      </c>
      <c r="U579">
        <v>5</v>
      </c>
      <c r="V579" t="str">
        <f t="shared" ref="V579:V642" si="19">_xlfn.CONCAT(L579:U579)</f>
        <v>SnarlDarkSpecialLowers opponent's Special Attack.559515TM951005</v>
      </c>
    </row>
    <row r="580" spans="1:22" x14ac:dyDescent="0.25">
      <c r="A580" t="s">
        <v>3129</v>
      </c>
      <c r="B580" t="s">
        <v>849</v>
      </c>
      <c r="C580" t="s">
        <v>2128</v>
      </c>
      <c r="D580" t="s">
        <v>3130</v>
      </c>
      <c r="E580" t="s">
        <v>744</v>
      </c>
      <c r="F580" t="s">
        <v>744</v>
      </c>
      <c r="G580">
        <v>10</v>
      </c>
      <c r="I580" t="s">
        <v>744</v>
      </c>
      <c r="J580">
        <v>3</v>
      </c>
      <c r="K580" t="str">
        <f t="shared" si="18"/>
        <v>SnatchDarkStatusSteals the effects of the opponent's next move.--10-3</v>
      </c>
      <c r="L580" t="s">
        <v>3129</v>
      </c>
      <c r="M580" t="s">
        <v>849</v>
      </c>
      <c r="N580" t="s">
        <v>2128</v>
      </c>
      <c r="O580" t="s">
        <v>3130</v>
      </c>
      <c r="P580" t="s">
        <v>744</v>
      </c>
      <c r="Q580" t="s">
        <v>744</v>
      </c>
      <c r="R580">
        <v>10</v>
      </c>
      <c r="T580" t="s">
        <v>744</v>
      </c>
      <c r="U580">
        <v>3</v>
      </c>
      <c r="V580" t="str">
        <f t="shared" si="19"/>
        <v>SnatchDarkStatusSteals the effects of the opponent's next move.--10-3</v>
      </c>
    </row>
    <row r="581" spans="1:22" x14ac:dyDescent="0.25">
      <c r="A581" t="s">
        <v>3131</v>
      </c>
      <c r="B581" t="s">
        <v>795</v>
      </c>
      <c r="C581" t="s">
        <v>2101</v>
      </c>
      <c r="D581" t="s">
        <v>3132</v>
      </c>
      <c r="E581">
        <v>50</v>
      </c>
      <c r="F581">
        <v>100</v>
      </c>
      <c r="G581">
        <v>15</v>
      </c>
      <c r="I581">
        <v>30</v>
      </c>
      <c r="J581">
        <v>2</v>
      </c>
      <c r="K581" t="str">
        <f t="shared" si="18"/>
        <v>SnoreNormalSpecialCan only be used if asleep. May cause flinching.5010015302</v>
      </c>
      <c r="L581" t="s">
        <v>3131</v>
      </c>
      <c r="M581" t="s">
        <v>795</v>
      </c>
      <c r="N581" t="s">
        <v>2101</v>
      </c>
      <c r="O581" t="s">
        <v>3132</v>
      </c>
      <c r="P581">
        <v>50</v>
      </c>
      <c r="Q581">
        <v>100</v>
      </c>
      <c r="R581">
        <v>15</v>
      </c>
      <c r="T581">
        <v>30</v>
      </c>
      <c r="U581">
        <v>2</v>
      </c>
      <c r="V581" t="str">
        <f t="shared" si="19"/>
        <v>SnoreNormalSpecialCan only be used if asleep. May cause flinching.5010015302</v>
      </c>
    </row>
    <row r="582" spans="1:22" x14ac:dyDescent="0.25">
      <c r="A582" t="s">
        <v>3133</v>
      </c>
      <c r="B582" t="s">
        <v>816</v>
      </c>
      <c r="C582" t="s">
        <v>2128</v>
      </c>
      <c r="D582" t="s">
        <v>3134</v>
      </c>
      <c r="E582" t="s">
        <v>744</v>
      </c>
      <c r="F582">
        <v>100</v>
      </c>
      <c r="G582">
        <v>20</v>
      </c>
      <c r="I582" t="s">
        <v>744</v>
      </c>
      <c r="J582">
        <v>5</v>
      </c>
      <c r="K582" t="str">
        <f t="shared" si="18"/>
        <v>SoakWaterStatusChanges the target's type to water.-10020-5</v>
      </c>
      <c r="L582" t="s">
        <v>3133</v>
      </c>
      <c r="M582" t="s">
        <v>816</v>
      </c>
      <c r="N582" t="s">
        <v>2128</v>
      </c>
      <c r="O582" t="s">
        <v>3134</v>
      </c>
      <c r="P582" t="s">
        <v>744</v>
      </c>
      <c r="Q582">
        <v>100</v>
      </c>
      <c r="R582">
        <v>20</v>
      </c>
      <c r="T582" t="s">
        <v>744</v>
      </c>
      <c r="U582">
        <v>5</v>
      </c>
      <c r="V582" t="str">
        <f t="shared" si="19"/>
        <v>SoakWaterStatusChanges the target's type to water.-10020-5</v>
      </c>
    </row>
    <row r="583" spans="1:22" x14ac:dyDescent="0.25">
      <c r="A583" t="s">
        <v>3135</v>
      </c>
      <c r="B583" t="s">
        <v>795</v>
      </c>
      <c r="C583" t="s">
        <v>2128</v>
      </c>
      <c r="D583" t="s">
        <v>2630</v>
      </c>
      <c r="E583" t="s">
        <v>744</v>
      </c>
      <c r="F583" t="s">
        <v>744</v>
      </c>
      <c r="G583">
        <v>10</v>
      </c>
      <c r="I583" t="s">
        <v>744</v>
      </c>
      <c r="J583">
        <v>1</v>
      </c>
      <c r="K583" t="str">
        <f t="shared" si="18"/>
        <v>Soft-BoiledNormalStatusUser recovers half its max HP.--10-1</v>
      </c>
      <c r="L583" t="s">
        <v>3135</v>
      </c>
      <c r="M583" t="s">
        <v>795</v>
      </c>
      <c r="N583" t="s">
        <v>2128</v>
      </c>
      <c r="O583" t="s">
        <v>2630</v>
      </c>
      <c r="P583" t="s">
        <v>744</v>
      </c>
      <c r="Q583" t="s">
        <v>744</v>
      </c>
      <c r="R583">
        <v>10</v>
      </c>
      <c r="T583" t="s">
        <v>744</v>
      </c>
      <c r="U583">
        <v>1</v>
      </c>
      <c r="V583" t="str">
        <f t="shared" si="19"/>
        <v>Soft-BoiledNormalStatusUser recovers half its max HP.--10-1</v>
      </c>
    </row>
    <row r="584" spans="1:22" x14ac:dyDescent="0.25">
      <c r="A584" t="s">
        <v>3136</v>
      </c>
      <c r="B584" t="s">
        <v>797</v>
      </c>
      <c r="C584" t="s">
        <v>2101</v>
      </c>
      <c r="D584" t="s">
        <v>3137</v>
      </c>
      <c r="E584">
        <v>120</v>
      </c>
      <c r="F584">
        <v>100</v>
      </c>
      <c r="G584">
        <v>10</v>
      </c>
      <c r="H584" t="s">
        <v>3138</v>
      </c>
      <c r="I584" t="s">
        <v>744</v>
      </c>
      <c r="J584">
        <v>1</v>
      </c>
      <c r="K584" t="str">
        <f t="shared" si="18"/>
        <v>Solar BeamGrassSpecialCharges on first turn, attacks on second.12010010TM22-1</v>
      </c>
      <c r="L584" t="s">
        <v>3136</v>
      </c>
      <c r="M584" t="s">
        <v>797</v>
      </c>
      <c r="N584" t="s">
        <v>2101</v>
      </c>
      <c r="O584" t="s">
        <v>3137</v>
      </c>
      <c r="P584">
        <v>120</v>
      </c>
      <c r="Q584">
        <v>100</v>
      </c>
      <c r="R584">
        <v>10</v>
      </c>
      <c r="S584" t="s">
        <v>3138</v>
      </c>
      <c r="T584" t="s">
        <v>744</v>
      </c>
      <c r="U584">
        <v>1</v>
      </c>
      <c r="V584" t="str">
        <f t="shared" si="19"/>
        <v>Solar BeamGrassSpecialCharges on first turn, attacks on second.12010010TM22-1</v>
      </c>
    </row>
    <row r="585" spans="1:22" x14ac:dyDescent="0.25">
      <c r="A585" t="s">
        <v>3139</v>
      </c>
      <c r="B585" t="s">
        <v>797</v>
      </c>
      <c r="C585" t="s">
        <v>2100</v>
      </c>
      <c r="D585" t="s">
        <v>3137</v>
      </c>
      <c r="E585">
        <v>125</v>
      </c>
      <c r="F585">
        <v>100</v>
      </c>
      <c r="G585">
        <v>10</v>
      </c>
      <c r="J585">
        <v>7</v>
      </c>
      <c r="K585" t="str">
        <f t="shared" si="18"/>
        <v>Solar BladeGrassPhysicalCharges on first turn, attacks on second.125100107</v>
      </c>
      <c r="L585" t="s">
        <v>3139</v>
      </c>
      <c r="M585" t="s">
        <v>797</v>
      </c>
      <c r="N585" t="s">
        <v>2100</v>
      </c>
      <c r="O585" t="s">
        <v>3137</v>
      </c>
      <c r="P585">
        <v>125</v>
      </c>
      <c r="Q585">
        <v>100</v>
      </c>
      <c r="R585">
        <v>10</v>
      </c>
      <c r="U585">
        <v>7</v>
      </c>
      <c r="V585" t="str">
        <f t="shared" si="19"/>
        <v>Solar BladeGrassPhysicalCharges on first turn, attacks on second.125100107</v>
      </c>
    </row>
    <row r="586" spans="1:22" x14ac:dyDescent="0.25">
      <c r="A586" t="s">
        <v>3140</v>
      </c>
      <c r="B586" t="s">
        <v>795</v>
      </c>
      <c r="C586" t="s">
        <v>2101</v>
      </c>
      <c r="D586" t="s">
        <v>3141</v>
      </c>
      <c r="E586" t="s">
        <v>744</v>
      </c>
      <c r="F586">
        <v>90</v>
      </c>
      <c r="G586">
        <v>20</v>
      </c>
      <c r="I586" t="s">
        <v>744</v>
      </c>
      <c r="J586">
        <v>1</v>
      </c>
      <c r="K586" t="str">
        <f t="shared" si="18"/>
        <v>Sonic BoomNormalSpecialAlways inflicts 20 HP.-9020-1</v>
      </c>
      <c r="L586" t="s">
        <v>3140</v>
      </c>
      <c r="M586" t="s">
        <v>795</v>
      </c>
      <c r="N586" t="s">
        <v>2101</v>
      </c>
      <c r="O586" t="s">
        <v>3141</v>
      </c>
      <c r="P586" t="s">
        <v>744</v>
      </c>
      <c r="Q586">
        <v>90</v>
      </c>
      <c r="R586">
        <v>20</v>
      </c>
      <c r="T586" t="s">
        <v>744</v>
      </c>
      <c r="U586">
        <v>1</v>
      </c>
      <c r="V586" t="str">
        <f t="shared" si="19"/>
        <v>Sonic BoomNormalSpecialAlways inflicts 20 HP.-9020-1</v>
      </c>
    </row>
    <row r="587" spans="1:22" x14ac:dyDescent="0.25">
      <c r="A587" t="s">
        <v>3142</v>
      </c>
      <c r="B587" t="s">
        <v>980</v>
      </c>
      <c r="C587" t="s">
        <v>2100</v>
      </c>
      <c r="D587" t="s">
        <v>3143</v>
      </c>
      <c r="E587">
        <v>195</v>
      </c>
      <c r="F587" t="s">
        <v>744</v>
      </c>
      <c r="G587">
        <v>1</v>
      </c>
      <c r="J587">
        <v>7</v>
      </c>
      <c r="K587" t="str">
        <f t="shared" si="18"/>
        <v>Soul-Stealing 7-Star StrikeGhostPhysicalMarshadow-exclusive Z-Move.195-17</v>
      </c>
      <c r="L587" t="s">
        <v>3142</v>
      </c>
      <c r="M587" t="s">
        <v>980</v>
      </c>
      <c r="N587" t="s">
        <v>2100</v>
      </c>
      <c r="O587" t="s">
        <v>3143</v>
      </c>
      <c r="P587">
        <v>195</v>
      </c>
      <c r="Q587" t="s">
        <v>744</v>
      </c>
      <c r="R587">
        <v>1</v>
      </c>
      <c r="U587">
        <v>7</v>
      </c>
      <c r="V587" t="str">
        <f t="shared" si="19"/>
        <v>Soul-Stealing 7-Star StrikeGhostPhysicalMarshadow-exclusive Z-Move.195-17</v>
      </c>
    </row>
    <row r="588" spans="1:22" x14ac:dyDescent="0.25">
      <c r="A588" t="s">
        <v>3144</v>
      </c>
      <c r="B588" t="s">
        <v>810</v>
      </c>
      <c r="C588" t="s">
        <v>2101</v>
      </c>
      <c r="D588" t="s">
        <v>2145</v>
      </c>
      <c r="E588">
        <v>100</v>
      </c>
      <c r="F588">
        <v>95</v>
      </c>
      <c r="G588">
        <v>5</v>
      </c>
      <c r="I588" t="s">
        <v>744</v>
      </c>
      <c r="J588">
        <v>4</v>
      </c>
      <c r="K588" t="str">
        <f t="shared" si="18"/>
        <v>Spacial RendDragonSpecialHigh critical hit ratio.100955-4</v>
      </c>
      <c r="L588" t="s">
        <v>3144</v>
      </c>
      <c r="M588" t="s">
        <v>810</v>
      </c>
      <c r="N588" t="s">
        <v>2101</v>
      </c>
      <c r="O588" t="s">
        <v>2145</v>
      </c>
      <c r="P588">
        <v>100</v>
      </c>
      <c r="Q588">
        <v>95</v>
      </c>
      <c r="R588">
        <v>5</v>
      </c>
      <c r="T588" t="s">
        <v>744</v>
      </c>
      <c r="U588">
        <v>4</v>
      </c>
      <c r="V588" t="str">
        <f t="shared" si="19"/>
        <v>Spacial RendDragonSpecialHigh critical hit ratio.100955-4</v>
      </c>
    </row>
    <row r="589" spans="1:22" x14ac:dyDescent="0.25">
      <c r="A589" t="s">
        <v>3145</v>
      </c>
      <c r="B589" t="s">
        <v>856</v>
      </c>
      <c r="C589" t="s">
        <v>2100</v>
      </c>
      <c r="D589" t="s">
        <v>2233</v>
      </c>
      <c r="E589">
        <v>65</v>
      </c>
      <c r="F589">
        <v>100</v>
      </c>
      <c r="G589">
        <v>20</v>
      </c>
      <c r="I589">
        <v>30</v>
      </c>
      <c r="J589">
        <v>2</v>
      </c>
      <c r="K589" t="str">
        <f t="shared" si="18"/>
        <v>SparkElectricPhysicalMay paralyze opponent.6510020302</v>
      </c>
      <c r="L589" t="s">
        <v>3145</v>
      </c>
      <c r="M589" t="s">
        <v>856</v>
      </c>
      <c r="N589" t="s">
        <v>2100</v>
      </c>
      <c r="O589" t="s">
        <v>2233</v>
      </c>
      <c r="P589">
        <v>65</v>
      </c>
      <c r="Q589">
        <v>100</v>
      </c>
      <c r="R589">
        <v>20</v>
      </c>
      <c r="T589">
        <v>30</v>
      </c>
      <c r="U589">
        <v>2</v>
      </c>
      <c r="V589" t="str">
        <f t="shared" si="19"/>
        <v>SparkElectricPhysicalMay paralyze opponent.6510020302</v>
      </c>
    </row>
    <row r="590" spans="1:22" x14ac:dyDescent="0.25">
      <c r="A590" t="s">
        <v>3146</v>
      </c>
      <c r="B590" t="s">
        <v>816</v>
      </c>
      <c r="C590" t="s">
        <v>2101</v>
      </c>
      <c r="D590" t="s">
        <v>3147</v>
      </c>
      <c r="E590">
        <v>90</v>
      </c>
      <c r="F590">
        <v>100</v>
      </c>
      <c r="G590">
        <v>10</v>
      </c>
      <c r="J590">
        <v>7</v>
      </c>
      <c r="K590" t="str">
        <f t="shared" si="18"/>
        <v>Sparkling AriaWaterSpecialHeals the burns of its target.90100107</v>
      </c>
      <c r="L590" t="s">
        <v>3146</v>
      </c>
      <c r="M590" t="s">
        <v>816</v>
      </c>
      <c r="N590" t="s">
        <v>2101</v>
      </c>
      <c r="O590" t="s">
        <v>3147</v>
      </c>
      <c r="P590">
        <v>90</v>
      </c>
      <c r="Q590">
        <v>100</v>
      </c>
      <c r="R590">
        <v>10</v>
      </c>
      <c r="U590">
        <v>7</v>
      </c>
      <c r="V590" t="str">
        <f t="shared" si="19"/>
        <v>Sparkling AriaWaterSpecialHeals the burns of its target.90100107</v>
      </c>
    </row>
    <row r="591" spans="1:22" x14ac:dyDescent="0.25">
      <c r="A591" t="s">
        <v>3148</v>
      </c>
      <c r="B591" t="s">
        <v>859</v>
      </c>
      <c r="C591" t="s">
        <v>2101</v>
      </c>
      <c r="D591" t="s">
        <v>3149</v>
      </c>
      <c r="E591">
        <v>90</v>
      </c>
      <c r="F591">
        <v>100</v>
      </c>
      <c r="G591">
        <v>15</v>
      </c>
      <c r="J591">
        <v>7</v>
      </c>
      <c r="K591" t="str">
        <f t="shared" si="18"/>
        <v>Sparkly SwirlFairySpecialCures all status problems in the party PokÃ©mon.90100157</v>
      </c>
      <c r="L591" t="s">
        <v>3148</v>
      </c>
      <c r="M591" t="s">
        <v>859</v>
      </c>
      <c r="N591" t="s">
        <v>2101</v>
      </c>
      <c r="O591" t="s">
        <v>3149</v>
      </c>
      <c r="P591">
        <v>90</v>
      </c>
      <c r="Q591">
        <v>100</v>
      </c>
      <c r="R591">
        <v>15</v>
      </c>
      <c r="U591">
        <v>7</v>
      </c>
      <c r="V591" t="str">
        <f t="shared" si="19"/>
        <v>Sparkly SwirlFairySpecialCures all status problems in the party PokÃ©mon.90100157</v>
      </c>
    </row>
    <row r="592" spans="1:22" x14ac:dyDescent="0.25">
      <c r="A592" t="s">
        <v>3150</v>
      </c>
      <c r="B592" t="s">
        <v>980</v>
      </c>
      <c r="C592" t="s">
        <v>2100</v>
      </c>
      <c r="D592" t="s">
        <v>3151</v>
      </c>
      <c r="E592">
        <v>90</v>
      </c>
      <c r="F592">
        <v>100</v>
      </c>
      <c r="G592">
        <v>10</v>
      </c>
      <c r="J592">
        <v>7</v>
      </c>
      <c r="K592" t="str">
        <f t="shared" si="18"/>
        <v>Spectral ThiefGhostPhysicalThe user hides in the target's shadow, steals the target's stat boosts, and then attacks.90100107</v>
      </c>
      <c r="L592" t="s">
        <v>3150</v>
      </c>
      <c r="M592" t="s">
        <v>980</v>
      </c>
      <c r="N592" t="s">
        <v>2100</v>
      </c>
      <c r="O592" t="s">
        <v>3151</v>
      </c>
      <c r="P592">
        <v>90</v>
      </c>
      <c r="Q592">
        <v>100</v>
      </c>
      <c r="R592">
        <v>10</v>
      </c>
      <c r="U592">
        <v>7</v>
      </c>
      <c r="V592" t="str">
        <f t="shared" si="19"/>
        <v>Spectral ThiefGhostPhysicalThe user hides in the target's shadow, steals the target's stat boosts, and then attacks.90100107</v>
      </c>
    </row>
    <row r="593" spans="1:22" x14ac:dyDescent="0.25">
      <c r="A593" t="s">
        <v>3152</v>
      </c>
      <c r="B593" t="s">
        <v>860</v>
      </c>
      <c r="C593" t="s">
        <v>2128</v>
      </c>
      <c r="D593" t="s">
        <v>3153</v>
      </c>
      <c r="E593" t="s">
        <v>744</v>
      </c>
      <c r="F593" t="s">
        <v>744</v>
      </c>
      <c r="G593">
        <v>10</v>
      </c>
      <c r="J593">
        <v>7</v>
      </c>
      <c r="K593" t="str">
        <f t="shared" si="18"/>
        <v>Speed SwapPsychicStatusThe user exchanges Speed stats with the target.--107</v>
      </c>
      <c r="L593" t="s">
        <v>3152</v>
      </c>
      <c r="M593" t="s">
        <v>860</v>
      </c>
      <c r="N593" t="s">
        <v>2128</v>
      </c>
      <c r="O593" t="s">
        <v>3153</v>
      </c>
      <c r="P593" t="s">
        <v>744</v>
      </c>
      <c r="Q593" t="s">
        <v>744</v>
      </c>
      <c r="R593">
        <v>10</v>
      </c>
      <c r="U593">
        <v>7</v>
      </c>
      <c r="V593" t="str">
        <f t="shared" si="19"/>
        <v>Speed SwapPsychicStatusThe user exchanges Speed stats with the target.--107</v>
      </c>
    </row>
    <row r="594" spans="1:22" x14ac:dyDescent="0.25">
      <c r="A594" t="s">
        <v>3154</v>
      </c>
      <c r="B594" t="s">
        <v>824</v>
      </c>
      <c r="C594" t="s">
        <v>2128</v>
      </c>
      <c r="D594" t="s">
        <v>3155</v>
      </c>
      <c r="E594" t="s">
        <v>744</v>
      </c>
      <c r="F594" t="s">
        <v>744</v>
      </c>
      <c r="G594">
        <v>10</v>
      </c>
      <c r="I594" t="s">
        <v>744</v>
      </c>
      <c r="J594">
        <v>2</v>
      </c>
      <c r="K594" t="str">
        <f t="shared" si="18"/>
        <v>Spider WebBugStatusOpponent cannot escape/switch.--10-2</v>
      </c>
      <c r="L594" t="s">
        <v>3154</v>
      </c>
      <c r="M594" t="s">
        <v>824</v>
      </c>
      <c r="N594" t="s">
        <v>2128</v>
      </c>
      <c r="O594" t="s">
        <v>3155</v>
      </c>
      <c r="P594" t="s">
        <v>744</v>
      </c>
      <c r="Q594" t="s">
        <v>744</v>
      </c>
      <c r="R594">
        <v>10</v>
      </c>
      <c r="T594" t="s">
        <v>744</v>
      </c>
      <c r="U594">
        <v>2</v>
      </c>
      <c r="V594" t="str">
        <f t="shared" si="19"/>
        <v>Spider WebBugStatusOpponent cannot escape/switch.--10-2</v>
      </c>
    </row>
    <row r="595" spans="1:22" x14ac:dyDescent="0.25">
      <c r="A595" t="s">
        <v>3156</v>
      </c>
      <c r="B595" t="s">
        <v>795</v>
      </c>
      <c r="C595" t="s">
        <v>2100</v>
      </c>
      <c r="D595" t="s">
        <v>2168</v>
      </c>
      <c r="E595">
        <v>20</v>
      </c>
      <c r="F595">
        <v>100</v>
      </c>
      <c r="G595">
        <v>15</v>
      </c>
      <c r="I595" t="s">
        <v>744</v>
      </c>
      <c r="J595">
        <v>1</v>
      </c>
      <c r="K595" t="str">
        <f t="shared" si="18"/>
        <v>Spike CannonNormalPhysicalHits 2-5 times in one turn.2010015-1</v>
      </c>
      <c r="L595" t="s">
        <v>3156</v>
      </c>
      <c r="M595" t="s">
        <v>795</v>
      </c>
      <c r="N595" t="s">
        <v>2100</v>
      </c>
      <c r="O595" t="s">
        <v>2168</v>
      </c>
      <c r="P595">
        <v>20</v>
      </c>
      <c r="Q595">
        <v>100</v>
      </c>
      <c r="R595">
        <v>15</v>
      </c>
      <c r="T595" t="s">
        <v>744</v>
      </c>
      <c r="U595">
        <v>1</v>
      </c>
      <c r="V595" t="str">
        <f t="shared" si="19"/>
        <v>Spike CannonNormalPhysicalHits 2-5 times in one turn.2010015-1</v>
      </c>
    </row>
    <row r="596" spans="1:22" x14ac:dyDescent="0.25">
      <c r="A596" t="s">
        <v>3157</v>
      </c>
      <c r="B596" t="s">
        <v>862</v>
      </c>
      <c r="C596" t="s">
        <v>2128</v>
      </c>
      <c r="D596" t="s">
        <v>3158</v>
      </c>
      <c r="E596" t="s">
        <v>744</v>
      </c>
      <c r="F596" t="s">
        <v>744</v>
      </c>
      <c r="G596">
        <v>20</v>
      </c>
      <c r="I596" t="s">
        <v>744</v>
      </c>
      <c r="J596">
        <v>2</v>
      </c>
      <c r="K596" t="str">
        <f t="shared" si="18"/>
        <v>SpikesGroundStatusHurts opponents when they switch into battle.--20-2</v>
      </c>
      <c r="L596" t="s">
        <v>3157</v>
      </c>
      <c r="M596" t="s">
        <v>862</v>
      </c>
      <c r="N596" t="s">
        <v>2128</v>
      </c>
      <c r="O596" t="s">
        <v>3158</v>
      </c>
      <c r="P596" t="s">
        <v>744</v>
      </c>
      <c r="Q596" t="s">
        <v>744</v>
      </c>
      <c r="R596">
        <v>20</v>
      </c>
      <c r="T596" t="s">
        <v>744</v>
      </c>
      <c r="U596">
        <v>2</v>
      </c>
      <c r="V596" t="str">
        <f t="shared" si="19"/>
        <v>SpikesGroundStatusHurts opponents when they switch into battle.--20-2</v>
      </c>
    </row>
    <row r="597" spans="1:22" x14ac:dyDescent="0.25">
      <c r="A597" t="s">
        <v>3159</v>
      </c>
      <c r="B597" t="s">
        <v>797</v>
      </c>
      <c r="C597" t="s">
        <v>2128</v>
      </c>
      <c r="D597" t="s">
        <v>3160</v>
      </c>
      <c r="E597" t="s">
        <v>744</v>
      </c>
      <c r="F597" t="s">
        <v>744</v>
      </c>
      <c r="G597">
        <v>10</v>
      </c>
      <c r="I597" t="s">
        <v>744</v>
      </c>
      <c r="J597">
        <v>6</v>
      </c>
      <c r="K597" t="str">
        <f t="shared" si="18"/>
        <v>Spiky ShieldGrassStatusProtects the user and inflicts damage on contact.--10-6</v>
      </c>
      <c r="L597" t="s">
        <v>3159</v>
      </c>
      <c r="M597" t="s">
        <v>797</v>
      </c>
      <c r="N597" t="s">
        <v>2128</v>
      </c>
      <c r="O597" t="s">
        <v>3160</v>
      </c>
      <c r="P597" t="s">
        <v>744</v>
      </c>
      <c r="Q597" t="s">
        <v>744</v>
      </c>
      <c r="R597">
        <v>10</v>
      </c>
      <c r="T597" t="s">
        <v>744</v>
      </c>
      <c r="U597">
        <v>6</v>
      </c>
      <c r="V597" t="str">
        <f t="shared" si="19"/>
        <v>Spiky ShieldGrassStatusProtects the user and inflicts damage on contact.--10-6</v>
      </c>
    </row>
    <row r="598" spans="1:22" x14ac:dyDescent="0.25">
      <c r="A598" t="s">
        <v>3161</v>
      </c>
      <c r="B598" t="s">
        <v>980</v>
      </c>
      <c r="C598" t="s">
        <v>2100</v>
      </c>
      <c r="D598" t="s">
        <v>3162</v>
      </c>
      <c r="E598">
        <v>80</v>
      </c>
      <c r="F598">
        <v>100</v>
      </c>
      <c r="G598">
        <v>10</v>
      </c>
      <c r="J598">
        <v>7</v>
      </c>
      <c r="K598" t="str">
        <f t="shared" si="18"/>
        <v>Spirit ShackleGhostPhysicalPrevents the opponent switching out.80100107</v>
      </c>
      <c r="L598" t="s">
        <v>3161</v>
      </c>
      <c r="M598" t="s">
        <v>980</v>
      </c>
      <c r="N598" t="s">
        <v>2100</v>
      </c>
      <c r="O598" t="s">
        <v>3162</v>
      </c>
      <c r="P598">
        <v>80</v>
      </c>
      <c r="Q598">
        <v>100</v>
      </c>
      <c r="R598">
        <v>10</v>
      </c>
      <c r="U598">
        <v>7</v>
      </c>
      <c r="V598" t="str">
        <f t="shared" si="19"/>
        <v>Spirit ShackleGhostPhysicalPrevents the opponent switching out.80100107</v>
      </c>
    </row>
    <row r="599" spans="1:22" x14ac:dyDescent="0.25">
      <c r="A599" t="s">
        <v>3163</v>
      </c>
      <c r="B599" t="s">
        <v>795</v>
      </c>
      <c r="C599" t="s">
        <v>2101</v>
      </c>
      <c r="D599" t="s">
        <v>3164</v>
      </c>
      <c r="E599" t="s">
        <v>744</v>
      </c>
      <c r="F599">
        <v>100</v>
      </c>
      <c r="G599">
        <v>10</v>
      </c>
      <c r="I599" t="s">
        <v>744</v>
      </c>
      <c r="J599">
        <v>3</v>
      </c>
      <c r="K599" t="str">
        <f t="shared" si="18"/>
        <v>Spit UpNormalSpecialPower depends on how many times the user performed Stockpile.-10010-3</v>
      </c>
      <c r="L599" t="s">
        <v>3163</v>
      </c>
      <c r="M599" t="s">
        <v>795</v>
      </c>
      <c r="N599" t="s">
        <v>2101</v>
      </c>
      <c r="O599" t="s">
        <v>3164</v>
      </c>
      <c r="P599" t="s">
        <v>744</v>
      </c>
      <c r="Q599">
        <v>100</v>
      </c>
      <c r="R599">
        <v>10</v>
      </c>
      <c r="T599" t="s">
        <v>744</v>
      </c>
      <c r="U599">
        <v>3</v>
      </c>
      <c r="V599" t="str">
        <f t="shared" si="19"/>
        <v>Spit UpNormalSpecialPower depends on how many times the user performed Stockpile.-10010-3</v>
      </c>
    </row>
    <row r="600" spans="1:22" x14ac:dyDescent="0.25">
      <c r="A600" t="s">
        <v>3165</v>
      </c>
      <c r="B600" t="s">
        <v>980</v>
      </c>
      <c r="C600" t="s">
        <v>2128</v>
      </c>
      <c r="D600" t="s">
        <v>3166</v>
      </c>
      <c r="E600" t="s">
        <v>744</v>
      </c>
      <c r="F600">
        <v>100</v>
      </c>
      <c r="G600">
        <v>10</v>
      </c>
      <c r="I600" t="s">
        <v>744</v>
      </c>
      <c r="J600">
        <v>2</v>
      </c>
      <c r="K600" t="str">
        <f t="shared" si="18"/>
        <v>SpiteGhostStatusThe opponent's last move loses 2-5 PP.-10010-2</v>
      </c>
      <c r="L600" t="s">
        <v>3165</v>
      </c>
      <c r="M600" t="s">
        <v>980</v>
      </c>
      <c r="N600" t="s">
        <v>2128</v>
      </c>
      <c r="O600" t="s">
        <v>3166</v>
      </c>
      <c r="P600" t="s">
        <v>744</v>
      </c>
      <c r="Q600">
        <v>100</v>
      </c>
      <c r="R600">
        <v>10</v>
      </c>
      <c r="T600" t="s">
        <v>744</v>
      </c>
      <c r="U600">
        <v>2</v>
      </c>
      <c r="V600" t="str">
        <f t="shared" si="19"/>
        <v>SpiteGhostStatusThe opponent's last move loses 2-5 PP.-10010-2</v>
      </c>
    </row>
    <row r="601" spans="1:22" x14ac:dyDescent="0.25">
      <c r="A601" t="s">
        <v>3167</v>
      </c>
      <c r="B601" t="s">
        <v>795</v>
      </c>
      <c r="C601" t="s">
        <v>2128</v>
      </c>
      <c r="D601" t="s">
        <v>3168</v>
      </c>
      <c r="E601" t="s">
        <v>744</v>
      </c>
      <c r="F601" t="s">
        <v>744</v>
      </c>
      <c r="G601">
        <v>40</v>
      </c>
      <c r="I601" t="s">
        <v>744</v>
      </c>
      <c r="J601">
        <v>1</v>
      </c>
      <c r="K601" t="str">
        <f t="shared" si="18"/>
        <v>SplashNormalStatusDoesn't do ANYTHING.--40-1</v>
      </c>
      <c r="L601" t="s">
        <v>3167</v>
      </c>
      <c r="M601" t="s">
        <v>795</v>
      </c>
      <c r="N601" t="s">
        <v>2128</v>
      </c>
      <c r="O601" t="s">
        <v>3168</v>
      </c>
      <c r="P601" t="s">
        <v>744</v>
      </c>
      <c r="Q601" t="s">
        <v>744</v>
      </c>
      <c r="R601">
        <v>40</v>
      </c>
      <c r="T601" t="s">
        <v>744</v>
      </c>
      <c r="U601">
        <v>1</v>
      </c>
      <c r="V601" t="str">
        <f t="shared" si="19"/>
        <v>SplashNormalStatusDoesn't do ANYTHING.--40-1</v>
      </c>
    </row>
    <row r="602" spans="1:22" x14ac:dyDescent="0.25">
      <c r="A602" t="s">
        <v>3169</v>
      </c>
      <c r="B602" t="s">
        <v>942</v>
      </c>
      <c r="C602" t="s">
        <v>2100</v>
      </c>
      <c r="D602" t="s">
        <v>3170</v>
      </c>
      <c r="E602">
        <v>190</v>
      </c>
      <c r="F602" t="s">
        <v>744</v>
      </c>
      <c r="G602">
        <v>1</v>
      </c>
      <c r="J602">
        <v>7</v>
      </c>
      <c r="K602" t="str">
        <f t="shared" si="18"/>
        <v>Splintered StormshardsRockPhysicalLycanroc-exclusive Z-Move.190-17</v>
      </c>
      <c r="L602" t="s">
        <v>3169</v>
      </c>
      <c r="M602" t="s">
        <v>942</v>
      </c>
      <c r="N602" t="s">
        <v>2100</v>
      </c>
      <c r="O602" t="s">
        <v>3170</v>
      </c>
      <c r="P602">
        <v>190</v>
      </c>
      <c r="Q602" t="s">
        <v>744</v>
      </c>
      <c r="R602">
        <v>1</v>
      </c>
      <c r="U602">
        <v>7</v>
      </c>
      <c r="V602" t="str">
        <f t="shared" si="19"/>
        <v>Splintered StormshardsRockPhysicalLycanroc-exclusive Z-Move.190-17</v>
      </c>
    </row>
    <row r="603" spans="1:22" x14ac:dyDescent="0.25">
      <c r="A603" t="s">
        <v>3171</v>
      </c>
      <c r="B603" t="s">
        <v>816</v>
      </c>
      <c r="C603" t="s">
        <v>2101</v>
      </c>
      <c r="D603" t="s">
        <v>2233</v>
      </c>
      <c r="E603">
        <v>90</v>
      </c>
      <c r="F603">
        <v>100</v>
      </c>
      <c r="G603">
        <v>15</v>
      </c>
      <c r="I603">
        <v>30</v>
      </c>
      <c r="J603">
        <v>7</v>
      </c>
      <c r="K603" t="str">
        <f t="shared" si="18"/>
        <v>Splishy SplashWaterSpecialMay paralyze opponent.9010015307</v>
      </c>
      <c r="L603" t="s">
        <v>3171</v>
      </c>
      <c r="M603" t="s">
        <v>816</v>
      </c>
      <c r="N603" t="s">
        <v>2101</v>
      </c>
      <c r="O603" t="s">
        <v>2233</v>
      </c>
      <c r="P603">
        <v>90</v>
      </c>
      <c r="Q603">
        <v>100</v>
      </c>
      <c r="R603">
        <v>15</v>
      </c>
      <c r="T603">
        <v>30</v>
      </c>
      <c r="U603">
        <v>7</v>
      </c>
      <c r="V603" t="str">
        <f t="shared" si="19"/>
        <v>Splishy SplashWaterSpecialMay paralyze opponent.9010015307</v>
      </c>
    </row>
    <row r="604" spans="1:22" x14ac:dyDescent="0.25">
      <c r="A604" t="s">
        <v>3172</v>
      </c>
      <c r="B604" t="s">
        <v>797</v>
      </c>
      <c r="C604" t="s">
        <v>2128</v>
      </c>
      <c r="D604" t="s">
        <v>2588</v>
      </c>
      <c r="E604" t="s">
        <v>744</v>
      </c>
      <c r="F604">
        <v>100</v>
      </c>
      <c r="G604">
        <v>15</v>
      </c>
      <c r="I604">
        <v>100</v>
      </c>
      <c r="J604">
        <v>1</v>
      </c>
      <c r="K604" t="str">
        <f t="shared" si="18"/>
        <v>SporeGrassStatusPuts opponent to sleep.-100151001</v>
      </c>
      <c r="L604" t="s">
        <v>3172</v>
      </c>
      <c r="M604" t="s">
        <v>797</v>
      </c>
      <c r="N604" t="s">
        <v>2128</v>
      </c>
      <c r="O604" t="s">
        <v>2588</v>
      </c>
      <c r="P604" t="s">
        <v>744</v>
      </c>
      <c r="Q604">
        <v>100</v>
      </c>
      <c r="R604">
        <v>15</v>
      </c>
      <c r="T604">
        <v>100</v>
      </c>
      <c r="U604">
        <v>1</v>
      </c>
      <c r="V604" t="str">
        <f t="shared" si="19"/>
        <v>SporeGrassStatusPuts opponent to sleep.-100151001</v>
      </c>
    </row>
    <row r="605" spans="1:22" x14ac:dyDescent="0.25">
      <c r="A605" t="s">
        <v>3173</v>
      </c>
      <c r="B605" t="s">
        <v>795</v>
      </c>
      <c r="C605" t="s">
        <v>2128</v>
      </c>
      <c r="D605" t="s">
        <v>3174</v>
      </c>
      <c r="E605" t="s">
        <v>744</v>
      </c>
      <c r="F605" t="s">
        <v>744</v>
      </c>
      <c r="G605">
        <v>15</v>
      </c>
      <c r="J605">
        <v>7</v>
      </c>
      <c r="K605" t="str">
        <f t="shared" si="18"/>
        <v>SpotlightNormalStatusThe user shines a spotlight on the target so that only the target will be attacked during the turn.--157</v>
      </c>
      <c r="L605" t="s">
        <v>3173</v>
      </c>
      <c r="M605" t="s">
        <v>795</v>
      </c>
      <c r="N605" t="s">
        <v>2128</v>
      </c>
      <c r="O605" t="s">
        <v>3174</v>
      </c>
      <c r="P605" t="s">
        <v>744</v>
      </c>
      <c r="Q605" t="s">
        <v>744</v>
      </c>
      <c r="R605">
        <v>15</v>
      </c>
      <c r="U605">
        <v>7</v>
      </c>
      <c r="V605" t="str">
        <f t="shared" si="19"/>
        <v>SpotlightNormalStatusThe user shines a spotlight on the target so that only the target will be attacked during the turn.--157</v>
      </c>
    </row>
    <row r="606" spans="1:22" x14ac:dyDescent="0.25">
      <c r="A606" t="s">
        <v>3175</v>
      </c>
      <c r="B606" t="s">
        <v>942</v>
      </c>
      <c r="C606" t="s">
        <v>2128</v>
      </c>
      <c r="D606" t="s">
        <v>3176</v>
      </c>
      <c r="E606" t="s">
        <v>744</v>
      </c>
      <c r="F606" t="s">
        <v>744</v>
      </c>
      <c r="G606">
        <v>20</v>
      </c>
      <c r="I606" t="s">
        <v>744</v>
      </c>
      <c r="J606">
        <v>4</v>
      </c>
      <c r="K606" t="str">
        <f t="shared" si="18"/>
        <v>Stealth RockRockStatusDamages opponent switching into battle.--20-4</v>
      </c>
      <c r="L606" t="s">
        <v>3175</v>
      </c>
      <c r="M606" t="s">
        <v>942</v>
      </c>
      <c r="N606" t="s">
        <v>2128</v>
      </c>
      <c r="O606" t="s">
        <v>3176</v>
      </c>
      <c r="P606" t="s">
        <v>744</v>
      </c>
      <c r="Q606" t="s">
        <v>744</v>
      </c>
      <c r="R606">
        <v>20</v>
      </c>
      <c r="T606" t="s">
        <v>744</v>
      </c>
      <c r="U606">
        <v>4</v>
      </c>
      <c r="V606" t="str">
        <f t="shared" si="19"/>
        <v>Stealth RockRockStatusDamages opponent switching into battle.--20-4</v>
      </c>
    </row>
    <row r="607" spans="1:22" x14ac:dyDescent="0.25">
      <c r="A607" t="s">
        <v>3177</v>
      </c>
      <c r="B607" t="s">
        <v>816</v>
      </c>
      <c r="C607" t="s">
        <v>2101</v>
      </c>
      <c r="D607" t="s">
        <v>2231</v>
      </c>
      <c r="E607">
        <v>110</v>
      </c>
      <c r="F607">
        <v>95</v>
      </c>
      <c r="G607">
        <v>5</v>
      </c>
      <c r="I607">
        <v>30</v>
      </c>
      <c r="J607">
        <v>6</v>
      </c>
      <c r="K607" t="str">
        <f t="shared" si="18"/>
        <v>Steam EruptionWaterSpecialMay burn opponent.110955306</v>
      </c>
      <c r="L607" t="s">
        <v>3177</v>
      </c>
      <c r="M607" t="s">
        <v>816</v>
      </c>
      <c r="N607" t="s">
        <v>2101</v>
      </c>
      <c r="O607" t="s">
        <v>2231</v>
      </c>
      <c r="P607">
        <v>110</v>
      </c>
      <c r="Q607">
        <v>95</v>
      </c>
      <c r="R607">
        <v>5</v>
      </c>
      <c r="T607">
        <v>30</v>
      </c>
      <c r="U607">
        <v>6</v>
      </c>
      <c r="V607" t="str">
        <f t="shared" si="19"/>
        <v>Steam EruptionWaterSpecialMay burn opponent.110955306</v>
      </c>
    </row>
    <row r="608" spans="1:22" x14ac:dyDescent="0.25">
      <c r="A608" t="s">
        <v>3178</v>
      </c>
      <c r="B608" t="s">
        <v>824</v>
      </c>
      <c r="C608" t="s">
        <v>2100</v>
      </c>
      <c r="D608" t="s">
        <v>2152</v>
      </c>
      <c r="E608">
        <v>65</v>
      </c>
      <c r="F608">
        <v>100</v>
      </c>
      <c r="G608">
        <v>20</v>
      </c>
      <c r="I608">
        <v>30</v>
      </c>
      <c r="J608">
        <v>5</v>
      </c>
      <c r="K608" t="str">
        <f t="shared" si="18"/>
        <v>SteamrollerBugPhysicalMay cause flinching.6510020305</v>
      </c>
      <c r="L608" t="s">
        <v>3178</v>
      </c>
      <c r="M608" t="s">
        <v>824</v>
      </c>
      <c r="N608" t="s">
        <v>2100</v>
      </c>
      <c r="O608" t="s">
        <v>2152</v>
      </c>
      <c r="P608">
        <v>65</v>
      </c>
      <c r="Q608">
        <v>100</v>
      </c>
      <c r="R608">
        <v>20</v>
      </c>
      <c r="T608">
        <v>30</v>
      </c>
      <c r="U608">
        <v>5</v>
      </c>
      <c r="V608" t="str">
        <f t="shared" si="19"/>
        <v>SteamrollerBugPhysicalMay cause flinching.6510020305</v>
      </c>
    </row>
    <row r="609" spans="1:22" x14ac:dyDescent="0.25">
      <c r="A609" t="s">
        <v>3179</v>
      </c>
      <c r="B609" t="s">
        <v>866</v>
      </c>
      <c r="C609" t="s">
        <v>2100</v>
      </c>
      <c r="D609" t="s">
        <v>3180</v>
      </c>
      <c r="E609">
        <v>70</v>
      </c>
      <c r="F609">
        <v>90</v>
      </c>
      <c r="G609">
        <v>25</v>
      </c>
      <c r="H609" t="s">
        <v>3181</v>
      </c>
      <c r="I609">
        <v>10</v>
      </c>
      <c r="J609">
        <v>2</v>
      </c>
      <c r="K609" t="str">
        <f t="shared" si="18"/>
        <v>Steel WingSteelPhysicalMay raise user's Defense.709025TM51102</v>
      </c>
      <c r="L609" t="s">
        <v>3179</v>
      </c>
      <c r="M609" t="s">
        <v>866</v>
      </c>
      <c r="N609" t="s">
        <v>2100</v>
      </c>
      <c r="O609" t="s">
        <v>3180</v>
      </c>
      <c r="P609">
        <v>70</v>
      </c>
      <c r="Q609">
        <v>90</v>
      </c>
      <c r="R609">
        <v>25</v>
      </c>
      <c r="S609" t="s">
        <v>3181</v>
      </c>
      <c r="T609">
        <v>10</v>
      </c>
      <c r="U609">
        <v>2</v>
      </c>
      <c r="V609" t="str">
        <f t="shared" si="19"/>
        <v>Steel WingSteelPhysicalMay raise user's Defense.709025TM51102</v>
      </c>
    </row>
    <row r="610" spans="1:22" x14ac:dyDescent="0.25">
      <c r="A610" t="s">
        <v>3182</v>
      </c>
      <c r="B610" t="s">
        <v>824</v>
      </c>
      <c r="C610" t="s">
        <v>2128</v>
      </c>
      <c r="D610" t="s">
        <v>3183</v>
      </c>
      <c r="E610" t="s">
        <v>744</v>
      </c>
      <c r="F610" t="s">
        <v>744</v>
      </c>
      <c r="G610">
        <v>20</v>
      </c>
      <c r="I610" t="s">
        <v>744</v>
      </c>
      <c r="J610">
        <v>6</v>
      </c>
      <c r="K610" t="str">
        <f t="shared" si="18"/>
        <v>Sticky WebBugStatusLowers opponent's Speed when switching into battle.--20-6</v>
      </c>
      <c r="L610" t="s">
        <v>3182</v>
      </c>
      <c r="M610" t="s">
        <v>824</v>
      </c>
      <c r="N610" t="s">
        <v>2128</v>
      </c>
      <c r="O610" t="s">
        <v>3183</v>
      </c>
      <c r="P610" t="s">
        <v>744</v>
      </c>
      <c r="Q610" t="s">
        <v>744</v>
      </c>
      <c r="R610">
        <v>20</v>
      </c>
      <c r="T610" t="s">
        <v>744</v>
      </c>
      <c r="U610">
        <v>6</v>
      </c>
      <c r="V610" t="str">
        <f t="shared" si="19"/>
        <v>Sticky WebBugStatusLowers opponent's Speed when switching into battle.--20-6</v>
      </c>
    </row>
    <row r="611" spans="1:22" x14ac:dyDescent="0.25">
      <c r="A611" t="s">
        <v>3184</v>
      </c>
      <c r="B611" t="s">
        <v>795</v>
      </c>
      <c r="C611" t="s">
        <v>2128</v>
      </c>
      <c r="D611" t="s">
        <v>3185</v>
      </c>
      <c r="E611" t="s">
        <v>744</v>
      </c>
      <c r="F611" t="s">
        <v>744</v>
      </c>
      <c r="G611">
        <v>20</v>
      </c>
      <c r="I611" t="s">
        <v>744</v>
      </c>
      <c r="J611">
        <v>3</v>
      </c>
      <c r="K611" t="str">
        <f t="shared" si="18"/>
        <v>StockpileNormalStatusStores energy for use with Spit Up and Swallow.--20-3</v>
      </c>
      <c r="L611" t="s">
        <v>3184</v>
      </c>
      <c r="M611" t="s">
        <v>795</v>
      </c>
      <c r="N611" t="s">
        <v>2128</v>
      </c>
      <c r="O611" t="s">
        <v>3185</v>
      </c>
      <c r="P611" t="s">
        <v>744</v>
      </c>
      <c r="Q611" t="s">
        <v>744</v>
      </c>
      <c r="R611">
        <v>20</v>
      </c>
      <c r="T611" t="s">
        <v>744</v>
      </c>
      <c r="U611">
        <v>3</v>
      </c>
      <c r="V611" t="str">
        <f t="shared" si="19"/>
        <v>StockpileNormalStatusStores energy for use with Spit Up and Swallow.--20-3</v>
      </c>
    </row>
    <row r="612" spans="1:22" x14ac:dyDescent="0.25">
      <c r="A612" t="s">
        <v>3186</v>
      </c>
      <c r="B612" t="s">
        <v>856</v>
      </c>
      <c r="C612" t="s">
        <v>2101</v>
      </c>
      <c r="D612" t="s">
        <v>3187</v>
      </c>
      <c r="E612">
        <v>175</v>
      </c>
      <c r="F612" t="s">
        <v>744</v>
      </c>
      <c r="G612">
        <v>1</v>
      </c>
      <c r="J612">
        <v>7</v>
      </c>
      <c r="K612" t="str">
        <f t="shared" si="18"/>
        <v>Stoked SparksurferElectricSpecialAlolan Raichu-exclusive Electric type Z-Move.175-17</v>
      </c>
      <c r="L612" t="s">
        <v>3186</v>
      </c>
      <c r="M612" t="s">
        <v>856</v>
      </c>
      <c r="N612" t="s">
        <v>2101</v>
      </c>
      <c r="O612" t="s">
        <v>3187</v>
      </c>
      <c r="P612">
        <v>175</v>
      </c>
      <c r="Q612" t="s">
        <v>744</v>
      </c>
      <c r="R612">
        <v>1</v>
      </c>
      <c r="U612">
        <v>7</v>
      </c>
      <c r="V612" t="str">
        <f t="shared" si="19"/>
        <v>Stoked SparksurferElectricSpecialAlolan Raichu-exclusive Electric type Z-Move.175-17</v>
      </c>
    </row>
    <row r="613" spans="1:22" x14ac:dyDescent="0.25">
      <c r="A613" t="s">
        <v>3188</v>
      </c>
      <c r="B613" t="s">
        <v>795</v>
      </c>
      <c r="C613" t="s">
        <v>2100</v>
      </c>
      <c r="D613" t="s">
        <v>2152</v>
      </c>
      <c r="E613">
        <v>65</v>
      </c>
      <c r="F613">
        <v>100</v>
      </c>
      <c r="G613">
        <v>20</v>
      </c>
      <c r="I613">
        <v>30</v>
      </c>
      <c r="J613">
        <v>1</v>
      </c>
      <c r="K613" t="str">
        <f t="shared" si="18"/>
        <v>StompNormalPhysicalMay cause flinching.6510020301</v>
      </c>
      <c r="L613" t="s">
        <v>3188</v>
      </c>
      <c r="M613" t="s">
        <v>795</v>
      </c>
      <c r="N613" t="s">
        <v>2100</v>
      </c>
      <c r="O613" t="s">
        <v>2152</v>
      </c>
      <c r="P613">
        <v>65</v>
      </c>
      <c r="Q613">
        <v>100</v>
      </c>
      <c r="R613">
        <v>20</v>
      </c>
      <c r="T613">
        <v>30</v>
      </c>
      <c r="U613">
        <v>1</v>
      </c>
      <c r="V613" t="str">
        <f t="shared" si="19"/>
        <v>StompNormalPhysicalMay cause flinching.6510020301</v>
      </c>
    </row>
    <row r="614" spans="1:22" x14ac:dyDescent="0.25">
      <c r="A614" t="s">
        <v>3189</v>
      </c>
      <c r="B614" t="s">
        <v>862</v>
      </c>
      <c r="C614" t="s">
        <v>2100</v>
      </c>
      <c r="D614" t="s">
        <v>3190</v>
      </c>
      <c r="E614">
        <v>75</v>
      </c>
      <c r="F614">
        <v>100</v>
      </c>
      <c r="G614">
        <v>10</v>
      </c>
      <c r="J614">
        <v>7</v>
      </c>
      <c r="K614" t="str">
        <f t="shared" si="18"/>
        <v>Stomping TantrumGroundPhysicalDriven by frustration, the user attacks the target. If the user's previous move has failed, the power of this move doubles.75100107</v>
      </c>
      <c r="L614" t="s">
        <v>3189</v>
      </c>
      <c r="M614" t="s">
        <v>862</v>
      </c>
      <c r="N614" t="s">
        <v>2100</v>
      </c>
      <c r="O614" t="s">
        <v>3190</v>
      </c>
      <c r="P614">
        <v>75</v>
      </c>
      <c r="Q614">
        <v>100</v>
      </c>
      <c r="R614">
        <v>10</v>
      </c>
      <c r="U614">
        <v>7</v>
      </c>
      <c r="V614" t="str">
        <f t="shared" si="19"/>
        <v>Stomping TantrumGroundPhysicalDriven by frustration, the user attacks the target. If the user's previous move has failed, the power of this move doubles.75100107</v>
      </c>
    </row>
    <row r="615" spans="1:22" x14ac:dyDescent="0.25">
      <c r="A615" t="s">
        <v>3191</v>
      </c>
      <c r="B615" t="s">
        <v>942</v>
      </c>
      <c r="C615" t="s">
        <v>2100</v>
      </c>
      <c r="D615" t="s">
        <v>2145</v>
      </c>
      <c r="E615">
        <v>100</v>
      </c>
      <c r="F615">
        <v>80</v>
      </c>
      <c r="G615">
        <v>5</v>
      </c>
      <c r="H615" t="s">
        <v>3192</v>
      </c>
      <c r="I615" t="s">
        <v>744</v>
      </c>
      <c r="J615">
        <v>4</v>
      </c>
      <c r="K615" t="str">
        <f t="shared" si="18"/>
        <v>Stone EdgeRockPhysicalHigh critical hit ratio.100805TM71-4</v>
      </c>
      <c r="L615" t="s">
        <v>3191</v>
      </c>
      <c r="M615" t="s">
        <v>942</v>
      </c>
      <c r="N615" t="s">
        <v>2100</v>
      </c>
      <c r="O615" t="s">
        <v>2145</v>
      </c>
      <c r="P615">
        <v>100</v>
      </c>
      <c r="Q615">
        <v>80</v>
      </c>
      <c r="R615">
        <v>5</v>
      </c>
      <c r="S615" t="s">
        <v>3192</v>
      </c>
      <c r="T615" t="s">
        <v>744</v>
      </c>
      <c r="U615">
        <v>4</v>
      </c>
      <c r="V615" t="str">
        <f t="shared" si="19"/>
        <v>Stone EdgeRockPhysicalHigh critical hit ratio.100805TM71-4</v>
      </c>
    </row>
    <row r="616" spans="1:22" x14ac:dyDescent="0.25">
      <c r="A616" t="s">
        <v>3193</v>
      </c>
      <c r="B616" t="s">
        <v>860</v>
      </c>
      <c r="C616" t="s">
        <v>2128</v>
      </c>
      <c r="D616" t="s">
        <v>3194</v>
      </c>
      <c r="E616">
        <v>20</v>
      </c>
      <c r="F616">
        <v>100</v>
      </c>
      <c r="G616">
        <v>10</v>
      </c>
      <c r="I616" t="s">
        <v>744</v>
      </c>
      <c r="J616">
        <v>5</v>
      </c>
      <c r="K616" t="str">
        <f t="shared" si="18"/>
        <v>Stored PowerPsychicStatusPower increases when user's stats have been raised.2010010-5</v>
      </c>
      <c r="L616" t="s">
        <v>3193</v>
      </c>
      <c r="M616" t="s">
        <v>860</v>
      </c>
      <c r="N616" t="s">
        <v>2128</v>
      </c>
      <c r="O616" t="s">
        <v>3194</v>
      </c>
      <c r="P616">
        <v>20</v>
      </c>
      <c r="Q616">
        <v>100</v>
      </c>
      <c r="R616">
        <v>10</v>
      </c>
      <c r="T616" t="s">
        <v>744</v>
      </c>
      <c r="U616">
        <v>5</v>
      </c>
      <c r="V616" t="str">
        <f t="shared" si="19"/>
        <v>Stored PowerPsychicStatusPower increases when user's stats have been raised.2010010-5</v>
      </c>
    </row>
    <row r="617" spans="1:22" x14ac:dyDescent="0.25">
      <c r="A617" t="s">
        <v>3195</v>
      </c>
      <c r="B617" t="s">
        <v>920</v>
      </c>
      <c r="C617" t="s">
        <v>2100</v>
      </c>
      <c r="D617" t="s">
        <v>2550</v>
      </c>
      <c r="E617">
        <v>60</v>
      </c>
      <c r="F617">
        <v>100</v>
      </c>
      <c r="G617">
        <v>10</v>
      </c>
      <c r="I617" t="s">
        <v>744</v>
      </c>
      <c r="J617">
        <v>5</v>
      </c>
      <c r="K617" t="str">
        <f t="shared" si="18"/>
        <v>Storm ThrowFightingPhysicalAlways results in a critical hit.6010010-5</v>
      </c>
      <c r="L617" t="s">
        <v>3195</v>
      </c>
      <c r="M617" t="s">
        <v>920</v>
      </c>
      <c r="N617" t="s">
        <v>2100</v>
      </c>
      <c r="O617" t="s">
        <v>2550</v>
      </c>
      <c r="P617">
        <v>60</v>
      </c>
      <c r="Q617">
        <v>100</v>
      </c>
      <c r="R617">
        <v>10</v>
      </c>
      <c r="T617" t="s">
        <v>744</v>
      </c>
      <c r="U617">
        <v>5</v>
      </c>
      <c r="V617" t="str">
        <f t="shared" si="19"/>
        <v>Storm ThrowFightingPhysicalAlways results in a critical hit.6010010-5</v>
      </c>
    </row>
    <row r="618" spans="1:22" x14ac:dyDescent="0.25">
      <c r="A618" t="s">
        <v>3196</v>
      </c>
      <c r="B618" t="s">
        <v>795</v>
      </c>
      <c r="C618" t="s">
        <v>2100</v>
      </c>
      <c r="E618">
        <v>80</v>
      </c>
      <c r="F618">
        <v>100</v>
      </c>
      <c r="G618">
        <v>15</v>
      </c>
      <c r="I618" t="s">
        <v>744</v>
      </c>
      <c r="J618">
        <v>1</v>
      </c>
      <c r="K618" t="str">
        <f t="shared" si="18"/>
        <v>StrengthNormalPhysical8010015-1</v>
      </c>
      <c r="L618" t="s">
        <v>3196</v>
      </c>
      <c r="M618" t="s">
        <v>795</v>
      </c>
      <c r="N618" t="s">
        <v>2100</v>
      </c>
      <c r="P618">
        <v>80</v>
      </c>
      <c r="Q618">
        <v>100</v>
      </c>
      <c r="R618">
        <v>15</v>
      </c>
      <c r="T618" t="s">
        <v>744</v>
      </c>
      <c r="U618">
        <v>1</v>
      </c>
      <c r="V618" t="str">
        <f t="shared" si="19"/>
        <v>StrengthNormalPhysical8010015-1</v>
      </c>
    </row>
    <row r="619" spans="1:22" x14ac:dyDescent="0.25">
      <c r="A619" t="s">
        <v>3197</v>
      </c>
      <c r="B619" t="s">
        <v>797</v>
      </c>
      <c r="C619" t="s">
        <v>2128</v>
      </c>
      <c r="D619" t="s">
        <v>3198</v>
      </c>
      <c r="E619" t="s">
        <v>744</v>
      </c>
      <c r="F619">
        <v>100</v>
      </c>
      <c r="G619">
        <v>10</v>
      </c>
      <c r="J619">
        <v>7</v>
      </c>
      <c r="K619" t="str">
        <f t="shared" si="18"/>
        <v>Strength SapGrassStatusThe user restores its HP by the same amount as the target's Attack stat. It also lowers the target's Attack stat.-100107</v>
      </c>
      <c r="L619" t="s">
        <v>3197</v>
      </c>
      <c r="M619" t="s">
        <v>797</v>
      </c>
      <c r="N619" t="s">
        <v>2128</v>
      </c>
      <c r="O619" t="s">
        <v>3198</v>
      </c>
      <c r="P619" t="s">
        <v>744</v>
      </c>
      <c r="Q619">
        <v>100</v>
      </c>
      <c r="R619">
        <v>10</v>
      </c>
      <c r="U619">
        <v>7</v>
      </c>
      <c r="V619" t="str">
        <f t="shared" si="19"/>
        <v>Strength SapGrassStatusThe user restores its HP by the same amount as the target's Attack stat. It also lowers the target's Attack stat.-100107</v>
      </c>
    </row>
    <row r="620" spans="1:22" x14ac:dyDescent="0.25">
      <c r="A620" t="s">
        <v>3199</v>
      </c>
      <c r="B620" t="s">
        <v>824</v>
      </c>
      <c r="C620" t="s">
        <v>2128</v>
      </c>
      <c r="D620" t="s">
        <v>2334</v>
      </c>
      <c r="E620" t="s">
        <v>744</v>
      </c>
      <c r="F620">
        <v>95</v>
      </c>
      <c r="G620">
        <v>40</v>
      </c>
      <c r="I620" t="s">
        <v>744</v>
      </c>
      <c r="J620">
        <v>1</v>
      </c>
      <c r="K620" t="str">
        <f t="shared" si="18"/>
        <v>String ShotBugStatusSharply lowers opponent's Speed.-9540-1</v>
      </c>
      <c r="L620" t="s">
        <v>3199</v>
      </c>
      <c r="M620" t="s">
        <v>824</v>
      </c>
      <c r="N620" t="s">
        <v>2128</v>
      </c>
      <c r="O620" t="s">
        <v>2334</v>
      </c>
      <c r="P620" t="s">
        <v>744</v>
      </c>
      <c r="Q620">
        <v>95</v>
      </c>
      <c r="R620">
        <v>40</v>
      </c>
      <c r="T620" t="s">
        <v>744</v>
      </c>
      <c r="U620">
        <v>1</v>
      </c>
      <c r="V620" t="str">
        <f t="shared" si="19"/>
        <v>String ShotBugStatusSharply lowers opponent's Speed.-9540-1</v>
      </c>
    </row>
    <row r="621" spans="1:22" x14ac:dyDescent="0.25">
      <c r="A621" t="s">
        <v>3200</v>
      </c>
      <c r="B621" t="s">
        <v>795</v>
      </c>
      <c r="C621" t="s">
        <v>2100</v>
      </c>
      <c r="D621" t="s">
        <v>3201</v>
      </c>
      <c r="E621">
        <v>50</v>
      </c>
      <c r="F621">
        <v>100</v>
      </c>
      <c r="G621" t="s">
        <v>744</v>
      </c>
      <c r="I621" t="s">
        <v>744</v>
      </c>
      <c r="J621">
        <v>1</v>
      </c>
      <c r="K621" t="str">
        <f t="shared" si="18"/>
        <v>StruggleNormalPhysicalOnly usable when all PP are gone. Hurts the user.50100--1</v>
      </c>
      <c r="L621" t="s">
        <v>3200</v>
      </c>
      <c r="M621" t="s">
        <v>795</v>
      </c>
      <c r="N621" t="s">
        <v>2100</v>
      </c>
      <c r="O621" t="s">
        <v>3201</v>
      </c>
      <c r="P621">
        <v>50</v>
      </c>
      <c r="Q621">
        <v>100</v>
      </c>
      <c r="R621" t="s">
        <v>744</v>
      </c>
      <c r="T621" t="s">
        <v>744</v>
      </c>
      <c r="U621">
        <v>1</v>
      </c>
      <c r="V621" t="str">
        <f t="shared" si="19"/>
        <v>StruggleNormalPhysicalOnly usable when all PP are gone. Hurts the user.50100--1</v>
      </c>
    </row>
    <row r="622" spans="1:22" x14ac:dyDescent="0.25">
      <c r="A622" t="s">
        <v>3202</v>
      </c>
      <c r="B622" t="s">
        <v>824</v>
      </c>
      <c r="C622" t="s">
        <v>2101</v>
      </c>
      <c r="D622" t="s">
        <v>2310</v>
      </c>
      <c r="E622">
        <v>50</v>
      </c>
      <c r="F622">
        <v>100</v>
      </c>
      <c r="G622">
        <v>20</v>
      </c>
      <c r="I622">
        <v>100</v>
      </c>
      <c r="J622">
        <v>5</v>
      </c>
      <c r="K622" t="str">
        <f t="shared" si="18"/>
        <v>Struggle BugBugSpecialLowers opponent's Special Attack.50100201005</v>
      </c>
      <c r="L622" t="s">
        <v>3202</v>
      </c>
      <c r="M622" t="s">
        <v>824</v>
      </c>
      <c r="N622" t="s">
        <v>2101</v>
      </c>
      <c r="O622" t="s">
        <v>2310</v>
      </c>
      <c r="P622">
        <v>50</v>
      </c>
      <c r="Q622">
        <v>100</v>
      </c>
      <c r="R622">
        <v>20</v>
      </c>
      <c r="T622">
        <v>100</v>
      </c>
      <c r="U622">
        <v>5</v>
      </c>
      <c r="V622" t="str">
        <f t="shared" si="19"/>
        <v>Struggle BugBugSpecialLowers opponent's Special Attack.50100201005</v>
      </c>
    </row>
    <row r="623" spans="1:22" x14ac:dyDescent="0.25">
      <c r="A623" t="s">
        <v>3203</v>
      </c>
      <c r="B623" t="s">
        <v>797</v>
      </c>
      <c r="C623" t="s">
        <v>2128</v>
      </c>
      <c r="D623" t="s">
        <v>2579</v>
      </c>
      <c r="E623" t="s">
        <v>744</v>
      </c>
      <c r="F623">
        <v>75</v>
      </c>
      <c r="G623">
        <v>30</v>
      </c>
      <c r="I623" t="s">
        <v>744</v>
      </c>
      <c r="J623">
        <v>1</v>
      </c>
      <c r="K623" t="str">
        <f t="shared" si="18"/>
        <v>Stun SporeGrassStatusParalyzes opponent.-7530-1</v>
      </c>
      <c r="L623" t="s">
        <v>3203</v>
      </c>
      <c r="M623" t="s">
        <v>797</v>
      </c>
      <c r="N623" t="s">
        <v>2128</v>
      </c>
      <c r="O623" t="s">
        <v>2579</v>
      </c>
      <c r="P623" t="s">
        <v>744</v>
      </c>
      <c r="Q623">
        <v>75</v>
      </c>
      <c r="R623">
        <v>30</v>
      </c>
      <c r="T623" t="s">
        <v>744</v>
      </c>
      <c r="U623">
        <v>1</v>
      </c>
      <c r="V623" t="str">
        <f t="shared" si="19"/>
        <v>Stun SporeGrassStatusParalyzes opponent.-7530-1</v>
      </c>
    </row>
    <row r="624" spans="1:22" x14ac:dyDescent="0.25">
      <c r="A624" t="s">
        <v>3204</v>
      </c>
      <c r="B624" t="s">
        <v>920</v>
      </c>
      <c r="C624" t="s">
        <v>2100</v>
      </c>
      <c r="D624" t="s">
        <v>2245</v>
      </c>
      <c r="E624">
        <v>80</v>
      </c>
      <c r="F624">
        <v>80</v>
      </c>
      <c r="G624">
        <v>20</v>
      </c>
      <c r="I624" t="s">
        <v>744</v>
      </c>
      <c r="J624">
        <v>1</v>
      </c>
      <c r="K624" t="str">
        <f t="shared" si="18"/>
        <v>SubmissionFightingPhysicalUser receives recoil damage.808020-1</v>
      </c>
      <c r="L624" t="s">
        <v>3204</v>
      </c>
      <c r="M624" t="s">
        <v>920</v>
      </c>
      <c r="N624" t="s">
        <v>2100</v>
      </c>
      <c r="O624" t="s">
        <v>2245</v>
      </c>
      <c r="P624">
        <v>80</v>
      </c>
      <c r="Q624">
        <v>80</v>
      </c>
      <c r="R624">
        <v>20</v>
      </c>
      <c r="T624" t="s">
        <v>744</v>
      </c>
      <c r="U624">
        <v>1</v>
      </c>
      <c r="V624" t="str">
        <f t="shared" si="19"/>
        <v>SubmissionFightingPhysicalUser receives recoil damage.808020-1</v>
      </c>
    </row>
    <row r="625" spans="1:22" x14ac:dyDescent="0.25">
      <c r="A625" t="s">
        <v>3205</v>
      </c>
      <c r="B625" t="s">
        <v>795</v>
      </c>
      <c r="C625" t="s">
        <v>2128</v>
      </c>
      <c r="D625" t="s">
        <v>3206</v>
      </c>
      <c r="E625" t="s">
        <v>744</v>
      </c>
      <c r="F625" t="s">
        <v>744</v>
      </c>
      <c r="G625">
        <v>10</v>
      </c>
      <c r="H625" t="s">
        <v>3207</v>
      </c>
      <c r="I625" t="s">
        <v>744</v>
      </c>
      <c r="J625">
        <v>1</v>
      </c>
      <c r="K625" t="str">
        <f t="shared" si="18"/>
        <v>SubstituteNormalStatusUses HP to creates a decoy that takes hits.--10TM90-1</v>
      </c>
      <c r="L625" t="s">
        <v>3205</v>
      </c>
      <c r="M625" t="s">
        <v>795</v>
      </c>
      <c r="N625" t="s">
        <v>2128</v>
      </c>
      <c r="O625" t="s">
        <v>3206</v>
      </c>
      <c r="P625" t="s">
        <v>744</v>
      </c>
      <c r="Q625" t="s">
        <v>744</v>
      </c>
      <c r="R625">
        <v>10</v>
      </c>
      <c r="S625" t="s">
        <v>3207</v>
      </c>
      <c r="T625" t="s">
        <v>744</v>
      </c>
      <c r="U625">
        <v>1</v>
      </c>
      <c r="V625" t="str">
        <f t="shared" si="19"/>
        <v>SubstituteNormalStatusUses HP to creates a decoy that takes hits.--10TM90-1</v>
      </c>
    </row>
    <row r="626" spans="1:22" x14ac:dyDescent="0.25">
      <c r="A626" t="s">
        <v>3208</v>
      </c>
      <c r="B626" t="s">
        <v>865</v>
      </c>
      <c r="C626" t="s">
        <v>2131</v>
      </c>
      <c r="D626" t="s">
        <v>3209</v>
      </c>
      <c r="E626" t="s">
        <v>744</v>
      </c>
      <c r="F626" t="s">
        <v>744</v>
      </c>
      <c r="G626">
        <v>1</v>
      </c>
      <c r="J626">
        <v>7</v>
      </c>
      <c r="K626" t="str">
        <f t="shared" si="18"/>
        <v>Subzero SlammerIceZ-MoveIce type Z-Move.--17</v>
      </c>
      <c r="L626" t="s">
        <v>3208</v>
      </c>
      <c r="M626" t="s">
        <v>865</v>
      </c>
      <c r="N626" t="s">
        <v>2131</v>
      </c>
      <c r="O626" t="s">
        <v>3209</v>
      </c>
      <c r="P626" t="s">
        <v>744</v>
      </c>
      <c r="Q626" t="s">
        <v>744</v>
      </c>
      <c r="R626">
        <v>1</v>
      </c>
      <c r="U626">
        <v>7</v>
      </c>
      <c r="V626" t="str">
        <f t="shared" si="19"/>
        <v>Subzero SlammerIceZ-MoveIce type Z-Move.--17</v>
      </c>
    </row>
    <row r="627" spans="1:22" x14ac:dyDescent="0.25">
      <c r="A627" t="s">
        <v>3210</v>
      </c>
      <c r="B627" t="s">
        <v>849</v>
      </c>
      <c r="C627" t="s">
        <v>2100</v>
      </c>
      <c r="D627" t="s">
        <v>3211</v>
      </c>
      <c r="E627">
        <v>70</v>
      </c>
      <c r="F627">
        <v>100</v>
      </c>
      <c r="G627">
        <v>5</v>
      </c>
      <c r="I627" t="s">
        <v>744</v>
      </c>
      <c r="J627">
        <v>4</v>
      </c>
      <c r="K627" t="str">
        <f t="shared" si="18"/>
        <v>Sucker PunchDarkPhysicalUser attacks first, but only works if opponent is readying an attack.701005-4</v>
      </c>
      <c r="L627" t="s">
        <v>3210</v>
      </c>
      <c r="M627" t="s">
        <v>849</v>
      </c>
      <c r="N627" t="s">
        <v>2100</v>
      </c>
      <c r="O627" t="s">
        <v>3211</v>
      </c>
      <c r="P627">
        <v>70</v>
      </c>
      <c r="Q627">
        <v>100</v>
      </c>
      <c r="R627">
        <v>5</v>
      </c>
      <c r="T627" t="s">
        <v>744</v>
      </c>
      <c r="U627">
        <v>4</v>
      </c>
      <c r="V627" t="str">
        <f t="shared" si="19"/>
        <v>Sucker PunchDarkPhysicalUser attacks first, but only works if opponent is readying an attack.701005-4</v>
      </c>
    </row>
    <row r="628" spans="1:22" x14ac:dyDescent="0.25">
      <c r="A628" t="s">
        <v>3212</v>
      </c>
      <c r="B628" t="s">
        <v>807</v>
      </c>
      <c r="C628" t="s">
        <v>2128</v>
      </c>
      <c r="D628" t="s">
        <v>3213</v>
      </c>
      <c r="E628" t="s">
        <v>744</v>
      </c>
      <c r="F628" t="s">
        <v>744</v>
      </c>
      <c r="G628">
        <v>5</v>
      </c>
      <c r="H628" t="s">
        <v>3214</v>
      </c>
      <c r="I628" t="s">
        <v>744</v>
      </c>
      <c r="J628">
        <v>2</v>
      </c>
      <c r="K628" t="str">
        <f t="shared" si="18"/>
        <v>Sunny DayFireStatusMakes it sunny for 5 turns.--5TM11-2</v>
      </c>
      <c r="L628" t="s">
        <v>3212</v>
      </c>
      <c r="M628" t="s">
        <v>807</v>
      </c>
      <c r="N628" t="s">
        <v>2128</v>
      </c>
      <c r="O628" t="s">
        <v>3213</v>
      </c>
      <c r="P628" t="s">
        <v>744</v>
      </c>
      <c r="Q628" t="s">
        <v>744</v>
      </c>
      <c r="R628">
        <v>5</v>
      </c>
      <c r="S628" t="s">
        <v>3214</v>
      </c>
      <c r="T628" t="s">
        <v>744</v>
      </c>
      <c r="U628">
        <v>2</v>
      </c>
      <c r="V628" t="str">
        <f t="shared" si="19"/>
        <v>Sunny DayFireStatusMakes it sunny for 5 turns.--5TM11-2</v>
      </c>
    </row>
    <row r="629" spans="1:22" x14ac:dyDescent="0.25">
      <c r="A629" t="s">
        <v>3215</v>
      </c>
      <c r="B629" t="s">
        <v>866</v>
      </c>
      <c r="C629" t="s">
        <v>2100</v>
      </c>
      <c r="D629" t="s">
        <v>2822</v>
      </c>
      <c r="E629">
        <v>100</v>
      </c>
      <c r="F629">
        <v>100</v>
      </c>
      <c r="G629">
        <v>5</v>
      </c>
      <c r="J629">
        <v>3</v>
      </c>
      <c r="K629" t="str">
        <f t="shared" si="18"/>
        <v>Sunsteel StrikeSteelPhysicalIgnores the target's ability.10010053</v>
      </c>
      <c r="L629" t="s">
        <v>3215</v>
      </c>
      <c r="M629" t="s">
        <v>866</v>
      </c>
      <c r="N629" t="s">
        <v>2100</v>
      </c>
      <c r="O629" t="s">
        <v>2822</v>
      </c>
      <c r="P629">
        <v>100</v>
      </c>
      <c r="Q629">
        <v>100</v>
      </c>
      <c r="R629">
        <v>5</v>
      </c>
      <c r="U629">
        <v>3</v>
      </c>
      <c r="V629" t="str">
        <f t="shared" si="19"/>
        <v>Sunsteel StrikeSteelPhysicalIgnores the target's ability.10010053</v>
      </c>
    </row>
    <row r="630" spans="1:22" x14ac:dyDescent="0.25">
      <c r="A630" t="s">
        <v>3216</v>
      </c>
      <c r="B630" t="s">
        <v>795</v>
      </c>
      <c r="C630" t="s">
        <v>2100</v>
      </c>
      <c r="D630" t="s">
        <v>3217</v>
      </c>
      <c r="E630" t="s">
        <v>744</v>
      </c>
      <c r="F630">
        <v>90</v>
      </c>
      <c r="G630">
        <v>10</v>
      </c>
      <c r="I630" t="s">
        <v>744</v>
      </c>
      <c r="J630">
        <v>1</v>
      </c>
      <c r="K630" t="str">
        <f t="shared" si="18"/>
        <v>Super FangNormalPhysicalAlways takes off half of the opponent's HP.-9010-1</v>
      </c>
      <c r="L630" t="s">
        <v>3216</v>
      </c>
      <c r="M630" t="s">
        <v>795</v>
      </c>
      <c r="N630" t="s">
        <v>2100</v>
      </c>
      <c r="O630" t="s">
        <v>3217</v>
      </c>
      <c r="P630" t="s">
        <v>744</v>
      </c>
      <c r="Q630">
        <v>90</v>
      </c>
      <c r="R630">
        <v>10</v>
      </c>
      <c r="T630" t="s">
        <v>744</v>
      </c>
      <c r="U630">
        <v>1</v>
      </c>
      <c r="V630" t="str">
        <f t="shared" si="19"/>
        <v>Super FangNormalPhysicalAlways takes off half of the opponent's HP.-9010-1</v>
      </c>
    </row>
    <row r="631" spans="1:22" x14ac:dyDescent="0.25">
      <c r="A631" t="s">
        <v>3218</v>
      </c>
      <c r="B631" t="s">
        <v>920</v>
      </c>
      <c r="C631" t="s">
        <v>2100</v>
      </c>
      <c r="D631" t="s">
        <v>3219</v>
      </c>
      <c r="E631">
        <v>120</v>
      </c>
      <c r="F631">
        <v>100</v>
      </c>
      <c r="G631">
        <v>5</v>
      </c>
      <c r="I631" t="s">
        <v>744</v>
      </c>
      <c r="J631">
        <v>3</v>
      </c>
      <c r="K631" t="str">
        <f t="shared" si="18"/>
        <v>SuperpowerFightingPhysicalLowers user's Attack and Defense.1201005-3</v>
      </c>
      <c r="L631" t="s">
        <v>3218</v>
      </c>
      <c r="M631" t="s">
        <v>920</v>
      </c>
      <c r="N631" t="s">
        <v>2100</v>
      </c>
      <c r="O631" t="s">
        <v>3219</v>
      </c>
      <c r="P631">
        <v>120</v>
      </c>
      <c r="Q631">
        <v>100</v>
      </c>
      <c r="R631">
        <v>5</v>
      </c>
      <c r="T631" t="s">
        <v>744</v>
      </c>
      <c r="U631">
        <v>3</v>
      </c>
      <c r="V631" t="str">
        <f t="shared" si="19"/>
        <v>SuperpowerFightingPhysicalLowers user's Attack and Defense.1201005-3</v>
      </c>
    </row>
    <row r="632" spans="1:22" x14ac:dyDescent="0.25">
      <c r="A632" t="s">
        <v>3220</v>
      </c>
      <c r="B632" t="s">
        <v>795</v>
      </c>
      <c r="C632" t="s">
        <v>2128</v>
      </c>
      <c r="D632" t="s">
        <v>2292</v>
      </c>
      <c r="E632" t="s">
        <v>744</v>
      </c>
      <c r="F632">
        <v>55</v>
      </c>
      <c r="G632">
        <v>20</v>
      </c>
      <c r="I632" t="s">
        <v>744</v>
      </c>
      <c r="J632">
        <v>1</v>
      </c>
      <c r="K632" t="str">
        <f t="shared" si="18"/>
        <v>SupersonicNormalStatusConfuses opponent.-5520-1</v>
      </c>
      <c r="L632" t="s">
        <v>3220</v>
      </c>
      <c r="M632" t="s">
        <v>795</v>
      </c>
      <c r="N632" t="s">
        <v>2128</v>
      </c>
      <c r="O632" t="s">
        <v>2292</v>
      </c>
      <c r="P632" t="s">
        <v>744</v>
      </c>
      <c r="Q632">
        <v>55</v>
      </c>
      <c r="R632">
        <v>20</v>
      </c>
      <c r="T632" t="s">
        <v>744</v>
      </c>
      <c r="U632">
        <v>1</v>
      </c>
      <c r="V632" t="str">
        <f t="shared" si="19"/>
        <v>SupersonicNormalStatusConfuses opponent.-5520-1</v>
      </c>
    </row>
    <row r="633" spans="1:22" x14ac:dyDescent="0.25">
      <c r="A633" t="s">
        <v>3221</v>
      </c>
      <c r="B633" t="s">
        <v>812</v>
      </c>
      <c r="C633" t="s">
        <v>2131</v>
      </c>
      <c r="D633" t="s">
        <v>3222</v>
      </c>
      <c r="E633" t="s">
        <v>744</v>
      </c>
      <c r="F633" t="s">
        <v>744</v>
      </c>
      <c r="G633">
        <v>1</v>
      </c>
      <c r="J633">
        <v>7</v>
      </c>
      <c r="K633" t="str">
        <f t="shared" si="18"/>
        <v>Supersonic SkystrikeFlyingZ-MoveFlying type Z-Move.--17</v>
      </c>
      <c r="L633" t="s">
        <v>3221</v>
      </c>
      <c r="M633" t="s">
        <v>812</v>
      </c>
      <c r="N633" t="s">
        <v>2131</v>
      </c>
      <c r="O633" t="s">
        <v>3222</v>
      </c>
      <c r="P633" t="s">
        <v>744</v>
      </c>
      <c r="Q633" t="s">
        <v>744</v>
      </c>
      <c r="R633">
        <v>1</v>
      </c>
      <c r="U633">
        <v>7</v>
      </c>
      <c r="V633" t="str">
        <f t="shared" si="19"/>
        <v>Supersonic SkystrikeFlyingZ-MoveFlying type Z-Move.--17</v>
      </c>
    </row>
    <row r="634" spans="1:22" x14ac:dyDescent="0.25">
      <c r="A634" t="s">
        <v>3223</v>
      </c>
      <c r="B634" t="s">
        <v>816</v>
      </c>
      <c r="C634" t="s">
        <v>2101</v>
      </c>
      <c r="D634" t="s">
        <v>2240</v>
      </c>
      <c r="E634">
        <v>90</v>
      </c>
      <c r="F634">
        <v>100</v>
      </c>
      <c r="G634">
        <v>15</v>
      </c>
      <c r="H634" t="s">
        <v>3224</v>
      </c>
      <c r="I634" t="s">
        <v>744</v>
      </c>
      <c r="J634">
        <v>1</v>
      </c>
      <c r="K634" t="str">
        <f t="shared" si="18"/>
        <v>SurfWaterSpecialHits all adjacent PokÃ©mon.9010015TM94-1</v>
      </c>
      <c r="L634" t="s">
        <v>3223</v>
      </c>
      <c r="M634" t="s">
        <v>816</v>
      </c>
      <c r="N634" t="s">
        <v>2101</v>
      </c>
      <c r="O634" t="s">
        <v>2240</v>
      </c>
      <c r="P634">
        <v>90</v>
      </c>
      <c r="Q634">
        <v>100</v>
      </c>
      <c r="R634">
        <v>15</v>
      </c>
      <c r="S634" t="s">
        <v>3224</v>
      </c>
      <c r="T634" t="s">
        <v>744</v>
      </c>
      <c r="U634">
        <v>1</v>
      </c>
      <c r="V634" t="str">
        <f t="shared" si="19"/>
        <v>SurfWaterSpecialHits all adjacent PokÃ©mon.9010015TM94-1</v>
      </c>
    </row>
    <row r="635" spans="1:22" x14ac:dyDescent="0.25">
      <c r="A635" t="s">
        <v>3225</v>
      </c>
      <c r="B635" t="s">
        <v>795</v>
      </c>
      <c r="C635" t="s">
        <v>2128</v>
      </c>
      <c r="D635" t="s">
        <v>3226</v>
      </c>
      <c r="E635" t="s">
        <v>744</v>
      </c>
      <c r="F635">
        <v>85</v>
      </c>
      <c r="G635">
        <v>15</v>
      </c>
      <c r="H635" t="s">
        <v>3227</v>
      </c>
      <c r="I635" t="s">
        <v>744</v>
      </c>
      <c r="J635">
        <v>2</v>
      </c>
      <c r="K635" t="str">
        <f t="shared" si="18"/>
        <v>SwaggerNormalStatusOpponent becomes confused, but its Attack is sharply raised.-8515TM87-2</v>
      </c>
      <c r="L635" t="s">
        <v>3225</v>
      </c>
      <c r="M635" t="s">
        <v>795</v>
      </c>
      <c r="N635" t="s">
        <v>2128</v>
      </c>
      <c r="O635" t="s">
        <v>3226</v>
      </c>
      <c r="P635" t="s">
        <v>744</v>
      </c>
      <c r="Q635">
        <v>85</v>
      </c>
      <c r="R635">
        <v>15</v>
      </c>
      <c r="S635" t="s">
        <v>3227</v>
      </c>
      <c r="T635" t="s">
        <v>744</v>
      </c>
      <c r="U635">
        <v>2</v>
      </c>
      <c r="V635" t="str">
        <f t="shared" si="19"/>
        <v>SwaggerNormalStatusOpponent becomes confused, but its Attack is sharply raised.-8515TM87-2</v>
      </c>
    </row>
    <row r="636" spans="1:22" x14ac:dyDescent="0.25">
      <c r="A636" t="s">
        <v>3228</v>
      </c>
      <c r="B636" t="s">
        <v>795</v>
      </c>
      <c r="C636" t="s">
        <v>2128</v>
      </c>
      <c r="D636" t="s">
        <v>3229</v>
      </c>
      <c r="E636" t="s">
        <v>744</v>
      </c>
      <c r="F636" t="s">
        <v>744</v>
      </c>
      <c r="G636">
        <v>10</v>
      </c>
      <c r="I636" t="s">
        <v>744</v>
      </c>
      <c r="J636">
        <v>3</v>
      </c>
      <c r="K636" t="str">
        <f t="shared" si="18"/>
        <v>SwallowNormalStatusThe more times the user has performed Stockpile, the more HP is recovered.--10-3</v>
      </c>
      <c r="L636" t="s">
        <v>3228</v>
      </c>
      <c r="M636" t="s">
        <v>795</v>
      </c>
      <c r="N636" t="s">
        <v>2128</v>
      </c>
      <c r="O636" t="s">
        <v>3229</v>
      </c>
      <c r="P636" t="s">
        <v>744</v>
      </c>
      <c r="Q636" t="s">
        <v>744</v>
      </c>
      <c r="R636">
        <v>10</v>
      </c>
      <c r="T636" t="s">
        <v>744</v>
      </c>
      <c r="U636">
        <v>3</v>
      </c>
      <c r="V636" t="str">
        <f t="shared" si="19"/>
        <v>SwallowNormalStatusThe more times the user has performed Stockpile, the more HP is recovered.--10-3</v>
      </c>
    </row>
    <row r="637" spans="1:22" x14ac:dyDescent="0.25">
      <c r="A637" t="s">
        <v>3230</v>
      </c>
      <c r="B637" t="s">
        <v>859</v>
      </c>
      <c r="C637" t="s">
        <v>2128</v>
      </c>
      <c r="D637" t="s">
        <v>2292</v>
      </c>
      <c r="E637" t="s">
        <v>744</v>
      </c>
      <c r="F637">
        <v>75</v>
      </c>
      <c r="G637">
        <v>10</v>
      </c>
      <c r="I637" t="s">
        <v>744</v>
      </c>
      <c r="J637">
        <v>2</v>
      </c>
      <c r="K637" t="str">
        <f t="shared" si="18"/>
        <v>Sweet KissFairyStatusConfuses opponent.-7510-2</v>
      </c>
      <c r="L637" t="s">
        <v>3230</v>
      </c>
      <c r="M637" t="s">
        <v>859</v>
      </c>
      <c r="N637" t="s">
        <v>2128</v>
      </c>
      <c r="O637" t="s">
        <v>2292</v>
      </c>
      <c r="P637" t="s">
        <v>744</v>
      </c>
      <c r="Q637">
        <v>75</v>
      </c>
      <c r="R637">
        <v>10</v>
      </c>
      <c r="T637" t="s">
        <v>744</v>
      </c>
      <c r="U637">
        <v>2</v>
      </c>
      <c r="V637" t="str">
        <f t="shared" si="19"/>
        <v>Sweet KissFairyStatusConfuses opponent.-7510-2</v>
      </c>
    </row>
    <row r="638" spans="1:22" x14ac:dyDescent="0.25">
      <c r="A638" t="s">
        <v>3231</v>
      </c>
      <c r="B638" t="s">
        <v>795</v>
      </c>
      <c r="C638" t="s">
        <v>2128</v>
      </c>
      <c r="D638" t="s">
        <v>3232</v>
      </c>
      <c r="E638" t="s">
        <v>744</v>
      </c>
      <c r="F638" t="s">
        <v>744</v>
      </c>
      <c r="G638">
        <v>20</v>
      </c>
      <c r="I638" t="s">
        <v>744</v>
      </c>
      <c r="J638">
        <v>2</v>
      </c>
      <c r="K638" t="str">
        <f t="shared" si="18"/>
        <v>Sweet ScentNormalStatusLowers opponent's Evasiveness.--20-2</v>
      </c>
      <c r="L638" t="s">
        <v>3231</v>
      </c>
      <c r="M638" t="s">
        <v>795</v>
      </c>
      <c r="N638" t="s">
        <v>2128</v>
      </c>
      <c r="O638" t="s">
        <v>3232</v>
      </c>
      <c r="P638" t="s">
        <v>744</v>
      </c>
      <c r="Q638" t="s">
        <v>744</v>
      </c>
      <c r="R638">
        <v>20</v>
      </c>
      <c r="T638" t="s">
        <v>744</v>
      </c>
      <c r="U638">
        <v>2</v>
      </c>
      <c r="V638" t="str">
        <f t="shared" si="19"/>
        <v>Sweet ScentNormalStatusLowers opponent's Evasiveness.--20-2</v>
      </c>
    </row>
    <row r="639" spans="1:22" x14ac:dyDescent="0.25">
      <c r="A639" t="s">
        <v>3233</v>
      </c>
      <c r="B639" t="s">
        <v>795</v>
      </c>
      <c r="C639" t="s">
        <v>2101</v>
      </c>
      <c r="D639" t="s">
        <v>2141</v>
      </c>
      <c r="E639">
        <v>60</v>
      </c>
      <c r="F639" t="s">
        <v>2142</v>
      </c>
      <c r="G639">
        <v>20</v>
      </c>
      <c r="I639" t="s">
        <v>744</v>
      </c>
      <c r="J639">
        <v>1</v>
      </c>
      <c r="K639" t="str">
        <f t="shared" si="18"/>
        <v>SwiftNormalSpecialIgnores Accuracy and Evasiveness.60âˆž20-1</v>
      </c>
      <c r="L639" t="s">
        <v>3233</v>
      </c>
      <c r="M639" t="s">
        <v>795</v>
      </c>
      <c r="N639" t="s">
        <v>2101</v>
      </c>
      <c r="O639" t="s">
        <v>2141</v>
      </c>
      <c r="P639">
        <v>60</v>
      </c>
      <c r="Q639" t="s">
        <v>2142</v>
      </c>
      <c r="R639">
        <v>20</v>
      </c>
      <c r="T639" t="s">
        <v>744</v>
      </c>
      <c r="U639">
        <v>1</v>
      </c>
      <c r="V639" t="str">
        <f t="shared" si="19"/>
        <v>SwiftNormalSpecialIgnores Accuracy and Evasiveness.60âˆž20-1</v>
      </c>
    </row>
    <row r="640" spans="1:22" x14ac:dyDescent="0.25">
      <c r="A640" t="s">
        <v>3234</v>
      </c>
      <c r="B640" t="s">
        <v>849</v>
      </c>
      <c r="C640" t="s">
        <v>2128</v>
      </c>
      <c r="D640" t="s">
        <v>3235</v>
      </c>
      <c r="E640" t="s">
        <v>744</v>
      </c>
      <c r="F640">
        <v>100</v>
      </c>
      <c r="G640">
        <v>15</v>
      </c>
      <c r="I640" t="s">
        <v>744</v>
      </c>
      <c r="J640">
        <v>4</v>
      </c>
      <c r="K640" t="str">
        <f t="shared" si="18"/>
        <v>SwitcherooDarkStatusSwaps held items with the opponent.-10015-4</v>
      </c>
      <c r="L640" t="s">
        <v>3234</v>
      </c>
      <c r="M640" t="s">
        <v>849</v>
      </c>
      <c r="N640" t="s">
        <v>2128</v>
      </c>
      <c r="O640" t="s">
        <v>3235</v>
      </c>
      <c r="P640" t="s">
        <v>744</v>
      </c>
      <c r="Q640">
        <v>100</v>
      </c>
      <c r="R640">
        <v>15</v>
      </c>
      <c r="T640" t="s">
        <v>744</v>
      </c>
      <c r="U640">
        <v>4</v>
      </c>
      <c r="V640" t="str">
        <f t="shared" si="19"/>
        <v>SwitcherooDarkStatusSwaps held items with the opponent.-10015-4</v>
      </c>
    </row>
    <row r="641" spans="1:22" x14ac:dyDescent="0.25">
      <c r="A641" t="s">
        <v>3236</v>
      </c>
      <c r="B641" t="s">
        <v>795</v>
      </c>
      <c r="C641" t="s">
        <v>2128</v>
      </c>
      <c r="D641" t="s">
        <v>3237</v>
      </c>
      <c r="E641" t="s">
        <v>744</v>
      </c>
      <c r="F641" t="s">
        <v>744</v>
      </c>
      <c r="G641">
        <v>20</v>
      </c>
      <c r="H641" t="s">
        <v>3238</v>
      </c>
      <c r="I641" t="s">
        <v>744</v>
      </c>
      <c r="J641">
        <v>1</v>
      </c>
      <c r="K641" t="str">
        <f t="shared" si="18"/>
        <v>Swords DanceNormalStatusSharply raises user's Attack.--20TM75-1</v>
      </c>
      <c r="L641" t="s">
        <v>3236</v>
      </c>
      <c r="M641" t="s">
        <v>795</v>
      </c>
      <c r="N641" t="s">
        <v>2128</v>
      </c>
      <c r="O641" t="s">
        <v>3237</v>
      </c>
      <c r="P641" t="s">
        <v>744</v>
      </c>
      <c r="Q641" t="s">
        <v>744</v>
      </c>
      <c r="R641">
        <v>20</v>
      </c>
      <c r="S641" t="s">
        <v>3238</v>
      </c>
      <c r="T641" t="s">
        <v>744</v>
      </c>
      <c r="U641">
        <v>1</v>
      </c>
      <c r="V641" t="str">
        <f t="shared" si="19"/>
        <v>Swords DanceNormalStatusSharply raises user's Attack.--20TM75-1</v>
      </c>
    </row>
    <row r="642" spans="1:22" x14ac:dyDescent="0.25">
      <c r="A642" t="s">
        <v>3239</v>
      </c>
      <c r="B642" t="s">
        <v>860</v>
      </c>
      <c r="C642" t="s">
        <v>2101</v>
      </c>
      <c r="D642" t="s">
        <v>3240</v>
      </c>
      <c r="E642">
        <v>120</v>
      </c>
      <c r="F642">
        <v>100</v>
      </c>
      <c r="G642">
        <v>15</v>
      </c>
      <c r="I642" t="s">
        <v>744</v>
      </c>
      <c r="J642">
        <v>5</v>
      </c>
      <c r="K642" t="str">
        <f t="shared" si="18"/>
        <v>SynchronoisePsychicSpecialHits any PokÃ©mon that shares a type with the user.12010015-5</v>
      </c>
      <c r="L642" t="s">
        <v>3239</v>
      </c>
      <c r="M642" t="s">
        <v>860</v>
      </c>
      <c r="N642" t="s">
        <v>2101</v>
      </c>
      <c r="O642" t="s">
        <v>3240</v>
      </c>
      <c r="P642">
        <v>120</v>
      </c>
      <c r="Q642">
        <v>100</v>
      </c>
      <c r="R642">
        <v>15</v>
      </c>
      <c r="T642" t="s">
        <v>744</v>
      </c>
      <c r="U642">
        <v>5</v>
      </c>
      <c r="V642" t="str">
        <f t="shared" si="19"/>
        <v>SynchronoisePsychicSpecialHits any PokÃ©mon that shares a type with the user.12010015-5</v>
      </c>
    </row>
    <row r="643" spans="1:22" x14ac:dyDescent="0.25">
      <c r="A643" t="s">
        <v>3241</v>
      </c>
      <c r="B643" t="s">
        <v>797</v>
      </c>
      <c r="C643" t="s">
        <v>2128</v>
      </c>
      <c r="D643" t="s">
        <v>2824</v>
      </c>
      <c r="E643" t="s">
        <v>744</v>
      </c>
      <c r="F643" t="s">
        <v>744</v>
      </c>
      <c r="G643">
        <v>5</v>
      </c>
      <c r="I643" t="s">
        <v>744</v>
      </c>
      <c r="J643">
        <v>2</v>
      </c>
      <c r="K643" t="str">
        <f t="shared" ref="K643:K706" si="20">_xlfn.CONCAT(A643:J643)</f>
        <v>SynthesisGrassStatusUser recovers HP. Amount varies with the weather.--5-2</v>
      </c>
      <c r="L643" t="s">
        <v>3241</v>
      </c>
      <c r="M643" t="s">
        <v>797</v>
      </c>
      <c r="N643" t="s">
        <v>2128</v>
      </c>
      <c r="O643" t="s">
        <v>2824</v>
      </c>
      <c r="P643" t="s">
        <v>744</v>
      </c>
      <c r="Q643" t="s">
        <v>744</v>
      </c>
      <c r="R643">
        <v>5</v>
      </c>
      <c r="T643" t="s">
        <v>744</v>
      </c>
      <c r="U643">
        <v>2</v>
      </c>
      <c r="V643" t="str">
        <f t="shared" ref="V643:V706" si="21">_xlfn.CONCAT(L643:U643)</f>
        <v>SynthesisGrassStatusUser recovers HP. Amount varies with the weather.--5-2</v>
      </c>
    </row>
    <row r="644" spans="1:22" x14ac:dyDescent="0.25">
      <c r="A644" t="s">
        <v>3242</v>
      </c>
      <c r="B644" t="s">
        <v>795</v>
      </c>
      <c r="C644" t="s">
        <v>2100</v>
      </c>
      <c r="E644">
        <v>40</v>
      </c>
      <c r="F644">
        <v>100</v>
      </c>
      <c r="G644">
        <v>35</v>
      </c>
      <c r="I644" t="s">
        <v>744</v>
      </c>
      <c r="J644">
        <v>1</v>
      </c>
      <c r="K644" t="str">
        <f t="shared" si="20"/>
        <v>TackleNormalPhysical4010035-1</v>
      </c>
      <c r="L644" t="s">
        <v>3242</v>
      </c>
      <c r="M644" t="s">
        <v>795</v>
      </c>
      <c r="N644" t="s">
        <v>2100</v>
      </c>
      <c r="P644">
        <v>40</v>
      </c>
      <c r="Q644">
        <v>100</v>
      </c>
      <c r="R644">
        <v>35</v>
      </c>
      <c r="T644" t="s">
        <v>744</v>
      </c>
      <c r="U644">
        <v>1</v>
      </c>
      <c r="V644" t="str">
        <f t="shared" si="21"/>
        <v>TackleNormalPhysical4010035-1</v>
      </c>
    </row>
    <row r="645" spans="1:22" x14ac:dyDescent="0.25">
      <c r="A645" t="s">
        <v>3243</v>
      </c>
      <c r="B645" t="s">
        <v>824</v>
      </c>
      <c r="C645" t="s">
        <v>2128</v>
      </c>
      <c r="D645" t="s">
        <v>3244</v>
      </c>
      <c r="E645" t="s">
        <v>744</v>
      </c>
      <c r="F645" t="s">
        <v>744</v>
      </c>
      <c r="G645">
        <v>20</v>
      </c>
      <c r="I645" t="s">
        <v>744</v>
      </c>
      <c r="J645">
        <v>3</v>
      </c>
      <c r="K645" t="str">
        <f t="shared" si="20"/>
        <v>Tail GlowBugStatusDrastically raises user's Special Attack.--20-3</v>
      </c>
      <c r="L645" t="s">
        <v>3243</v>
      </c>
      <c r="M645" t="s">
        <v>824</v>
      </c>
      <c r="N645" t="s">
        <v>2128</v>
      </c>
      <c r="O645" t="s">
        <v>3244</v>
      </c>
      <c r="P645" t="s">
        <v>744</v>
      </c>
      <c r="Q645" t="s">
        <v>744</v>
      </c>
      <c r="R645">
        <v>20</v>
      </c>
      <c r="T645" t="s">
        <v>744</v>
      </c>
      <c r="U645">
        <v>3</v>
      </c>
      <c r="V645" t="str">
        <f t="shared" si="21"/>
        <v>Tail GlowBugStatusDrastically raises user's Special Attack.--20-3</v>
      </c>
    </row>
    <row r="646" spans="1:22" x14ac:dyDescent="0.25">
      <c r="A646" t="s">
        <v>3245</v>
      </c>
      <c r="B646" t="s">
        <v>795</v>
      </c>
      <c r="C646" t="s">
        <v>2100</v>
      </c>
      <c r="D646" t="s">
        <v>2168</v>
      </c>
      <c r="E646">
        <v>25</v>
      </c>
      <c r="F646">
        <v>85</v>
      </c>
      <c r="G646">
        <v>10</v>
      </c>
      <c r="I646" t="s">
        <v>744</v>
      </c>
      <c r="J646">
        <v>5</v>
      </c>
      <c r="K646" t="str">
        <f t="shared" si="20"/>
        <v>Tail SlapNormalPhysicalHits 2-5 times in one turn.258510-5</v>
      </c>
      <c r="L646" t="s">
        <v>3245</v>
      </c>
      <c r="M646" t="s">
        <v>795</v>
      </c>
      <c r="N646" t="s">
        <v>2100</v>
      </c>
      <c r="O646" t="s">
        <v>2168</v>
      </c>
      <c r="P646">
        <v>25</v>
      </c>
      <c r="Q646">
        <v>85</v>
      </c>
      <c r="R646">
        <v>10</v>
      </c>
      <c r="T646" t="s">
        <v>744</v>
      </c>
      <c r="U646">
        <v>5</v>
      </c>
      <c r="V646" t="str">
        <f t="shared" si="21"/>
        <v>Tail SlapNormalPhysicalHits 2-5 times in one turn.258510-5</v>
      </c>
    </row>
    <row r="647" spans="1:22" x14ac:dyDescent="0.25">
      <c r="A647" t="s">
        <v>3246</v>
      </c>
      <c r="B647" t="s">
        <v>795</v>
      </c>
      <c r="C647" t="s">
        <v>2128</v>
      </c>
      <c r="D647" t="s">
        <v>2737</v>
      </c>
      <c r="E647" t="s">
        <v>744</v>
      </c>
      <c r="F647">
        <v>100</v>
      </c>
      <c r="G647">
        <v>30</v>
      </c>
      <c r="I647" t="s">
        <v>744</v>
      </c>
      <c r="J647">
        <v>1</v>
      </c>
      <c r="K647" t="str">
        <f t="shared" si="20"/>
        <v>Tail WhipNormalStatusLowers opponent's Defense.-10030-1</v>
      </c>
      <c r="L647" t="s">
        <v>3246</v>
      </c>
      <c r="M647" t="s">
        <v>795</v>
      </c>
      <c r="N647" t="s">
        <v>2128</v>
      </c>
      <c r="O647" t="s">
        <v>2737</v>
      </c>
      <c r="P647" t="s">
        <v>744</v>
      </c>
      <c r="Q647">
        <v>100</v>
      </c>
      <c r="R647">
        <v>30</v>
      </c>
      <c r="T647" t="s">
        <v>744</v>
      </c>
      <c r="U647">
        <v>1</v>
      </c>
      <c r="V647" t="str">
        <f t="shared" si="21"/>
        <v>Tail WhipNormalStatusLowers opponent's Defense.-10030-1</v>
      </c>
    </row>
    <row r="648" spans="1:22" x14ac:dyDescent="0.25">
      <c r="A648" t="s">
        <v>3247</v>
      </c>
      <c r="B648" t="s">
        <v>812</v>
      </c>
      <c r="C648" t="s">
        <v>2128</v>
      </c>
      <c r="D648" t="s">
        <v>3248</v>
      </c>
      <c r="E648" t="s">
        <v>744</v>
      </c>
      <c r="F648" t="s">
        <v>744</v>
      </c>
      <c r="G648">
        <v>30</v>
      </c>
      <c r="I648" t="s">
        <v>744</v>
      </c>
      <c r="J648">
        <v>4</v>
      </c>
      <c r="K648" t="str">
        <f t="shared" si="20"/>
        <v>TailwindFlyingStatusDoubles Speed for 4 turns.--30-4</v>
      </c>
      <c r="L648" t="s">
        <v>3247</v>
      </c>
      <c r="M648" t="s">
        <v>812</v>
      </c>
      <c r="N648" t="s">
        <v>2128</v>
      </c>
      <c r="O648" t="s">
        <v>3248</v>
      </c>
      <c r="P648" t="s">
        <v>744</v>
      </c>
      <c r="Q648" t="s">
        <v>744</v>
      </c>
      <c r="R648">
        <v>30</v>
      </c>
      <c r="T648" t="s">
        <v>744</v>
      </c>
      <c r="U648">
        <v>4</v>
      </c>
      <c r="V648" t="str">
        <f t="shared" si="21"/>
        <v>TailwindFlyingStatusDoubles Speed for 4 turns.--30-4</v>
      </c>
    </row>
    <row r="649" spans="1:22" x14ac:dyDescent="0.25">
      <c r="A649" t="s">
        <v>3249</v>
      </c>
      <c r="B649" t="s">
        <v>795</v>
      </c>
      <c r="C649" t="s">
        <v>2100</v>
      </c>
      <c r="D649" t="s">
        <v>2245</v>
      </c>
      <c r="E649">
        <v>90</v>
      </c>
      <c r="F649">
        <v>85</v>
      </c>
      <c r="G649">
        <v>20</v>
      </c>
      <c r="I649" t="s">
        <v>744</v>
      </c>
      <c r="J649">
        <v>1</v>
      </c>
      <c r="K649" t="str">
        <f t="shared" si="20"/>
        <v>Take DownNormalPhysicalUser receives recoil damage.908520-1</v>
      </c>
      <c r="L649" t="s">
        <v>3249</v>
      </c>
      <c r="M649" t="s">
        <v>795</v>
      </c>
      <c r="N649" t="s">
        <v>2100</v>
      </c>
      <c r="O649" t="s">
        <v>2245</v>
      </c>
      <c r="P649">
        <v>90</v>
      </c>
      <c r="Q649">
        <v>85</v>
      </c>
      <c r="R649">
        <v>20</v>
      </c>
      <c r="T649" t="s">
        <v>744</v>
      </c>
      <c r="U649">
        <v>1</v>
      </c>
      <c r="V649" t="str">
        <f t="shared" si="21"/>
        <v>Take DownNormalPhysicalUser receives recoil damage.908520-1</v>
      </c>
    </row>
    <row r="650" spans="1:22" x14ac:dyDescent="0.25">
      <c r="A650" t="s">
        <v>3250</v>
      </c>
      <c r="B650" t="s">
        <v>849</v>
      </c>
      <c r="C650" t="s">
        <v>2128</v>
      </c>
      <c r="D650" t="s">
        <v>3251</v>
      </c>
      <c r="E650" t="s">
        <v>744</v>
      </c>
      <c r="F650">
        <v>100</v>
      </c>
      <c r="G650">
        <v>20</v>
      </c>
      <c r="H650" t="s">
        <v>3252</v>
      </c>
      <c r="I650" t="s">
        <v>744</v>
      </c>
      <c r="J650">
        <v>3</v>
      </c>
      <c r="K650" t="str">
        <f t="shared" si="20"/>
        <v>TauntDarkStatusOpponent can only use moves that attack.-10020TM12-3</v>
      </c>
      <c r="L650" t="s">
        <v>3250</v>
      </c>
      <c r="M650" t="s">
        <v>849</v>
      </c>
      <c r="N650" t="s">
        <v>2128</v>
      </c>
      <c r="O650" t="s">
        <v>3251</v>
      </c>
      <c r="P650" t="s">
        <v>744</v>
      </c>
      <c r="Q650">
        <v>100</v>
      </c>
      <c r="R650">
        <v>20</v>
      </c>
      <c r="S650" t="s">
        <v>3252</v>
      </c>
      <c r="T650" t="s">
        <v>744</v>
      </c>
      <c r="U650">
        <v>3</v>
      </c>
      <c r="V650" t="str">
        <f t="shared" si="21"/>
        <v>TauntDarkStatusOpponent can only use moves that attack.-10020TM12-3</v>
      </c>
    </row>
    <row r="651" spans="1:22" x14ac:dyDescent="0.25">
      <c r="A651" t="s">
        <v>3253</v>
      </c>
      <c r="B651" t="s">
        <v>795</v>
      </c>
      <c r="C651" t="s">
        <v>2128</v>
      </c>
      <c r="D651" t="s">
        <v>3254</v>
      </c>
      <c r="E651" t="s">
        <v>744</v>
      </c>
      <c r="F651" t="s">
        <v>744</v>
      </c>
      <c r="G651">
        <v>20</v>
      </c>
      <c r="J651">
        <v>7</v>
      </c>
      <c r="K651" t="str">
        <f t="shared" si="20"/>
        <v>Tearful LookNormalStatusThe user gets teary eyed to make the target lose its combative spirit. This lowers the target's Attack and Sp. Atk stats.--207</v>
      </c>
      <c r="L651" t="s">
        <v>3253</v>
      </c>
      <c r="M651" t="s">
        <v>795</v>
      </c>
      <c r="N651" t="s">
        <v>2128</v>
      </c>
      <c r="O651" t="s">
        <v>3254</v>
      </c>
      <c r="P651" t="s">
        <v>744</v>
      </c>
      <c r="Q651" t="s">
        <v>744</v>
      </c>
      <c r="R651">
        <v>20</v>
      </c>
      <c r="U651">
        <v>7</v>
      </c>
      <c r="V651" t="str">
        <f t="shared" si="21"/>
        <v>Tearful LookNormalStatusThe user gets teary eyed to make the target lose its combative spirit. This lowers the target's Attack and Sp. Atk stats.--207</v>
      </c>
    </row>
    <row r="652" spans="1:22" x14ac:dyDescent="0.25">
      <c r="A652" t="s">
        <v>3255</v>
      </c>
      <c r="B652" t="s">
        <v>795</v>
      </c>
      <c r="C652" t="s">
        <v>2101</v>
      </c>
      <c r="D652" t="s">
        <v>3256</v>
      </c>
      <c r="E652">
        <v>120</v>
      </c>
      <c r="F652">
        <v>100</v>
      </c>
      <c r="G652">
        <v>5</v>
      </c>
      <c r="I652" t="s">
        <v>744</v>
      </c>
      <c r="J652">
        <v>5</v>
      </c>
      <c r="K652" t="str">
        <f t="shared" si="20"/>
        <v>Techno BlastNormalSpecialType depends on the Drive being held.1201005-5</v>
      </c>
      <c r="L652" t="s">
        <v>3255</v>
      </c>
      <c r="M652" t="s">
        <v>795</v>
      </c>
      <c r="N652" t="s">
        <v>2101</v>
      </c>
      <c r="O652" t="s">
        <v>3256</v>
      </c>
      <c r="P652">
        <v>120</v>
      </c>
      <c r="Q652">
        <v>100</v>
      </c>
      <c r="R652">
        <v>5</v>
      </c>
      <c r="T652" t="s">
        <v>744</v>
      </c>
      <c r="U652">
        <v>5</v>
      </c>
      <c r="V652" t="str">
        <f t="shared" si="21"/>
        <v>Techno BlastNormalSpecialType depends on the Drive being held.1201005-5</v>
      </c>
    </row>
    <row r="653" spans="1:22" x14ac:dyDescent="0.25">
      <c r="A653" t="s">
        <v>3257</v>
      </c>
      <c r="B653" t="s">
        <v>862</v>
      </c>
      <c r="C653" t="s">
        <v>2131</v>
      </c>
      <c r="D653" t="s">
        <v>3258</v>
      </c>
      <c r="E653" t="s">
        <v>744</v>
      </c>
      <c r="F653" t="s">
        <v>744</v>
      </c>
      <c r="G653">
        <v>1</v>
      </c>
      <c r="J653">
        <v>7</v>
      </c>
      <c r="K653" t="str">
        <f t="shared" si="20"/>
        <v>Tectonic RageGroundZ-MoveGround type Z-Move.--17</v>
      </c>
      <c r="L653" t="s">
        <v>3257</v>
      </c>
      <c r="M653" t="s">
        <v>862</v>
      </c>
      <c r="N653" t="s">
        <v>2131</v>
      </c>
      <c r="O653" t="s">
        <v>3258</v>
      </c>
      <c r="P653" t="s">
        <v>744</v>
      </c>
      <c r="Q653" t="s">
        <v>744</v>
      </c>
      <c r="R653">
        <v>1</v>
      </c>
      <c r="U653">
        <v>7</v>
      </c>
      <c r="V653" t="str">
        <f t="shared" si="21"/>
        <v>Tectonic RageGroundZ-MoveGround type Z-Move.--17</v>
      </c>
    </row>
    <row r="654" spans="1:22" x14ac:dyDescent="0.25">
      <c r="A654" t="s">
        <v>3259</v>
      </c>
      <c r="B654" t="s">
        <v>795</v>
      </c>
      <c r="C654" t="s">
        <v>2128</v>
      </c>
      <c r="D654" t="s">
        <v>3260</v>
      </c>
      <c r="E654" t="s">
        <v>744</v>
      </c>
      <c r="F654">
        <v>100</v>
      </c>
      <c r="G654">
        <v>20</v>
      </c>
      <c r="I654" t="s">
        <v>744</v>
      </c>
      <c r="J654">
        <v>3</v>
      </c>
      <c r="K654" t="str">
        <f t="shared" si="20"/>
        <v>Teeter DanceNormalStatusConfuses all PokÃ©mon.-10020-3</v>
      </c>
      <c r="L654" t="s">
        <v>3259</v>
      </c>
      <c r="M654" t="s">
        <v>795</v>
      </c>
      <c r="N654" t="s">
        <v>2128</v>
      </c>
      <c r="O654" t="s">
        <v>3260</v>
      </c>
      <c r="P654" t="s">
        <v>744</v>
      </c>
      <c r="Q654">
        <v>100</v>
      </c>
      <c r="R654">
        <v>20</v>
      </c>
      <c r="T654" t="s">
        <v>744</v>
      </c>
      <c r="U654">
        <v>3</v>
      </c>
      <c r="V654" t="str">
        <f t="shared" si="21"/>
        <v>Teeter DanceNormalStatusConfuses all PokÃ©mon.-10020-3</v>
      </c>
    </row>
    <row r="655" spans="1:22" x14ac:dyDescent="0.25">
      <c r="A655" t="s">
        <v>3261</v>
      </c>
      <c r="B655" t="s">
        <v>860</v>
      </c>
      <c r="C655" t="s">
        <v>2128</v>
      </c>
      <c r="D655" t="s">
        <v>3262</v>
      </c>
      <c r="E655" t="s">
        <v>744</v>
      </c>
      <c r="F655" t="s">
        <v>744</v>
      </c>
      <c r="G655">
        <v>15</v>
      </c>
      <c r="I655" t="s">
        <v>744</v>
      </c>
      <c r="J655">
        <v>5</v>
      </c>
      <c r="K655" t="str">
        <f t="shared" si="20"/>
        <v>TelekinesisPsychicStatusIgnores opponent's Evasiveness for three turns, add Ground immunity.--15-5</v>
      </c>
      <c r="L655" t="s">
        <v>3261</v>
      </c>
      <c r="M655" t="s">
        <v>860</v>
      </c>
      <c r="N655" t="s">
        <v>2128</v>
      </c>
      <c r="O655" t="s">
        <v>3262</v>
      </c>
      <c r="P655" t="s">
        <v>744</v>
      </c>
      <c r="Q655" t="s">
        <v>744</v>
      </c>
      <c r="R655">
        <v>15</v>
      </c>
      <c r="T655" t="s">
        <v>744</v>
      </c>
      <c r="U655">
        <v>5</v>
      </c>
      <c r="V655" t="str">
        <f t="shared" si="21"/>
        <v>TelekinesisPsychicStatusIgnores opponent's Evasiveness for three turns, add Ground immunity.--15-5</v>
      </c>
    </row>
    <row r="656" spans="1:22" x14ac:dyDescent="0.25">
      <c r="A656" t="s">
        <v>3263</v>
      </c>
      <c r="B656" t="s">
        <v>860</v>
      </c>
      <c r="C656" t="s">
        <v>2128</v>
      </c>
      <c r="D656" t="s">
        <v>3264</v>
      </c>
      <c r="J656">
        <v>1</v>
      </c>
      <c r="K656" t="str">
        <f t="shared" si="20"/>
        <v>TeleportPsychicStatusAllows user to flee wild battles1</v>
      </c>
      <c r="L656" t="s">
        <v>3263</v>
      </c>
      <c r="M656" t="s">
        <v>860</v>
      </c>
      <c r="N656" t="s">
        <v>2128</v>
      </c>
      <c r="O656" t="s">
        <v>3264</v>
      </c>
      <c r="U656">
        <v>1</v>
      </c>
      <c r="V656" t="str">
        <f t="shared" si="21"/>
        <v>TeleportPsychicStatusAllows user to flee wild battles1</v>
      </c>
    </row>
    <row r="657" spans="1:22" x14ac:dyDescent="0.25">
      <c r="A657" t="s">
        <v>3265</v>
      </c>
      <c r="B657" t="s">
        <v>849</v>
      </c>
      <c r="C657" t="s">
        <v>2128</v>
      </c>
      <c r="D657" t="s">
        <v>3266</v>
      </c>
      <c r="E657">
        <v>60</v>
      </c>
      <c r="F657">
        <v>100</v>
      </c>
      <c r="G657">
        <v>25</v>
      </c>
      <c r="H657" t="s">
        <v>3267</v>
      </c>
      <c r="I657" t="s">
        <v>744</v>
      </c>
      <c r="J657">
        <v>2</v>
      </c>
      <c r="K657" t="str">
        <f t="shared" si="20"/>
        <v>ThiefDarkStatusAlso steals opponent's held item.6010025TM46-2</v>
      </c>
      <c r="L657" t="s">
        <v>3265</v>
      </c>
      <c r="M657" t="s">
        <v>849</v>
      </c>
      <c r="N657" t="s">
        <v>2128</v>
      </c>
      <c r="O657" t="s">
        <v>3266</v>
      </c>
      <c r="P657">
        <v>60</v>
      </c>
      <c r="Q657">
        <v>100</v>
      </c>
      <c r="R657">
        <v>25</v>
      </c>
      <c r="S657" t="s">
        <v>3267</v>
      </c>
      <c r="T657" t="s">
        <v>744</v>
      </c>
      <c r="U657">
        <v>2</v>
      </c>
      <c r="V657" t="str">
        <f t="shared" si="21"/>
        <v>ThiefDarkStatusAlso steals opponent's held item.6010025TM46-2</v>
      </c>
    </row>
    <row r="658" spans="1:22" x14ac:dyDescent="0.25">
      <c r="A658" t="s">
        <v>3268</v>
      </c>
      <c r="B658" t="s">
        <v>862</v>
      </c>
      <c r="C658" t="s">
        <v>2100</v>
      </c>
      <c r="D658" t="s">
        <v>3118</v>
      </c>
      <c r="E658">
        <v>90</v>
      </c>
      <c r="F658">
        <v>100</v>
      </c>
      <c r="G658">
        <v>10</v>
      </c>
      <c r="I658" t="s">
        <v>744</v>
      </c>
      <c r="J658">
        <v>6</v>
      </c>
      <c r="K658" t="str">
        <f t="shared" si="20"/>
        <v>Thousand ArrowsGroundPhysicalMakes Flying-type PokÃ©mon vulnerable to Ground moves.9010010-6</v>
      </c>
      <c r="L658" t="s">
        <v>3268</v>
      </c>
      <c r="M658" t="s">
        <v>862</v>
      </c>
      <c r="N658" t="s">
        <v>2100</v>
      </c>
      <c r="O658" t="s">
        <v>3118</v>
      </c>
      <c r="P658">
        <v>90</v>
      </c>
      <c r="Q658">
        <v>100</v>
      </c>
      <c r="R658">
        <v>10</v>
      </c>
      <c r="T658" t="s">
        <v>744</v>
      </c>
      <c r="U658">
        <v>6</v>
      </c>
      <c r="V658" t="str">
        <f t="shared" si="21"/>
        <v>Thousand ArrowsGroundPhysicalMakes Flying-type PokÃ©mon vulnerable to Ground moves.9010010-6</v>
      </c>
    </row>
    <row r="659" spans="1:22" x14ac:dyDescent="0.25">
      <c r="A659" t="s">
        <v>3269</v>
      </c>
      <c r="B659" t="s">
        <v>862</v>
      </c>
      <c r="C659" t="s">
        <v>2100</v>
      </c>
      <c r="D659" t="s">
        <v>2227</v>
      </c>
      <c r="E659">
        <v>90</v>
      </c>
      <c r="F659">
        <v>100</v>
      </c>
      <c r="G659">
        <v>10</v>
      </c>
      <c r="I659" t="s">
        <v>744</v>
      </c>
      <c r="J659">
        <v>6</v>
      </c>
      <c r="K659" t="str">
        <f t="shared" si="20"/>
        <v>Thousand WavesGroundPhysicalOpponent cannot flee or switch.9010010-6</v>
      </c>
      <c r="L659" t="s">
        <v>3269</v>
      </c>
      <c r="M659" t="s">
        <v>862</v>
      </c>
      <c r="N659" t="s">
        <v>2100</v>
      </c>
      <c r="O659" t="s">
        <v>2227</v>
      </c>
      <c r="P659">
        <v>90</v>
      </c>
      <c r="Q659">
        <v>100</v>
      </c>
      <c r="R659">
        <v>10</v>
      </c>
      <c r="T659" t="s">
        <v>744</v>
      </c>
      <c r="U659">
        <v>6</v>
      </c>
      <c r="V659" t="str">
        <f t="shared" si="21"/>
        <v>Thousand WavesGroundPhysicalOpponent cannot flee or switch.9010010-6</v>
      </c>
    </row>
    <row r="660" spans="1:22" x14ac:dyDescent="0.25">
      <c r="A660" t="s">
        <v>3270</v>
      </c>
      <c r="B660" t="s">
        <v>795</v>
      </c>
      <c r="C660" t="s">
        <v>2100</v>
      </c>
      <c r="D660" t="s">
        <v>2865</v>
      </c>
      <c r="E660">
        <v>120</v>
      </c>
      <c r="F660">
        <v>100</v>
      </c>
      <c r="G660">
        <v>10</v>
      </c>
      <c r="I660" t="s">
        <v>744</v>
      </c>
      <c r="J660">
        <v>1</v>
      </c>
      <c r="K660" t="str">
        <f t="shared" si="20"/>
        <v>ThrashNormalPhysicalUser attacks for 2-3 turns but then becomes confused.12010010-1</v>
      </c>
      <c r="L660" t="s">
        <v>3270</v>
      </c>
      <c r="M660" t="s">
        <v>795</v>
      </c>
      <c r="N660" t="s">
        <v>2100</v>
      </c>
      <c r="O660" t="s">
        <v>2865</v>
      </c>
      <c r="P660">
        <v>120</v>
      </c>
      <c r="Q660">
        <v>100</v>
      </c>
      <c r="R660">
        <v>10</v>
      </c>
      <c r="T660" t="s">
        <v>744</v>
      </c>
      <c r="U660">
        <v>1</v>
      </c>
      <c r="V660" t="str">
        <f t="shared" si="21"/>
        <v>ThrashNormalPhysicalUser attacks for 2-3 turns but then becomes confused.12010010-1</v>
      </c>
    </row>
    <row r="661" spans="1:22" x14ac:dyDescent="0.25">
      <c r="A661" t="s">
        <v>3271</v>
      </c>
      <c r="B661" t="s">
        <v>849</v>
      </c>
      <c r="C661" t="s">
        <v>2100</v>
      </c>
      <c r="D661" t="s">
        <v>3272</v>
      </c>
      <c r="E661">
        <v>80</v>
      </c>
      <c r="F661">
        <v>100</v>
      </c>
      <c r="G661">
        <v>15</v>
      </c>
      <c r="J661">
        <v>7</v>
      </c>
      <c r="K661" t="str">
        <f t="shared" si="20"/>
        <v>Throat ChopDarkPhysicalPrevents use of sound moves for two turns.80100157</v>
      </c>
      <c r="L661" t="s">
        <v>3271</v>
      </c>
      <c r="M661" t="s">
        <v>849</v>
      </c>
      <c r="N661" t="s">
        <v>2100</v>
      </c>
      <c r="O661" t="s">
        <v>3272</v>
      </c>
      <c r="P661">
        <v>80</v>
      </c>
      <c r="Q661">
        <v>100</v>
      </c>
      <c r="R661">
        <v>15</v>
      </c>
      <c r="U661">
        <v>7</v>
      </c>
      <c r="V661" t="str">
        <f t="shared" si="21"/>
        <v>Throat ChopDarkPhysicalPrevents use of sound moves for two turns.80100157</v>
      </c>
    </row>
    <row r="662" spans="1:22" x14ac:dyDescent="0.25">
      <c r="A662" t="s">
        <v>3273</v>
      </c>
      <c r="B662" t="s">
        <v>856</v>
      </c>
      <c r="C662" t="s">
        <v>2101</v>
      </c>
      <c r="D662" t="s">
        <v>2233</v>
      </c>
      <c r="E662">
        <v>110</v>
      </c>
      <c r="F662">
        <v>70</v>
      </c>
      <c r="G662">
        <v>10</v>
      </c>
      <c r="H662" t="s">
        <v>3274</v>
      </c>
      <c r="I662">
        <v>30</v>
      </c>
      <c r="J662">
        <v>1</v>
      </c>
      <c r="K662" t="str">
        <f t="shared" si="20"/>
        <v>ThunderElectricSpecialMay paralyze opponent.1107010TM25301</v>
      </c>
      <c r="L662" t="s">
        <v>3273</v>
      </c>
      <c r="M662" t="s">
        <v>856</v>
      </c>
      <c r="N662" t="s">
        <v>2101</v>
      </c>
      <c r="O662" t="s">
        <v>2233</v>
      </c>
      <c r="P662">
        <v>110</v>
      </c>
      <c r="Q662">
        <v>70</v>
      </c>
      <c r="R662">
        <v>10</v>
      </c>
      <c r="S662" t="s">
        <v>3274</v>
      </c>
      <c r="T662">
        <v>30</v>
      </c>
      <c r="U662">
        <v>1</v>
      </c>
      <c r="V662" t="str">
        <f t="shared" si="21"/>
        <v>ThunderElectricSpecialMay paralyze opponent.1107010TM25301</v>
      </c>
    </row>
    <row r="663" spans="1:22" x14ac:dyDescent="0.25">
      <c r="A663" t="s">
        <v>3275</v>
      </c>
      <c r="B663" t="s">
        <v>856</v>
      </c>
      <c r="C663" t="s">
        <v>2100</v>
      </c>
      <c r="D663" t="s">
        <v>3276</v>
      </c>
      <c r="E663">
        <v>65</v>
      </c>
      <c r="F663">
        <v>95</v>
      </c>
      <c r="G663">
        <v>15</v>
      </c>
      <c r="I663">
        <v>10</v>
      </c>
      <c r="J663">
        <v>4</v>
      </c>
      <c r="K663" t="str">
        <f t="shared" si="20"/>
        <v>Thunder FangElectricPhysicalMay cause flinching and/or paralyze opponent.659515104</v>
      </c>
      <c r="L663" t="s">
        <v>3275</v>
      </c>
      <c r="M663" t="s">
        <v>856</v>
      </c>
      <c r="N663" t="s">
        <v>2100</v>
      </c>
      <c r="O663" t="s">
        <v>3276</v>
      </c>
      <c r="P663">
        <v>65</v>
      </c>
      <c r="Q663">
        <v>95</v>
      </c>
      <c r="R663">
        <v>15</v>
      </c>
      <c r="T663">
        <v>10</v>
      </c>
      <c r="U663">
        <v>4</v>
      </c>
      <c r="V663" t="str">
        <f t="shared" si="21"/>
        <v>Thunder FangElectricPhysicalMay cause flinching and/or paralyze opponent.659515104</v>
      </c>
    </row>
    <row r="664" spans="1:22" x14ac:dyDescent="0.25">
      <c r="A664" t="s">
        <v>3277</v>
      </c>
      <c r="B664" t="s">
        <v>856</v>
      </c>
      <c r="C664" t="s">
        <v>2100</v>
      </c>
      <c r="D664" t="s">
        <v>2233</v>
      </c>
      <c r="E664">
        <v>75</v>
      </c>
      <c r="F664">
        <v>100</v>
      </c>
      <c r="G664">
        <v>15</v>
      </c>
      <c r="I664">
        <v>10</v>
      </c>
      <c r="J664">
        <v>1</v>
      </c>
      <c r="K664" t="str">
        <f t="shared" si="20"/>
        <v>Thunder PunchElectricPhysicalMay paralyze opponent.7510015101</v>
      </c>
      <c r="L664" t="s">
        <v>3277</v>
      </c>
      <c r="M664" t="s">
        <v>856</v>
      </c>
      <c r="N664" t="s">
        <v>2100</v>
      </c>
      <c r="O664" t="s">
        <v>2233</v>
      </c>
      <c r="P664">
        <v>75</v>
      </c>
      <c r="Q664">
        <v>100</v>
      </c>
      <c r="R664">
        <v>15</v>
      </c>
      <c r="T664">
        <v>10</v>
      </c>
      <c r="U664">
        <v>1</v>
      </c>
      <c r="V664" t="str">
        <f t="shared" si="21"/>
        <v>Thunder PunchElectricPhysicalMay paralyze opponent.7510015101</v>
      </c>
    </row>
    <row r="665" spans="1:22" x14ac:dyDescent="0.25">
      <c r="A665" t="s">
        <v>3278</v>
      </c>
      <c r="B665" t="s">
        <v>856</v>
      </c>
      <c r="C665" t="s">
        <v>2101</v>
      </c>
      <c r="D665" t="s">
        <v>2233</v>
      </c>
      <c r="E665">
        <v>40</v>
      </c>
      <c r="F665">
        <v>100</v>
      </c>
      <c r="G665">
        <v>30</v>
      </c>
      <c r="I665">
        <v>10</v>
      </c>
      <c r="J665">
        <v>1</v>
      </c>
      <c r="K665" t="str">
        <f t="shared" si="20"/>
        <v>Thunder ShockElectricSpecialMay paralyze opponent.4010030101</v>
      </c>
      <c r="L665" t="s">
        <v>3278</v>
      </c>
      <c r="M665" t="s">
        <v>856</v>
      </c>
      <c r="N665" t="s">
        <v>2101</v>
      </c>
      <c r="O665" t="s">
        <v>2233</v>
      </c>
      <c r="P665">
        <v>40</v>
      </c>
      <c r="Q665">
        <v>100</v>
      </c>
      <c r="R665">
        <v>30</v>
      </c>
      <c r="T665">
        <v>10</v>
      </c>
      <c r="U665">
        <v>1</v>
      </c>
      <c r="V665" t="str">
        <f t="shared" si="21"/>
        <v>Thunder ShockElectricSpecialMay paralyze opponent.4010030101</v>
      </c>
    </row>
    <row r="666" spans="1:22" x14ac:dyDescent="0.25">
      <c r="A666" t="s">
        <v>3279</v>
      </c>
      <c r="B666" t="s">
        <v>856</v>
      </c>
      <c r="C666" t="s">
        <v>2128</v>
      </c>
      <c r="D666" t="s">
        <v>2579</v>
      </c>
      <c r="E666" t="s">
        <v>744</v>
      </c>
      <c r="F666">
        <v>90</v>
      </c>
      <c r="G666">
        <v>20</v>
      </c>
      <c r="H666" t="s">
        <v>3280</v>
      </c>
      <c r="I666">
        <v>100</v>
      </c>
      <c r="J666">
        <v>1</v>
      </c>
      <c r="K666" t="str">
        <f t="shared" si="20"/>
        <v>Thunder WaveElectricStatusParalyzes opponent.-9020TM731001</v>
      </c>
      <c r="L666" t="s">
        <v>3279</v>
      </c>
      <c r="M666" t="s">
        <v>856</v>
      </c>
      <c r="N666" t="s">
        <v>2128</v>
      </c>
      <c r="O666" t="s">
        <v>2579</v>
      </c>
      <c r="P666" t="s">
        <v>744</v>
      </c>
      <c r="Q666">
        <v>90</v>
      </c>
      <c r="R666">
        <v>20</v>
      </c>
      <c r="S666" t="s">
        <v>3280</v>
      </c>
      <c r="T666">
        <v>100</v>
      </c>
      <c r="U666">
        <v>1</v>
      </c>
      <c r="V666" t="str">
        <f t="shared" si="21"/>
        <v>Thunder WaveElectricStatusParalyzes opponent.-9020TM731001</v>
      </c>
    </row>
    <row r="667" spans="1:22" x14ac:dyDescent="0.25">
      <c r="A667" t="s">
        <v>3281</v>
      </c>
      <c r="B667" t="s">
        <v>856</v>
      </c>
      <c r="C667" t="s">
        <v>2101</v>
      </c>
      <c r="D667" t="s">
        <v>2233</v>
      </c>
      <c r="E667">
        <v>90</v>
      </c>
      <c r="F667">
        <v>100</v>
      </c>
      <c r="G667">
        <v>15</v>
      </c>
      <c r="H667" t="s">
        <v>3282</v>
      </c>
      <c r="I667">
        <v>10</v>
      </c>
      <c r="J667">
        <v>1</v>
      </c>
      <c r="K667" t="str">
        <f t="shared" si="20"/>
        <v>ThunderboltElectricSpecialMay paralyze opponent.9010015TM24101</v>
      </c>
      <c r="L667" t="s">
        <v>3281</v>
      </c>
      <c r="M667" t="s">
        <v>856</v>
      </c>
      <c r="N667" t="s">
        <v>2101</v>
      </c>
      <c r="O667" t="s">
        <v>2233</v>
      </c>
      <c r="P667">
        <v>90</v>
      </c>
      <c r="Q667">
        <v>100</v>
      </c>
      <c r="R667">
        <v>15</v>
      </c>
      <c r="S667" t="s">
        <v>3282</v>
      </c>
      <c r="T667">
        <v>10</v>
      </c>
      <c r="U667">
        <v>1</v>
      </c>
      <c r="V667" t="str">
        <f t="shared" si="21"/>
        <v>ThunderboltElectricSpecialMay paralyze opponent.9010015TM24101</v>
      </c>
    </row>
    <row r="668" spans="1:22" x14ac:dyDescent="0.25">
      <c r="A668" t="s">
        <v>3283</v>
      </c>
      <c r="B668" t="s">
        <v>795</v>
      </c>
      <c r="C668" t="s">
        <v>2128</v>
      </c>
      <c r="D668" t="s">
        <v>3284</v>
      </c>
      <c r="E668" t="s">
        <v>744</v>
      </c>
      <c r="F668">
        <v>100</v>
      </c>
      <c r="G668">
        <v>20</v>
      </c>
      <c r="I668" t="s">
        <v>744</v>
      </c>
      <c r="J668">
        <v>3</v>
      </c>
      <c r="K668" t="str">
        <f t="shared" si="20"/>
        <v>TickleNormalStatusLowers opponent's Attack and Defense.-10020-3</v>
      </c>
      <c r="L668" t="s">
        <v>3283</v>
      </c>
      <c r="M668" t="s">
        <v>795</v>
      </c>
      <c r="N668" t="s">
        <v>2128</v>
      </c>
      <c r="O668" t="s">
        <v>3284</v>
      </c>
      <c r="P668" t="s">
        <v>744</v>
      </c>
      <c r="Q668">
        <v>100</v>
      </c>
      <c r="R668">
        <v>20</v>
      </c>
      <c r="T668" t="s">
        <v>744</v>
      </c>
      <c r="U668">
        <v>3</v>
      </c>
      <c r="V668" t="str">
        <f t="shared" si="21"/>
        <v>TickleNormalStatusLowers opponent's Attack and Defense.-10020-3</v>
      </c>
    </row>
    <row r="669" spans="1:22" x14ac:dyDescent="0.25">
      <c r="A669" t="s">
        <v>3285</v>
      </c>
      <c r="B669" t="s">
        <v>849</v>
      </c>
      <c r="C669" t="s">
        <v>2128</v>
      </c>
      <c r="D669" t="s">
        <v>3286</v>
      </c>
      <c r="E669" t="s">
        <v>744</v>
      </c>
      <c r="F669" t="s">
        <v>744</v>
      </c>
      <c r="G669">
        <v>20</v>
      </c>
      <c r="I669" t="s">
        <v>744</v>
      </c>
      <c r="J669">
        <v>6</v>
      </c>
      <c r="K669" t="str">
        <f t="shared" si="20"/>
        <v>Topsy-TurvyDarkStatusReverses stat changes of opponent.--20-6</v>
      </c>
      <c r="L669" t="s">
        <v>3285</v>
      </c>
      <c r="M669" t="s">
        <v>849</v>
      </c>
      <c r="N669" t="s">
        <v>2128</v>
      </c>
      <c r="O669" t="s">
        <v>3286</v>
      </c>
      <c r="P669" t="s">
        <v>744</v>
      </c>
      <c r="Q669" t="s">
        <v>744</v>
      </c>
      <c r="R669">
        <v>20</v>
      </c>
      <c r="T669" t="s">
        <v>744</v>
      </c>
      <c r="U669">
        <v>6</v>
      </c>
      <c r="V669" t="str">
        <f t="shared" si="21"/>
        <v>Topsy-TurvyDarkStatusReverses stat changes of opponent.--20-6</v>
      </c>
    </row>
    <row r="670" spans="1:22" x14ac:dyDescent="0.25">
      <c r="A670" t="s">
        <v>3287</v>
      </c>
      <c r="B670" t="s">
        <v>849</v>
      </c>
      <c r="C670" t="s">
        <v>2128</v>
      </c>
      <c r="D670" t="s">
        <v>3288</v>
      </c>
      <c r="E670" t="s">
        <v>744</v>
      </c>
      <c r="F670">
        <v>100</v>
      </c>
      <c r="G670">
        <v>15</v>
      </c>
      <c r="H670" t="s">
        <v>3289</v>
      </c>
      <c r="I670" t="s">
        <v>744</v>
      </c>
      <c r="J670">
        <v>3</v>
      </c>
      <c r="K670" t="str">
        <f t="shared" si="20"/>
        <v>TormentDarkStatusOpponent cannot use the same move in a row.-10015TM41-3</v>
      </c>
      <c r="L670" t="s">
        <v>3287</v>
      </c>
      <c r="M670" t="s">
        <v>849</v>
      </c>
      <c r="N670" t="s">
        <v>2128</v>
      </c>
      <c r="O670" t="s">
        <v>3288</v>
      </c>
      <c r="P670" t="s">
        <v>744</v>
      </c>
      <c r="Q670">
        <v>100</v>
      </c>
      <c r="R670">
        <v>15</v>
      </c>
      <c r="S670" t="s">
        <v>3289</v>
      </c>
      <c r="T670" t="s">
        <v>744</v>
      </c>
      <c r="U670">
        <v>3</v>
      </c>
      <c r="V670" t="str">
        <f t="shared" si="21"/>
        <v>TormentDarkStatusOpponent cannot use the same move in a row.-10015TM41-3</v>
      </c>
    </row>
    <row r="671" spans="1:22" x14ac:dyDescent="0.25">
      <c r="A671" t="s">
        <v>3290</v>
      </c>
      <c r="B671" t="s">
        <v>798</v>
      </c>
      <c r="C671" t="s">
        <v>2128</v>
      </c>
      <c r="D671" t="s">
        <v>3291</v>
      </c>
      <c r="E671" t="s">
        <v>744</v>
      </c>
      <c r="F671">
        <v>90</v>
      </c>
      <c r="G671">
        <v>10</v>
      </c>
      <c r="H671" t="s">
        <v>3292</v>
      </c>
      <c r="I671" t="s">
        <v>744</v>
      </c>
      <c r="J671">
        <v>1</v>
      </c>
      <c r="K671" t="str">
        <f t="shared" si="20"/>
        <v>ToxicPoisonStatusBadly poisons opponent.-9010TM06-1</v>
      </c>
      <c r="L671" t="s">
        <v>3290</v>
      </c>
      <c r="M671" t="s">
        <v>798</v>
      </c>
      <c r="N671" t="s">
        <v>2128</v>
      </c>
      <c r="O671" t="s">
        <v>3291</v>
      </c>
      <c r="P671" t="s">
        <v>744</v>
      </c>
      <c r="Q671">
        <v>90</v>
      </c>
      <c r="R671">
        <v>10</v>
      </c>
      <c r="S671" t="s">
        <v>3292</v>
      </c>
      <c r="T671" t="s">
        <v>744</v>
      </c>
      <c r="U671">
        <v>1</v>
      </c>
      <c r="V671" t="str">
        <f t="shared" si="21"/>
        <v>ToxicPoisonStatusBadly poisons opponent.-9010TM06-1</v>
      </c>
    </row>
    <row r="672" spans="1:22" x14ac:dyDescent="0.25">
      <c r="A672" t="s">
        <v>3293</v>
      </c>
      <c r="B672" t="s">
        <v>798</v>
      </c>
      <c r="C672" t="s">
        <v>2128</v>
      </c>
      <c r="D672" t="s">
        <v>3294</v>
      </c>
      <c r="E672" t="s">
        <v>744</v>
      </c>
      <c r="F672" t="s">
        <v>744</v>
      </c>
      <c r="G672">
        <v>20</v>
      </c>
      <c r="I672" t="s">
        <v>744</v>
      </c>
      <c r="J672">
        <v>4</v>
      </c>
      <c r="K672" t="str">
        <f t="shared" si="20"/>
        <v>Toxic SpikesPoisonStatusPoisons opponents when they switch into battle.--20-4</v>
      </c>
      <c r="L672" t="s">
        <v>3293</v>
      </c>
      <c r="M672" t="s">
        <v>798</v>
      </c>
      <c r="N672" t="s">
        <v>2128</v>
      </c>
      <c r="O672" t="s">
        <v>3294</v>
      </c>
      <c r="P672" t="s">
        <v>744</v>
      </c>
      <c r="Q672" t="s">
        <v>744</v>
      </c>
      <c r="R672">
        <v>20</v>
      </c>
      <c r="T672" t="s">
        <v>744</v>
      </c>
      <c r="U672">
        <v>4</v>
      </c>
      <c r="V672" t="str">
        <f t="shared" si="21"/>
        <v>Toxic SpikesPoisonStatusPoisons opponents when they switch into battle.--20-4</v>
      </c>
    </row>
    <row r="673" spans="1:22" x14ac:dyDescent="0.25">
      <c r="A673" t="s">
        <v>3295</v>
      </c>
      <c r="B673" t="s">
        <v>798</v>
      </c>
      <c r="C673" t="s">
        <v>2128</v>
      </c>
      <c r="D673" t="s">
        <v>3296</v>
      </c>
      <c r="E673" t="s">
        <v>744</v>
      </c>
      <c r="F673">
        <v>100</v>
      </c>
      <c r="G673">
        <v>20</v>
      </c>
      <c r="J673">
        <v>7</v>
      </c>
      <c r="K673" t="str">
        <f t="shared" si="20"/>
        <v>Toxic ThreadPoisonStatusThe user shoots poisonous threads to poison the target and lower the target's Speed stat.-100207</v>
      </c>
      <c r="L673" t="s">
        <v>3295</v>
      </c>
      <c r="M673" t="s">
        <v>798</v>
      </c>
      <c r="N673" t="s">
        <v>2128</v>
      </c>
      <c r="O673" t="s">
        <v>3296</v>
      </c>
      <c r="P673" t="s">
        <v>744</v>
      </c>
      <c r="Q673">
        <v>100</v>
      </c>
      <c r="R673">
        <v>20</v>
      </c>
      <c r="U673">
        <v>7</v>
      </c>
      <c r="V673" t="str">
        <f t="shared" si="21"/>
        <v>Toxic ThreadPoisonStatusThe user shoots poisonous threads to poison the target and lower the target's Speed stat.-100207</v>
      </c>
    </row>
    <row r="674" spans="1:22" x14ac:dyDescent="0.25">
      <c r="A674" t="s">
        <v>3297</v>
      </c>
      <c r="B674" t="s">
        <v>795</v>
      </c>
      <c r="C674" t="s">
        <v>2128</v>
      </c>
      <c r="D674" t="s">
        <v>3298</v>
      </c>
      <c r="E674" t="s">
        <v>744</v>
      </c>
      <c r="F674" t="s">
        <v>744</v>
      </c>
      <c r="G674">
        <v>10</v>
      </c>
      <c r="I674" t="s">
        <v>744</v>
      </c>
      <c r="J674">
        <v>1</v>
      </c>
      <c r="K674" t="str">
        <f t="shared" si="20"/>
        <v>TransformNormalStatusUser takes on the form and attacks of the opponent.--10-1</v>
      </c>
      <c r="L674" t="s">
        <v>3297</v>
      </c>
      <c r="M674" t="s">
        <v>795</v>
      </c>
      <c r="N674" t="s">
        <v>2128</v>
      </c>
      <c r="O674" t="s">
        <v>3298</v>
      </c>
      <c r="P674" t="s">
        <v>744</v>
      </c>
      <c r="Q674" t="s">
        <v>744</v>
      </c>
      <c r="R674">
        <v>10</v>
      </c>
      <c r="T674" t="s">
        <v>744</v>
      </c>
      <c r="U674">
        <v>1</v>
      </c>
      <c r="V674" t="str">
        <f t="shared" si="21"/>
        <v>TransformNormalStatusUser takes on the form and attacks of the opponent.--10-1</v>
      </c>
    </row>
    <row r="675" spans="1:22" x14ac:dyDescent="0.25">
      <c r="A675" t="s">
        <v>3299</v>
      </c>
      <c r="B675" t="s">
        <v>795</v>
      </c>
      <c r="C675" t="s">
        <v>2101</v>
      </c>
      <c r="D675" t="s">
        <v>3300</v>
      </c>
      <c r="E675">
        <v>80</v>
      </c>
      <c r="F675">
        <v>100</v>
      </c>
      <c r="G675">
        <v>10</v>
      </c>
      <c r="I675">
        <v>20</v>
      </c>
      <c r="J675">
        <v>1</v>
      </c>
      <c r="K675" t="str">
        <f t="shared" si="20"/>
        <v>Tri AttackNormalSpecialMay paralyze, burn or freeze opponent.8010010201</v>
      </c>
      <c r="L675" t="s">
        <v>3299</v>
      </c>
      <c r="M675" t="s">
        <v>795</v>
      </c>
      <c r="N675" t="s">
        <v>2101</v>
      </c>
      <c r="O675" t="s">
        <v>3300</v>
      </c>
      <c r="P675">
        <v>80</v>
      </c>
      <c r="Q675">
        <v>100</v>
      </c>
      <c r="R675">
        <v>10</v>
      </c>
      <c r="T675">
        <v>20</v>
      </c>
      <c r="U675">
        <v>1</v>
      </c>
      <c r="V675" t="str">
        <f t="shared" si="21"/>
        <v>Tri AttackNormalSpecialMay paralyze, burn or freeze opponent.8010010201</v>
      </c>
    </row>
    <row r="676" spans="1:22" x14ac:dyDescent="0.25">
      <c r="A676" t="s">
        <v>3301</v>
      </c>
      <c r="B676" t="s">
        <v>860</v>
      </c>
      <c r="C676" t="s">
        <v>2128</v>
      </c>
      <c r="D676" t="s">
        <v>3235</v>
      </c>
      <c r="E676" t="s">
        <v>744</v>
      </c>
      <c r="F676">
        <v>100</v>
      </c>
      <c r="G676">
        <v>10</v>
      </c>
      <c r="I676" t="s">
        <v>744</v>
      </c>
      <c r="J676">
        <v>3</v>
      </c>
      <c r="K676" t="str">
        <f t="shared" si="20"/>
        <v>TrickPsychicStatusSwaps held items with the opponent.-10010-3</v>
      </c>
      <c r="L676" t="s">
        <v>3301</v>
      </c>
      <c r="M676" t="s">
        <v>860</v>
      </c>
      <c r="N676" t="s">
        <v>2128</v>
      </c>
      <c r="O676" t="s">
        <v>3235</v>
      </c>
      <c r="P676" t="s">
        <v>744</v>
      </c>
      <c r="Q676">
        <v>100</v>
      </c>
      <c r="R676">
        <v>10</v>
      </c>
      <c r="T676" t="s">
        <v>744</v>
      </c>
      <c r="U676">
        <v>3</v>
      </c>
      <c r="V676" t="str">
        <f t="shared" si="21"/>
        <v>TrickPsychicStatusSwaps held items with the opponent.-10010-3</v>
      </c>
    </row>
    <row r="677" spans="1:22" x14ac:dyDescent="0.25">
      <c r="A677" t="s">
        <v>3302</v>
      </c>
      <c r="B677" t="s">
        <v>860</v>
      </c>
      <c r="C677" t="s">
        <v>2128</v>
      </c>
      <c r="D677" t="s">
        <v>3303</v>
      </c>
      <c r="E677" t="s">
        <v>744</v>
      </c>
      <c r="F677" t="s">
        <v>744</v>
      </c>
      <c r="G677">
        <v>5</v>
      </c>
      <c r="H677" t="s">
        <v>3304</v>
      </c>
      <c r="I677" t="s">
        <v>744</v>
      </c>
      <c r="J677">
        <v>4</v>
      </c>
      <c r="K677" t="str">
        <f t="shared" si="20"/>
        <v>Trick RoomPsychicStatusSlower PokÃ©mon move first in the turn for 5 turns.--5TM92-4</v>
      </c>
      <c r="L677" t="s">
        <v>3302</v>
      </c>
      <c r="M677" t="s">
        <v>860</v>
      </c>
      <c r="N677" t="s">
        <v>2128</v>
      </c>
      <c r="O677" t="s">
        <v>3303</v>
      </c>
      <c r="P677" t="s">
        <v>744</v>
      </c>
      <c r="Q677" t="s">
        <v>744</v>
      </c>
      <c r="R677">
        <v>5</v>
      </c>
      <c r="S677" t="s">
        <v>3304</v>
      </c>
      <c r="T677" t="s">
        <v>744</v>
      </c>
      <c r="U677">
        <v>4</v>
      </c>
      <c r="V677" t="str">
        <f t="shared" si="21"/>
        <v>Trick RoomPsychicStatusSlower PokÃ©mon move first in the turn for 5 turns.--5TM92-4</v>
      </c>
    </row>
    <row r="678" spans="1:22" x14ac:dyDescent="0.25">
      <c r="A678" t="s">
        <v>3305</v>
      </c>
      <c r="B678" t="s">
        <v>980</v>
      </c>
      <c r="C678" t="s">
        <v>2128</v>
      </c>
      <c r="D678" t="s">
        <v>3306</v>
      </c>
      <c r="E678" t="s">
        <v>744</v>
      </c>
      <c r="F678">
        <v>100</v>
      </c>
      <c r="G678">
        <v>20</v>
      </c>
      <c r="I678" t="s">
        <v>744</v>
      </c>
      <c r="J678">
        <v>6</v>
      </c>
      <c r="K678" t="str">
        <f t="shared" si="20"/>
        <v>Trick-or-TreatGhostStatusAdds Ghost type to opponent.-10020-6</v>
      </c>
      <c r="L678" t="s">
        <v>3305</v>
      </c>
      <c r="M678" t="s">
        <v>980</v>
      </c>
      <c r="N678" t="s">
        <v>2128</v>
      </c>
      <c r="O678" t="s">
        <v>3306</v>
      </c>
      <c r="P678" t="s">
        <v>744</v>
      </c>
      <c r="Q678">
        <v>100</v>
      </c>
      <c r="R678">
        <v>20</v>
      </c>
      <c r="T678" t="s">
        <v>744</v>
      </c>
      <c r="U678">
        <v>6</v>
      </c>
      <c r="V678" t="str">
        <f t="shared" si="21"/>
        <v>Trick-or-TreatGhostStatusAdds Ghost type to opponent.-10020-6</v>
      </c>
    </row>
    <row r="679" spans="1:22" x14ac:dyDescent="0.25">
      <c r="A679" t="s">
        <v>3307</v>
      </c>
      <c r="B679" t="s">
        <v>920</v>
      </c>
      <c r="C679" t="s">
        <v>2100</v>
      </c>
      <c r="D679" t="s">
        <v>3308</v>
      </c>
      <c r="E679">
        <v>10</v>
      </c>
      <c r="F679">
        <v>90</v>
      </c>
      <c r="G679">
        <v>10</v>
      </c>
      <c r="I679" t="s">
        <v>744</v>
      </c>
      <c r="J679">
        <v>2</v>
      </c>
      <c r="K679" t="str">
        <f t="shared" si="20"/>
        <v>Triple KickFightingPhysicalHits thrice in one turn at increasing power.109010-2</v>
      </c>
      <c r="L679" t="s">
        <v>3307</v>
      </c>
      <c r="M679" t="s">
        <v>920</v>
      </c>
      <c r="N679" t="s">
        <v>2100</v>
      </c>
      <c r="O679" t="s">
        <v>3308</v>
      </c>
      <c r="P679">
        <v>10</v>
      </c>
      <c r="Q679">
        <v>90</v>
      </c>
      <c r="R679">
        <v>10</v>
      </c>
      <c r="T679" t="s">
        <v>744</v>
      </c>
      <c r="U679">
        <v>2</v>
      </c>
      <c r="V679" t="str">
        <f t="shared" si="21"/>
        <v>Triple KickFightingPhysicalHits thrice in one turn at increasing power.109010-2</v>
      </c>
    </row>
    <row r="680" spans="1:22" x14ac:dyDescent="0.25">
      <c r="A680" t="s">
        <v>3309</v>
      </c>
      <c r="B680" t="s">
        <v>797</v>
      </c>
      <c r="C680" t="s">
        <v>2100</v>
      </c>
      <c r="D680" t="s">
        <v>2594</v>
      </c>
      <c r="E680">
        <v>70</v>
      </c>
      <c r="F680">
        <v>100</v>
      </c>
      <c r="G680">
        <v>15</v>
      </c>
      <c r="J680">
        <v>7</v>
      </c>
      <c r="K680" t="str">
        <f t="shared" si="20"/>
        <v>Trop KickGrassPhysicalLowers opponent's Attack.70100157</v>
      </c>
      <c r="L680" t="s">
        <v>3309</v>
      </c>
      <c r="M680" t="s">
        <v>797</v>
      </c>
      <c r="N680" t="s">
        <v>2100</v>
      </c>
      <c r="O680" t="s">
        <v>2594</v>
      </c>
      <c r="P680">
        <v>70</v>
      </c>
      <c r="Q680">
        <v>100</v>
      </c>
      <c r="R680">
        <v>15</v>
      </c>
      <c r="U680">
        <v>7</v>
      </c>
      <c r="V680" t="str">
        <f t="shared" si="21"/>
        <v>Trop KickGrassPhysicalLowers opponent's Attack.70100157</v>
      </c>
    </row>
    <row r="681" spans="1:22" x14ac:dyDescent="0.25">
      <c r="A681" t="s">
        <v>3310</v>
      </c>
      <c r="B681" t="s">
        <v>795</v>
      </c>
      <c r="C681" t="s">
        <v>2101</v>
      </c>
      <c r="D681" t="s">
        <v>3311</v>
      </c>
      <c r="E681" t="s">
        <v>744</v>
      </c>
      <c r="F681" t="s">
        <v>2142</v>
      </c>
      <c r="G681">
        <v>5</v>
      </c>
      <c r="I681" t="s">
        <v>744</v>
      </c>
      <c r="J681">
        <v>4</v>
      </c>
      <c r="K681" t="str">
        <f t="shared" si="20"/>
        <v>Trump CardNormalSpecialThe lower the PP, the higher the power.-âˆž5-4</v>
      </c>
      <c r="L681" t="s">
        <v>3310</v>
      </c>
      <c r="M681" t="s">
        <v>795</v>
      </c>
      <c r="N681" t="s">
        <v>2101</v>
      </c>
      <c r="O681" t="s">
        <v>3311</v>
      </c>
      <c r="P681" t="s">
        <v>744</v>
      </c>
      <c r="Q681" t="s">
        <v>2142</v>
      </c>
      <c r="R681">
        <v>5</v>
      </c>
      <c r="T681" t="s">
        <v>744</v>
      </c>
      <c r="U681">
        <v>4</v>
      </c>
      <c r="V681" t="str">
        <f t="shared" si="21"/>
        <v>Trump CardNormalSpecialThe lower the PP, the higher the power.-âˆž5-4</v>
      </c>
    </row>
    <row r="682" spans="1:22" x14ac:dyDescent="0.25">
      <c r="A682" t="s">
        <v>3312</v>
      </c>
      <c r="B682" t="s">
        <v>824</v>
      </c>
      <c r="C682" t="s">
        <v>2100</v>
      </c>
      <c r="D682" t="s">
        <v>3313</v>
      </c>
      <c r="E682">
        <v>25</v>
      </c>
      <c r="F682">
        <v>100</v>
      </c>
      <c r="G682">
        <v>20</v>
      </c>
      <c r="I682">
        <v>20</v>
      </c>
      <c r="J682">
        <v>1</v>
      </c>
      <c r="K682" t="str">
        <f t="shared" si="20"/>
        <v>TwineedleBugPhysicalHits twice in one turn. May poison opponent.2510020201</v>
      </c>
      <c r="L682" t="s">
        <v>3312</v>
      </c>
      <c r="M682" t="s">
        <v>824</v>
      </c>
      <c r="N682" t="s">
        <v>2100</v>
      </c>
      <c r="O682" t="s">
        <v>3313</v>
      </c>
      <c r="P682">
        <v>25</v>
      </c>
      <c r="Q682">
        <v>100</v>
      </c>
      <c r="R682">
        <v>20</v>
      </c>
      <c r="T682">
        <v>20</v>
      </c>
      <c r="U682">
        <v>1</v>
      </c>
      <c r="V682" t="str">
        <f t="shared" si="21"/>
        <v>TwineedleBugPhysicalHits twice in one turn. May poison opponent.2510020201</v>
      </c>
    </row>
    <row r="683" spans="1:22" x14ac:dyDescent="0.25">
      <c r="A683" t="s">
        <v>3314</v>
      </c>
      <c r="B683" t="s">
        <v>859</v>
      </c>
      <c r="C683" t="s">
        <v>2131</v>
      </c>
      <c r="D683" t="s">
        <v>3315</v>
      </c>
      <c r="E683" t="s">
        <v>744</v>
      </c>
      <c r="F683" t="s">
        <v>744</v>
      </c>
      <c r="G683">
        <v>1</v>
      </c>
      <c r="J683">
        <v>7</v>
      </c>
      <c r="K683" t="str">
        <f t="shared" si="20"/>
        <v>Twinkle TackleFairyZ-MoveFairy type Z-Move.--17</v>
      </c>
      <c r="L683" t="s">
        <v>3314</v>
      </c>
      <c r="M683" t="s">
        <v>859</v>
      </c>
      <c r="N683" t="s">
        <v>2131</v>
      </c>
      <c r="O683" t="s">
        <v>3315</v>
      </c>
      <c r="P683" t="s">
        <v>744</v>
      </c>
      <c r="Q683" t="s">
        <v>744</v>
      </c>
      <c r="R683">
        <v>1</v>
      </c>
      <c r="U683">
        <v>7</v>
      </c>
      <c r="V683" t="str">
        <f t="shared" si="21"/>
        <v>Twinkle TackleFairyZ-MoveFairy type Z-Move.--17</v>
      </c>
    </row>
    <row r="684" spans="1:22" x14ac:dyDescent="0.25">
      <c r="A684" t="s">
        <v>3316</v>
      </c>
      <c r="B684" t="s">
        <v>810</v>
      </c>
      <c r="C684" t="s">
        <v>2101</v>
      </c>
      <c r="D684" t="s">
        <v>3317</v>
      </c>
      <c r="E684">
        <v>40</v>
      </c>
      <c r="F684">
        <v>100</v>
      </c>
      <c r="G684">
        <v>20</v>
      </c>
      <c r="I684">
        <v>20</v>
      </c>
      <c r="J684">
        <v>2</v>
      </c>
      <c r="K684" t="str">
        <f t="shared" si="20"/>
        <v>TwisterDragonSpecialMay cause flinching. Hits PokÃ©mon using Fly/Bounce with double power.4010020202</v>
      </c>
      <c r="L684" t="s">
        <v>3316</v>
      </c>
      <c r="M684" t="s">
        <v>810</v>
      </c>
      <c r="N684" t="s">
        <v>2101</v>
      </c>
      <c r="O684" t="s">
        <v>3317</v>
      </c>
      <c r="P684">
        <v>40</v>
      </c>
      <c r="Q684">
        <v>100</v>
      </c>
      <c r="R684">
        <v>20</v>
      </c>
      <c r="T684">
        <v>20</v>
      </c>
      <c r="U684">
        <v>2</v>
      </c>
      <c r="V684" t="str">
        <f t="shared" si="21"/>
        <v>TwisterDragonSpecialMay cause flinching. Hits PokÃ©mon using Fly/Bounce with double power.4010020202</v>
      </c>
    </row>
    <row r="685" spans="1:22" x14ac:dyDescent="0.25">
      <c r="A685" t="s">
        <v>3318</v>
      </c>
      <c r="B685" t="s">
        <v>795</v>
      </c>
      <c r="C685" t="s">
        <v>2101</v>
      </c>
      <c r="D685" t="s">
        <v>3319</v>
      </c>
      <c r="E685">
        <v>90</v>
      </c>
      <c r="F685">
        <v>100</v>
      </c>
      <c r="G685">
        <v>10</v>
      </c>
      <c r="I685" t="s">
        <v>744</v>
      </c>
      <c r="J685">
        <v>3</v>
      </c>
      <c r="K685" t="str">
        <f t="shared" si="20"/>
        <v>UproarNormalSpecialUser attacks for 3 turns and prevents sleep.9010010-3</v>
      </c>
      <c r="L685" t="s">
        <v>3318</v>
      </c>
      <c r="M685" t="s">
        <v>795</v>
      </c>
      <c r="N685" t="s">
        <v>2101</v>
      </c>
      <c r="O685" t="s">
        <v>3319</v>
      </c>
      <c r="P685">
        <v>90</v>
      </c>
      <c r="Q685">
        <v>100</v>
      </c>
      <c r="R685">
        <v>10</v>
      </c>
      <c r="T685" t="s">
        <v>744</v>
      </c>
      <c r="U685">
        <v>3</v>
      </c>
      <c r="V685" t="str">
        <f t="shared" si="21"/>
        <v>UproarNormalSpecialUser attacks for 3 turns and prevents sleep.9010010-3</v>
      </c>
    </row>
    <row r="686" spans="1:22" x14ac:dyDescent="0.25">
      <c r="A686" t="s">
        <v>3320</v>
      </c>
      <c r="B686" t="s">
        <v>824</v>
      </c>
      <c r="C686" t="s">
        <v>2100</v>
      </c>
      <c r="D686" t="s">
        <v>3321</v>
      </c>
      <c r="E686">
        <v>70</v>
      </c>
      <c r="F686">
        <v>100</v>
      </c>
      <c r="G686">
        <v>20</v>
      </c>
      <c r="H686" t="s">
        <v>3322</v>
      </c>
      <c r="I686" t="s">
        <v>744</v>
      </c>
      <c r="J686">
        <v>4</v>
      </c>
      <c r="K686" t="str">
        <f t="shared" si="20"/>
        <v>U-turnBugPhysicalUser switches out immediately after attacking.7010020TM89-4</v>
      </c>
      <c r="L686" t="s">
        <v>3320</v>
      </c>
      <c r="M686" t="s">
        <v>824</v>
      </c>
      <c r="N686" t="s">
        <v>2100</v>
      </c>
      <c r="O686" t="s">
        <v>3321</v>
      </c>
      <c r="P686">
        <v>70</v>
      </c>
      <c r="Q686">
        <v>100</v>
      </c>
      <c r="R686">
        <v>20</v>
      </c>
      <c r="S686" t="s">
        <v>3322</v>
      </c>
      <c r="T686" t="s">
        <v>744</v>
      </c>
      <c r="U686">
        <v>4</v>
      </c>
      <c r="V686" t="str">
        <f t="shared" si="21"/>
        <v>U-turnBugPhysicalUser switches out immediately after attacking.7010020TM89-4</v>
      </c>
    </row>
    <row r="687" spans="1:22" x14ac:dyDescent="0.25">
      <c r="A687" t="s">
        <v>3323</v>
      </c>
      <c r="B687" t="s">
        <v>920</v>
      </c>
      <c r="C687" t="s">
        <v>2128</v>
      </c>
      <c r="D687" t="s">
        <v>2124</v>
      </c>
      <c r="E687">
        <v>40</v>
      </c>
      <c r="F687">
        <v>100</v>
      </c>
      <c r="G687">
        <v>30</v>
      </c>
      <c r="I687" t="s">
        <v>744</v>
      </c>
      <c r="J687">
        <v>4</v>
      </c>
      <c r="K687" t="str">
        <f t="shared" si="20"/>
        <v>Vacuum WaveFightingStatusUser attacks first.4010030-4</v>
      </c>
      <c r="L687" t="s">
        <v>3323</v>
      </c>
      <c r="M687" t="s">
        <v>920</v>
      </c>
      <c r="N687" t="s">
        <v>2128</v>
      </c>
      <c r="O687" t="s">
        <v>2124</v>
      </c>
      <c r="P687">
        <v>40</v>
      </c>
      <c r="Q687">
        <v>100</v>
      </c>
      <c r="R687">
        <v>30</v>
      </c>
      <c r="T687" t="s">
        <v>744</v>
      </c>
      <c r="U687">
        <v>4</v>
      </c>
      <c r="V687" t="str">
        <f t="shared" si="21"/>
        <v>Vacuum WaveFightingStatusUser attacks first.4010030-4</v>
      </c>
    </row>
    <row r="688" spans="1:22" x14ac:dyDescent="0.25">
      <c r="A688" t="s">
        <v>3324</v>
      </c>
      <c r="B688" t="s">
        <v>807</v>
      </c>
      <c r="C688" t="s">
        <v>2100</v>
      </c>
      <c r="D688" t="s">
        <v>3325</v>
      </c>
      <c r="E688">
        <v>180</v>
      </c>
      <c r="F688">
        <v>95</v>
      </c>
      <c r="G688">
        <v>5</v>
      </c>
      <c r="I688">
        <v>100</v>
      </c>
      <c r="J688">
        <v>5</v>
      </c>
      <c r="K688" t="str">
        <f t="shared" si="20"/>
        <v>V-createFirePhysicalLowers user's Defense, Special Defense and Speed.1809551005</v>
      </c>
      <c r="L688" t="s">
        <v>3324</v>
      </c>
      <c r="M688" t="s">
        <v>807</v>
      </c>
      <c r="N688" t="s">
        <v>2100</v>
      </c>
      <c r="O688" t="s">
        <v>3325</v>
      </c>
      <c r="P688">
        <v>180</v>
      </c>
      <c r="Q688">
        <v>95</v>
      </c>
      <c r="R688">
        <v>5</v>
      </c>
      <c r="T688">
        <v>100</v>
      </c>
      <c r="U688">
        <v>5</v>
      </c>
      <c r="V688" t="str">
        <f t="shared" si="21"/>
        <v>V-createFirePhysicalLowers user's Defense, Special Defense and Speed.1809551005</v>
      </c>
    </row>
    <row r="689" spans="1:22" x14ac:dyDescent="0.25">
      <c r="A689" t="s">
        <v>3326</v>
      </c>
      <c r="B689" t="s">
        <v>795</v>
      </c>
      <c r="C689" t="s">
        <v>2100</v>
      </c>
      <c r="D689" t="s">
        <v>2888</v>
      </c>
      <c r="E689" t="s">
        <v>744</v>
      </c>
      <c r="F689" t="s">
        <v>2142</v>
      </c>
      <c r="G689">
        <v>20</v>
      </c>
      <c r="J689">
        <v>7</v>
      </c>
      <c r="K689" t="str">
        <f t="shared" si="20"/>
        <v>Veevee VolleyNormalPhysicalPower increases when player's bond is stronger.-âˆž207</v>
      </c>
      <c r="L689" t="s">
        <v>3326</v>
      </c>
      <c r="M689" t="s">
        <v>795</v>
      </c>
      <c r="N689" t="s">
        <v>2100</v>
      </c>
      <c r="O689" t="s">
        <v>2888</v>
      </c>
      <c r="P689" t="s">
        <v>744</v>
      </c>
      <c r="Q689" t="s">
        <v>2142</v>
      </c>
      <c r="R689">
        <v>20</v>
      </c>
      <c r="U689">
        <v>7</v>
      </c>
      <c r="V689" t="str">
        <f t="shared" si="21"/>
        <v>Veevee VolleyNormalPhysicalPower increases when player's bond is stronger.-âˆž207</v>
      </c>
    </row>
    <row r="690" spans="1:22" x14ac:dyDescent="0.25">
      <c r="A690" t="s">
        <v>3327</v>
      </c>
      <c r="B690" t="s">
        <v>798</v>
      </c>
      <c r="C690" t="s">
        <v>2128</v>
      </c>
      <c r="D690" t="s">
        <v>3328</v>
      </c>
      <c r="E690" t="s">
        <v>744</v>
      </c>
      <c r="F690">
        <v>100</v>
      </c>
      <c r="G690">
        <v>20</v>
      </c>
      <c r="I690" t="s">
        <v>744</v>
      </c>
      <c r="J690">
        <v>6</v>
      </c>
      <c r="K690" t="str">
        <f t="shared" si="20"/>
        <v>Venom DrenchPoisonStatusLowers poisoned opponent's Special Attack and Speed.-10020-6</v>
      </c>
      <c r="L690" t="s">
        <v>3327</v>
      </c>
      <c r="M690" t="s">
        <v>798</v>
      </c>
      <c r="N690" t="s">
        <v>2128</v>
      </c>
      <c r="O690" t="s">
        <v>3328</v>
      </c>
      <c r="P690" t="s">
        <v>744</v>
      </c>
      <c r="Q690">
        <v>100</v>
      </c>
      <c r="R690">
        <v>20</v>
      </c>
      <c r="T690" t="s">
        <v>744</v>
      </c>
      <c r="U690">
        <v>6</v>
      </c>
      <c r="V690" t="str">
        <f t="shared" si="21"/>
        <v>Venom DrenchPoisonStatusLowers poisoned opponent's Special Attack and Speed.-10020-6</v>
      </c>
    </row>
    <row r="691" spans="1:22" x14ac:dyDescent="0.25">
      <c r="A691" t="s">
        <v>3329</v>
      </c>
      <c r="B691" t="s">
        <v>798</v>
      </c>
      <c r="C691" t="s">
        <v>2101</v>
      </c>
      <c r="D691" t="s">
        <v>3330</v>
      </c>
      <c r="E691">
        <v>65</v>
      </c>
      <c r="F691">
        <v>100</v>
      </c>
      <c r="G691">
        <v>10</v>
      </c>
      <c r="H691" t="s">
        <v>3331</v>
      </c>
      <c r="I691" t="s">
        <v>744</v>
      </c>
      <c r="J691">
        <v>5</v>
      </c>
      <c r="K691" t="str">
        <f t="shared" si="20"/>
        <v>VenoshockPoisonSpecialInflicts double damage if the target is poisoned.6510010TM09-5</v>
      </c>
      <c r="L691" t="s">
        <v>3329</v>
      </c>
      <c r="M691" t="s">
        <v>798</v>
      </c>
      <c r="N691" t="s">
        <v>2101</v>
      </c>
      <c r="O691" t="s">
        <v>3330</v>
      </c>
      <c r="P691">
        <v>65</v>
      </c>
      <c r="Q691">
        <v>100</v>
      </c>
      <c r="R691">
        <v>10</v>
      </c>
      <c r="S691" t="s">
        <v>3331</v>
      </c>
      <c r="T691" t="s">
        <v>744</v>
      </c>
      <c r="U691">
        <v>5</v>
      </c>
      <c r="V691" t="str">
        <f t="shared" si="21"/>
        <v>VenoshockPoisonSpecialInflicts double damage if the target is poisoned.6510010TM09-5</v>
      </c>
    </row>
    <row r="692" spans="1:22" x14ac:dyDescent="0.25">
      <c r="A692" t="s">
        <v>3332</v>
      </c>
      <c r="B692" t="s">
        <v>795</v>
      </c>
      <c r="C692" t="s">
        <v>2100</v>
      </c>
      <c r="E692">
        <v>55</v>
      </c>
      <c r="F692">
        <v>100</v>
      </c>
      <c r="G692">
        <v>30</v>
      </c>
      <c r="I692" t="s">
        <v>744</v>
      </c>
      <c r="J692">
        <v>1</v>
      </c>
      <c r="K692" t="str">
        <f t="shared" si="20"/>
        <v>Vice GripNormalPhysical5510030-1</v>
      </c>
      <c r="L692" t="s">
        <v>3332</v>
      </c>
      <c r="M692" t="s">
        <v>795</v>
      </c>
      <c r="N692" t="s">
        <v>2100</v>
      </c>
      <c r="P692">
        <v>55</v>
      </c>
      <c r="Q692">
        <v>100</v>
      </c>
      <c r="R692">
        <v>30</v>
      </c>
      <c r="T692" t="s">
        <v>744</v>
      </c>
      <c r="U692">
        <v>1</v>
      </c>
      <c r="V692" t="str">
        <f t="shared" si="21"/>
        <v>Vice GripNormalPhysical5510030-1</v>
      </c>
    </row>
    <row r="693" spans="1:22" x14ac:dyDescent="0.25">
      <c r="A693" t="s">
        <v>3333</v>
      </c>
      <c r="B693" t="s">
        <v>797</v>
      </c>
      <c r="C693" t="s">
        <v>2100</v>
      </c>
      <c r="E693">
        <v>45</v>
      </c>
      <c r="F693">
        <v>100</v>
      </c>
      <c r="G693">
        <v>25</v>
      </c>
      <c r="I693" t="s">
        <v>744</v>
      </c>
      <c r="J693">
        <v>1</v>
      </c>
      <c r="K693" t="str">
        <f t="shared" si="20"/>
        <v>Vine WhipGrassPhysical4510025-1</v>
      </c>
      <c r="L693" t="s">
        <v>3333</v>
      </c>
      <c r="M693" t="s">
        <v>797</v>
      </c>
      <c r="N693" t="s">
        <v>2100</v>
      </c>
      <c r="P693">
        <v>45</v>
      </c>
      <c r="Q693">
        <v>100</v>
      </c>
      <c r="R693">
        <v>25</v>
      </c>
      <c r="T693" t="s">
        <v>744</v>
      </c>
      <c r="U693">
        <v>1</v>
      </c>
      <c r="V693" t="str">
        <f t="shared" si="21"/>
        <v>Vine WhipGrassPhysical4510025-1</v>
      </c>
    </row>
    <row r="694" spans="1:22" x14ac:dyDescent="0.25">
      <c r="A694" t="s">
        <v>3334</v>
      </c>
      <c r="B694" t="s">
        <v>920</v>
      </c>
      <c r="C694" t="s">
        <v>2100</v>
      </c>
      <c r="D694" t="s">
        <v>3335</v>
      </c>
      <c r="E694">
        <v>70</v>
      </c>
      <c r="F694" t="s">
        <v>2142</v>
      </c>
      <c r="G694">
        <v>10</v>
      </c>
      <c r="I694" t="s">
        <v>744</v>
      </c>
      <c r="J694">
        <v>2</v>
      </c>
      <c r="K694" t="str">
        <f t="shared" si="20"/>
        <v>Vital ThrowFightingPhysicalUser attacks last, but ignores Accuracy and Evasiveness.70âˆž10-2</v>
      </c>
      <c r="L694" t="s">
        <v>3334</v>
      </c>
      <c r="M694" t="s">
        <v>920</v>
      </c>
      <c r="N694" t="s">
        <v>2100</v>
      </c>
      <c r="O694" t="s">
        <v>3335</v>
      </c>
      <c r="P694">
        <v>70</v>
      </c>
      <c r="Q694" t="s">
        <v>2142</v>
      </c>
      <c r="R694">
        <v>10</v>
      </c>
      <c r="T694" t="s">
        <v>744</v>
      </c>
      <c r="U694">
        <v>2</v>
      </c>
      <c r="V694" t="str">
        <f t="shared" si="21"/>
        <v>Vital ThrowFightingPhysicalUser attacks last, but ignores Accuracy and Evasiveness.70âˆž10-2</v>
      </c>
    </row>
    <row r="695" spans="1:22" x14ac:dyDescent="0.25">
      <c r="A695" t="s">
        <v>3336</v>
      </c>
      <c r="B695" t="s">
        <v>856</v>
      </c>
      <c r="C695" t="s">
        <v>2101</v>
      </c>
      <c r="D695" t="s">
        <v>3337</v>
      </c>
      <c r="E695">
        <v>70</v>
      </c>
      <c r="F695">
        <v>100</v>
      </c>
      <c r="G695">
        <v>20</v>
      </c>
      <c r="H695" t="s">
        <v>3338</v>
      </c>
      <c r="I695" t="s">
        <v>744</v>
      </c>
      <c r="J695">
        <v>5</v>
      </c>
      <c r="K695" t="str">
        <f t="shared" si="20"/>
        <v>Volt SwitchElectricSpecialUser must switch out after attacking.7010020TM72-5</v>
      </c>
      <c r="L695" t="s">
        <v>3336</v>
      </c>
      <c r="M695" t="s">
        <v>856</v>
      </c>
      <c r="N695" t="s">
        <v>2101</v>
      </c>
      <c r="O695" t="s">
        <v>3337</v>
      </c>
      <c r="P695">
        <v>70</v>
      </c>
      <c r="Q695">
        <v>100</v>
      </c>
      <c r="R695">
        <v>20</v>
      </c>
      <c r="S695" t="s">
        <v>3338</v>
      </c>
      <c r="T695" t="s">
        <v>744</v>
      </c>
      <c r="U695">
        <v>5</v>
      </c>
      <c r="V695" t="str">
        <f t="shared" si="21"/>
        <v>Volt SwitchElectricSpecialUser must switch out after attacking.7010020TM72-5</v>
      </c>
    </row>
    <row r="696" spans="1:22" x14ac:dyDescent="0.25">
      <c r="A696" t="s">
        <v>3339</v>
      </c>
      <c r="B696" t="s">
        <v>856</v>
      </c>
      <c r="C696" t="s">
        <v>2100</v>
      </c>
      <c r="D696" t="s">
        <v>3340</v>
      </c>
      <c r="E696">
        <v>120</v>
      </c>
      <c r="F696">
        <v>100</v>
      </c>
      <c r="G696">
        <v>15</v>
      </c>
      <c r="I696">
        <v>10</v>
      </c>
      <c r="J696">
        <v>3</v>
      </c>
      <c r="K696" t="str">
        <f t="shared" si="20"/>
        <v>Volt TackleElectricPhysicalUser receives recoil damage. May paralyze opponent.12010015103</v>
      </c>
      <c r="L696" t="s">
        <v>3339</v>
      </c>
      <c r="M696" t="s">
        <v>856</v>
      </c>
      <c r="N696" t="s">
        <v>2100</v>
      </c>
      <c r="O696" t="s">
        <v>3340</v>
      </c>
      <c r="P696">
        <v>120</v>
      </c>
      <c r="Q696">
        <v>100</v>
      </c>
      <c r="R696">
        <v>15</v>
      </c>
      <c r="T696">
        <v>10</v>
      </c>
      <c r="U696">
        <v>3</v>
      </c>
      <c r="V696" t="str">
        <f t="shared" si="21"/>
        <v>Volt TackleElectricPhysicalUser receives recoil damage. May paralyze opponent.12010015103</v>
      </c>
    </row>
    <row r="697" spans="1:22" x14ac:dyDescent="0.25">
      <c r="A697" t="s">
        <v>3341</v>
      </c>
      <c r="B697" t="s">
        <v>920</v>
      </c>
      <c r="C697" t="s">
        <v>2100</v>
      </c>
      <c r="D697" t="s">
        <v>3342</v>
      </c>
      <c r="E697">
        <v>70</v>
      </c>
      <c r="F697">
        <v>100</v>
      </c>
      <c r="G697">
        <v>10</v>
      </c>
      <c r="I697" t="s">
        <v>744</v>
      </c>
      <c r="J697">
        <v>4</v>
      </c>
      <c r="K697" t="str">
        <f t="shared" si="20"/>
        <v>Wake-Up SlapFightingPhysicalPower doubles if opponent is asleep, but wakes it up.7010010-4</v>
      </c>
      <c r="L697" t="s">
        <v>3341</v>
      </c>
      <c r="M697" t="s">
        <v>920</v>
      </c>
      <c r="N697" t="s">
        <v>2100</v>
      </c>
      <c r="O697" t="s">
        <v>3342</v>
      </c>
      <c r="P697">
        <v>70</v>
      </c>
      <c r="Q697">
        <v>100</v>
      </c>
      <c r="R697">
        <v>10</v>
      </c>
      <c r="T697" t="s">
        <v>744</v>
      </c>
      <c r="U697">
        <v>4</v>
      </c>
      <c r="V697" t="str">
        <f t="shared" si="21"/>
        <v>Wake-Up SlapFightingPhysicalPower doubles if opponent is asleep, but wakes it up.7010010-4</v>
      </c>
    </row>
    <row r="698" spans="1:22" x14ac:dyDescent="0.25">
      <c r="A698" t="s">
        <v>3343</v>
      </c>
      <c r="B698" t="s">
        <v>816</v>
      </c>
      <c r="C698" t="s">
        <v>2101</v>
      </c>
      <c r="E698">
        <v>40</v>
      </c>
      <c r="F698">
        <v>100</v>
      </c>
      <c r="G698">
        <v>25</v>
      </c>
      <c r="I698" t="s">
        <v>744</v>
      </c>
      <c r="J698">
        <v>1</v>
      </c>
      <c r="K698" t="str">
        <f t="shared" si="20"/>
        <v>Water GunWaterSpecial4010025-1</v>
      </c>
      <c r="L698" t="s">
        <v>3343</v>
      </c>
      <c r="M698" t="s">
        <v>816</v>
      </c>
      <c r="N698" t="s">
        <v>2101</v>
      </c>
      <c r="P698">
        <v>40</v>
      </c>
      <c r="Q698">
        <v>100</v>
      </c>
      <c r="R698">
        <v>25</v>
      </c>
      <c r="T698" t="s">
        <v>744</v>
      </c>
      <c r="U698">
        <v>1</v>
      </c>
      <c r="V698" t="str">
        <f t="shared" si="21"/>
        <v>Water GunWaterSpecial4010025-1</v>
      </c>
    </row>
    <row r="699" spans="1:22" x14ac:dyDescent="0.25">
      <c r="A699" t="s">
        <v>3344</v>
      </c>
      <c r="B699" t="s">
        <v>816</v>
      </c>
      <c r="C699" t="s">
        <v>2101</v>
      </c>
      <c r="D699" t="s">
        <v>3345</v>
      </c>
      <c r="E699">
        <v>80</v>
      </c>
      <c r="F699">
        <v>100</v>
      </c>
      <c r="G699">
        <v>10</v>
      </c>
      <c r="I699" t="s">
        <v>744</v>
      </c>
      <c r="J699">
        <v>5</v>
      </c>
      <c r="K699" t="str">
        <f t="shared" si="20"/>
        <v>Water PledgeWaterSpecialAdded effects appear if preceded by Fire Pledge or succeeded by Grass Pledge.8010010-5</v>
      </c>
      <c r="L699" t="s">
        <v>3344</v>
      </c>
      <c r="M699" t="s">
        <v>816</v>
      </c>
      <c r="N699" t="s">
        <v>2101</v>
      </c>
      <c r="O699" t="s">
        <v>3345</v>
      </c>
      <c r="P699">
        <v>80</v>
      </c>
      <c r="Q699">
        <v>100</v>
      </c>
      <c r="R699">
        <v>10</v>
      </c>
      <c r="T699" t="s">
        <v>744</v>
      </c>
      <c r="U699">
        <v>5</v>
      </c>
      <c r="V699" t="str">
        <f t="shared" si="21"/>
        <v>Water PledgeWaterSpecialAdded effects appear if preceded by Fire Pledge or succeeded by Grass Pledge.8010010-5</v>
      </c>
    </row>
    <row r="700" spans="1:22" x14ac:dyDescent="0.25">
      <c r="A700" t="s">
        <v>3346</v>
      </c>
      <c r="B700" t="s">
        <v>816</v>
      </c>
      <c r="C700" t="s">
        <v>2101</v>
      </c>
      <c r="D700" t="s">
        <v>2314</v>
      </c>
      <c r="E700">
        <v>60</v>
      </c>
      <c r="F700">
        <v>100</v>
      </c>
      <c r="G700">
        <v>20</v>
      </c>
      <c r="I700">
        <v>20</v>
      </c>
      <c r="J700">
        <v>3</v>
      </c>
      <c r="K700" t="str">
        <f t="shared" si="20"/>
        <v>Water PulseWaterSpecialMay confuse opponent.6010020203</v>
      </c>
      <c r="L700" t="s">
        <v>3346</v>
      </c>
      <c r="M700" t="s">
        <v>816</v>
      </c>
      <c r="N700" t="s">
        <v>2101</v>
      </c>
      <c r="O700" t="s">
        <v>2314</v>
      </c>
      <c r="P700">
        <v>60</v>
      </c>
      <c r="Q700">
        <v>100</v>
      </c>
      <c r="R700">
        <v>20</v>
      </c>
      <c r="T700">
        <v>20</v>
      </c>
      <c r="U700">
        <v>3</v>
      </c>
      <c r="V700" t="str">
        <f t="shared" si="21"/>
        <v>Water PulseWaterSpecialMay confuse opponent.6010020203</v>
      </c>
    </row>
    <row r="701" spans="1:22" x14ac:dyDescent="0.25">
      <c r="A701" t="s">
        <v>3347</v>
      </c>
      <c r="B701" t="s">
        <v>816</v>
      </c>
      <c r="C701" t="s">
        <v>2101</v>
      </c>
      <c r="D701" t="s">
        <v>2168</v>
      </c>
      <c r="E701">
        <v>15</v>
      </c>
      <c r="F701">
        <v>100</v>
      </c>
      <c r="G701">
        <v>20</v>
      </c>
      <c r="I701" t="s">
        <v>744</v>
      </c>
      <c r="J701">
        <v>6</v>
      </c>
      <c r="K701" t="str">
        <f t="shared" si="20"/>
        <v>Water ShurikenWaterSpecialHits 2-5 times in one turn.1510020-6</v>
      </c>
      <c r="L701" t="s">
        <v>3347</v>
      </c>
      <c r="M701" t="s">
        <v>816</v>
      </c>
      <c r="N701" t="s">
        <v>2101</v>
      </c>
      <c r="O701" t="s">
        <v>2168</v>
      </c>
      <c r="P701">
        <v>15</v>
      </c>
      <c r="Q701">
        <v>100</v>
      </c>
      <c r="R701">
        <v>20</v>
      </c>
      <c r="T701" t="s">
        <v>744</v>
      </c>
      <c r="U701">
        <v>6</v>
      </c>
      <c r="V701" t="str">
        <f t="shared" si="21"/>
        <v>Water ShurikenWaterSpecialHits 2-5 times in one turn.1510020-6</v>
      </c>
    </row>
    <row r="702" spans="1:22" x14ac:dyDescent="0.25">
      <c r="A702" t="s">
        <v>3348</v>
      </c>
      <c r="B702" t="s">
        <v>816</v>
      </c>
      <c r="C702" t="s">
        <v>2128</v>
      </c>
      <c r="D702" t="s">
        <v>3349</v>
      </c>
      <c r="E702" t="s">
        <v>744</v>
      </c>
      <c r="F702" t="s">
        <v>744</v>
      </c>
      <c r="G702">
        <v>15</v>
      </c>
      <c r="I702" t="s">
        <v>744</v>
      </c>
      <c r="J702">
        <v>3</v>
      </c>
      <c r="K702" t="str">
        <f t="shared" si="20"/>
        <v>Water SportWaterStatusWeakens the power of Fire-type moves.--15-3</v>
      </c>
      <c r="L702" t="s">
        <v>3348</v>
      </c>
      <c r="M702" t="s">
        <v>816</v>
      </c>
      <c r="N702" t="s">
        <v>2128</v>
      </c>
      <c r="O702" t="s">
        <v>3349</v>
      </c>
      <c r="P702" t="s">
        <v>744</v>
      </c>
      <c r="Q702" t="s">
        <v>744</v>
      </c>
      <c r="R702">
        <v>15</v>
      </c>
      <c r="T702" t="s">
        <v>744</v>
      </c>
      <c r="U702">
        <v>3</v>
      </c>
      <c r="V702" t="str">
        <f t="shared" si="21"/>
        <v>Water SportWaterStatusWeakens the power of Fire-type moves.--15-3</v>
      </c>
    </row>
    <row r="703" spans="1:22" x14ac:dyDescent="0.25">
      <c r="A703" t="s">
        <v>3350</v>
      </c>
      <c r="B703" t="s">
        <v>816</v>
      </c>
      <c r="C703" t="s">
        <v>2101</v>
      </c>
      <c r="D703" t="s">
        <v>3351</v>
      </c>
      <c r="E703">
        <v>150</v>
      </c>
      <c r="F703">
        <v>100</v>
      </c>
      <c r="G703">
        <v>5</v>
      </c>
      <c r="I703" t="s">
        <v>744</v>
      </c>
      <c r="J703">
        <v>3</v>
      </c>
      <c r="K703" t="str">
        <f t="shared" si="20"/>
        <v>Water SpoutWaterSpecialThe higher the user's HP, the higher the damage caused.1501005-3</v>
      </c>
      <c r="L703" t="s">
        <v>3350</v>
      </c>
      <c r="M703" t="s">
        <v>816</v>
      </c>
      <c r="N703" t="s">
        <v>2101</v>
      </c>
      <c r="O703" t="s">
        <v>3351</v>
      </c>
      <c r="P703">
        <v>150</v>
      </c>
      <c r="Q703">
        <v>100</v>
      </c>
      <c r="R703">
        <v>5</v>
      </c>
      <c r="T703" t="s">
        <v>744</v>
      </c>
      <c r="U703">
        <v>3</v>
      </c>
      <c r="V703" t="str">
        <f t="shared" si="21"/>
        <v>Water SpoutWaterSpecialThe higher the user's HP, the higher the damage caused.1501005-3</v>
      </c>
    </row>
    <row r="704" spans="1:22" x14ac:dyDescent="0.25">
      <c r="A704" t="s">
        <v>3352</v>
      </c>
      <c r="B704" t="s">
        <v>816</v>
      </c>
      <c r="C704" t="s">
        <v>2100</v>
      </c>
      <c r="D704" t="s">
        <v>2152</v>
      </c>
      <c r="E704">
        <v>80</v>
      </c>
      <c r="F704">
        <v>100</v>
      </c>
      <c r="G704">
        <v>15</v>
      </c>
      <c r="H704" t="s">
        <v>3353</v>
      </c>
      <c r="I704">
        <v>20</v>
      </c>
      <c r="J704">
        <v>1</v>
      </c>
      <c r="K704" t="str">
        <f t="shared" si="20"/>
        <v>WaterfallWaterPhysicalMay cause flinching.8010015TM98201</v>
      </c>
      <c r="L704" t="s">
        <v>3352</v>
      </c>
      <c r="M704" t="s">
        <v>816</v>
      </c>
      <c r="N704" t="s">
        <v>2100</v>
      </c>
      <c r="O704" t="s">
        <v>2152</v>
      </c>
      <c r="P704">
        <v>80</v>
      </c>
      <c r="Q704">
        <v>100</v>
      </c>
      <c r="R704">
        <v>15</v>
      </c>
      <c r="S704" t="s">
        <v>3353</v>
      </c>
      <c r="T704">
        <v>20</v>
      </c>
      <c r="U704">
        <v>1</v>
      </c>
      <c r="V704" t="str">
        <f t="shared" si="21"/>
        <v>WaterfallWaterPhysicalMay cause flinching.8010015TM98201</v>
      </c>
    </row>
    <row r="705" spans="1:22" x14ac:dyDescent="0.25">
      <c r="A705" t="s">
        <v>3354</v>
      </c>
      <c r="B705" t="s">
        <v>795</v>
      </c>
      <c r="C705" t="s">
        <v>2101</v>
      </c>
      <c r="D705" t="s">
        <v>3355</v>
      </c>
      <c r="E705">
        <v>50</v>
      </c>
      <c r="F705">
        <v>100</v>
      </c>
      <c r="G705">
        <v>10</v>
      </c>
      <c r="I705" t="s">
        <v>744</v>
      </c>
      <c r="J705">
        <v>3</v>
      </c>
      <c r="K705" t="str">
        <f t="shared" si="20"/>
        <v>Weather BallNormalSpecialMove's power and type changes with the weather.5010010-3</v>
      </c>
      <c r="L705" t="s">
        <v>3354</v>
      </c>
      <c r="M705" t="s">
        <v>795</v>
      </c>
      <c r="N705" t="s">
        <v>2101</v>
      </c>
      <c r="O705" t="s">
        <v>3355</v>
      </c>
      <c r="P705">
        <v>50</v>
      </c>
      <c r="Q705">
        <v>100</v>
      </c>
      <c r="R705">
        <v>10</v>
      </c>
      <c r="T705" t="s">
        <v>744</v>
      </c>
      <c r="U705">
        <v>3</v>
      </c>
      <c r="V705" t="str">
        <f t="shared" si="21"/>
        <v>Weather BallNormalSpecialMove's power and type changes with the weather.5010010-3</v>
      </c>
    </row>
    <row r="706" spans="1:22" x14ac:dyDescent="0.25">
      <c r="A706" t="s">
        <v>3356</v>
      </c>
      <c r="B706" t="s">
        <v>816</v>
      </c>
      <c r="C706" t="s">
        <v>2101</v>
      </c>
      <c r="D706" t="s">
        <v>2215</v>
      </c>
      <c r="E706">
        <v>35</v>
      </c>
      <c r="F706">
        <v>85</v>
      </c>
      <c r="G706">
        <v>15</v>
      </c>
      <c r="I706" t="s">
        <v>744</v>
      </c>
      <c r="J706">
        <v>2</v>
      </c>
      <c r="K706" t="str">
        <f t="shared" si="20"/>
        <v>WhirlpoolWaterSpecialTraps opponent, damaging them for 4-5 turns.358515-2</v>
      </c>
      <c r="L706" t="s">
        <v>3356</v>
      </c>
      <c r="M706" t="s">
        <v>816</v>
      </c>
      <c r="N706" t="s">
        <v>2101</v>
      </c>
      <c r="O706" t="s">
        <v>2215</v>
      </c>
      <c r="P706">
        <v>35</v>
      </c>
      <c r="Q706">
        <v>85</v>
      </c>
      <c r="R706">
        <v>15</v>
      </c>
      <c r="T706" t="s">
        <v>744</v>
      </c>
      <c r="U706">
        <v>2</v>
      </c>
      <c r="V706" t="str">
        <f t="shared" si="21"/>
        <v>WhirlpoolWaterSpecialTraps opponent, damaging them for 4-5 turns.358515-2</v>
      </c>
    </row>
    <row r="707" spans="1:22" x14ac:dyDescent="0.25">
      <c r="A707" t="s">
        <v>3357</v>
      </c>
      <c r="B707" t="s">
        <v>795</v>
      </c>
      <c r="C707" t="s">
        <v>2128</v>
      </c>
      <c r="D707" t="s">
        <v>2296</v>
      </c>
      <c r="E707" t="s">
        <v>744</v>
      </c>
      <c r="F707" t="s">
        <v>744</v>
      </c>
      <c r="G707">
        <v>20</v>
      </c>
      <c r="I707" t="s">
        <v>744</v>
      </c>
      <c r="J707">
        <v>1</v>
      </c>
      <c r="K707" t="str">
        <f t="shared" ref="K707:K725" si="22">_xlfn.CONCAT(A707:J707)</f>
        <v>WhirlwindNormalStatusIn battles, the opponent switches. In the wild, the PokÃ©mon runs.--20-1</v>
      </c>
      <c r="L707" t="s">
        <v>3357</v>
      </c>
      <c r="M707" t="s">
        <v>795</v>
      </c>
      <c r="N707" t="s">
        <v>2128</v>
      </c>
      <c r="O707" t="s">
        <v>2296</v>
      </c>
      <c r="P707" t="s">
        <v>744</v>
      </c>
      <c r="Q707" t="s">
        <v>744</v>
      </c>
      <c r="R707">
        <v>20</v>
      </c>
      <c r="T707" t="s">
        <v>744</v>
      </c>
      <c r="U707">
        <v>1</v>
      </c>
      <c r="V707" t="str">
        <f t="shared" ref="V707:V725" si="23">_xlfn.CONCAT(L707:U707)</f>
        <v>WhirlwindNormalStatusIn battles, the opponent switches. In the wild, the PokÃ©mon runs.--20-1</v>
      </c>
    </row>
    <row r="708" spans="1:22" x14ac:dyDescent="0.25">
      <c r="A708" t="s">
        <v>3358</v>
      </c>
      <c r="B708" t="s">
        <v>942</v>
      </c>
      <c r="C708" t="s">
        <v>2128</v>
      </c>
      <c r="D708" t="s">
        <v>3359</v>
      </c>
      <c r="E708" t="s">
        <v>744</v>
      </c>
      <c r="F708" t="s">
        <v>744</v>
      </c>
      <c r="G708">
        <v>10</v>
      </c>
      <c r="I708" t="s">
        <v>744</v>
      </c>
      <c r="J708">
        <v>5</v>
      </c>
      <c r="K708" t="str">
        <f t="shared" si="22"/>
        <v>Wide GuardRockStatusProtects the user's team from multi-target attacks.--10-5</v>
      </c>
      <c r="L708" t="s">
        <v>3358</v>
      </c>
      <c r="M708" t="s">
        <v>942</v>
      </c>
      <c r="N708" t="s">
        <v>2128</v>
      </c>
      <c r="O708" t="s">
        <v>3359</v>
      </c>
      <c r="P708" t="s">
        <v>744</v>
      </c>
      <c r="Q708" t="s">
        <v>744</v>
      </c>
      <c r="R708">
        <v>10</v>
      </c>
      <c r="T708" t="s">
        <v>744</v>
      </c>
      <c r="U708">
        <v>5</v>
      </c>
      <c r="V708" t="str">
        <f t="shared" si="23"/>
        <v>Wide GuardRockStatusProtects the user's team from multi-target attacks.--10-5</v>
      </c>
    </row>
    <row r="709" spans="1:22" x14ac:dyDescent="0.25">
      <c r="A709" t="s">
        <v>3360</v>
      </c>
      <c r="B709" t="s">
        <v>856</v>
      </c>
      <c r="C709" t="s">
        <v>2100</v>
      </c>
      <c r="D709" t="s">
        <v>2245</v>
      </c>
      <c r="E709">
        <v>90</v>
      </c>
      <c r="F709">
        <v>100</v>
      </c>
      <c r="G709">
        <v>15</v>
      </c>
      <c r="H709" t="s">
        <v>3361</v>
      </c>
      <c r="I709" t="s">
        <v>744</v>
      </c>
      <c r="J709">
        <v>5</v>
      </c>
      <c r="K709" t="str">
        <f t="shared" si="22"/>
        <v>Wild ChargeElectricPhysicalUser receives recoil damage.9010015TM93-5</v>
      </c>
      <c r="L709" t="s">
        <v>3360</v>
      </c>
      <c r="M709" t="s">
        <v>856</v>
      </c>
      <c r="N709" t="s">
        <v>2100</v>
      </c>
      <c r="O709" t="s">
        <v>2245</v>
      </c>
      <c r="P709">
        <v>90</v>
      </c>
      <c r="Q709">
        <v>100</v>
      </c>
      <c r="R709">
        <v>15</v>
      </c>
      <c r="S709" t="s">
        <v>3361</v>
      </c>
      <c r="T709" t="s">
        <v>744</v>
      </c>
      <c r="U709">
        <v>5</v>
      </c>
      <c r="V709" t="str">
        <f t="shared" si="23"/>
        <v>Wild ChargeElectricPhysicalUser receives recoil damage.9010015TM93-5</v>
      </c>
    </row>
    <row r="710" spans="1:22" x14ac:dyDescent="0.25">
      <c r="A710" t="s">
        <v>3362</v>
      </c>
      <c r="B710" t="s">
        <v>807</v>
      </c>
      <c r="C710" t="s">
        <v>2128</v>
      </c>
      <c r="D710" t="s">
        <v>2697</v>
      </c>
      <c r="E710" t="s">
        <v>744</v>
      </c>
      <c r="F710">
        <v>85</v>
      </c>
      <c r="G710">
        <v>15</v>
      </c>
      <c r="H710" t="s">
        <v>3363</v>
      </c>
      <c r="I710">
        <v>100</v>
      </c>
      <c r="J710">
        <v>3</v>
      </c>
      <c r="K710" t="str">
        <f t="shared" si="22"/>
        <v>Will-O-WispFireStatusBurns opponent.-8515TM611003</v>
      </c>
      <c r="L710" t="s">
        <v>3362</v>
      </c>
      <c r="M710" t="s">
        <v>807</v>
      </c>
      <c r="N710" t="s">
        <v>2128</v>
      </c>
      <c r="O710" t="s">
        <v>2697</v>
      </c>
      <c r="P710" t="s">
        <v>744</v>
      </c>
      <c r="Q710">
        <v>85</v>
      </c>
      <c r="R710">
        <v>15</v>
      </c>
      <c r="S710" t="s">
        <v>3363</v>
      </c>
      <c r="T710">
        <v>100</v>
      </c>
      <c r="U710">
        <v>3</v>
      </c>
      <c r="V710" t="str">
        <f t="shared" si="23"/>
        <v>Will-O-WispFireStatusBurns opponent.-8515TM611003</v>
      </c>
    </row>
    <row r="711" spans="1:22" x14ac:dyDescent="0.25">
      <c r="A711" t="s">
        <v>3364</v>
      </c>
      <c r="B711" t="s">
        <v>812</v>
      </c>
      <c r="C711" t="s">
        <v>2100</v>
      </c>
      <c r="E711">
        <v>60</v>
      </c>
      <c r="F711">
        <v>100</v>
      </c>
      <c r="G711">
        <v>35</v>
      </c>
      <c r="I711" t="s">
        <v>744</v>
      </c>
      <c r="J711">
        <v>1</v>
      </c>
      <c r="K711" t="str">
        <f t="shared" si="22"/>
        <v>Wing AttackFlyingPhysical6010035-1</v>
      </c>
      <c r="L711" t="s">
        <v>3364</v>
      </c>
      <c r="M711" t="s">
        <v>812</v>
      </c>
      <c r="N711" t="s">
        <v>2100</v>
      </c>
      <c r="P711">
        <v>60</v>
      </c>
      <c r="Q711">
        <v>100</v>
      </c>
      <c r="R711">
        <v>35</v>
      </c>
      <c r="T711" t="s">
        <v>744</v>
      </c>
      <c r="U711">
        <v>1</v>
      </c>
      <c r="V711" t="str">
        <f t="shared" si="23"/>
        <v>Wing AttackFlyingPhysical6010035-1</v>
      </c>
    </row>
    <row r="712" spans="1:22" x14ac:dyDescent="0.25">
      <c r="A712" t="s">
        <v>3365</v>
      </c>
      <c r="B712" t="s">
        <v>795</v>
      </c>
      <c r="C712" t="s">
        <v>2128</v>
      </c>
      <c r="D712" t="s">
        <v>3366</v>
      </c>
      <c r="E712" t="s">
        <v>744</v>
      </c>
      <c r="F712" t="s">
        <v>744</v>
      </c>
      <c r="G712">
        <v>10</v>
      </c>
      <c r="I712" t="s">
        <v>744</v>
      </c>
      <c r="J712">
        <v>3</v>
      </c>
      <c r="K712" t="str">
        <f t="shared" si="22"/>
        <v>WishNormalStatusThe user recovers HP in the following turn.--10-3</v>
      </c>
      <c r="L712" t="s">
        <v>3365</v>
      </c>
      <c r="M712" t="s">
        <v>795</v>
      </c>
      <c r="N712" t="s">
        <v>2128</v>
      </c>
      <c r="O712" t="s">
        <v>3366</v>
      </c>
      <c r="P712" t="s">
        <v>744</v>
      </c>
      <c r="Q712" t="s">
        <v>744</v>
      </c>
      <c r="R712">
        <v>10</v>
      </c>
      <c r="T712" t="s">
        <v>744</v>
      </c>
      <c r="U712">
        <v>3</v>
      </c>
      <c r="V712" t="str">
        <f t="shared" si="23"/>
        <v>WishNormalStatusThe user recovers HP in the following turn.--10-3</v>
      </c>
    </row>
    <row r="713" spans="1:22" x14ac:dyDescent="0.25">
      <c r="A713" t="s">
        <v>3367</v>
      </c>
      <c r="B713" t="s">
        <v>816</v>
      </c>
      <c r="C713" t="s">
        <v>2128</v>
      </c>
      <c r="D713" t="s">
        <v>2363</v>
      </c>
      <c r="E713" t="s">
        <v>744</v>
      </c>
      <c r="F713" t="s">
        <v>744</v>
      </c>
      <c r="G713">
        <v>40</v>
      </c>
      <c r="I713" t="s">
        <v>744</v>
      </c>
      <c r="J713">
        <v>1</v>
      </c>
      <c r="K713" t="str">
        <f t="shared" si="22"/>
        <v>WithdrawWaterStatusRaises user's Defense.--40-1</v>
      </c>
      <c r="L713" t="s">
        <v>3367</v>
      </c>
      <c r="M713" t="s">
        <v>816</v>
      </c>
      <c r="N713" t="s">
        <v>2128</v>
      </c>
      <c r="O713" t="s">
        <v>2363</v>
      </c>
      <c r="P713" t="s">
        <v>744</v>
      </c>
      <c r="Q713" t="s">
        <v>744</v>
      </c>
      <c r="R713">
        <v>40</v>
      </c>
      <c r="T713" t="s">
        <v>744</v>
      </c>
      <c r="U713">
        <v>1</v>
      </c>
      <c r="V713" t="str">
        <f t="shared" si="23"/>
        <v>WithdrawWaterStatusRaises user's Defense.--40-1</v>
      </c>
    </row>
    <row r="714" spans="1:22" x14ac:dyDescent="0.25">
      <c r="A714" t="s">
        <v>3368</v>
      </c>
      <c r="B714" t="s">
        <v>860</v>
      </c>
      <c r="C714" t="s">
        <v>2100</v>
      </c>
      <c r="D714" t="s">
        <v>3369</v>
      </c>
      <c r="E714" t="s">
        <v>744</v>
      </c>
      <c r="F714" t="s">
        <v>744</v>
      </c>
      <c r="G714">
        <v>10</v>
      </c>
      <c r="I714" t="s">
        <v>744</v>
      </c>
      <c r="J714">
        <v>5</v>
      </c>
      <c r="K714" t="str">
        <f t="shared" si="22"/>
        <v>Wonder RoomPsychicPhysicalSwaps every PokÃ©mon's Defense and Special Defense for 5 turns.--10-5</v>
      </c>
      <c r="L714" t="s">
        <v>3368</v>
      </c>
      <c r="M714" t="s">
        <v>860</v>
      </c>
      <c r="N714" t="s">
        <v>2100</v>
      </c>
      <c r="O714" t="s">
        <v>3369</v>
      </c>
      <c r="P714" t="s">
        <v>744</v>
      </c>
      <c r="Q714" t="s">
        <v>744</v>
      </c>
      <c r="R714">
        <v>10</v>
      </c>
      <c r="T714" t="s">
        <v>744</v>
      </c>
      <c r="U714">
        <v>5</v>
      </c>
      <c r="V714" t="str">
        <f t="shared" si="23"/>
        <v>Wonder RoomPsychicPhysicalSwaps every PokÃ©mon's Defense and Special Defense for 5 turns.--10-5</v>
      </c>
    </row>
    <row r="715" spans="1:22" x14ac:dyDescent="0.25">
      <c r="A715" t="s">
        <v>3370</v>
      </c>
      <c r="B715" t="s">
        <v>797</v>
      </c>
      <c r="C715" t="s">
        <v>2128</v>
      </c>
      <c r="D715" t="s">
        <v>2245</v>
      </c>
      <c r="E715">
        <v>120</v>
      </c>
      <c r="F715">
        <v>100</v>
      </c>
      <c r="G715">
        <v>15</v>
      </c>
      <c r="I715" t="s">
        <v>744</v>
      </c>
      <c r="J715">
        <v>4</v>
      </c>
      <c r="K715" t="str">
        <f t="shared" si="22"/>
        <v>Wood HammerGrassStatusUser receives recoil damage.12010015-4</v>
      </c>
      <c r="L715" t="s">
        <v>3370</v>
      </c>
      <c r="M715" t="s">
        <v>797</v>
      </c>
      <c r="N715" t="s">
        <v>2128</v>
      </c>
      <c r="O715" t="s">
        <v>2245</v>
      </c>
      <c r="P715">
        <v>120</v>
      </c>
      <c r="Q715">
        <v>100</v>
      </c>
      <c r="R715">
        <v>15</v>
      </c>
      <c r="T715" t="s">
        <v>744</v>
      </c>
      <c r="U715">
        <v>4</v>
      </c>
      <c r="V715" t="str">
        <f t="shared" si="23"/>
        <v>Wood HammerGrassStatusUser receives recoil damage.12010015-4</v>
      </c>
    </row>
    <row r="716" spans="1:22" x14ac:dyDescent="0.25">
      <c r="A716" t="s">
        <v>3371</v>
      </c>
      <c r="B716" t="s">
        <v>795</v>
      </c>
      <c r="C716" t="s">
        <v>2128</v>
      </c>
      <c r="D716" t="s">
        <v>2596</v>
      </c>
      <c r="E716" t="s">
        <v>744</v>
      </c>
      <c r="F716" t="s">
        <v>744</v>
      </c>
      <c r="G716">
        <v>30</v>
      </c>
      <c r="H716" t="s">
        <v>3372</v>
      </c>
      <c r="I716" t="s">
        <v>744</v>
      </c>
      <c r="J716">
        <v>5</v>
      </c>
      <c r="K716" t="str">
        <f t="shared" si="22"/>
        <v>Work UpNormalStatusRaises user's Attack and Special Attack.--30TM01-5</v>
      </c>
      <c r="L716" t="s">
        <v>3371</v>
      </c>
      <c r="M716" t="s">
        <v>795</v>
      </c>
      <c r="N716" t="s">
        <v>2128</v>
      </c>
      <c r="O716" t="s">
        <v>2596</v>
      </c>
      <c r="P716" t="s">
        <v>744</v>
      </c>
      <c r="Q716" t="s">
        <v>744</v>
      </c>
      <c r="R716">
        <v>30</v>
      </c>
      <c r="S716" t="s">
        <v>3372</v>
      </c>
      <c r="T716" t="s">
        <v>744</v>
      </c>
      <c r="U716">
        <v>5</v>
      </c>
      <c r="V716" t="str">
        <f t="shared" si="23"/>
        <v>Work UpNormalStatusRaises user's Attack and Special Attack.--30TM01-5</v>
      </c>
    </row>
    <row r="717" spans="1:22" x14ac:dyDescent="0.25">
      <c r="A717" t="s">
        <v>3373</v>
      </c>
      <c r="B717" t="s">
        <v>797</v>
      </c>
      <c r="C717" t="s">
        <v>2128</v>
      </c>
      <c r="D717" t="s">
        <v>3374</v>
      </c>
      <c r="E717" t="s">
        <v>744</v>
      </c>
      <c r="F717">
        <v>100</v>
      </c>
      <c r="G717">
        <v>10</v>
      </c>
      <c r="I717" t="s">
        <v>744</v>
      </c>
      <c r="J717">
        <v>4</v>
      </c>
      <c r="K717" t="str">
        <f t="shared" si="22"/>
        <v>Worry SeedGrassStatusChanges the opponent's Ability to Insomnia.-10010-4</v>
      </c>
      <c r="L717" t="s">
        <v>3373</v>
      </c>
      <c r="M717" t="s">
        <v>797</v>
      </c>
      <c r="N717" t="s">
        <v>2128</v>
      </c>
      <c r="O717" t="s">
        <v>3374</v>
      </c>
      <c r="P717" t="s">
        <v>744</v>
      </c>
      <c r="Q717">
        <v>100</v>
      </c>
      <c r="R717">
        <v>10</v>
      </c>
      <c r="T717" t="s">
        <v>744</v>
      </c>
      <c r="U717">
        <v>4</v>
      </c>
      <c r="V717" t="str">
        <f t="shared" si="23"/>
        <v>Worry SeedGrassStatusChanges the opponent's Ability to Insomnia.-10010-4</v>
      </c>
    </row>
    <row r="718" spans="1:22" x14ac:dyDescent="0.25">
      <c r="A718" t="s">
        <v>3375</v>
      </c>
      <c r="B718" t="s">
        <v>795</v>
      </c>
      <c r="C718" t="s">
        <v>2100</v>
      </c>
      <c r="D718" t="s">
        <v>2215</v>
      </c>
      <c r="E718">
        <v>15</v>
      </c>
      <c r="F718">
        <v>90</v>
      </c>
      <c r="G718">
        <v>20</v>
      </c>
      <c r="I718" t="s">
        <v>744</v>
      </c>
      <c r="J718">
        <v>1</v>
      </c>
      <c r="K718" t="str">
        <f t="shared" si="22"/>
        <v>WrapNormalPhysicalTraps opponent, damaging them for 4-5 turns.159020-1</v>
      </c>
      <c r="L718" t="s">
        <v>3375</v>
      </c>
      <c r="M718" t="s">
        <v>795</v>
      </c>
      <c r="N718" t="s">
        <v>2100</v>
      </c>
      <c r="O718" t="s">
        <v>2215</v>
      </c>
      <c r="P718">
        <v>15</v>
      </c>
      <c r="Q718">
        <v>90</v>
      </c>
      <c r="R718">
        <v>20</v>
      </c>
      <c r="T718" t="s">
        <v>744</v>
      </c>
      <c r="U718">
        <v>1</v>
      </c>
      <c r="V718" t="str">
        <f t="shared" si="23"/>
        <v>WrapNormalPhysicalTraps opponent, damaging them for 4-5 turns.159020-1</v>
      </c>
    </row>
    <row r="719" spans="1:22" x14ac:dyDescent="0.25">
      <c r="A719" t="s">
        <v>3376</v>
      </c>
      <c r="B719" t="s">
        <v>795</v>
      </c>
      <c r="C719" t="s">
        <v>2101</v>
      </c>
      <c r="D719" t="s">
        <v>3377</v>
      </c>
      <c r="E719" t="s">
        <v>744</v>
      </c>
      <c r="F719">
        <v>100</v>
      </c>
      <c r="G719">
        <v>5</v>
      </c>
      <c r="I719" t="s">
        <v>744</v>
      </c>
      <c r="J719">
        <v>4</v>
      </c>
      <c r="K719" t="str">
        <f t="shared" si="22"/>
        <v>Wring OutNormalSpecialThe higher the opponent's HP, the higher the damage.-1005-4</v>
      </c>
      <c r="L719" t="s">
        <v>3376</v>
      </c>
      <c r="M719" t="s">
        <v>795</v>
      </c>
      <c r="N719" t="s">
        <v>2101</v>
      </c>
      <c r="O719" t="s">
        <v>3377</v>
      </c>
      <c r="P719" t="s">
        <v>744</v>
      </c>
      <c r="Q719">
        <v>100</v>
      </c>
      <c r="R719">
        <v>5</v>
      </c>
      <c r="T719" t="s">
        <v>744</v>
      </c>
      <c r="U719">
        <v>4</v>
      </c>
      <c r="V719" t="str">
        <f t="shared" si="23"/>
        <v>Wring OutNormalSpecialThe higher the opponent's HP, the higher the damage.-1005-4</v>
      </c>
    </row>
    <row r="720" spans="1:22" x14ac:dyDescent="0.25">
      <c r="A720" t="s">
        <v>3378</v>
      </c>
      <c r="B720" t="s">
        <v>824</v>
      </c>
      <c r="C720" t="s">
        <v>2100</v>
      </c>
      <c r="E720">
        <v>80</v>
      </c>
      <c r="F720">
        <v>100</v>
      </c>
      <c r="G720">
        <v>15</v>
      </c>
      <c r="H720" t="s">
        <v>3379</v>
      </c>
      <c r="I720" t="s">
        <v>744</v>
      </c>
      <c r="J720">
        <v>4</v>
      </c>
      <c r="K720" t="str">
        <f t="shared" si="22"/>
        <v>X-ScissorBugPhysical8010015TM81-4</v>
      </c>
      <c r="L720" t="s">
        <v>3378</v>
      </c>
      <c r="M720" t="s">
        <v>824</v>
      </c>
      <c r="N720" t="s">
        <v>2100</v>
      </c>
      <c r="P720">
        <v>80</v>
      </c>
      <c r="Q720">
        <v>100</v>
      </c>
      <c r="R720">
        <v>15</v>
      </c>
      <c r="S720" t="s">
        <v>3379</v>
      </c>
      <c r="T720" t="s">
        <v>744</v>
      </c>
      <c r="U720">
        <v>4</v>
      </c>
      <c r="V720" t="str">
        <f t="shared" si="23"/>
        <v>X-ScissorBugPhysical8010015TM81-4</v>
      </c>
    </row>
    <row r="721" spans="1:22" x14ac:dyDescent="0.25">
      <c r="A721" t="s">
        <v>3380</v>
      </c>
      <c r="B721" t="s">
        <v>795</v>
      </c>
      <c r="C721" t="s">
        <v>2128</v>
      </c>
      <c r="D721" t="s">
        <v>3381</v>
      </c>
      <c r="E721" t="s">
        <v>744</v>
      </c>
      <c r="F721" t="s">
        <v>744</v>
      </c>
      <c r="G721">
        <v>10</v>
      </c>
      <c r="I721" t="s">
        <v>744</v>
      </c>
      <c r="J721">
        <v>3</v>
      </c>
      <c r="K721" t="str">
        <f t="shared" si="22"/>
        <v>YawnNormalStatusPuts opponent to sleep in the next turn.--10-3</v>
      </c>
      <c r="L721" t="s">
        <v>3380</v>
      </c>
      <c r="M721" t="s">
        <v>795</v>
      </c>
      <c r="N721" t="s">
        <v>2128</v>
      </c>
      <c r="O721" t="s">
        <v>3381</v>
      </c>
      <c r="P721" t="s">
        <v>744</v>
      </c>
      <c r="Q721" t="s">
        <v>744</v>
      </c>
      <c r="R721">
        <v>10</v>
      </c>
      <c r="T721" t="s">
        <v>744</v>
      </c>
      <c r="U721">
        <v>3</v>
      </c>
      <c r="V721" t="str">
        <f t="shared" si="23"/>
        <v>YawnNormalStatusPuts opponent to sleep in the next turn.--10-3</v>
      </c>
    </row>
    <row r="722" spans="1:22" x14ac:dyDescent="0.25">
      <c r="A722" t="s">
        <v>3382</v>
      </c>
      <c r="B722" t="s">
        <v>856</v>
      </c>
      <c r="C722" t="s">
        <v>2101</v>
      </c>
      <c r="D722" t="s">
        <v>2579</v>
      </c>
      <c r="E722">
        <v>120</v>
      </c>
      <c r="F722">
        <v>50</v>
      </c>
      <c r="G722">
        <v>5</v>
      </c>
      <c r="I722">
        <v>100</v>
      </c>
      <c r="J722">
        <v>2</v>
      </c>
      <c r="K722" t="str">
        <f t="shared" si="22"/>
        <v>Zap CannonElectricSpecialParalyzes opponent.1205051002</v>
      </c>
      <c r="L722" t="s">
        <v>3382</v>
      </c>
      <c r="M722" t="s">
        <v>856</v>
      </c>
      <c r="N722" t="s">
        <v>2101</v>
      </c>
      <c r="O722" t="s">
        <v>2579</v>
      </c>
      <c r="P722">
        <v>120</v>
      </c>
      <c r="Q722">
        <v>50</v>
      </c>
      <c r="R722">
        <v>5</v>
      </c>
      <c r="T722">
        <v>100</v>
      </c>
      <c r="U722">
        <v>2</v>
      </c>
      <c r="V722" t="str">
        <f t="shared" si="23"/>
        <v>Zap CannonElectricSpecialParalyzes opponent.1205051002</v>
      </c>
    </row>
    <row r="723" spans="1:22" x14ac:dyDescent="0.25">
      <c r="A723" t="s">
        <v>3383</v>
      </c>
      <c r="B723" t="s">
        <v>860</v>
      </c>
      <c r="C723" t="s">
        <v>2100</v>
      </c>
      <c r="D723" t="s">
        <v>2152</v>
      </c>
      <c r="E723">
        <v>80</v>
      </c>
      <c r="F723">
        <v>90</v>
      </c>
      <c r="G723">
        <v>15</v>
      </c>
      <c r="I723">
        <v>20</v>
      </c>
      <c r="J723">
        <v>4</v>
      </c>
      <c r="K723" t="str">
        <f t="shared" si="22"/>
        <v>Zen HeadbuttPsychicPhysicalMay cause flinching.809015204</v>
      </c>
      <c r="L723" t="s">
        <v>3383</v>
      </c>
      <c r="M723" t="s">
        <v>860</v>
      </c>
      <c r="N723" t="s">
        <v>2100</v>
      </c>
      <c r="O723" t="s">
        <v>2152</v>
      </c>
      <c r="P723">
        <v>80</v>
      </c>
      <c r="Q723">
        <v>90</v>
      </c>
      <c r="R723">
        <v>15</v>
      </c>
      <c r="T723">
        <v>20</v>
      </c>
      <c r="U723">
        <v>4</v>
      </c>
      <c r="V723" t="str">
        <f t="shared" si="23"/>
        <v>Zen HeadbuttPsychicPhysicalMay cause flinching.809015204</v>
      </c>
    </row>
    <row r="724" spans="1:22" x14ac:dyDescent="0.25">
      <c r="A724" t="s">
        <v>3384</v>
      </c>
      <c r="B724" t="s">
        <v>856</v>
      </c>
      <c r="C724" t="s">
        <v>2100</v>
      </c>
      <c r="D724" t="s">
        <v>3385</v>
      </c>
      <c r="E724">
        <v>80</v>
      </c>
      <c r="F724">
        <v>100</v>
      </c>
      <c r="G724">
        <v>10</v>
      </c>
      <c r="J724">
        <v>7</v>
      </c>
      <c r="K724" t="str">
        <f t="shared" si="22"/>
        <v>Zing ZapElectricPhysicalA strong electric blast crashes down on the target, giving it an electric shock. This may also make the target flinch.80100107</v>
      </c>
      <c r="L724" t="s">
        <v>3384</v>
      </c>
      <c r="M724" t="s">
        <v>856</v>
      </c>
      <c r="N724" t="s">
        <v>2100</v>
      </c>
      <c r="O724" t="s">
        <v>3385</v>
      </c>
      <c r="P724">
        <v>80</v>
      </c>
      <c r="Q724">
        <v>100</v>
      </c>
      <c r="R724">
        <v>10</v>
      </c>
      <c r="U724">
        <v>7</v>
      </c>
      <c r="V724" t="str">
        <f t="shared" si="23"/>
        <v>Zing ZapElectricPhysicalA strong electric blast crashes down on the target, giving it an electric shock. This may also make the target flinch.80100107</v>
      </c>
    </row>
    <row r="725" spans="1:22" x14ac:dyDescent="0.25">
      <c r="A725" t="s">
        <v>3386</v>
      </c>
      <c r="B725" t="s">
        <v>856</v>
      </c>
      <c r="C725" t="s">
        <v>2100</v>
      </c>
      <c r="D725" t="s">
        <v>3387</v>
      </c>
      <c r="E725">
        <v>50</v>
      </c>
      <c r="F725">
        <v>100</v>
      </c>
      <c r="G725">
        <v>15</v>
      </c>
      <c r="J725">
        <v>7</v>
      </c>
      <c r="K725" t="str">
        <f t="shared" si="22"/>
        <v>Zippy ZapElectricPhysicalHigh critical-hit ratio.50100157</v>
      </c>
      <c r="L725" t="s">
        <v>3386</v>
      </c>
      <c r="M725" t="s">
        <v>856</v>
      </c>
      <c r="N725" t="s">
        <v>2100</v>
      </c>
      <c r="O725" t="s">
        <v>3387</v>
      </c>
      <c r="P725">
        <v>50</v>
      </c>
      <c r="Q725">
        <v>100</v>
      </c>
      <c r="R725">
        <v>15</v>
      </c>
      <c r="U725">
        <v>7</v>
      </c>
      <c r="V725" t="str">
        <f t="shared" si="23"/>
        <v>Zippy ZapElectricPhysicalHigh critical-hit ratio.50100157</v>
      </c>
    </row>
    <row r="726" spans="1:22" x14ac:dyDescent="0.25">
      <c r="A726" t="s">
        <v>3388</v>
      </c>
      <c r="E726" t="s">
        <v>3388</v>
      </c>
    </row>
    <row r="727" spans="1:22" x14ac:dyDescent="0.25">
      <c r="A727" t="s">
        <v>3388</v>
      </c>
      <c r="E727" t="s">
        <v>3388</v>
      </c>
    </row>
    <row r="728" spans="1:22" x14ac:dyDescent="0.25">
      <c r="A728" t="s">
        <v>3388</v>
      </c>
      <c r="E728" t="s">
        <v>3388</v>
      </c>
    </row>
    <row r="729" spans="1:22" x14ac:dyDescent="0.25">
      <c r="A729" t="s">
        <v>3388</v>
      </c>
      <c r="E729" t="s">
        <v>3388</v>
      </c>
    </row>
    <row r="730" spans="1:22" x14ac:dyDescent="0.25">
      <c r="A730" t="s">
        <v>3388</v>
      </c>
      <c r="E730" t="s">
        <v>3388</v>
      </c>
    </row>
    <row r="731" spans="1:22" x14ac:dyDescent="0.25">
      <c r="A731" t="s">
        <v>3388</v>
      </c>
      <c r="E731" t="s">
        <v>3388</v>
      </c>
    </row>
    <row r="732" spans="1:22" x14ac:dyDescent="0.25">
      <c r="A732" t="s">
        <v>3388</v>
      </c>
      <c r="E732" t="s">
        <v>3388</v>
      </c>
    </row>
    <row r="733" spans="1:22" x14ac:dyDescent="0.25">
      <c r="A733" t="s">
        <v>3388</v>
      </c>
      <c r="E733" t="s">
        <v>3388</v>
      </c>
    </row>
    <row r="734" spans="1:22" x14ac:dyDescent="0.25">
      <c r="A734" t="s">
        <v>3388</v>
      </c>
      <c r="E734" t="s">
        <v>3388</v>
      </c>
    </row>
    <row r="735" spans="1:22" x14ac:dyDescent="0.25">
      <c r="A735" t="s">
        <v>3388</v>
      </c>
      <c r="E735" t="s">
        <v>3388</v>
      </c>
    </row>
    <row r="736" spans="1:22" x14ac:dyDescent="0.25">
      <c r="A736" t="s">
        <v>3388</v>
      </c>
      <c r="E736" t="s">
        <v>3388</v>
      </c>
    </row>
    <row r="737" spans="1:5" x14ac:dyDescent="0.25">
      <c r="A737" t="s">
        <v>3388</v>
      </c>
      <c r="E737" t="s">
        <v>3388</v>
      </c>
    </row>
    <row r="738" spans="1:5" x14ac:dyDescent="0.25">
      <c r="A738" t="s">
        <v>3388</v>
      </c>
      <c r="E738" t="s">
        <v>3388</v>
      </c>
    </row>
    <row r="739" spans="1:5" x14ac:dyDescent="0.25">
      <c r="A739" t="s">
        <v>3388</v>
      </c>
      <c r="E739" t="s">
        <v>3388</v>
      </c>
    </row>
    <row r="740" spans="1:5" x14ac:dyDescent="0.25">
      <c r="A740" t="s">
        <v>3388</v>
      </c>
      <c r="E740" t="s">
        <v>3388</v>
      </c>
    </row>
    <row r="741" spans="1:5" x14ac:dyDescent="0.25">
      <c r="A741" t="s">
        <v>3388</v>
      </c>
      <c r="E741" t="s">
        <v>3388</v>
      </c>
    </row>
    <row r="742" spans="1:5" x14ac:dyDescent="0.25">
      <c r="A742" t="s">
        <v>3388</v>
      </c>
      <c r="E742" t="s">
        <v>3388</v>
      </c>
    </row>
    <row r="743" spans="1:5" x14ac:dyDescent="0.25">
      <c r="A743" t="s">
        <v>3388</v>
      </c>
      <c r="E743" t="s">
        <v>3388</v>
      </c>
    </row>
    <row r="744" spans="1:5" x14ac:dyDescent="0.25">
      <c r="A744" t="s">
        <v>3388</v>
      </c>
      <c r="E744" t="s">
        <v>3388</v>
      </c>
    </row>
    <row r="745" spans="1:5" x14ac:dyDescent="0.25">
      <c r="A745" t="s">
        <v>3388</v>
      </c>
      <c r="E745" t="s">
        <v>3388</v>
      </c>
    </row>
    <row r="746" spans="1:5" x14ac:dyDescent="0.25">
      <c r="A746" t="s">
        <v>3388</v>
      </c>
      <c r="E746" t="s">
        <v>3388</v>
      </c>
    </row>
    <row r="747" spans="1:5" x14ac:dyDescent="0.25">
      <c r="A747" t="s">
        <v>3388</v>
      </c>
      <c r="E747" t="s">
        <v>3388</v>
      </c>
    </row>
    <row r="748" spans="1:5" x14ac:dyDescent="0.25">
      <c r="A748" t="s">
        <v>3388</v>
      </c>
      <c r="E748" t="s">
        <v>3388</v>
      </c>
    </row>
    <row r="749" spans="1:5" x14ac:dyDescent="0.25">
      <c r="A749" t="s">
        <v>3388</v>
      </c>
      <c r="E749" t="s">
        <v>3388</v>
      </c>
    </row>
    <row r="750" spans="1:5" x14ac:dyDescent="0.25">
      <c r="A750" t="s">
        <v>3388</v>
      </c>
      <c r="E750" t="s">
        <v>3388</v>
      </c>
    </row>
    <row r="751" spans="1:5" x14ac:dyDescent="0.25">
      <c r="A751" t="s">
        <v>3388</v>
      </c>
      <c r="E751" t="s">
        <v>3388</v>
      </c>
    </row>
    <row r="752" spans="1:5" x14ac:dyDescent="0.25">
      <c r="A752" t="s">
        <v>3388</v>
      </c>
      <c r="E752" t="s">
        <v>3388</v>
      </c>
    </row>
    <row r="753" spans="1:5" x14ac:dyDescent="0.25">
      <c r="A753" t="s">
        <v>3388</v>
      </c>
      <c r="E753" t="s">
        <v>3388</v>
      </c>
    </row>
    <row r="754" spans="1:5" x14ac:dyDescent="0.25">
      <c r="A754" t="s">
        <v>3388</v>
      </c>
      <c r="E754" t="s">
        <v>3388</v>
      </c>
    </row>
    <row r="755" spans="1:5" x14ac:dyDescent="0.25">
      <c r="A755" t="s">
        <v>3388</v>
      </c>
      <c r="E755" t="s">
        <v>3388</v>
      </c>
    </row>
    <row r="756" spans="1:5" x14ac:dyDescent="0.25">
      <c r="A756" t="s">
        <v>3388</v>
      </c>
      <c r="E756" t="s">
        <v>3388</v>
      </c>
    </row>
    <row r="757" spans="1:5" x14ac:dyDescent="0.25">
      <c r="A757" t="s">
        <v>3388</v>
      </c>
      <c r="E757" t="s">
        <v>3388</v>
      </c>
    </row>
    <row r="758" spans="1:5" x14ac:dyDescent="0.25">
      <c r="A758" t="s">
        <v>3388</v>
      </c>
      <c r="E758" t="s">
        <v>3388</v>
      </c>
    </row>
    <row r="759" spans="1:5" x14ac:dyDescent="0.25">
      <c r="A759" t="s">
        <v>3388</v>
      </c>
      <c r="E759" t="s">
        <v>3388</v>
      </c>
    </row>
    <row r="760" spans="1:5" x14ac:dyDescent="0.25">
      <c r="A760" t="s">
        <v>3388</v>
      </c>
      <c r="E760" t="s">
        <v>3388</v>
      </c>
    </row>
    <row r="761" spans="1:5" x14ac:dyDescent="0.25">
      <c r="A761" t="s">
        <v>3388</v>
      </c>
      <c r="E761" t="s">
        <v>3388</v>
      </c>
    </row>
    <row r="762" spans="1:5" x14ac:dyDescent="0.25">
      <c r="A762" t="s">
        <v>3388</v>
      </c>
      <c r="E762" t="s">
        <v>3388</v>
      </c>
    </row>
    <row r="763" spans="1:5" x14ac:dyDescent="0.25">
      <c r="A763" t="s">
        <v>3388</v>
      </c>
      <c r="E763" t="s">
        <v>3388</v>
      </c>
    </row>
    <row r="764" spans="1:5" x14ac:dyDescent="0.25">
      <c r="A764" t="s">
        <v>3388</v>
      </c>
      <c r="E764" t="s">
        <v>3388</v>
      </c>
    </row>
    <row r="765" spans="1:5" x14ac:dyDescent="0.25">
      <c r="A765" t="s">
        <v>3388</v>
      </c>
      <c r="E765" t="s">
        <v>3388</v>
      </c>
    </row>
    <row r="766" spans="1:5" x14ac:dyDescent="0.25">
      <c r="A766" t="s">
        <v>3388</v>
      </c>
      <c r="E766" t="s">
        <v>3388</v>
      </c>
    </row>
    <row r="767" spans="1:5" x14ac:dyDescent="0.25">
      <c r="A767" t="s">
        <v>3388</v>
      </c>
      <c r="E767" t="s">
        <v>3388</v>
      </c>
    </row>
    <row r="768" spans="1:5" x14ac:dyDescent="0.25">
      <c r="A768" t="s">
        <v>3388</v>
      </c>
      <c r="E768" t="s">
        <v>3388</v>
      </c>
    </row>
    <row r="769" spans="1:5" x14ac:dyDescent="0.25">
      <c r="A769" t="s">
        <v>3388</v>
      </c>
      <c r="E769" t="s">
        <v>3388</v>
      </c>
    </row>
    <row r="770" spans="1:5" x14ac:dyDescent="0.25">
      <c r="A770" t="s">
        <v>3388</v>
      </c>
      <c r="E770" t="s">
        <v>3388</v>
      </c>
    </row>
    <row r="771" spans="1:5" x14ac:dyDescent="0.25">
      <c r="A771" t="s">
        <v>3388</v>
      </c>
      <c r="E771" t="s">
        <v>3388</v>
      </c>
    </row>
    <row r="772" spans="1:5" x14ac:dyDescent="0.25">
      <c r="A772" t="s">
        <v>3388</v>
      </c>
      <c r="E772" t="s">
        <v>3388</v>
      </c>
    </row>
    <row r="773" spans="1:5" x14ac:dyDescent="0.25">
      <c r="A773" t="s">
        <v>3388</v>
      </c>
      <c r="E773" t="s">
        <v>3388</v>
      </c>
    </row>
    <row r="774" spans="1:5" x14ac:dyDescent="0.25">
      <c r="A774" t="s">
        <v>3388</v>
      </c>
      <c r="E774" t="s">
        <v>3388</v>
      </c>
    </row>
    <row r="775" spans="1:5" x14ac:dyDescent="0.25">
      <c r="A775" t="s">
        <v>3388</v>
      </c>
      <c r="E775" t="s">
        <v>3388</v>
      </c>
    </row>
    <row r="776" spans="1:5" x14ac:dyDescent="0.25">
      <c r="A776" t="s">
        <v>3388</v>
      </c>
      <c r="E776" t="s">
        <v>3388</v>
      </c>
    </row>
    <row r="777" spans="1:5" x14ac:dyDescent="0.25">
      <c r="A777" t="s">
        <v>3388</v>
      </c>
      <c r="E777" t="s">
        <v>3388</v>
      </c>
    </row>
    <row r="778" spans="1:5" x14ac:dyDescent="0.25">
      <c r="A778" t="s">
        <v>3388</v>
      </c>
      <c r="E778" t="s">
        <v>3388</v>
      </c>
    </row>
    <row r="779" spans="1:5" x14ac:dyDescent="0.25">
      <c r="A779" t="s">
        <v>3388</v>
      </c>
      <c r="E779" t="s">
        <v>3388</v>
      </c>
    </row>
    <row r="780" spans="1:5" x14ac:dyDescent="0.25">
      <c r="A780" t="s">
        <v>3388</v>
      </c>
      <c r="E780" t="s">
        <v>3388</v>
      </c>
    </row>
    <row r="781" spans="1:5" x14ac:dyDescent="0.25">
      <c r="A781" t="s">
        <v>3388</v>
      </c>
      <c r="E781" t="s">
        <v>3388</v>
      </c>
    </row>
    <row r="782" spans="1:5" x14ac:dyDescent="0.25">
      <c r="A782" t="s">
        <v>3388</v>
      </c>
      <c r="E782" t="s">
        <v>3388</v>
      </c>
    </row>
    <row r="783" spans="1:5" x14ac:dyDescent="0.25">
      <c r="A783" t="s">
        <v>3388</v>
      </c>
      <c r="E783" t="s">
        <v>3388</v>
      </c>
    </row>
    <row r="784" spans="1:5" x14ac:dyDescent="0.25">
      <c r="A784" t="s">
        <v>3388</v>
      </c>
      <c r="E784" t="s">
        <v>3388</v>
      </c>
    </row>
    <row r="785" spans="1:5" x14ac:dyDescent="0.25">
      <c r="A785" t="s">
        <v>3388</v>
      </c>
      <c r="E785" t="s">
        <v>3388</v>
      </c>
    </row>
    <row r="786" spans="1:5" x14ac:dyDescent="0.25">
      <c r="A786" t="s">
        <v>3388</v>
      </c>
      <c r="E786" t="s">
        <v>3388</v>
      </c>
    </row>
    <row r="787" spans="1:5" x14ac:dyDescent="0.25">
      <c r="A787" t="s">
        <v>3388</v>
      </c>
      <c r="E787" t="s">
        <v>3388</v>
      </c>
    </row>
    <row r="788" spans="1:5" x14ac:dyDescent="0.25">
      <c r="A788" t="s">
        <v>3388</v>
      </c>
      <c r="E788" t="s">
        <v>3388</v>
      </c>
    </row>
    <row r="789" spans="1:5" x14ac:dyDescent="0.25">
      <c r="A789" t="s">
        <v>3388</v>
      </c>
      <c r="E789" t="s">
        <v>3388</v>
      </c>
    </row>
    <row r="790" spans="1:5" x14ac:dyDescent="0.25">
      <c r="A790" t="s">
        <v>3388</v>
      </c>
      <c r="E790" t="s">
        <v>3388</v>
      </c>
    </row>
    <row r="791" spans="1:5" x14ac:dyDescent="0.25">
      <c r="A791" t="s">
        <v>3388</v>
      </c>
      <c r="E791" t="s">
        <v>3388</v>
      </c>
    </row>
    <row r="792" spans="1:5" x14ac:dyDescent="0.25">
      <c r="A792" t="s">
        <v>3388</v>
      </c>
      <c r="E792" t="s">
        <v>3388</v>
      </c>
    </row>
    <row r="793" spans="1:5" x14ac:dyDescent="0.25">
      <c r="A793" t="s">
        <v>3388</v>
      </c>
      <c r="E793" t="s">
        <v>3388</v>
      </c>
    </row>
    <row r="794" spans="1:5" x14ac:dyDescent="0.25">
      <c r="A794" t="s">
        <v>3388</v>
      </c>
      <c r="E794" t="s">
        <v>3388</v>
      </c>
    </row>
    <row r="795" spans="1:5" x14ac:dyDescent="0.25">
      <c r="A795" t="s">
        <v>3388</v>
      </c>
      <c r="E795" t="s">
        <v>3388</v>
      </c>
    </row>
    <row r="796" spans="1:5" x14ac:dyDescent="0.25">
      <c r="A796" t="s">
        <v>3388</v>
      </c>
      <c r="E796" t="s">
        <v>3388</v>
      </c>
    </row>
    <row r="797" spans="1:5" x14ac:dyDescent="0.25">
      <c r="A797" t="s">
        <v>3388</v>
      </c>
      <c r="E797" t="s">
        <v>3388</v>
      </c>
    </row>
    <row r="798" spans="1:5" x14ac:dyDescent="0.25">
      <c r="A798" t="s">
        <v>3388</v>
      </c>
      <c r="E798" t="s">
        <v>3388</v>
      </c>
    </row>
    <row r="799" spans="1:5" x14ac:dyDescent="0.25">
      <c r="A799" t="s">
        <v>3388</v>
      </c>
      <c r="E799" t="s">
        <v>3388</v>
      </c>
    </row>
    <row r="800" spans="1:5" x14ac:dyDescent="0.25">
      <c r="A800" t="s">
        <v>3388</v>
      </c>
      <c r="E800" t="s">
        <v>3388</v>
      </c>
    </row>
    <row r="801" spans="1:5" x14ac:dyDescent="0.25">
      <c r="A801" t="s">
        <v>3388</v>
      </c>
      <c r="E801" t="s">
        <v>3388</v>
      </c>
    </row>
    <row r="802" spans="1:5" x14ac:dyDescent="0.25">
      <c r="A802" t="s">
        <v>3388</v>
      </c>
      <c r="E802" t="s">
        <v>3388</v>
      </c>
    </row>
    <row r="803" spans="1:5" x14ac:dyDescent="0.25">
      <c r="A803" t="s">
        <v>3388</v>
      </c>
      <c r="E803" t="s">
        <v>3388</v>
      </c>
    </row>
    <row r="804" spans="1:5" x14ac:dyDescent="0.25">
      <c r="A804" t="s">
        <v>3388</v>
      </c>
      <c r="E804" t="s">
        <v>3388</v>
      </c>
    </row>
    <row r="805" spans="1:5" x14ac:dyDescent="0.25">
      <c r="A805" t="s">
        <v>3388</v>
      </c>
      <c r="E805" t="s">
        <v>3388</v>
      </c>
    </row>
    <row r="806" spans="1:5" x14ac:dyDescent="0.25">
      <c r="A806" t="s">
        <v>3388</v>
      </c>
      <c r="E806" t="s">
        <v>3388</v>
      </c>
    </row>
    <row r="807" spans="1:5" x14ac:dyDescent="0.25">
      <c r="A807" t="s">
        <v>3388</v>
      </c>
      <c r="E807" t="s">
        <v>3388</v>
      </c>
    </row>
    <row r="808" spans="1:5" x14ac:dyDescent="0.25">
      <c r="A808" t="s">
        <v>3388</v>
      </c>
      <c r="E808" t="s">
        <v>3388</v>
      </c>
    </row>
    <row r="809" spans="1:5" x14ac:dyDescent="0.25">
      <c r="A809" t="s">
        <v>3388</v>
      </c>
      <c r="E809" t="s">
        <v>3388</v>
      </c>
    </row>
    <row r="810" spans="1:5" x14ac:dyDescent="0.25">
      <c r="A810" t="s">
        <v>3388</v>
      </c>
      <c r="E810" t="s">
        <v>3388</v>
      </c>
    </row>
    <row r="811" spans="1:5" x14ac:dyDescent="0.25">
      <c r="A811" t="s">
        <v>3388</v>
      </c>
      <c r="E811" t="s">
        <v>3388</v>
      </c>
    </row>
    <row r="812" spans="1:5" x14ac:dyDescent="0.25">
      <c r="A812" t="s">
        <v>3388</v>
      </c>
      <c r="E812" t="s">
        <v>3388</v>
      </c>
    </row>
    <row r="813" spans="1:5" x14ac:dyDescent="0.25">
      <c r="A813" t="s">
        <v>3388</v>
      </c>
      <c r="E813" t="s">
        <v>3388</v>
      </c>
    </row>
    <row r="814" spans="1:5" x14ac:dyDescent="0.25">
      <c r="A814" t="s">
        <v>3388</v>
      </c>
      <c r="E814" t="s">
        <v>3388</v>
      </c>
    </row>
    <row r="815" spans="1:5" x14ac:dyDescent="0.25">
      <c r="A815" t="s">
        <v>3388</v>
      </c>
      <c r="E815" t="s">
        <v>3388</v>
      </c>
    </row>
    <row r="816" spans="1:5" x14ac:dyDescent="0.25">
      <c r="A816" t="s">
        <v>3388</v>
      </c>
      <c r="E816" t="s">
        <v>3388</v>
      </c>
    </row>
    <row r="817" spans="1:5" x14ac:dyDescent="0.25">
      <c r="A817" t="s">
        <v>3388</v>
      </c>
      <c r="E817" t="s">
        <v>3388</v>
      </c>
    </row>
    <row r="818" spans="1:5" x14ac:dyDescent="0.25">
      <c r="A818" t="s">
        <v>3388</v>
      </c>
      <c r="E818" t="s">
        <v>3388</v>
      </c>
    </row>
    <row r="819" spans="1:5" x14ac:dyDescent="0.25">
      <c r="A819" t="s">
        <v>3388</v>
      </c>
      <c r="E819" t="s">
        <v>3388</v>
      </c>
    </row>
    <row r="820" spans="1:5" x14ac:dyDescent="0.25">
      <c r="A820" t="s">
        <v>3388</v>
      </c>
      <c r="E820" t="s">
        <v>3388</v>
      </c>
    </row>
    <row r="821" spans="1:5" x14ac:dyDescent="0.25">
      <c r="A821" t="s">
        <v>3388</v>
      </c>
      <c r="E821" t="s">
        <v>3388</v>
      </c>
    </row>
    <row r="822" spans="1:5" x14ac:dyDescent="0.25">
      <c r="A822" t="s">
        <v>3388</v>
      </c>
      <c r="E822" t="s">
        <v>3388</v>
      </c>
    </row>
    <row r="823" spans="1:5" x14ac:dyDescent="0.25">
      <c r="A823" t="s">
        <v>3388</v>
      </c>
      <c r="E823" t="s">
        <v>3388</v>
      </c>
    </row>
    <row r="824" spans="1:5" x14ac:dyDescent="0.25">
      <c r="A824" t="s">
        <v>3388</v>
      </c>
      <c r="E824" t="s">
        <v>3388</v>
      </c>
    </row>
    <row r="825" spans="1:5" x14ac:dyDescent="0.25">
      <c r="A825" t="s">
        <v>3388</v>
      </c>
      <c r="E825" t="s">
        <v>3388</v>
      </c>
    </row>
    <row r="826" spans="1:5" x14ac:dyDescent="0.25">
      <c r="A826" t="s">
        <v>3388</v>
      </c>
      <c r="E826" t="s">
        <v>3388</v>
      </c>
    </row>
    <row r="827" spans="1:5" x14ac:dyDescent="0.25">
      <c r="A827" t="s">
        <v>3388</v>
      </c>
      <c r="E827" t="s">
        <v>3388</v>
      </c>
    </row>
    <row r="828" spans="1:5" x14ac:dyDescent="0.25">
      <c r="A828" t="s">
        <v>3388</v>
      </c>
      <c r="E828" t="s">
        <v>3388</v>
      </c>
    </row>
    <row r="829" spans="1:5" x14ac:dyDescent="0.25">
      <c r="A829" t="s">
        <v>3388</v>
      </c>
      <c r="E829" t="s">
        <v>3388</v>
      </c>
    </row>
    <row r="830" spans="1:5" x14ac:dyDescent="0.25">
      <c r="A830" t="s">
        <v>3388</v>
      </c>
      <c r="E830" t="s">
        <v>3388</v>
      </c>
    </row>
    <row r="831" spans="1:5" x14ac:dyDescent="0.25">
      <c r="A831" t="s">
        <v>3388</v>
      </c>
      <c r="E831" t="s">
        <v>3388</v>
      </c>
    </row>
    <row r="832" spans="1:5" x14ac:dyDescent="0.25">
      <c r="A832" t="s">
        <v>3388</v>
      </c>
      <c r="E832" t="s">
        <v>3388</v>
      </c>
    </row>
    <row r="833" spans="1:5" x14ac:dyDescent="0.25">
      <c r="A833" t="s">
        <v>3388</v>
      </c>
      <c r="E833" t="s">
        <v>3388</v>
      </c>
    </row>
    <row r="834" spans="1:5" x14ac:dyDescent="0.25">
      <c r="A834" t="s">
        <v>3388</v>
      </c>
      <c r="E834" t="s">
        <v>3388</v>
      </c>
    </row>
    <row r="835" spans="1:5" x14ac:dyDescent="0.25">
      <c r="A835" t="s">
        <v>3388</v>
      </c>
      <c r="E835" t="s">
        <v>3388</v>
      </c>
    </row>
    <row r="836" spans="1:5" x14ac:dyDescent="0.25">
      <c r="A836" t="s">
        <v>3388</v>
      </c>
      <c r="E836" t="s">
        <v>3388</v>
      </c>
    </row>
    <row r="837" spans="1:5" x14ac:dyDescent="0.25">
      <c r="A837" t="s">
        <v>3388</v>
      </c>
      <c r="E837" t="s">
        <v>3388</v>
      </c>
    </row>
    <row r="838" spans="1:5" x14ac:dyDescent="0.25">
      <c r="A838" t="s">
        <v>3388</v>
      </c>
      <c r="E838" t="s">
        <v>3388</v>
      </c>
    </row>
    <row r="839" spans="1:5" x14ac:dyDescent="0.25">
      <c r="A839" t="s">
        <v>3388</v>
      </c>
      <c r="E839" t="s">
        <v>3388</v>
      </c>
    </row>
    <row r="840" spans="1:5" x14ac:dyDescent="0.25">
      <c r="A840" t="s">
        <v>3388</v>
      </c>
      <c r="E840" t="s">
        <v>3388</v>
      </c>
    </row>
    <row r="841" spans="1:5" x14ac:dyDescent="0.25">
      <c r="A841" t="s">
        <v>3388</v>
      </c>
      <c r="E841" t="s">
        <v>3388</v>
      </c>
    </row>
    <row r="842" spans="1:5" x14ac:dyDescent="0.25">
      <c r="A842" t="s">
        <v>3388</v>
      </c>
      <c r="E842" t="s">
        <v>3388</v>
      </c>
    </row>
    <row r="843" spans="1:5" x14ac:dyDescent="0.25">
      <c r="A843" t="s">
        <v>3388</v>
      </c>
      <c r="E843" t="s">
        <v>3388</v>
      </c>
    </row>
    <row r="844" spans="1:5" x14ac:dyDescent="0.25">
      <c r="A844" t="s">
        <v>3388</v>
      </c>
      <c r="E844" t="s">
        <v>3388</v>
      </c>
    </row>
    <row r="845" spans="1:5" x14ac:dyDescent="0.25">
      <c r="A845" t="s">
        <v>3388</v>
      </c>
      <c r="E845" t="s">
        <v>3388</v>
      </c>
    </row>
    <row r="846" spans="1:5" x14ac:dyDescent="0.25">
      <c r="A846" t="s">
        <v>3388</v>
      </c>
      <c r="E846" t="s">
        <v>3388</v>
      </c>
    </row>
    <row r="847" spans="1:5" x14ac:dyDescent="0.25">
      <c r="A847" t="s">
        <v>3388</v>
      </c>
      <c r="E847" t="s">
        <v>3388</v>
      </c>
    </row>
    <row r="848" spans="1:5" x14ac:dyDescent="0.25">
      <c r="A848" t="s">
        <v>3388</v>
      </c>
      <c r="E848" t="s">
        <v>3388</v>
      </c>
    </row>
    <row r="849" spans="1:5" x14ac:dyDescent="0.25">
      <c r="A849" t="s">
        <v>3388</v>
      </c>
      <c r="E849" t="s">
        <v>3388</v>
      </c>
    </row>
    <row r="850" spans="1:5" x14ac:dyDescent="0.25">
      <c r="A850" t="s">
        <v>3388</v>
      </c>
      <c r="E850" t="s">
        <v>3388</v>
      </c>
    </row>
    <row r="851" spans="1:5" x14ac:dyDescent="0.25">
      <c r="A851" t="s">
        <v>3388</v>
      </c>
      <c r="E851" t="s">
        <v>3388</v>
      </c>
    </row>
    <row r="852" spans="1:5" x14ac:dyDescent="0.25">
      <c r="A852" t="s">
        <v>3388</v>
      </c>
      <c r="E852" t="s">
        <v>3388</v>
      </c>
    </row>
    <row r="853" spans="1:5" x14ac:dyDescent="0.25">
      <c r="A853" t="s">
        <v>3388</v>
      </c>
      <c r="E853" t="s">
        <v>3388</v>
      </c>
    </row>
    <row r="854" spans="1:5" x14ac:dyDescent="0.25">
      <c r="A854" t="s">
        <v>3388</v>
      </c>
      <c r="E854" t="s">
        <v>3388</v>
      </c>
    </row>
    <row r="855" spans="1:5" x14ac:dyDescent="0.25">
      <c r="A855" t="s">
        <v>3388</v>
      </c>
      <c r="E855" t="s">
        <v>3388</v>
      </c>
    </row>
    <row r="856" spans="1:5" x14ac:dyDescent="0.25">
      <c r="A856" t="s">
        <v>3388</v>
      </c>
      <c r="E856" t="s">
        <v>3388</v>
      </c>
    </row>
    <row r="857" spans="1:5" x14ac:dyDescent="0.25">
      <c r="A857" t="s">
        <v>3388</v>
      </c>
      <c r="E857" t="s">
        <v>3388</v>
      </c>
    </row>
    <row r="858" spans="1:5" x14ac:dyDescent="0.25">
      <c r="A858" t="s">
        <v>3388</v>
      </c>
      <c r="E858" t="s">
        <v>3388</v>
      </c>
    </row>
    <row r="859" spans="1:5" x14ac:dyDescent="0.25">
      <c r="A859" t="s">
        <v>3388</v>
      </c>
      <c r="E859" t="s">
        <v>3388</v>
      </c>
    </row>
    <row r="860" spans="1:5" x14ac:dyDescent="0.25">
      <c r="A860" t="s">
        <v>3388</v>
      </c>
      <c r="E860" t="s">
        <v>3388</v>
      </c>
    </row>
    <row r="861" spans="1:5" x14ac:dyDescent="0.25">
      <c r="A861" t="s">
        <v>3388</v>
      </c>
      <c r="E861" t="s">
        <v>3388</v>
      </c>
    </row>
    <row r="862" spans="1:5" x14ac:dyDescent="0.25">
      <c r="A862" t="s">
        <v>3388</v>
      </c>
      <c r="E862" t="s">
        <v>3388</v>
      </c>
    </row>
    <row r="863" spans="1:5" x14ac:dyDescent="0.25">
      <c r="A863" t="s">
        <v>3388</v>
      </c>
      <c r="E863" t="s">
        <v>3388</v>
      </c>
    </row>
    <row r="864" spans="1:5" x14ac:dyDescent="0.25">
      <c r="A864" t="s">
        <v>3388</v>
      </c>
      <c r="E864" t="s">
        <v>3388</v>
      </c>
    </row>
    <row r="865" spans="1:5" x14ac:dyDescent="0.25">
      <c r="A865" t="s">
        <v>3388</v>
      </c>
      <c r="E865" t="s">
        <v>3388</v>
      </c>
    </row>
    <row r="866" spans="1:5" x14ac:dyDescent="0.25">
      <c r="A866" t="s">
        <v>3388</v>
      </c>
      <c r="E866" t="s">
        <v>3388</v>
      </c>
    </row>
    <row r="867" spans="1:5" x14ac:dyDescent="0.25">
      <c r="A867" t="s">
        <v>3388</v>
      </c>
      <c r="E867" t="s">
        <v>3388</v>
      </c>
    </row>
    <row r="868" spans="1:5" x14ac:dyDescent="0.25">
      <c r="A868" t="s">
        <v>3388</v>
      </c>
      <c r="E868" t="s">
        <v>3388</v>
      </c>
    </row>
    <row r="869" spans="1:5" x14ac:dyDescent="0.25">
      <c r="A869" t="s">
        <v>3388</v>
      </c>
      <c r="E869" t="s">
        <v>3388</v>
      </c>
    </row>
    <row r="870" spans="1:5" x14ac:dyDescent="0.25">
      <c r="A870" t="s">
        <v>3388</v>
      </c>
      <c r="E870" t="s">
        <v>3388</v>
      </c>
    </row>
    <row r="871" spans="1:5" x14ac:dyDescent="0.25">
      <c r="A871" t="s">
        <v>3388</v>
      </c>
      <c r="E871" t="s">
        <v>3388</v>
      </c>
    </row>
    <row r="872" spans="1:5" x14ac:dyDescent="0.25">
      <c r="A872" t="s">
        <v>3388</v>
      </c>
      <c r="E872" t="s">
        <v>3388</v>
      </c>
    </row>
    <row r="873" spans="1:5" x14ac:dyDescent="0.25">
      <c r="A873" t="s">
        <v>3388</v>
      </c>
      <c r="E873" t="s">
        <v>3388</v>
      </c>
    </row>
    <row r="874" spans="1:5" x14ac:dyDescent="0.25">
      <c r="A874" t="s">
        <v>3388</v>
      </c>
      <c r="E874" t="s">
        <v>3388</v>
      </c>
    </row>
  </sheetData>
  <autoFilter ref="A1:U874" xr:uid="{09D0E4C0-C264-4C8C-8C39-A0A851F737FA}"/>
  <conditionalFormatting sqref="L2:L725">
    <cfRule type="expression" dxfId="7" priority="3">
      <formula>K2&lt;&gt;V2</formula>
    </cfRule>
    <cfRule type="expression" dxfId="6" priority="4">
      <formula>L2&lt;&gt;A2</formula>
    </cfRule>
  </conditionalFormatting>
  <conditionalFormatting sqref="M2:U725">
    <cfRule type="expression" dxfId="5" priority="2">
      <formula>M2&lt;&gt;B2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9971-9ADB-4B79-8B6F-3F791840C51C}">
  <dimension ref="A1:AW1046"/>
  <sheetViews>
    <sheetView topLeftCell="W1" workbookViewId="0">
      <selection activeCell="AW1" sqref="AW1"/>
    </sheetView>
  </sheetViews>
  <sheetFormatPr defaultRowHeight="15" x14ac:dyDescent="0.25"/>
  <sheetData>
    <row r="1" spans="1:49" x14ac:dyDescent="0.25">
      <c r="A1" t="s">
        <v>747</v>
      </c>
      <c r="B1" t="s">
        <v>748</v>
      </c>
      <c r="C1" t="s">
        <v>749</v>
      </c>
      <c r="D1" t="s">
        <v>750</v>
      </c>
      <c r="E1" t="s">
        <v>751</v>
      </c>
      <c r="F1" t="s">
        <v>752</v>
      </c>
      <c r="G1" t="s">
        <v>753</v>
      </c>
      <c r="H1" t="s">
        <v>754</v>
      </c>
      <c r="I1" t="s">
        <v>2088</v>
      </c>
      <c r="J1" t="s">
        <v>755</v>
      </c>
      <c r="K1" t="s">
        <v>756</v>
      </c>
      <c r="L1" t="s">
        <v>757</v>
      </c>
      <c r="M1" t="s">
        <v>758</v>
      </c>
      <c r="N1" t="s">
        <v>759</v>
      </c>
      <c r="O1" t="s">
        <v>760</v>
      </c>
      <c r="P1" t="s">
        <v>761</v>
      </c>
      <c r="Q1" t="s">
        <v>762</v>
      </c>
      <c r="R1" t="s">
        <v>763</v>
      </c>
      <c r="S1" t="s">
        <v>764</v>
      </c>
      <c r="T1" t="s">
        <v>765</v>
      </c>
      <c r="U1" t="s">
        <v>766</v>
      </c>
      <c r="V1" t="s">
        <v>767</v>
      </c>
      <c r="W1" t="s">
        <v>768</v>
      </c>
      <c r="X1" t="s">
        <v>769</v>
      </c>
      <c r="Y1" t="s">
        <v>770</v>
      </c>
      <c r="Z1" t="s">
        <v>771</v>
      </c>
      <c r="AA1" t="s">
        <v>772</v>
      </c>
      <c r="AB1" t="s">
        <v>773</v>
      </c>
      <c r="AC1" t="s">
        <v>774</v>
      </c>
      <c r="AD1" t="s">
        <v>775</v>
      </c>
      <c r="AE1" t="s">
        <v>776</v>
      </c>
      <c r="AF1" t="s">
        <v>777</v>
      </c>
      <c r="AG1" t="s">
        <v>778</v>
      </c>
      <c r="AH1" t="s">
        <v>779</v>
      </c>
      <c r="AI1" t="s">
        <v>780</v>
      </c>
      <c r="AJ1" t="s">
        <v>781</v>
      </c>
      <c r="AK1" t="s">
        <v>782</v>
      </c>
      <c r="AL1" t="s">
        <v>783</v>
      </c>
      <c r="AM1" t="s">
        <v>784</v>
      </c>
      <c r="AN1" t="s">
        <v>785</v>
      </c>
      <c r="AO1" t="s">
        <v>786</v>
      </c>
      <c r="AP1" t="s">
        <v>787</v>
      </c>
      <c r="AQ1" t="s">
        <v>788</v>
      </c>
      <c r="AR1" t="s">
        <v>789</v>
      </c>
      <c r="AS1" t="s">
        <v>790</v>
      </c>
      <c r="AT1" t="s">
        <v>791</v>
      </c>
      <c r="AU1" t="s">
        <v>792</v>
      </c>
      <c r="AV1" t="s">
        <v>793</v>
      </c>
      <c r="AW1" t="s">
        <v>794</v>
      </c>
    </row>
    <row r="2" spans="1:49" x14ac:dyDescent="0.25">
      <c r="A2">
        <v>1</v>
      </c>
      <c r="B2" t="s">
        <v>6</v>
      </c>
      <c r="C2">
        <v>1</v>
      </c>
      <c r="D2" t="s">
        <v>795</v>
      </c>
      <c r="E2" t="s">
        <v>796</v>
      </c>
      <c r="F2">
        <v>2</v>
      </c>
      <c r="G2" t="s">
        <v>797</v>
      </c>
      <c r="H2" t="s">
        <v>798</v>
      </c>
      <c r="I2" t="s">
        <v>798</v>
      </c>
      <c r="J2">
        <v>0.7</v>
      </c>
      <c r="K2">
        <v>6.9</v>
      </c>
      <c r="L2">
        <v>2</v>
      </c>
      <c r="M2" t="s">
        <v>799</v>
      </c>
      <c r="O2" t="s">
        <v>800</v>
      </c>
      <c r="P2">
        <v>318</v>
      </c>
      <c r="Q2">
        <v>45</v>
      </c>
      <c r="R2">
        <v>49</v>
      </c>
      <c r="S2">
        <v>49</v>
      </c>
      <c r="T2">
        <v>65</v>
      </c>
      <c r="U2">
        <v>65</v>
      </c>
      <c r="V2">
        <v>45</v>
      </c>
      <c r="W2">
        <v>45</v>
      </c>
      <c r="X2">
        <v>70</v>
      </c>
      <c r="Y2">
        <v>64</v>
      </c>
      <c r="Z2" t="s">
        <v>801</v>
      </c>
      <c r="AA2">
        <v>2</v>
      </c>
      <c r="AB2" t="s">
        <v>797</v>
      </c>
      <c r="AC2" t="s">
        <v>802</v>
      </c>
      <c r="AD2" t="s">
        <v>9</v>
      </c>
      <c r="AE2">
        <v>20</v>
      </c>
      <c r="AF2">
        <v>1</v>
      </c>
      <c r="AG2">
        <v>2</v>
      </c>
      <c r="AH2" t="s">
        <v>803</v>
      </c>
      <c r="AI2" t="s">
        <v>803</v>
      </c>
      <c r="AJ2" t="s">
        <v>804</v>
      </c>
      <c r="AK2">
        <v>2</v>
      </c>
      <c r="AL2" t="s">
        <v>803</v>
      </c>
      <c r="AM2">
        <v>1</v>
      </c>
      <c r="AN2">
        <v>1</v>
      </c>
      <c r="AO2">
        <v>2</v>
      </c>
      <c r="AP2">
        <v>2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 t="s">
        <v>803</v>
      </c>
    </row>
    <row r="3" spans="1:49" x14ac:dyDescent="0.25">
      <c r="A3">
        <v>2</v>
      </c>
      <c r="B3" t="s">
        <v>7</v>
      </c>
      <c r="C3">
        <v>1</v>
      </c>
      <c r="D3" t="s">
        <v>795</v>
      </c>
      <c r="E3" t="s">
        <v>796</v>
      </c>
      <c r="F3">
        <v>2</v>
      </c>
      <c r="G3" t="s">
        <v>797</v>
      </c>
      <c r="H3" t="s">
        <v>798</v>
      </c>
      <c r="I3" t="s">
        <v>798</v>
      </c>
      <c r="J3">
        <v>1</v>
      </c>
      <c r="K3">
        <v>13</v>
      </c>
      <c r="L3">
        <v>2</v>
      </c>
      <c r="M3" t="s">
        <v>799</v>
      </c>
      <c r="O3" t="s">
        <v>800</v>
      </c>
      <c r="P3">
        <v>405</v>
      </c>
      <c r="Q3">
        <v>60</v>
      </c>
      <c r="R3">
        <v>62</v>
      </c>
      <c r="S3">
        <v>63</v>
      </c>
      <c r="T3">
        <v>80</v>
      </c>
      <c r="U3">
        <v>80</v>
      </c>
      <c r="V3">
        <v>60</v>
      </c>
      <c r="W3">
        <v>45</v>
      </c>
      <c r="X3">
        <v>70</v>
      </c>
      <c r="Y3">
        <v>142</v>
      </c>
      <c r="Z3" t="s">
        <v>801</v>
      </c>
      <c r="AA3">
        <v>2</v>
      </c>
      <c r="AB3" t="s">
        <v>797</v>
      </c>
      <c r="AC3" t="s">
        <v>802</v>
      </c>
      <c r="AD3" t="s">
        <v>9</v>
      </c>
      <c r="AE3">
        <v>20</v>
      </c>
      <c r="AF3">
        <v>1</v>
      </c>
      <c r="AG3">
        <v>2</v>
      </c>
      <c r="AH3" t="s">
        <v>803</v>
      </c>
      <c r="AI3" t="s">
        <v>803</v>
      </c>
      <c r="AJ3" t="s">
        <v>804</v>
      </c>
      <c r="AK3">
        <v>2</v>
      </c>
      <c r="AL3" t="s">
        <v>803</v>
      </c>
      <c r="AM3">
        <v>1</v>
      </c>
      <c r="AN3">
        <v>1</v>
      </c>
      <c r="AO3">
        <v>2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 t="s">
        <v>803</v>
      </c>
    </row>
    <row r="4" spans="1:49" x14ac:dyDescent="0.25">
      <c r="A4">
        <v>3</v>
      </c>
      <c r="B4" t="s">
        <v>8</v>
      </c>
      <c r="C4">
        <v>1</v>
      </c>
      <c r="D4" t="s">
        <v>795</v>
      </c>
      <c r="E4" t="s">
        <v>796</v>
      </c>
      <c r="F4">
        <v>2</v>
      </c>
      <c r="G4" t="s">
        <v>797</v>
      </c>
      <c r="H4" t="s">
        <v>798</v>
      </c>
      <c r="I4" t="s">
        <v>798</v>
      </c>
      <c r="J4">
        <v>2</v>
      </c>
      <c r="K4">
        <v>100</v>
      </c>
      <c r="L4">
        <v>2</v>
      </c>
      <c r="M4" t="s">
        <v>799</v>
      </c>
      <c r="O4" t="s">
        <v>800</v>
      </c>
      <c r="P4">
        <v>525</v>
      </c>
      <c r="Q4">
        <v>80</v>
      </c>
      <c r="R4">
        <v>82</v>
      </c>
      <c r="S4">
        <v>83</v>
      </c>
      <c r="T4">
        <v>100</v>
      </c>
      <c r="U4">
        <v>100</v>
      </c>
      <c r="V4">
        <v>80</v>
      </c>
      <c r="W4">
        <v>45</v>
      </c>
      <c r="X4">
        <v>70</v>
      </c>
      <c r="Y4">
        <v>236</v>
      </c>
      <c r="Z4" t="s">
        <v>801</v>
      </c>
      <c r="AA4">
        <v>2</v>
      </c>
      <c r="AB4" t="s">
        <v>797</v>
      </c>
      <c r="AC4" t="s">
        <v>802</v>
      </c>
      <c r="AD4" t="s">
        <v>9</v>
      </c>
      <c r="AE4">
        <v>20</v>
      </c>
      <c r="AF4">
        <v>1</v>
      </c>
      <c r="AG4">
        <v>2</v>
      </c>
      <c r="AH4" t="s">
        <v>803</v>
      </c>
      <c r="AI4" t="s">
        <v>803</v>
      </c>
      <c r="AJ4" t="s">
        <v>804</v>
      </c>
      <c r="AK4">
        <v>2</v>
      </c>
      <c r="AL4" t="s">
        <v>803</v>
      </c>
      <c r="AM4">
        <v>1</v>
      </c>
      <c r="AN4">
        <v>1</v>
      </c>
      <c r="AO4">
        <v>2</v>
      </c>
      <c r="AP4">
        <v>2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 t="s">
        <v>803</v>
      </c>
    </row>
    <row r="5" spans="1:49" x14ac:dyDescent="0.25">
      <c r="A5">
        <v>3</v>
      </c>
      <c r="B5" t="s">
        <v>651</v>
      </c>
      <c r="C5">
        <v>1</v>
      </c>
      <c r="D5" t="s">
        <v>795</v>
      </c>
      <c r="E5" t="s">
        <v>796</v>
      </c>
      <c r="F5">
        <v>2</v>
      </c>
      <c r="G5" t="s">
        <v>797</v>
      </c>
      <c r="H5" t="s">
        <v>798</v>
      </c>
      <c r="I5" t="s">
        <v>798</v>
      </c>
      <c r="J5">
        <v>2.4</v>
      </c>
      <c r="K5">
        <v>155.5</v>
      </c>
      <c r="L5">
        <v>1</v>
      </c>
      <c r="M5" t="s">
        <v>805</v>
      </c>
      <c r="P5">
        <v>625</v>
      </c>
      <c r="Q5">
        <v>80</v>
      </c>
      <c r="R5">
        <v>100</v>
      </c>
      <c r="S5">
        <v>123</v>
      </c>
      <c r="T5">
        <v>122</v>
      </c>
      <c r="U5">
        <v>120</v>
      </c>
      <c r="V5">
        <v>80</v>
      </c>
      <c r="W5">
        <v>45</v>
      </c>
      <c r="X5">
        <v>70</v>
      </c>
      <c r="Y5">
        <v>281</v>
      </c>
      <c r="Z5" t="s">
        <v>801</v>
      </c>
      <c r="AA5">
        <v>2</v>
      </c>
      <c r="AB5" t="s">
        <v>797</v>
      </c>
      <c r="AC5" t="s">
        <v>802</v>
      </c>
      <c r="AD5" t="s">
        <v>9</v>
      </c>
      <c r="AE5">
        <v>20</v>
      </c>
      <c r="AF5">
        <v>1</v>
      </c>
      <c r="AG5">
        <v>1</v>
      </c>
      <c r="AH5" t="s">
        <v>803</v>
      </c>
      <c r="AI5" t="s">
        <v>803</v>
      </c>
      <c r="AJ5" t="s">
        <v>804</v>
      </c>
      <c r="AK5">
        <v>1</v>
      </c>
      <c r="AL5" t="s">
        <v>803</v>
      </c>
      <c r="AM5">
        <v>1</v>
      </c>
      <c r="AN5">
        <v>1</v>
      </c>
      <c r="AO5">
        <v>2</v>
      </c>
      <c r="AP5">
        <v>2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 t="s">
        <v>803</v>
      </c>
    </row>
    <row r="6" spans="1:49" x14ac:dyDescent="0.25">
      <c r="A6">
        <v>4</v>
      </c>
      <c r="B6" t="s">
        <v>10</v>
      </c>
      <c r="C6">
        <v>1</v>
      </c>
      <c r="D6" t="s">
        <v>795</v>
      </c>
      <c r="E6" t="s">
        <v>806</v>
      </c>
      <c r="F6">
        <v>1</v>
      </c>
      <c r="G6" t="s">
        <v>807</v>
      </c>
      <c r="H6" t="s">
        <v>2089</v>
      </c>
      <c r="I6" t="s">
        <v>807</v>
      </c>
      <c r="J6">
        <v>0.6</v>
      </c>
      <c r="K6">
        <v>8.5</v>
      </c>
      <c r="L6">
        <v>2</v>
      </c>
      <c r="M6" t="s">
        <v>808</v>
      </c>
      <c r="O6" t="s">
        <v>809</v>
      </c>
      <c r="P6">
        <v>309</v>
      </c>
      <c r="Q6">
        <v>39</v>
      </c>
      <c r="R6">
        <v>52</v>
      </c>
      <c r="S6">
        <v>43</v>
      </c>
      <c r="T6">
        <v>60</v>
      </c>
      <c r="U6">
        <v>50</v>
      </c>
      <c r="V6">
        <v>65</v>
      </c>
      <c r="W6">
        <v>45</v>
      </c>
      <c r="X6">
        <v>70</v>
      </c>
      <c r="Y6">
        <v>62</v>
      </c>
      <c r="Z6" t="s">
        <v>801</v>
      </c>
      <c r="AA6">
        <v>2</v>
      </c>
      <c r="AB6" t="s">
        <v>810</v>
      </c>
      <c r="AC6" t="s">
        <v>802</v>
      </c>
      <c r="AD6" t="s">
        <v>9</v>
      </c>
      <c r="AE6">
        <v>20</v>
      </c>
      <c r="AF6">
        <v>1</v>
      </c>
      <c r="AG6" t="s">
        <v>803</v>
      </c>
      <c r="AH6">
        <v>2</v>
      </c>
      <c r="AI6">
        <v>1</v>
      </c>
      <c r="AJ6" t="s">
        <v>803</v>
      </c>
      <c r="AK6" t="s">
        <v>803</v>
      </c>
      <c r="AL6">
        <v>1</v>
      </c>
      <c r="AM6">
        <v>1</v>
      </c>
      <c r="AN6">
        <v>2</v>
      </c>
      <c r="AO6">
        <v>1</v>
      </c>
      <c r="AP6">
        <v>1</v>
      </c>
      <c r="AQ6" t="s">
        <v>803</v>
      </c>
      <c r="AR6">
        <v>2</v>
      </c>
      <c r="AS6">
        <v>1</v>
      </c>
      <c r="AT6">
        <v>1</v>
      </c>
      <c r="AU6">
        <v>1</v>
      </c>
      <c r="AV6" t="s">
        <v>803</v>
      </c>
      <c r="AW6" t="s">
        <v>803</v>
      </c>
    </row>
    <row r="7" spans="1:49" x14ac:dyDescent="0.25">
      <c r="A7">
        <v>5</v>
      </c>
      <c r="B7" t="s">
        <v>11</v>
      </c>
      <c r="C7">
        <v>1</v>
      </c>
      <c r="D7" t="s">
        <v>795</v>
      </c>
      <c r="E7" t="s">
        <v>811</v>
      </c>
      <c r="F7">
        <v>1</v>
      </c>
      <c r="G7" t="s">
        <v>807</v>
      </c>
      <c r="H7" t="s">
        <v>2089</v>
      </c>
      <c r="I7" t="s">
        <v>807</v>
      </c>
      <c r="J7">
        <v>1.1000000000000001</v>
      </c>
      <c r="K7">
        <v>19</v>
      </c>
      <c r="L7">
        <v>2</v>
      </c>
      <c r="M7" t="s">
        <v>808</v>
      </c>
      <c r="O7" t="s">
        <v>809</v>
      </c>
      <c r="P7">
        <v>405</v>
      </c>
      <c r="Q7">
        <v>58</v>
      </c>
      <c r="R7">
        <v>64</v>
      </c>
      <c r="S7">
        <v>58</v>
      </c>
      <c r="T7">
        <v>80</v>
      </c>
      <c r="U7">
        <v>65</v>
      </c>
      <c r="V7">
        <v>80</v>
      </c>
      <c r="W7">
        <v>45</v>
      </c>
      <c r="X7">
        <v>70</v>
      </c>
      <c r="Y7">
        <v>142</v>
      </c>
      <c r="Z7" t="s">
        <v>801</v>
      </c>
      <c r="AA7">
        <v>2</v>
      </c>
      <c r="AB7" t="s">
        <v>810</v>
      </c>
      <c r="AC7" t="s">
        <v>802</v>
      </c>
      <c r="AD7" t="s">
        <v>9</v>
      </c>
      <c r="AE7">
        <v>20</v>
      </c>
      <c r="AF7">
        <v>1</v>
      </c>
      <c r="AG7" t="s">
        <v>803</v>
      </c>
      <c r="AH7">
        <v>2</v>
      </c>
      <c r="AI7">
        <v>1</v>
      </c>
      <c r="AJ7" t="s">
        <v>803</v>
      </c>
      <c r="AK7" t="s">
        <v>803</v>
      </c>
      <c r="AL7">
        <v>1</v>
      </c>
      <c r="AM7">
        <v>1</v>
      </c>
      <c r="AN7">
        <v>2</v>
      </c>
      <c r="AO7">
        <v>1</v>
      </c>
      <c r="AP7">
        <v>1</v>
      </c>
      <c r="AQ7" t="s">
        <v>803</v>
      </c>
      <c r="AR7">
        <v>2</v>
      </c>
      <c r="AS7">
        <v>1</v>
      </c>
      <c r="AT7">
        <v>1</v>
      </c>
      <c r="AU7">
        <v>1</v>
      </c>
      <c r="AV7" t="s">
        <v>803</v>
      </c>
      <c r="AW7" t="s">
        <v>803</v>
      </c>
    </row>
    <row r="8" spans="1:49" x14ac:dyDescent="0.25">
      <c r="A8">
        <v>6</v>
      </c>
      <c r="B8" t="s">
        <v>12</v>
      </c>
      <c r="C8">
        <v>1</v>
      </c>
      <c r="D8" t="s">
        <v>795</v>
      </c>
      <c r="E8" t="s">
        <v>811</v>
      </c>
      <c r="F8">
        <v>2</v>
      </c>
      <c r="G8" t="s">
        <v>807</v>
      </c>
      <c r="H8" t="s">
        <v>812</v>
      </c>
      <c r="I8" t="s">
        <v>812</v>
      </c>
      <c r="J8">
        <v>1.7</v>
      </c>
      <c r="K8">
        <v>90.5</v>
      </c>
      <c r="L8">
        <v>2</v>
      </c>
      <c r="M8" t="s">
        <v>808</v>
      </c>
      <c r="O8" t="s">
        <v>809</v>
      </c>
      <c r="P8">
        <v>534</v>
      </c>
      <c r="Q8">
        <v>78</v>
      </c>
      <c r="R8">
        <v>84</v>
      </c>
      <c r="S8">
        <v>78</v>
      </c>
      <c r="T8">
        <v>109</v>
      </c>
      <c r="U8">
        <v>85</v>
      </c>
      <c r="V8">
        <v>100</v>
      </c>
      <c r="W8">
        <v>45</v>
      </c>
      <c r="X8">
        <v>70</v>
      </c>
      <c r="Y8">
        <v>240</v>
      </c>
      <c r="Z8" t="s">
        <v>801</v>
      </c>
      <c r="AA8">
        <v>2</v>
      </c>
      <c r="AB8" t="s">
        <v>810</v>
      </c>
      <c r="AC8" t="s">
        <v>802</v>
      </c>
      <c r="AD8" t="s">
        <v>9</v>
      </c>
      <c r="AE8">
        <v>20</v>
      </c>
      <c r="AF8">
        <v>1</v>
      </c>
      <c r="AG8" t="s">
        <v>803</v>
      </c>
      <c r="AH8">
        <v>2</v>
      </c>
      <c r="AI8">
        <v>2</v>
      </c>
      <c r="AJ8" t="s">
        <v>804</v>
      </c>
      <c r="AK8">
        <v>1</v>
      </c>
      <c r="AL8" t="s">
        <v>803</v>
      </c>
      <c r="AM8">
        <v>1</v>
      </c>
      <c r="AN8">
        <v>0</v>
      </c>
      <c r="AO8">
        <v>1</v>
      </c>
      <c r="AP8">
        <v>1</v>
      </c>
      <c r="AQ8" t="s">
        <v>804</v>
      </c>
      <c r="AR8">
        <v>4</v>
      </c>
      <c r="AS8">
        <v>1</v>
      </c>
      <c r="AT8">
        <v>1</v>
      </c>
      <c r="AU8">
        <v>1</v>
      </c>
      <c r="AV8" t="s">
        <v>803</v>
      </c>
      <c r="AW8" t="s">
        <v>803</v>
      </c>
    </row>
    <row r="9" spans="1:49" x14ac:dyDescent="0.25">
      <c r="A9">
        <v>6</v>
      </c>
      <c r="B9" t="s">
        <v>654</v>
      </c>
      <c r="C9">
        <v>1</v>
      </c>
      <c r="D9" t="s">
        <v>795</v>
      </c>
      <c r="E9" t="s">
        <v>811</v>
      </c>
      <c r="F9">
        <v>2</v>
      </c>
      <c r="G9" t="s">
        <v>807</v>
      </c>
      <c r="H9" t="s">
        <v>810</v>
      </c>
      <c r="I9" t="s">
        <v>810</v>
      </c>
      <c r="J9">
        <v>1.7</v>
      </c>
      <c r="K9">
        <v>110.5</v>
      </c>
      <c r="L9">
        <v>1</v>
      </c>
      <c r="M9" t="s">
        <v>813</v>
      </c>
      <c r="P9">
        <v>634</v>
      </c>
      <c r="Q9">
        <v>78</v>
      </c>
      <c r="R9">
        <v>130</v>
      </c>
      <c r="S9">
        <v>111</v>
      </c>
      <c r="T9">
        <v>130</v>
      </c>
      <c r="U9">
        <v>85</v>
      </c>
      <c r="V9">
        <v>100</v>
      </c>
      <c r="W9">
        <v>45</v>
      </c>
      <c r="X9">
        <v>70</v>
      </c>
      <c r="Y9">
        <v>285</v>
      </c>
      <c r="Z9" t="s">
        <v>801</v>
      </c>
      <c r="AA9">
        <v>2</v>
      </c>
      <c r="AB9" t="s">
        <v>810</v>
      </c>
      <c r="AC9" t="s">
        <v>802</v>
      </c>
      <c r="AD9" t="s">
        <v>9</v>
      </c>
      <c r="AE9">
        <v>20</v>
      </c>
      <c r="AF9">
        <v>1</v>
      </c>
      <c r="AG9" t="s">
        <v>804</v>
      </c>
      <c r="AH9">
        <v>1</v>
      </c>
      <c r="AI9" t="s">
        <v>803</v>
      </c>
      <c r="AJ9" t="s">
        <v>804</v>
      </c>
      <c r="AK9">
        <v>1</v>
      </c>
      <c r="AL9">
        <v>1</v>
      </c>
      <c r="AM9">
        <v>1</v>
      </c>
      <c r="AN9">
        <v>2</v>
      </c>
      <c r="AO9">
        <v>1</v>
      </c>
      <c r="AP9">
        <v>1</v>
      </c>
      <c r="AQ9" t="s">
        <v>803</v>
      </c>
      <c r="AR9">
        <v>2</v>
      </c>
      <c r="AS9">
        <v>1</v>
      </c>
      <c r="AT9">
        <v>2</v>
      </c>
      <c r="AU9">
        <v>1</v>
      </c>
      <c r="AV9" t="s">
        <v>803</v>
      </c>
      <c r="AW9">
        <v>1</v>
      </c>
    </row>
    <row r="10" spans="1:49" x14ac:dyDescent="0.25">
      <c r="A10">
        <v>6</v>
      </c>
      <c r="B10" t="s">
        <v>656</v>
      </c>
      <c r="C10">
        <v>1</v>
      </c>
      <c r="D10" t="s">
        <v>795</v>
      </c>
      <c r="E10" t="s">
        <v>811</v>
      </c>
      <c r="F10">
        <v>2</v>
      </c>
      <c r="G10" t="s">
        <v>807</v>
      </c>
      <c r="H10" t="s">
        <v>812</v>
      </c>
      <c r="I10" t="s">
        <v>812</v>
      </c>
      <c r="J10">
        <v>1.7</v>
      </c>
      <c r="K10">
        <v>100.5</v>
      </c>
      <c r="L10">
        <v>1</v>
      </c>
      <c r="M10" t="s">
        <v>814</v>
      </c>
      <c r="P10">
        <v>634</v>
      </c>
      <c r="Q10">
        <v>78</v>
      </c>
      <c r="R10">
        <v>104</v>
      </c>
      <c r="S10">
        <v>78</v>
      </c>
      <c r="T10">
        <v>159</v>
      </c>
      <c r="U10">
        <v>115</v>
      </c>
      <c r="V10">
        <v>100</v>
      </c>
      <c r="W10">
        <v>45</v>
      </c>
      <c r="X10">
        <v>70</v>
      </c>
      <c r="Y10">
        <v>285</v>
      </c>
      <c r="Z10" t="s">
        <v>801</v>
      </c>
      <c r="AA10">
        <v>2</v>
      </c>
      <c r="AB10" t="s">
        <v>810</v>
      </c>
      <c r="AC10" t="s">
        <v>802</v>
      </c>
      <c r="AD10" t="s">
        <v>9</v>
      </c>
      <c r="AE10">
        <v>20</v>
      </c>
      <c r="AF10">
        <v>1</v>
      </c>
      <c r="AG10" t="s">
        <v>803</v>
      </c>
      <c r="AH10">
        <v>2</v>
      </c>
      <c r="AI10">
        <v>2</v>
      </c>
      <c r="AJ10" t="s">
        <v>804</v>
      </c>
      <c r="AK10">
        <v>1</v>
      </c>
      <c r="AL10" t="s">
        <v>803</v>
      </c>
      <c r="AM10">
        <v>1</v>
      </c>
      <c r="AN10">
        <v>0</v>
      </c>
      <c r="AO10">
        <v>1</v>
      </c>
      <c r="AP10">
        <v>1</v>
      </c>
      <c r="AQ10" t="s">
        <v>804</v>
      </c>
      <c r="AR10">
        <v>4</v>
      </c>
      <c r="AS10">
        <v>1</v>
      </c>
      <c r="AT10">
        <v>1</v>
      </c>
      <c r="AU10">
        <v>1</v>
      </c>
      <c r="AV10" t="s">
        <v>803</v>
      </c>
      <c r="AW10" t="s">
        <v>803</v>
      </c>
    </row>
    <row r="11" spans="1:49" x14ac:dyDescent="0.25">
      <c r="A11">
        <v>7</v>
      </c>
      <c r="B11" t="s">
        <v>13</v>
      </c>
      <c r="C11">
        <v>1</v>
      </c>
      <c r="D11" t="s">
        <v>795</v>
      </c>
      <c r="E11" t="s">
        <v>815</v>
      </c>
      <c r="F11">
        <v>1</v>
      </c>
      <c r="G11" t="s">
        <v>816</v>
      </c>
      <c r="H11" t="s">
        <v>2089</v>
      </c>
      <c r="I11" t="s">
        <v>816</v>
      </c>
      <c r="J11">
        <v>0.5</v>
      </c>
      <c r="K11">
        <v>9</v>
      </c>
      <c r="L11">
        <v>2</v>
      </c>
      <c r="M11" t="s">
        <v>817</v>
      </c>
      <c r="O11" t="s">
        <v>818</v>
      </c>
      <c r="P11">
        <v>314</v>
      </c>
      <c r="Q11">
        <v>44</v>
      </c>
      <c r="R11">
        <v>48</v>
      </c>
      <c r="S11">
        <v>65</v>
      </c>
      <c r="T11">
        <v>50</v>
      </c>
      <c r="U11">
        <v>64</v>
      </c>
      <c r="V11">
        <v>43</v>
      </c>
      <c r="W11">
        <v>45</v>
      </c>
      <c r="X11">
        <v>70</v>
      </c>
      <c r="Y11">
        <v>63</v>
      </c>
      <c r="Z11" t="s">
        <v>801</v>
      </c>
      <c r="AA11">
        <v>2</v>
      </c>
      <c r="AB11" t="s">
        <v>802</v>
      </c>
      <c r="AC11" t="s">
        <v>819</v>
      </c>
      <c r="AD11" t="s">
        <v>9</v>
      </c>
      <c r="AE11">
        <v>20</v>
      </c>
      <c r="AF11">
        <v>1</v>
      </c>
      <c r="AG11" t="s">
        <v>803</v>
      </c>
      <c r="AH11" t="s">
        <v>803</v>
      </c>
      <c r="AI11">
        <v>2</v>
      </c>
      <c r="AJ11">
        <v>2</v>
      </c>
      <c r="AK11" t="s">
        <v>803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t="s">
        <v>803</v>
      </c>
      <c r="AW11">
        <v>1</v>
      </c>
    </row>
    <row r="12" spans="1:49" x14ac:dyDescent="0.25">
      <c r="A12">
        <v>8</v>
      </c>
      <c r="B12" t="s">
        <v>14</v>
      </c>
      <c r="C12">
        <v>1</v>
      </c>
      <c r="D12" t="s">
        <v>795</v>
      </c>
      <c r="E12" t="s">
        <v>820</v>
      </c>
      <c r="F12">
        <v>1</v>
      </c>
      <c r="G12" t="s">
        <v>816</v>
      </c>
      <c r="H12" t="s">
        <v>2089</v>
      </c>
      <c r="I12" t="s">
        <v>816</v>
      </c>
      <c r="J12">
        <v>1</v>
      </c>
      <c r="K12">
        <v>22.5</v>
      </c>
      <c r="L12">
        <v>2</v>
      </c>
      <c r="M12" t="s">
        <v>817</v>
      </c>
      <c r="O12" t="s">
        <v>818</v>
      </c>
      <c r="P12">
        <v>405</v>
      </c>
      <c r="Q12">
        <v>59</v>
      </c>
      <c r="R12">
        <v>63</v>
      </c>
      <c r="S12">
        <v>80</v>
      </c>
      <c r="T12">
        <v>65</v>
      </c>
      <c r="U12">
        <v>80</v>
      </c>
      <c r="V12">
        <v>58</v>
      </c>
      <c r="W12">
        <v>45</v>
      </c>
      <c r="X12">
        <v>70</v>
      </c>
      <c r="Y12">
        <v>142</v>
      </c>
      <c r="Z12" t="s">
        <v>801</v>
      </c>
      <c r="AA12">
        <v>2</v>
      </c>
      <c r="AB12" t="s">
        <v>802</v>
      </c>
      <c r="AC12" t="s">
        <v>819</v>
      </c>
      <c r="AD12" t="s">
        <v>9</v>
      </c>
      <c r="AE12">
        <v>20</v>
      </c>
      <c r="AF12">
        <v>1</v>
      </c>
      <c r="AG12" t="s">
        <v>803</v>
      </c>
      <c r="AH12" t="s">
        <v>803</v>
      </c>
      <c r="AI12">
        <v>2</v>
      </c>
      <c r="AJ12">
        <v>2</v>
      </c>
      <c r="AK12" t="s">
        <v>803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 t="s">
        <v>803</v>
      </c>
      <c r="AW12">
        <v>1</v>
      </c>
    </row>
    <row r="13" spans="1:49" x14ac:dyDescent="0.25">
      <c r="A13">
        <v>9</v>
      </c>
      <c r="B13" t="s">
        <v>15</v>
      </c>
      <c r="C13">
        <v>1</v>
      </c>
      <c r="D13" t="s">
        <v>795</v>
      </c>
      <c r="E13" t="s">
        <v>821</v>
      </c>
      <c r="F13">
        <v>1</v>
      </c>
      <c r="G13" t="s">
        <v>816</v>
      </c>
      <c r="H13" t="s">
        <v>2089</v>
      </c>
      <c r="I13" t="s">
        <v>816</v>
      </c>
      <c r="J13">
        <v>1.6</v>
      </c>
      <c r="K13">
        <v>85.5</v>
      </c>
      <c r="L13">
        <v>2</v>
      </c>
      <c r="M13" t="s">
        <v>817</v>
      </c>
      <c r="O13" t="s">
        <v>818</v>
      </c>
      <c r="P13">
        <v>530</v>
      </c>
      <c r="Q13">
        <v>79</v>
      </c>
      <c r="R13">
        <v>83</v>
      </c>
      <c r="S13">
        <v>100</v>
      </c>
      <c r="T13">
        <v>85</v>
      </c>
      <c r="U13">
        <v>105</v>
      </c>
      <c r="V13">
        <v>78</v>
      </c>
      <c r="W13">
        <v>45</v>
      </c>
      <c r="X13">
        <v>70</v>
      </c>
      <c r="Y13">
        <v>239</v>
      </c>
      <c r="Z13" t="s">
        <v>801</v>
      </c>
      <c r="AA13">
        <v>2</v>
      </c>
      <c r="AB13" t="s">
        <v>802</v>
      </c>
      <c r="AC13" t="s">
        <v>819</v>
      </c>
      <c r="AD13" t="s">
        <v>9</v>
      </c>
      <c r="AE13">
        <v>20</v>
      </c>
      <c r="AF13">
        <v>1</v>
      </c>
      <c r="AG13" t="s">
        <v>803</v>
      </c>
      <c r="AH13" t="s">
        <v>803</v>
      </c>
      <c r="AI13">
        <v>2</v>
      </c>
      <c r="AJ13">
        <v>2</v>
      </c>
      <c r="AK13" t="s">
        <v>803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t="s">
        <v>803</v>
      </c>
      <c r="AW13">
        <v>1</v>
      </c>
    </row>
    <row r="14" spans="1:49" x14ac:dyDescent="0.25">
      <c r="A14">
        <v>9</v>
      </c>
      <c r="B14" t="s">
        <v>658</v>
      </c>
      <c r="C14">
        <v>1</v>
      </c>
      <c r="D14" t="s">
        <v>795</v>
      </c>
      <c r="E14" t="s">
        <v>821</v>
      </c>
      <c r="F14">
        <v>1</v>
      </c>
      <c r="G14" t="s">
        <v>816</v>
      </c>
      <c r="H14" t="s">
        <v>2089</v>
      </c>
      <c r="I14" t="s">
        <v>816</v>
      </c>
      <c r="J14">
        <v>1.6</v>
      </c>
      <c r="K14">
        <v>101.1</v>
      </c>
      <c r="L14">
        <v>1</v>
      </c>
      <c r="M14" t="s">
        <v>822</v>
      </c>
      <c r="P14">
        <v>630</v>
      </c>
      <c r="Q14">
        <v>79</v>
      </c>
      <c r="R14">
        <v>103</v>
      </c>
      <c r="S14">
        <v>120</v>
      </c>
      <c r="T14">
        <v>135</v>
      </c>
      <c r="U14">
        <v>115</v>
      </c>
      <c r="V14">
        <v>78</v>
      </c>
      <c r="W14">
        <v>45</v>
      </c>
      <c r="X14">
        <v>70</v>
      </c>
      <c r="Y14">
        <v>284</v>
      </c>
      <c r="Z14" t="s">
        <v>801</v>
      </c>
      <c r="AA14">
        <v>2</v>
      </c>
      <c r="AB14" t="s">
        <v>802</v>
      </c>
      <c r="AC14" t="s">
        <v>819</v>
      </c>
      <c r="AD14" t="s">
        <v>9</v>
      </c>
      <c r="AE14">
        <v>20</v>
      </c>
      <c r="AF14">
        <v>1</v>
      </c>
      <c r="AG14" t="s">
        <v>803</v>
      </c>
      <c r="AH14" t="s">
        <v>803</v>
      </c>
      <c r="AI14">
        <v>2</v>
      </c>
      <c r="AJ14">
        <v>2</v>
      </c>
      <c r="AK14" t="s">
        <v>803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t="s">
        <v>803</v>
      </c>
      <c r="AW14">
        <v>1</v>
      </c>
    </row>
    <row r="15" spans="1:49" x14ac:dyDescent="0.25">
      <c r="A15">
        <v>10</v>
      </c>
      <c r="B15" t="s">
        <v>16</v>
      </c>
      <c r="C15">
        <v>1</v>
      </c>
      <c r="D15" t="s">
        <v>795</v>
      </c>
      <c r="E15" t="s">
        <v>823</v>
      </c>
      <c r="F15">
        <v>1</v>
      </c>
      <c r="G15" t="s">
        <v>824</v>
      </c>
      <c r="H15" t="s">
        <v>2089</v>
      </c>
      <c r="I15" t="s">
        <v>824</v>
      </c>
      <c r="J15">
        <v>0.3</v>
      </c>
      <c r="K15">
        <v>2.9</v>
      </c>
      <c r="L15">
        <v>2</v>
      </c>
      <c r="M15" t="s">
        <v>825</v>
      </c>
      <c r="O15" t="s">
        <v>826</v>
      </c>
      <c r="P15">
        <v>195</v>
      </c>
      <c r="Q15">
        <v>45</v>
      </c>
      <c r="R15">
        <v>30</v>
      </c>
      <c r="S15">
        <v>35</v>
      </c>
      <c r="T15">
        <v>20</v>
      </c>
      <c r="U15">
        <v>20</v>
      </c>
      <c r="V15">
        <v>45</v>
      </c>
      <c r="W15">
        <v>255</v>
      </c>
      <c r="X15">
        <v>70</v>
      </c>
      <c r="Y15">
        <v>39</v>
      </c>
      <c r="Z15" t="s">
        <v>827</v>
      </c>
      <c r="AA15">
        <v>1</v>
      </c>
      <c r="AB15" t="s">
        <v>824</v>
      </c>
      <c r="AD15" t="s">
        <v>828</v>
      </c>
      <c r="AE15">
        <v>15</v>
      </c>
      <c r="AF15">
        <v>1</v>
      </c>
      <c r="AG15">
        <v>2</v>
      </c>
      <c r="AH15">
        <v>1</v>
      </c>
      <c r="AI15">
        <v>1</v>
      </c>
      <c r="AJ15" t="s">
        <v>803</v>
      </c>
      <c r="AK15">
        <v>1</v>
      </c>
      <c r="AL15" t="s">
        <v>803</v>
      </c>
      <c r="AM15">
        <v>1</v>
      </c>
      <c r="AN15" t="s">
        <v>803</v>
      </c>
      <c r="AO15">
        <v>2</v>
      </c>
      <c r="AP15">
        <v>1</v>
      </c>
      <c r="AQ15">
        <v>1</v>
      </c>
      <c r="AR15">
        <v>2</v>
      </c>
      <c r="AS15">
        <v>1</v>
      </c>
      <c r="AT15">
        <v>1</v>
      </c>
      <c r="AU15">
        <v>1</v>
      </c>
      <c r="AV15">
        <v>1</v>
      </c>
      <c r="AW15">
        <v>1</v>
      </c>
    </row>
    <row r="16" spans="1:49" x14ac:dyDescent="0.25">
      <c r="A16">
        <v>11</v>
      </c>
      <c r="B16" t="s">
        <v>17</v>
      </c>
      <c r="C16">
        <v>1</v>
      </c>
      <c r="D16" t="s">
        <v>795</v>
      </c>
      <c r="E16" t="s">
        <v>829</v>
      </c>
      <c r="F16">
        <v>1</v>
      </c>
      <c r="G16" t="s">
        <v>824</v>
      </c>
      <c r="H16" t="s">
        <v>2089</v>
      </c>
      <c r="I16" t="s">
        <v>824</v>
      </c>
      <c r="J16">
        <v>0.7</v>
      </c>
      <c r="K16">
        <v>9.9</v>
      </c>
      <c r="L16">
        <v>1</v>
      </c>
      <c r="M16" t="s">
        <v>830</v>
      </c>
      <c r="P16">
        <v>205</v>
      </c>
      <c r="Q16">
        <v>50</v>
      </c>
      <c r="R16">
        <v>20</v>
      </c>
      <c r="S16">
        <v>55</v>
      </c>
      <c r="T16">
        <v>25</v>
      </c>
      <c r="U16">
        <v>25</v>
      </c>
      <c r="V16">
        <v>30</v>
      </c>
      <c r="W16">
        <v>120</v>
      </c>
      <c r="X16">
        <v>70</v>
      </c>
      <c r="Y16">
        <v>72</v>
      </c>
      <c r="Z16" t="s">
        <v>827</v>
      </c>
      <c r="AA16">
        <v>1</v>
      </c>
      <c r="AB16" t="s">
        <v>824</v>
      </c>
      <c r="AD16" t="s">
        <v>828</v>
      </c>
      <c r="AE16">
        <v>15</v>
      </c>
      <c r="AF16">
        <v>1</v>
      </c>
      <c r="AG16">
        <v>2</v>
      </c>
      <c r="AH16">
        <v>1</v>
      </c>
      <c r="AI16">
        <v>1</v>
      </c>
      <c r="AJ16" t="s">
        <v>803</v>
      </c>
      <c r="AK16">
        <v>1</v>
      </c>
      <c r="AL16" t="s">
        <v>803</v>
      </c>
      <c r="AM16">
        <v>1</v>
      </c>
      <c r="AN16" t="s">
        <v>803</v>
      </c>
      <c r="AO16">
        <v>2</v>
      </c>
      <c r="AP16">
        <v>1</v>
      </c>
      <c r="AQ16">
        <v>1</v>
      </c>
      <c r="AR16">
        <v>2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49" x14ac:dyDescent="0.25">
      <c r="A17">
        <v>12</v>
      </c>
      <c r="B17" t="s">
        <v>18</v>
      </c>
      <c r="C17">
        <v>1</v>
      </c>
      <c r="D17" t="s">
        <v>795</v>
      </c>
      <c r="E17" t="s">
        <v>831</v>
      </c>
      <c r="F17">
        <v>2</v>
      </c>
      <c r="G17" t="s">
        <v>824</v>
      </c>
      <c r="H17" t="s">
        <v>812</v>
      </c>
      <c r="I17" t="s">
        <v>812</v>
      </c>
      <c r="J17">
        <v>1.1000000000000001</v>
      </c>
      <c r="K17">
        <v>32</v>
      </c>
      <c r="L17">
        <v>2</v>
      </c>
      <c r="M17" t="s">
        <v>832</v>
      </c>
      <c r="O17" t="s">
        <v>833</v>
      </c>
      <c r="P17">
        <v>395</v>
      </c>
      <c r="Q17">
        <v>60</v>
      </c>
      <c r="R17">
        <v>45</v>
      </c>
      <c r="S17">
        <v>50</v>
      </c>
      <c r="T17">
        <v>90</v>
      </c>
      <c r="U17">
        <v>80</v>
      </c>
      <c r="V17">
        <v>70</v>
      </c>
      <c r="W17">
        <v>45</v>
      </c>
      <c r="X17">
        <v>70</v>
      </c>
      <c r="Y17">
        <v>178</v>
      </c>
      <c r="Z17" t="s">
        <v>827</v>
      </c>
      <c r="AA17">
        <v>1</v>
      </c>
      <c r="AB17" t="s">
        <v>824</v>
      </c>
      <c r="AD17" t="s">
        <v>828</v>
      </c>
      <c r="AE17">
        <v>15</v>
      </c>
      <c r="AF17">
        <v>1</v>
      </c>
      <c r="AG17">
        <v>2</v>
      </c>
      <c r="AH17">
        <v>1</v>
      </c>
      <c r="AI17">
        <v>2</v>
      </c>
      <c r="AJ17" t="s">
        <v>804</v>
      </c>
      <c r="AK17">
        <v>2</v>
      </c>
      <c r="AL17" t="s">
        <v>804</v>
      </c>
      <c r="AM17">
        <v>1</v>
      </c>
      <c r="AN17">
        <v>0</v>
      </c>
      <c r="AO17">
        <v>2</v>
      </c>
      <c r="AP17">
        <v>1</v>
      </c>
      <c r="AQ17" t="s">
        <v>803</v>
      </c>
      <c r="AR17">
        <v>4</v>
      </c>
      <c r="AS17">
        <v>1</v>
      </c>
      <c r="AT17">
        <v>1</v>
      </c>
      <c r="AU17">
        <v>1</v>
      </c>
      <c r="AV17">
        <v>1</v>
      </c>
      <c r="AW17">
        <v>1</v>
      </c>
    </row>
    <row r="18" spans="1:49" x14ac:dyDescent="0.25">
      <c r="A18">
        <v>13</v>
      </c>
      <c r="B18" t="s">
        <v>19</v>
      </c>
      <c r="C18">
        <v>1</v>
      </c>
      <c r="D18" t="s">
        <v>795</v>
      </c>
      <c r="E18" t="s">
        <v>834</v>
      </c>
      <c r="F18">
        <v>2</v>
      </c>
      <c r="G18" t="s">
        <v>824</v>
      </c>
      <c r="H18" t="s">
        <v>798</v>
      </c>
      <c r="I18" t="s">
        <v>798</v>
      </c>
      <c r="J18">
        <v>0.3</v>
      </c>
      <c r="K18">
        <v>3.2</v>
      </c>
      <c r="L18">
        <v>2</v>
      </c>
      <c r="M18" t="s">
        <v>825</v>
      </c>
      <c r="O18" t="s">
        <v>826</v>
      </c>
      <c r="P18">
        <v>195</v>
      </c>
      <c r="Q18">
        <v>40</v>
      </c>
      <c r="R18">
        <v>35</v>
      </c>
      <c r="S18">
        <v>30</v>
      </c>
      <c r="T18">
        <v>20</v>
      </c>
      <c r="U18">
        <v>20</v>
      </c>
      <c r="V18">
        <v>50</v>
      </c>
      <c r="W18">
        <v>255</v>
      </c>
      <c r="X18">
        <v>70</v>
      </c>
      <c r="Y18">
        <v>39</v>
      </c>
      <c r="Z18" t="s">
        <v>827</v>
      </c>
      <c r="AA18">
        <v>1</v>
      </c>
      <c r="AB18" t="s">
        <v>824</v>
      </c>
      <c r="AD18" t="s">
        <v>828</v>
      </c>
      <c r="AE18">
        <v>15</v>
      </c>
      <c r="AF18">
        <v>1</v>
      </c>
      <c r="AG18">
        <v>2</v>
      </c>
      <c r="AH18">
        <v>1</v>
      </c>
      <c r="AI18">
        <v>1</v>
      </c>
      <c r="AJ18" t="s">
        <v>804</v>
      </c>
      <c r="AK18">
        <v>1</v>
      </c>
      <c r="AL18" t="s">
        <v>804</v>
      </c>
      <c r="AM18" t="s">
        <v>803</v>
      </c>
      <c r="AN18">
        <v>1</v>
      </c>
      <c r="AO18">
        <v>2</v>
      </c>
      <c r="AP18">
        <v>2</v>
      </c>
      <c r="AQ18" t="s">
        <v>803</v>
      </c>
      <c r="AR18">
        <v>2</v>
      </c>
      <c r="AS18">
        <v>1</v>
      </c>
      <c r="AT18">
        <v>1</v>
      </c>
      <c r="AU18">
        <v>1</v>
      </c>
      <c r="AV18">
        <v>1</v>
      </c>
      <c r="AW18" t="s">
        <v>803</v>
      </c>
    </row>
    <row r="19" spans="1:49" x14ac:dyDescent="0.25">
      <c r="A19">
        <v>14</v>
      </c>
      <c r="B19" t="s">
        <v>20</v>
      </c>
      <c r="C19">
        <v>1</v>
      </c>
      <c r="D19" t="s">
        <v>795</v>
      </c>
      <c r="E19" t="s">
        <v>829</v>
      </c>
      <c r="F19">
        <v>2</v>
      </c>
      <c r="G19" t="s">
        <v>824</v>
      </c>
      <c r="H19" t="s">
        <v>798</v>
      </c>
      <c r="I19" t="s">
        <v>798</v>
      </c>
      <c r="J19">
        <v>0.6</v>
      </c>
      <c r="K19">
        <v>10</v>
      </c>
      <c r="L19">
        <v>1</v>
      </c>
      <c r="M19" t="s">
        <v>830</v>
      </c>
      <c r="P19">
        <v>205</v>
      </c>
      <c r="Q19">
        <v>45</v>
      </c>
      <c r="R19">
        <v>25</v>
      </c>
      <c r="S19">
        <v>50</v>
      </c>
      <c r="T19">
        <v>25</v>
      </c>
      <c r="U19">
        <v>25</v>
      </c>
      <c r="V19">
        <v>35</v>
      </c>
      <c r="W19">
        <v>120</v>
      </c>
      <c r="X19">
        <v>70</v>
      </c>
      <c r="Y19">
        <v>72</v>
      </c>
      <c r="Z19" t="s">
        <v>827</v>
      </c>
      <c r="AA19">
        <v>1</v>
      </c>
      <c r="AB19" t="s">
        <v>824</v>
      </c>
      <c r="AD19" t="s">
        <v>828</v>
      </c>
      <c r="AE19">
        <v>15</v>
      </c>
      <c r="AF19">
        <v>1</v>
      </c>
      <c r="AG19">
        <v>2</v>
      </c>
      <c r="AH19">
        <v>1</v>
      </c>
      <c r="AI19">
        <v>1</v>
      </c>
      <c r="AJ19" t="s">
        <v>804</v>
      </c>
      <c r="AK19">
        <v>1</v>
      </c>
      <c r="AL19" t="s">
        <v>804</v>
      </c>
      <c r="AM19" t="s">
        <v>803</v>
      </c>
      <c r="AN19">
        <v>1</v>
      </c>
      <c r="AO19">
        <v>2</v>
      </c>
      <c r="AP19">
        <v>2</v>
      </c>
      <c r="AQ19" t="s">
        <v>803</v>
      </c>
      <c r="AR19">
        <v>2</v>
      </c>
      <c r="AS19">
        <v>1</v>
      </c>
      <c r="AT19">
        <v>1</v>
      </c>
      <c r="AU19">
        <v>1</v>
      </c>
      <c r="AV19">
        <v>1</v>
      </c>
      <c r="AW19" t="s">
        <v>803</v>
      </c>
    </row>
    <row r="20" spans="1:49" x14ac:dyDescent="0.25">
      <c r="A20">
        <v>15</v>
      </c>
      <c r="B20" t="s">
        <v>21</v>
      </c>
      <c r="C20">
        <v>1</v>
      </c>
      <c r="D20" t="s">
        <v>795</v>
      </c>
      <c r="E20" t="s">
        <v>835</v>
      </c>
      <c r="F20">
        <v>2</v>
      </c>
      <c r="G20" t="s">
        <v>824</v>
      </c>
      <c r="H20" t="s">
        <v>798</v>
      </c>
      <c r="I20" t="s">
        <v>798</v>
      </c>
      <c r="J20">
        <v>1</v>
      </c>
      <c r="K20">
        <v>29.5</v>
      </c>
      <c r="L20">
        <v>2</v>
      </c>
      <c r="M20" t="s">
        <v>836</v>
      </c>
      <c r="O20" t="s">
        <v>837</v>
      </c>
      <c r="P20">
        <v>395</v>
      </c>
      <c r="Q20">
        <v>65</v>
      </c>
      <c r="R20">
        <v>90</v>
      </c>
      <c r="S20">
        <v>40</v>
      </c>
      <c r="T20">
        <v>45</v>
      </c>
      <c r="U20">
        <v>80</v>
      </c>
      <c r="V20">
        <v>75</v>
      </c>
      <c r="W20">
        <v>45</v>
      </c>
      <c r="X20">
        <v>70</v>
      </c>
      <c r="Y20">
        <v>178</v>
      </c>
      <c r="Z20" t="s">
        <v>827</v>
      </c>
      <c r="AA20">
        <v>1</v>
      </c>
      <c r="AB20" t="s">
        <v>824</v>
      </c>
      <c r="AD20" t="s">
        <v>828</v>
      </c>
      <c r="AE20">
        <v>15</v>
      </c>
      <c r="AF20">
        <v>1</v>
      </c>
      <c r="AG20">
        <v>2</v>
      </c>
      <c r="AH20">
        <v>1</v>
      </c>
      <c r="AI20">
        <v>1</v>
      </c>
      <c r="AJ20" t="s">
        <v>804</v>
      </c>
      <c r="AK20">
        <v>1</v>
      </c>
      <c r="AL20" t="s">
        <v>804</v>
      </c>
      <c r="AM20" t="s">
        <v>803</v>
      </c>
      <c r="AN20">
        <v>1</v>
      </c>
      <c r="AO20">
        <v>2</v>
      </c>
      <c r="AP20">
        <v>2</v>
      </c>
      <c r="AQ20" t="s">
        <v>803</v>
      </c>
      <c r="AR20">
        <v>2</v>
      </c>
      <c r="AS20">
        <v>1</v>
      </c>
      <c r="AT20">
        <v>1</v>
      </c>
      <c r="AU20">
        <v>1</v>
      </c>
      <c r="AV20">
        <v>1</v>
      </c>
      <c r="AW20" t="s">
        <v>803</v>
      </c>
    </row>
    <row r="21" spans="1:49" x14ac:dyDescent="0.25">
      <c r="A21">
        <v>15</v>
      </c>
      <c r="B21" t="s">
        <v>659</v>
      </c>
      <c r="C21">
        <v>1</v>
      </c>
      <c r="D21" t="s">
        <v>795</v>
      </c>
      <c r="E21" t="s">
        <v>835</v>
      </c>
      <c r="F21">
        <v>2</v>
      </c>
      <c r="G21" t="s">
        <v>824</v>
      </c>
      <c r="H21" t="s">
        <v>798</v>
      </c>
      <c r="I21" t="s">
        <v>798</v>
      </c>
      <c r="J21">
        <v>1.4</v>
      </c>
      <c r="K21">
        <v>40.5</v>
      </c>
      <c r="L21">
        <v>1</v>
      </c>
      <c r="M21" t="s">
        <v>838</v>
      </c>
      <c r="P21">
        <v>495</v>
      </c>
      <c r="Q21">
        <v>65</v>
      </c>
      <c r="R21">
        <v>150</v>
      </c>
      <c r="S21">
        <v>40</v>
      </c>
      <c r="T21">
        <v>15</v>
      </c>
      <c r="U21">
        <v>80</v>
      </c>
      <c r="V21">
        <v>145</v>
      </c>
      <c r="W21">
        <v>45</v>
      </c>
      <c r="X21">
        <v>70</v>
      </c>
      <c r="Y21">
        <v>223</v>
      </c>
      <c r="Z21" t="s">
        <v>827</v>
      </c>
      <c r="AA21">
        <v>1</v>
      </c>
      <c r="AB21" t="s">
        <v>824</v>
      </c>
      <c r="AD21" t="s">
        <v>828</v>
      </c>
      <c r="AE21">
        <v>15</v>
      </c>
      <c r="AF21">
        <v>1</v>
      </c>
      <c r="AG21">
        <v>2</v>
      </c>
      <c r="AH21">
        <v>1</v>
      </c>
      <c r="AI21">
        <v>1</v>
      </c>
      <c r="AJ21" t="s">
        <v>804</v>
      </c>
      <c r="AK21">
        <v>1</v>
      </c>
      <c r="AL21" t="s">
        <v>804</v>
      </c>
      <c r="AM21" t="s">
        <v>803</v>
      </c>
      <c r="AN21">
        <v>1</v>
      </c>
      <c r="AO21">
        <v>2</v>
      </c>
      <c r="AP21">
        <v>2</v>
      </c>
      <c r="AQ21" t="s">
        <v>803</v>
      </c>
      <c r="AR21">
        <v>2</v>
      </c>
      <c r="AS21">
        <v>1</v>
      </c>
      <c r="AT21">
        <v>1</v>
      </c>
      <c r="AU21">
        <v>1</v>
      </c>
      <c r="AV21">
        <v>1</v>
      </c>
      <c r="AW21" t="s">
        <v>803</v>
      </c>
    </row>
    <row r="22" spans="1:49" x14ac:dyDescent="0.25">
      <c r="A22">
        <v>16</v>
      </c>
      <c r="B22" t="s">
        <v>22</v>
      </c>
      <c r="C22">
        <v>1</v>
      </c>
      <c r="D22" t="s">
        <v>795</v>
      </c>
      <c r="E22" t="s">
        <v>839</v>
      </c>
      <c r="F22">
        <v>2</v>
      </c>
      <c r="G22" t="s">
        <v>795</v>
      </c>
      <c r="H22" t="s">
        <v>812</v>
      </c>
      <c r="I22" t="s">
        <v>812</v>
      </c>
      <c r="J22">
        <v>0.3</v>
      </c>
      <c r="K22">
        <v>1.8</v>
      </c>
      <c r="L22">
        <v>3</v>
      </c>
      <c r="M22" t="s">
        <v>840</v>
      </c>
      <c r="N22" t="s">
        <v>841</v>
      </c>
      <c r="O22" t="s">
        <v>842</v>
      </c>
      <c r="P22">
        <v>251</v>
      </c>
      <c r="Q22">
        <v>40</v>
      </c>
      <c r="R22">
        <v>45</v>
      </c>
      <c r="S22">
        <v>40</v>
      </c>
      <c r="T22">
        <v>35</v>
      </c>
      <c r="U22">
        <v>35</v>
      </c>
      <c r="V22">
        <v>56</v>
      </c>
      <c r="W22">
        <v>255</v>
      </c>
      <c r="X22">
        <v>70</v>
      </c>
      <c r="Y22">
        <v>50</v>
      </c>
      <c r="Z22" t="s">
        <v>801</v>
      </c>
      <c r="AA22">
        <v>1</v>
      </c>
      <c r="AB22" t="s">
        <v>812</v>
      </c>
      <c r="AD22" t="s">
        <v>828</v>
      </c>
      <c r="AE22">
        <v>15</v>
      </c>
      <c r="AF22">
        <v>1</v>
      </c>
      <c r="AG22">
        <v>1</v>
      </c>
      <c r="AH22">
        <v>1</v>
      </c>
      <c r="AI22">
        <v>2</v>
      </c>
      <c r="AJ22" t="s">
        <v>803</v>
      </c>
      <c r="AK22">
        <v>2</v>
      </c>
      <c r="AL22">
        <v>1</v>
      </c>
      <c r="AM22">
        <v>1</v>
      </c>
      <c r="AN22">
        <v>0</v>
      </c>
      <c r="AO22">
        <v>1</v>
      </c>
      <c r="AP22">
        <v>1</v>
      </c>
      <c r="AQ22" t="s">
        <v>803</v>
      </c>
      <c r="AR22">
        <v>2</v>
      </c>
      <c r="AS22">
        <v>0</v>
      </c>
      <c r="AT22">
        <v>1</v>
      </c>
      <c r="AU22">
        <v>1</v>
      </c>
      <c r="AV22">
        <v>1</v>
      </c>
      <c r="AW22">
        <v>1</v>
      </c>
    </row>
    <row r="23" spans="1:49" x14ac:dyDescent="0.25">
      <c r="A23">
        <v>17</v>
      </c>
      <c r="B23" t="s">
        <v>23</v>
      </c>
      <c r="C23">
        <v>1</v>
      </c>
      <c r="D23" t="s">
        <v>795</v>
      </c>
      <c r="E23" t="s">
        <v>843</v>
      </c>
      <c r="F23">
        <v>2</v>
      </c>
      <c r="G23" t="s">
        <v>795</v>
      </c>
      <c r="H23" t="s">
        <v>812</v>
      </c>
      <c r="I23" t="s">
        <v>812</v>
      </c>
      <c r="J23">
        <v>1.1000000000000001</v>
      </c>
      <c r="K23">
        <v>30</v>
      </c>
      <c r="L23">
        <v>3</v>
      </c>
      <c r="M23" t="s">
        <v>840</v>
      </c>
      <c r="N23" t="s">
        <v>841</v>
      </c>
      <c r="O23" t="s">
        <v>842</v>
      </c>
      <c r="P23">
        <v>349</v>
      </c>
      <c r="Q23">
        <v>63</v>
      </c>
      <c r="R23">
        <v>60</v>
      </c>
      <c r="S23">
        <v>55</v>
      </c>
      <c r="T23">
        <v>50</v>
      </c>
      <c r="U23">
        <v>50</v>
      </c>
      <c r="V23">
        <v>71</v>
      </c>
      <c r="W23">
        <v>120</v>
      </c>
      <c r="X23">
        <v>70</v>
      </c>
      <c r="Y23">
        <v>122</v>
      </c>
      <c r="Z23" t="s">
        <v>801</v>
      </c>
      <c r="AA23">
        <v>1</v>
      </c>
      <c r="AB23" t="s">
        <v>812</v>
      </c>
      <c r="AD23" t="s">
        <v>828</v>
      </c>
      <c r="AE23">
        <v>15</v>
      </c>
      <c r="AF23">
        <v>1</v>
      </c>
      <c r="AG23">
        <v>1</v>
      </c>
      <c r="AH23">
        <v>1</v>
      </c>
      <c r="AI23">
        <v>2</v>
      </c>
      <c r="AJ23" t="s">
        <v>803</v>
      </c>
      <c r="AK23">
        <v>2</v>
      </c>
      <c r="AL23">
        <v>1</v>
      </c>
      <c r="AM23">
        <v>1</v>
      </c>
      <c r="AN23">
        <v>0</v>
      </c>
      <c r="AO23">
        <v>1</v>
      </c>
      <c r="AP23">
        <v>1</v>
      </c>
      <c r="AQ23" t="s">
        <v>803</v>
      </c>
      <c r="AR23">
        <v>2</v>
      </c>
      <c r="AS23">
        <v>0</v>
      </c>
      <c r="AT23">
        <v>1</v>
      </c>
      <c r="AU23">
        <v>1</v>
      </c>
      <c r="AV23">
        <v>1</v>
      </c>
      <c r="AW23">
        <v>1</v>
      </c>
    </row>
    <row r="24" spans="1:49" x14ac:dyDescent="0.25">
      <c r="A24">
        <v>18</v>
      </c>
      <c r="B24" t="s">
        <v>24</v>
      </c>
      <c r="C24">
        <v>1</v>
      </c>
      <c r="D24" t="s">
        <v>795</v>
      </c>
      <c r="E24" t="s">
        <v>843</v>
      </c>
      <c r="F24">
        <v>2</v>
      </c>
      <c r="G24" t="s">
        <v>795</v>
      </c>
      <c r="H24" t="s">
        <v>812</v>
      </c>
      <c r="I24" t="s">
        <v>812</v>
      </c>
      <c r="J24">
        <v>1.5</v>
      </c>
      <c r="K24">
        <v>39.5</v>
      </c>
      <c r="L24">
        <v>3</v>
      </c>
      <c r="M24" t="s">
        <v>840</v>
      </c>
      <c r="N24" t="s">
        <v>841</v>
      </c>
      <c r="O24" t="s">
        <v>842</v>
      </c>
      <c r="P24">
        <v>479</v>
      </c>
      <c r="Q24">
        <v>83</v>
      </c>
      <c r="R24">
        <v>80</v>
      </c>
      <c r="S24">
        <v>75</v>
      </c>
      <c r="T24">
        <v>70</v>
      </c>
      <c r="U24">
        <v>70</v>
      </c>
      <c r="V24">
        <v>101</v>
      </c>
      <c r="W24">
        <v>45</v>
      </c>
      <c r="X24">
        <v>70</v>
      </c>
      <c r="Y24">
        <v>216</v>
      </c>
      <c r="Z24" t="s">
        <v>801</v>
      </c>
      <c r="AA24">
        <v>1</v>
      </c>
      <c r="AB24" t="s">
        <v>812</v>
      </c>
      <c r="AD24" t="s">
        <v>828</v>
      </c>
      <c r="AE24">
        <v>15</v>
      </c>
      <c r="AF24">
        <v>1</v>
      </c>
      <c r="AG24">
        <v>1</v>
      </c>
      <c r="AH24">
        <v>1</v>
      </c>
      <c r="AI24">
        <v>2</v>
      </c>
      <c r="AJ24" t="s">
        <v>803</v>
      </c>
      <c r="AK24">
        <v>2</v>
      </c>
      <c r="AL24">
        <v>1</v>
      </c>
      <c r="AM24">
        <v>1</v>
      </c>
      <c r="AN24">
        <v>0</v>
      </c>
      <c r="AO24">
        <v>1</v>
      </c>
      <c r="AP24">
        <v>1</v>
      </c>
      <c r="AQ24" t="s">
        <v>803</v>
      </c>
      <c r="AR24">
        <v>2</v>
      </c>
      <c r="AS24">
        <v>0</v>
      </c>
      <c r="AT24">
        <v>1</v>
      </c>
      <c r="AU24">
        <v>1</v>
      </c>
      <c r="AV24">
        <v>1</v>
      </c>
      <c r="AW24">
        <v>1</v>
      </c>
    </row>
    <row r="25" spans="1:49" x14ac:dyDescent="0.25">
      <c r="A25">
        <v>18</v>
      </c>
      <c r="B25" t="s">
        <v>661</v>
      </c>
      <c r="C25">
        <v>1</v>
      </c>
      <c r="D25" t="s">
        <v>795</v>
      </c>
      <c r="E25" t="s">
        <v>843</v>
      </c>
      <c r="F25">
        <v>2</v>
      </c>
      <c r="G25" t="s">
        <v>795</v>
      </c>
      <c r="H25" t="s">
        <v>812</v>
      </c>
      <c r="I25" t="s">
        <v>812</v>
      </c>
      <c r="J25">
        <v>2.2000000000000002</v>
      </c>
      <c r="K25">
        <v>50.5</v>
      </c>
      <c r="L25">
        <v>1</v>
      </c>
      <c r="M25" t="s">
        <v>844</v>
      </c>
      <c r="P25">
        <v>579</v>
      </c>
      <c r="Q25">
        <v>83</v>
      </c>
      <c r="R25">
        <v>80</v>
      </c>
      <c r="S25">
        <v>80</v>
      </c>
      <c r="T25">
        <v>135</v>
      </c>
      <c r="U25">
        <v>80</v>
      </c>
      <c r="V25">
        <v>121</v>
      </c>
      <c r="W25">
        <v>45</v>
      </c>
      <c r="X25">
        <v>70</v>
      </c>
      <c r="Y25">
        <v>261</v>
      </c>
      <c r="Z25" t="s">
        <v>801</v>
      </c>
      <c r="AA25">
        <v>1</v>
      </c>
      <c r="AB25" t="s">
        <v>812</v>
      </c>
      <c r="AD25" t="s">
        <v>828</v>
      </c>
      <c r="AE25">
        <v>15</v>
      </c>
      <c r="AF25">
        <v>1</v>
      </c>
      <c r="AG25">
        <v>1</v>
      </c>
      <c r="AH25">
        <v>1</v>
      </c>
      <c r="AI25">
        <v>2</v>
      </c>
      <c r="AJ25" t="s">
        <v>803</v>
      </c>
      <c r="AK25">
        <v>2</v>
      </c>
      <c r="AL25">
        <v>1</v>
      </c>
      <c r="AM25">
        <v>1</v>
      </c>
      <c r="AN25">
        <v>0</v>
      </c>
      <c r="AO25">
        <v>1</v>
      </c>
      <c r="AP25">
        <v>1</v>
      </c>
      <c r="AQ25" t="s">
        <v>803</v>
      </c>
      <c r="AR25">
        <v>2</v>
      </c>
      <c r="AS25">
        <v>0</v>
      </c>
      <c r="AT25">
        <v>1</v>
      </c>
      <c r="AU25">
        <v>1</v>
      </c>
      <c r="AV25">
        <v>1</v>
      </c>
      <c r="AW25">
        <v>1</v>
      </c>
    </row>
    <row r="26" spans="1:49" x14ac:dyDescent="0.25">
      <c r="A26">
        <v>19</v>
      </c>
      <c r="B26" t="s">
        <v>25</v>
      </c>
      <c r="C26">
        <v>1</v>
      </c>
      <c r="D26" t="s">
        <v>795</v>
      </c>
      <c r="E26" t="s">
        <v>845</v>
      </c>
      <c r="F26">
        <v>1</v>
      </c>
      <c r="G26" t="s">
        <v>795</v>
      </c>
      <c r="H26" t="s">
        <v>2089</v>
      </c>
      <c r="I26" t="s">
        <v>795</v>
      </c>
      <c r="J26">
        <v>0.3</v>
      </c>
      <c r="K26">
        <v>3.5</v>
      </c>
      <c r="L26">
        <v>3</v>
      </c>
      <c r="M26" t="s">
        <v>826</v>
      </c>
      <c r="N26" t="s">
        <v>846</v>
      </c>
      <c r="O26" t="s">
        <v>847</v>
      </c>
      <c r="P26">
        <v>253</v>
      </c>
      <c r="Q26">
        <v>30</v>
      </c>
      <c r="R26">
        <v>56</v>
      </c>
      <c r="S26">
        <v>35</v>
      </c>
      <c r="T26">
        <v>25</v>
      </c>
      <c r="U26">
        <v>35</v>
      </c>
      <c r="V26">
        <v>72</v>
      </c>
      <c r="W26">
        <v>255</v>
      </c>
      <c r="X26">
        <v>70</v>
      </c>
      <c r="Y26">
        <v>51</v>
      </c>
      <c r="Z26" t="s">
        <v>827</v>
      </c>
      <c r="AA26">
        <v>1</v>
      </c>
      <c r="AB26" t="s">
        <v>848</v>
      </c>
      <c r="AD26" t="s">
        <v>828</v>
      </c>
      <c r="AE26">
        <v>15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2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1</v>
      </c>
    </row>
    <row r="27" spans="1:49" x14ac:dyDescent="0.25">
      <c r="A27">
        <v>19</v>
      </c>
      <c r="B27" t="s">
        <v>662</v>
      </c>
      <c r="C27">
        <v>1</v>
      </c>
      <c r="D27" t="s">
        <v>795</v>
      </c>
      <c r="E27" t="s">
        <v>845</v>
      </c>
      <c r="F27">
        <v>2</v>
      </c>
      <c r="G27" t="s">
        <v>849</v>
      </c>
      <c r="H27" t="s">
        <v>795</v>
      </c>
      <c r="I27" t="s">
        <v>795</v>
      </c>
      <c r="J27">
        <v>0.3</v>
      </c>
      <c r="K27">
        <v>3.8</v>
      </c>
      <c r="L27">
        <v>3</v>
      </c>
      <c r="M27" t="s">
        <v>850</v>
      </c>
      <c r="N27" t="s">
        <v>847</v>
      </c>
      <c r="O27" t="s">
        <v>805</v>
      </c>
      <c r="P27">
        <v>253</v>
      </c>
      <c r="Q27">
        <v>30</v>
      </c>
      <c r="R27">
        <v>56</v>
      </c>
      <c r="S27">
        <v>35</v>
      </c>
      <c r="T27">
        <v>25</v>
      </c>
      <c r="U27">
        <v>35</v>
      </c>
      <c r="V27">
        <v>72</v>
      </c>
      <c r="W27">
        <v>255</v>
      </c>
      <c r="X27">
        <v>70</v>
      </c>
      <c r="Y27">
        <v>51</v>
      </c>
      <c r="Z27" t="s">
        <v>827</v>
      </c>
      <c r="AA27">
        <v>1</v>
      </c>
      <c r="AB27" t="s">
        <v>848</v>
      </c>
      <c r="AD27" t="s">
        <v>828</v>
      </c>
      <c r="AE27">
        <v>15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1</v>
      </c>
      <c r="AN27">
        <v>1</v>
      </c>
      <c r="AO27">
        <v>1</v>
      </c>
      <c r="AP27">
        <v>0</v>
      </c>
      <c r="AQ27">
        <v>2</v>
      </c>
      <c r="AR27">
        <v>1</v>
      </c>
      <c r="AS27">
        <v>0</v>
      </c>
      <c r="AT27">
        <v>1</v>
      </c>
      <c r="AU27" t="s">
        <v>803</v>
      </c>
      <c r="AV27">
        <v>1</v>
      </c>
      <c r="AW27">
        <v>2</v>
      </c>
    </row>
    <row r="28" spans="1:49" x14ac:dyDescent="0.25">
      <c r="A28">
        <v>20</v>
      </c>
      <c r="B28" t="s">
        <v>26</v>
      </c>
      <c r="C28">
        <v>1</v>
      </c>
      <c r="D28" t="s">
        <v>795</v>
      </c>
      <c r="E28" t="s">
        <v>845</v>
      </c>
      <c r="F28">
        <v>1</v>
      </c>
      <c r="G28" t="s">
        <v>795</v>
      </c>
      <c r="H28" t="s">
        <v>2089</v>
      </c>
      <c r="I28" t="s">
        <v>795</v>
      </c>
      <c r="J28">
        <v>0.7</v>
      </c>
      <c r="K28">
        <v>18.5</v>
      </c>
      <c r="L28">
        <v>3</v>
      </c>
      <c r="M28" t="s">
        <v>826</v>
      </c>
      <c r="N28" t="s">
        <v>846</v>
      </c>
      <c r="O28" t="s">
        <v>847</v>
      </c>
      <c r="P28">
        <v>413</v>
      </c>
      <c r="Q28">
        <v>55</v>
      </c>
      <c r="R28">
        <v>81</v>
      </c>
      <c r="S28">
        <v>60</v>
      </c>
      <c r="T28">
        <v>50</v>
      </c>
      <c r="U28">
        <v>70</v>
      </c>
      <c r="V28">
        <v>97</v>
      </c>
      <c r="W28">
        <v>127</v>
      </c>
      <c r="X28">
        <v>70</v>
      </c>
      <c r="Y28">
        <v>145</v>
      </c>
      <c r="Z28" t="s">
        <v>827</v>
      </c>
      <c r="AA28">
        <v>1</v>
      </c>
      <c r="AB28" t="s">
        <v>848</v>
      </c>
      <c r="AD28" t="s">
        <v>828</v>
      </c>
      <c r="AE28">
        <v>15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2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</row>
    <row r="29" spans="1:49" x14ac:dyDescent="0.25">
      <c r="A29">
        <v>20</v>
      </c>
      <c r="B29" t="s">
        <v>664</v>
      </c>
      <c r="C29">
        <v>1</v>
      </c>
      <c r="D29" t="s">
        <v>795</v>
      </c>
      <c r="E29" t="s">
        <v>845</v>
      </c>
      <c r="F29">
        <v>2</v>
      </c>
      <c r="G29" t="s">
        <v>849</v>
      </c>
      <c r="H29" t="s">
        <v>795</v>
      </c>
      <c r="I29" t="s">
        <v>795</v>
      </c>
      <c r="J29">
        <v>0.7</v>
      </c>
      <c r="K29">
        <v>25.5</v>
      </c>
      <c r="L29">
        <v>3</v>
      </c>
      <c r="M29" t="s">
        <v>850</v>
      </c>
      <c r="N29" t="s">
        <v>847</v>
      </c>
      <c r="O29" t="s">
        <v>805</v>
      </c>
      <c r="P29">
        <v>413</v>
      </c>
      <c r="Q29">
        <v>75</v>
      </c>
      <c r="R29">
        <v>71</v>
      </c>
      <c r="S29">
        <v>70</v>
      </c>
      <c r="T29">
        <v>40</v>
      </c>
      <c r="U29">
        <v>80</v>
      </c>
      <c r="V29">
        <v>77</v>
      </c>
      <c r="W29">
        <v>127</v>
      </c>
      <c r="X29">
        <v>70</v>
      </c>
      <c r="Y29">
        <v>145</v>
      </c>
      <c r="Z29" t="s">
        <v>827</v>
      </c>
      <c r="AA29">
        <v>1</v>
      </c>
      <c r="AB29" t="s">
        <v>848</v>
      </c>
      <c r="AD29" t="s">
        <v>828</v>
      </c>
      <c r="AE29">
        <v>15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4</v>
      </c>
      <c r="AM29">
        <v>1</v>
      </c>
      <c r="AN29">
        <v>1</v>
      </c>
      <c r="AO29">
        <v>1</v>
      </c>
      <c r="AP29">
        <v>0</v>
      </c>
      <c r="AQ29">
        <v>2</v>
      </c>
      <c r="AR29">
        <v>1</v>
      </c>
      <c r="AS29">
        <v>0</v>
      </c>
      <c r="AT29">
        <v>1</v>
      </c>
      <c r="AU29" t="s">
        <v>803</v>
      </c>
      <c r="AV29">
        <v>1</v>
      </c>
      <c r="AW29">
        <v>2</v>
      </c>
    </row>
    <row r="30" spans="1:49" x14ac:dyDescent="0.25">
      <c r="A30">
        <v>21</v>
      </c>
      <c r="B30" t="s">
        <v>27</v>
      </c>
      <c r="C30">
        <v>1</v>
      </c>
      <c r="D30" t="s">
        <v>795</v>
      </c>
      <c r="E30" t="s">
        <v>839</v>
      </c>
      <c r="F30">
        <v>2</v>
      </c>
      <c r="G30" t="s">
        <v>795</v>
      </c>
      <c r="H30" t="s">
        <v>812</v>
      </c>
      <c r="I30" t="s">
        <v>812</v>
      </c>
      <c r="J30">
        <v>0.3</v>
      </c>
      <c r="K30">
        <v>2</v>
      </c>
      <c r="L30">
        <v>2</v>
      </c>
      <c r="M30" t="s">
        <v>840</v>
      </c>
      <c r="O30" t="s">
        <v>837</v>
      </c>
      <c r="P30">
        <v>262</v>
      </c>
      <c r="Q30">
        <v>40</v>
      </c>
      <c r="R30">
        <v>60</v>
      </c>
      <c r="S30">
        <v>30</v>
      </c>
      <c r="T30">
        <v>31</v>
      </c>
      <c r="U30">
        <v>31</v>
      </c>
      <c r="V30">
        <v>70</v>
      </c>
      <c r="W30">
        <v>255</v>
      </c>
      <c r="X30">
        <v>70</v>
      </c>
      <c r="Y30">
        <v>52</v>
      </c>
      <c r="Z30" t="s">
        <v>827</v>
      </c>
      <c r="AA30">
        <v>1</v>
      </c>
      <c r="AB30" t="s">
        <v>812</v>
      </c>
      <c r="AD30" t="s">
        <v>828</v>
      </c>
      <c r="AE30">
        <v>15</v>
      </c>
      <c r="AF30">
        <v>1</v>
      </c>
      <c r="AG30">
        <v>1</v>
      </c>
      <c r="AH30">
        <v>1</v>
      </c>
      <c r="AI30">
        <v>2</v>
      </c>
      <c r="AJ30" t="s">
        <v>803</v>
      </c>
      <c r="AK30">
        <v>2</v>
      </c>
      <c r="AL30">
        <v>1</v>
      </c>
      <c r="AM30">
        <v>1</v>
      </c>
      <c r="AN30">
        <v>0</v>
      </c>
      <c r="AO30">
        <v>1</v>
      </c>
      <c r="AP30">
        <v>1</v>
      </c>
      <c r="AQ30" t="s">
        <v>803</v>
      </c>
      <c r="AR30">
        <v>2</v>
      </c>
      <c r="AS30">
        <v>0</v>
      </c>
      <c r="AT30">
        <v>1</v>
      </c>
      <c r="AU30">
        <v>1</v>
      </c>
      <c r="AV30">
        <v>1</v>
      </c>
      <c r="AW30">
        <v>1</v>
      </c>
    </row>
    <row r="31" spans="1:49" x14ac:dyDescent="0.25">
      <c r="A31">
        <v>22</v>
      </c>
      <c r="B31" t="s">
        <v>28</v>
      </c>
      <c r="C31">
        <v>1</v>
      </c>
      <c r="D31" t="s">
        <v>795</v>
      </c>
      <c r="E31" t="s">
        <v>851</v>
      </c>
      <c r="F31">
        <v>2</v>
      </c>
      <c r="G31" t="s">
        <v>795</v>
      </c>
      <c r="H31" t="s">
        <v>812</v>
      </c>
      <c r="I31" t="s">
        <v>812</v>
      </c>
      <c r="J31">
        <v>1.2</v>
      </c>
      <c r="K31">
        <v>38</v>
      </c>
      <c r="L31">
        <v>2</v>
      </c>
      <c r="M31" t="s">
        <v>840</v>
      </c>
      <c r="O31" t="s">
        <v>837</v>
      </c>
      <c r="P31">
        <v>442</v>
      </c>
      <c r="Q31">
        <v>65</v>
      </c>
      <c r="R31">
        <v>90</v>
      </c>
      <c r="S31">
        <v>65</v>
      </c>
      <c r="T31">
        <v>61</v>
      </c>
      <c r="U31">
        <v>61</v>
      </c>
      <c r="V31">
        <v>100</v>
      </c>
      <c r="W31">
        <v>90</v>
      </c>
      <c r="X31">
        <v>70</v>
      </c>
      <c r="Y31">
        <v>155</v>
      </c>
      <c r="Z31" t="s">
        <v>827</v>
      </c>
      <c r="AA31">
        <v>1</v>
      </c>
      <c r="AB31" t="s">
        <v>812</v>
      </c>
      <c r="AD31" t="s">
        <v>828</v>
      </c>
      <c r="AE31">
        <v>15</v>
      </c>
      <c r="AF31">
        <v>1</v>
      </c>
      <c r="AG31">
        <v>1</v>
      </c>
      <c r="AH31">
        <v>1</v>
      </c>
      <c r="AI31">
        <v>2</v>
      </c>
      <c r="AJ31" t="s">
        <v>803</v>
      </c>
      <c r="AK31">
        <v>2</v>
      </c>
      <c r="AL31">
        <v>1</v>
      </c>
      <c r="AM31">
        <v>1</v>
      </c>
      <c r="AN31">
        <v>0</v>
      </c>
      <c r="AO31">
        <v>1</v>
      </c>
      <c r="AP31">
        <v>1</v>
      </c>
      <c r="AQ31" t="s">
        <v>803</v>
      </c>
      <c r="AR31">
        <v>2</v>
      </c>
      <c r="AS31">
        <v>0</v>
      </c>
      <c r="AT31">
        <v>1</v>
      </c>
      <c r="AU31">
        <v>1</v>
      </c>
      <c r="AV31">
        <v>1</v>
      </c>
      <c r="AW31">
        <v>1</v>
      </c>
    </row>
    <row r="32" spans="1:49" x14ac:dyDescent="0.25">
      <c r="A32">
        <v>23</v>
      </c>
      <c r="B32" t="s">
        <v>29</v>
      </c>
      <c r="C32">
        <v>1</v>
      </c>
      <c r="D32" t="s">
        <v>795</v>
      </c>
      <c r="E32" t="s">
        <v>852</v>
      </c>
      <c r="F32">
        <v>1</v>
      </c>
      <c r="G32" t="s">
        <v>798</v>
      </c>
      <c r="H32" t="s">
        <v>2089</v>
      </c>
      <c r="I32" t="s">
        <v>798</v>
      </c>
      <c r="J32">
        <v>2</v>
      </c>
      <c r="K32">
        <v>6.9</v>
      </c>
      <c r="L32">
        <v>3</v>
      </c>
      <c r="M32" t="s">
        <v>853</v>
      </c>
      <c r="N32" t="s">
        <v>830</v>
      </c>
      <c r="O32" t="s">
        <v>854</v>
      </c>
      <c r="P32">
        <v>288</v>
      </c>
      <c r="Q32">
        <v>35</v>
      </c>
      <c r="R32">
        <v>60</v>
      </c>
      <c r="S32">
        <v>44</v>
      </c>
      <c r="T32">
        <v>40</v>
      </c>
      <c r="U32">
        <v>54</v>
      </c>
      <c r="V32">
        <v>55</v>
      </c>
      <c r="W32">
        <v>255</v>
      </c>
      <c r="X32">
        <v>70</v>
      </c>
      <c r="Y32">
        <v>58</v>
      </c>
      <c r="Z32" t="s">
        <v>827</v>
      </c>
      <c r="AA32">
        <v>2</v>
      </c>
      <c r="AB32" t="s">
        <v>810</v>
      </c>
      <c r="AC32" t="s">
        <v>848</v>
      </c>
      <c r="AD32" t="s">
        <v>828</v>
      </c>
      <c r="AE32">
        <v>20</v>
      </c>
      <c r="AF32">
        <v>1</v>
      </c>
      <c r="AG32">
        <v>1</v>
      </c>
      <c r="AH32">
        <v>1</v>
      </c>
      <c r="AI32">
        <v>1</v>
      </c>
      <c r="AJ32" t="s">
        <v>803</v>
      </c>
      <c r="AK32">
        <v>1</v>
      </c>
      <c r="AL32" t="s">
        <v>803</v>
      </c>
      <c r="AM32" t="s">
        <v>803</v>
      </c>
      <c r="AN32">
        <v>2</v>
      </c>
      <c r="AO32">
        <v>1</v>
      </c>
      <c r="AP32">
        <v>2</v>
      </c>
      <c r="AQ32" t="s">
        <v>803</v>
      </c>
      <c r="AR32">
        <v>1</v>
      </c>
      <c r="AS32">
        <v>1</v>
      </c>
      <c r="AT32">
        <v>1</v>
      </c>
      <c r="AU32">
        <v>1</v>
      </c>
      <c r="AV32">
        <v>1</v>
      </c>
      <c r="AW32" t="s">
        <v>803</v>
      </c>
    </row>
    <row r="33" spans="1:49" x14ac:dyDescent="0.25">
      <c r="A33">
        <v>24</v>
      </c>
      <c r="B33" t="s">
        <v>30</v>
      </c>
      <c r="C33">
        <v>1</v>
      </c>
      <c r="D33" t="s">
        <v>795</v>
      </c>
      <c r="E33" t="s">
        <v>855</v>
      </c>
      <c r="F33">
        <v>1</v>
      </c>
      <c r="G33" t="s">
        <v>798</v>
      </c>
      <c r="H33" t="s">
        <v>2089</v>
      </c>
      <c r="I33" t="s">
        <v>798</v>
      </c>
      <c r="J33">
        <v>3.5</v>
      </c>
      <c r="K33">
        <v>65</v>
      </c>
      <c r="L33">
        <v>3</v>
      </c>
      <c r="M33" t="s">
        <v>853</v>
      </c>
      <c r="N33" t="s">
        <v>830</v>
      </c>
      <c r="O33" t="s">
        <v>854</v>
      </c>
      <c r="P33">
        <v>448</v>
      </c>
      <c r="Q33">
        <v>60</v>
      </c>
      <c r="R33">
        <v>95</v>
      </c>
      <c r="S33">
        <v>69</v>
      </c>
      <c r="T33">
        <v>65</v>
      </c>
      <c r="U33">
        <v>79</v>
      </c>
      <c r="V33">
        <v>80</v>
      </c>
      <c r="W33">
        <v>90</v>
      </c>
      <c r="X33">
        <v>70</v>
      </c>
      <c r="Y33">
        <v>157</v>
      </c>
      <c r="Z33" t="s">
        <v>827</v>
      </c>
      <c r="AA33">
        <v>2</v>
      </c>
      <c r="AB33" t="s">
        <v>810</v>
      </c>
      <c r="AC33" t="s">
        <v>848</v>
      </c>
      <c r="AD33" t="s">
        <v>828</v>
      </c>
      <c r="AE33">
        <v>20</v>
      </c>
      <c r="AF33">
        <v>1</v>
      </c>
      <c r="AG33">
        <v>1</v>
      </c>
      <c r="AH33">
        <v>1</v>
      </c>
      <c r="AI33">
        <v>1</v>
      </c>
      <c r="AJ33" t="s">
        <v>803</v>
      </c>
      <c r="AK33">
        <v>1</v>
      </c>
      <c r="AL33" t="s">
        <v>803</v>
      </c>
      <c r="AM33" t="s">
        <v>803</v>
      </c>
      <c r="AN33">
        <v>2</v>
      </c>
      <c r="AO33">
        <v>1</v>
      </c>
      <c r="AP33">
        <v>2</v>
      </c>
      <c r="AQ33" t="s">
        <v>803</v>
      </c>
      <c r="AR33">
        <v>1</v>
      </c>
      <c r="AS33">
        <v>1</v>
      </c>
      <c r="AT33">
        <v>1</v>
      </c>
      <c r="AU33">
        <v>1</v>
      </c>
      <c r="AV33">
        <v>1</v>
      </c>
      <c r="AW33" t="s">
        <v>803</v>
      </c>
    </row>
    <row r="34" spans="1:49" x14ac:dyDescent="0.25">
      <c r="A34">
        <v>25</v>
      </c>
      <c r="B34" t="s">
        <v>31</v>
      </c>
      <c r="C34">
        <v>1</v>
      </c>
      <c r="D34" t="s">
        <v>795</v>
      </c>
      <c r="E34" t="s">
        <v>845</v>
      </c>
      <c r="F34">
        <v>1</v>
      </c>
      <c r="G34" t="s">
        <v>856</v>
      </c>
      <c r="H34" t="s">
        <v>2089</v>
      </c>
      <c r="I34" t="s">
        <v>856</v>
      </c>
      <c r="J34">
        <v>0.4</v>
      </c>
      <c r="K34">
        <v>6</v>
      </c>
      <c r="L34">
        <v>2</v>
      </c>
      <c r="M34" t="s">
        <v>857</v>
      </c>
      <c r="O34" t="s">
        <v>858</v>
      </c>
      <c r="P34">
        <v>320</v>
      </c>
      <c r="Q34">
        <v>35</v>
      </c>
      <c r="R34">
        <v>55</v>
      </c>
      <c r="S34">
        <v>40</v>
      </c>
      <c r="T34">
        <v>50</v>
      </c>
      <c r="U34">
        <v>50</v>
      </c>
      <c r="V34">
        <v>90</v>
      </c>
      <c r="W34">
        <v>190</v>
      </c>
      <c r="X34">
        <v>70</v>
      </c>
      <c r="Y34">
        <v>112</v>
      </c>
      <c r="Z34" t="s">
        <v>827</v>
      </c>
      <c r="AA34">
        <v>2</v>
      </c>
      <c r="AB34" t="s">
        <v>859</v>
      </c>
      <c r="AC34" t="s">
        <v>848</v>
      </c>
      <c r="AD34" t="s">
        <v>828</v>
      </c>
      <c r="AE34">
        <v>10</v>
      </c>
      <c r="AF34">
        <v>1</v>
      </c>
      <c r="AG34">
        <v>1</v>
      </c>
      <c r="AH34">
        <v>1</v>
      </c>
      <c r="AI34" t="s">
        <v>803</v>
      </c>
      <c r="AJ34">
        <v>1</v>
      </c>
      <c r="AK34">
        <v>1</v>
      </c>
      <c r="AL34">
        <v>1</v>
      </c>
      <c r="AM34">
        <v>1</v>
      </c>
      <c r="AN34">
        <v>2</v>
      </c>
      <c r="AO34" t="s">
        <v>803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t="s">
        <v>803</v>
      </c>
      <c r="AW34">
        <v>1</v>
      </c>
    </row>
    <row r="35" spans="1:49" x14ac:dyDescent="0.25">
      <c r="A35">
        <v>25</v>
      </c>
      <c r="B35" t="s">
        <v>666</v>
      </c>
      <c r="C35">
        <v>1</v>
      </c>
      <c r="D35" t="s">
        <v>795</v>
      </c>
      <c r="E35" t="s">
        <v>845</v>
      </c>
      <c r="F35">
        <v>1</v>
      </c>
      <c r="G35" t="s">
        <v>856</v>
      </c>
      <c r="H35" t="s">
        <v>2089</v>
      </c>
      <c r="I35" t="s">
        <v>856</v>
      </c>
      <c r="J35">
        <v>0.4</v>
      </c>
      <c r="K35">
        <v>6</v>
      </c>
      <c r="L35">
        <v>1</v>
      </c>
      <c r="O35" t="s">
        <v>858</v>
      </c>
      <c r="P35">
        <v>430</v>
      </c>
      <c r="Q35">
        <v>45</v>
      </c>
      <c r="R35">
        <v>80</v>
      </c>
      <c r="S35">
        <v>50</v>
      </c>
      <c r="T35">
        <v>75</v>
      </c>
      <c r="U35">
        <v>60</v>
      </c>
      <c r="V35">
        <v>120</v>
      </c>
      <c r="W35">
        <v>190</v>
      </c>
      <c r="X35">
        <v>70</v>
      </c>
      <c r="Y35">
        <v>112</v>
      </c>
      <c r="Z35" t="s">
        <v>827</v>
      </c>
      <c r="AA35">
        <v>0</v>
      </c>
      <c r="AD35" t="s">
        <v>828</v>
      </c>
      <c r="AE35">
        <v>10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2</v>
      </c>
      <c r="AO35" t="s">
        <v>803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t="s">
        <v>803</v>
      </c>
      <c r="AW35">
        <v>1</v>
      </c>
    </row>
    <row r="36" spans="1:49" x14ac:dyDescent="0.25">
      <c r="A36">
        <v>26</v>
      </c>
      <c r="B36" t="s">
        <v>32</v>
      </c>
      <c r="C36">
        <v>1</v>
      </c>
      <c r="D36" t="s">
        <v>795</v>
      </c>
      <c r="E36" t="s">
        <v>845</v>
      </c>
      <c r="F36">
        <v>1</v>
      </c>
      <c r="G36" t="s">
        <v>856</v>
      </c>
      <c r="H36" t="s">
        <v>2089</v>
      </c>
      <c r="I36" t="s">
        <v>856</v>
      </c>
      <c r="J36">
        <v>0.8</v>
      </c>
      <c r="K36">
        <v>30</v>
      </c>
      <c r="L36">
        <v>2</v>
      </c>
      <c r="M36" t="s">
        <v>857</v>
      </c>
      <c r="O36" t="s">
        <v>858</v>
      </c>
      <c r="P36">
        <v>485</v>
      </c>
      <c r="Q36">
        <v>60</v>
      </c>
      <c r="R36">
        <v>90</v>
      </c>
      <c r="S36">
        <v>55</v>
      </c>
      <c r="T36">
        <v>90</v>
      </c>
      <c r="U36">
        <v>80</v>
      </c>
      <c r="V36">
        <v>110</v>
      </c>
      <c r="W36">
        <v>75</v>
      </c>
      <c r="X36">
        <v>70</v>
      </c>
      <c r="Y36">
        <v>218</v>
      </c>
      <c r="Z36" t="s">
        <v>827</v>
      </c>
      <c r="AA36">
        <v>2</v>
      </c>
      <c r="AB36" t="s">
        <v>859</v>
      </c>
      <c r="AC36" t="s">
        <v>848</v>
      </c>
      <c r="AD36" t="s">
        <v>828</v>
      </c>
      <c r="AE36">
        <v>10</v>
      </c>
      <c r="AF36">
        <v>1</v>
      </c>
      <c r="AG36">
        <v>1</v>
      </c>
      <c r="AH36">
        <v>1</v>
      </c>
      <c r="AI36" t="s">
        <v>803</v>
      </c>
      <c r="AJ36">
        <v>1</v>
      </c>
      <c r="AK36">
        <v>1</v>
      </c>
      <c r="AL36">
        <v>1</v>
      </c>
      <c r="AM36">
        <v>1</v>
      </c>
      <c r="AN36">
        <v>2</v>
      </c>
      <c r="AO36" t="s">
        <v>803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 t="s">
        <v>803</v>
      </c>
      <c r="AW36">
        <v>1</v>
      </c>
    </row>
    <row r="37" spans="1:49" x14ac:dyDescent="0.25">
      <c r="A37">
        <v>26</v>
      </c>
      <c r="B37" t="s">
        <v>667</v>
      </c>
      <c r="C37">
        <v>1</v>
      </c>
      <c r="D37" t="s">
        <v>795</v>
      </c>
      <c r="E37" t="s">
        <v>845</v>
      </c>
      <c r="F37">
        <v>2</v>
      </c>
      <c r="G37" t="s">
        <v>856</v>
      </c>
      <c r="H37" t="s">
        <v>860</v>
      </c>
      <c r="I37" t="s">
        <v>860</v>
      </c>
      <c r="J37">
        <v>0.7</v>
      </c>
      <c r="K37">
        <v>21</v>
      </c>
      <c r="L37">
        <v>1</v>
      </c>
      <c r="M37" t="s">
        <v>861</v>
      </c>
      <c r="P37">
        <v>485</v>
      </c>
      <c r="Q37">
        <v>60</v>
      </c>
      <c r="R37">
        <v>85</v>
      </c>
      <c r="S37">
        <v>50</v>
      </c>
      <c r="T37">
        <v>95</v>
      </c>
      <c r="U37">
        <v>85</v>
      </c>
      <c r="V37">
        <v>110</v>
      </c>
      <c r="W37">
        <v>75</v>
      </c>
      <c r="X37">
        <v>70</v>
      </c>
      <c r="Y37">
        <v>218</v>
      </c>
      <c r="Z37" t="s">
        <v>827</v>
      </c>
      <c r="AA37">
        <v>2</v>
      </c>
      <c r="AB37" t="s">
        <v>859</v>
      </c>
      <c r="AC37" t="s">
        <v>848</v>
      </c>
      <c r="AD37" t="s">
        <v>828</v>
      </c>
      <c r="AE37">
        <v>10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2</v>
      </c>
      <c r="AO37" t="s">
        <v>803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 t="s">
        <v>803</v>
      </c>
      <c r="AW37">
        <v>1</v>
      </c>
    </row>
    <row r="38" spans="1:49" x14ac:dyDescent="0.25">
      <c r="A38">
        <v>27</v>
      </c>
      <c r="B38" t="s">
        <v>33</v>
      </c>
      <c r="C38">
        <v>1</v>
      </c>
      <c r="D38" t="s">
        <v>795</v>
      </c>
      <c r="E38" t="s">
        <v>845</v>
      </c>
      <c r="F38">
        <v>1</v>
      </c>
      <c r="G38" t="s">
        <v>862</v>
      </c>
      <c r="H38" t="s">
        <v>2089</v>
      </c>
      <c r="I38" t="s">
        <v>862</v>
      </c>
      <c r="J38">
        <v>0.6</v>
      </c>
      <c r="K38">
        <v>12</v>
      </c>
      <c r="L38">
        <v>2</v>
      </c>
      <c r="M38" t="s">
        <v>863</v>
      </c>
      <c r="O38" t="s">
        <v>864</v>
      </c>
      <c r="P38">
        <v>300</v>
      </c>
      <c r="Q38">
        <v>50</v>
      </c>
      <c r="R38">
        <v>75</v>
      </c>
      <c r="S38">
        <v>85</v>
      </c>
      <c r="T38">
        <v>20</v>
      </c>
      <c r="U38">
        <v>30</v>
      </c>
      <c r="V38">
        <v>40</v>
      </c>
      <c r="W38">
        <v>255</v>
      </c>
      <c r="X38">
        <v>70</v>
      </c>
      <c r="Y38">
        <v>60</v>
      </c>
      <c r="Z38" t="s">
        <v>827</v>
      </c>
      <c r="AA38">
        <v>1</v>
      </c>
      <c r="AB38" t="s">
        <v>848</v>
      </c>
      <c r="AD38" t="s">
        <v>828</v>
      </c>
      <c r="AE38">
        <v>20</v>
      </c>
      <c r="AF38">
        <v>1</v>
      </c>
      <c r="AG38">
        <v>1</v>
      </c>
      <c r="AH38">
        <v>2</v>
      </c>
      <c r="AI38">
        <v>0</v>
      </c>
      <c r="AJ38">
        <v>2</v>
      </c>
      <c r="AK38">
        <v>2</v>
      </c>
      <c r="AL38">
        <v>1</v>
      </c>
      <c r="AM38" t="s">
        <v>803</v>
      </c>
      <c r="AN38">
        <v>1</v>
      </c>
      <c r="AO38">
        <v>1</v>
      </c>
      <c r="AP38">
        <v>1</v>
      </c>
      <c r="AQ38">
        <v>1</v>
      </c>
      <c r="AR38" t="s">
        <v>803</v>
      </c>
      <c r="AS38">
        <v>1</v>
      </c>
      <c r="AT38">
        <v>1</v>
      </c>
      <c r="AU38">
        <v>1</v>
      </c>
      <c r="AV38">
        <v>1</v>
      </c>
      <c r="AW38">
        <v>1</v>
      </c>
    </row>
    <row r="39" spans="1:49" x14ac:dyDescent="0.25">
      <c r="A39">
        <v>27</v>
      </c>
      <c r="B39" t="s">
        <v>670</v>
      </c>
      <c r="C39">
        <v>1</v>
      </c>
      <c r="D39" t="s">
        <v>795</v>
      </c>
      <c r="E39" t="s">
        <v>845</v>
      </c>
      <c r="F39">
        <v>2</v>
      </c>
      <c r="G39" t="s">
        <v>865</v>
      </c>
      <c r="H39" t="s">
        <v>866</v>
      </c>
      <c r="I39" t="s">
        <v>866</v>
      </c>
      <c r="J39">
        <v>0.7</v>
      </c>
      <c r="K39">
        <v>40</v>
      </c>
      <c r="L39">
        <v>2</v>
      </c>
      <c r="M39" t="s">
        <v>867</v>
      </c>
      <c r="O39" t="s">
        <v>868</v>
      </c>
      <c r="P39">
        <v>300</v>
      </c>
      <c r="Q39">
        <v>50</v>
      </c>
      <c r="R39">
        <v>75</v>
      </c>
      <c r="S39">
        <v>90</v>
      </c>
      <c r="T39">
        <v>10</v>
      </c>
      <c r="U39">
        <v>35</v>
      </c>
      <c r="V39">
        <v>40</v>
      </c>
      <c r="W39">
        <v>255</v>
      </c>
      <c r="X39">
        <v>70</v>
      </c>
      <c r="Y39">
        <v>60</v>
      </c>
      <c r="Z39" t="s">
        <v>827</v>
      </c>
      <c r="AA39">
        <v>1</v>
      </c>
      <c r="AB39" t="s">
        <v>848</v>
      </c>
      <c r="AD39" t="s">
        <v>828</v>
      </c>
      <c r="AE39">
        <v>20</v>
      </c>
      <c r="AF39" t="s">
        <v>803</v>
      </c>
      <c r="AG39">
        <v>4</v>
      </c>
      <c r="AH39">
        <v>1</v>
      </c>
      <c r="AI39">
        <v>1</v>
      </c>
      <c r="AJ39" t="s">
        <v>803</v>
      </c>
      <c r="AK39" t="s">
        <v>804</v>
      </c>
      <c r="AL39">
        <v>4</v>
      </c>
      <c r="AM39">
        <v>0</v>
      </c>
      <c r="AN39">
        <v>2</v>
      </c>
      <c r="AO39" t="s">
        <v>803</v>
      </c>
      <c r="AP39" t="s">
        <v>803</v>
      </c>
      <c r="AQ39" t="s">
        <v>803</v>
      </c>
      <c r="AR39">
        <v>1</v>
      </c>
      <c r="AS39">
        <v>1</v>
      </c>
      <c r="AT39" t="s">
        <v>803</v>
      </c>
      <c r="AU39">
        <v>1</v>
      </c>
      <c r="AV39">
        <v>1</v>
      </c>
      <c r="AW39" t="s">
        <v>803</v>
      </c>
    </row>
    <row r="40" spans="1:49" x14ac:dyDescent="0.25">
      <c r="A40">
        <v>28</v>
      </c>
      <c r="B40" t="s">
        <v>34</v>
      </c>
      <c r="C40">
        <v>1</v>
      </c>
      <c r="D40" t="s">
        <v>795</v>
      </c>
      <c r="E40" t="s">
        <v>845</v>
      </c>
      <c r="F40">
        <v>1</v>
      </c>
      <c r="G40" t="s">
        <v>862</v>
      </c>
      <c r="H40" t="s">
        <v>2089</v>
      </c>
      <c r="I40" t="s">
        <v>862</v>
      </c>
      <c r="J40">
        <v>1</v>
      </c>
      <c r="K40">
        <v>29.5</v>
      </c>
      <c r="L40">
        <v>2</v>
      </c>
      <c r="M40" t="s">
        <v>863</v>
      </c>
      <c r="O40" t="s">
        <v>864</v>
      </c>
      <c r="P40">
        <v>450</v>
      </c>
      <c r="Q40">
        <v>75</v>
      </c>
      <c r="R40">
        <v>100</v>
      </c>
      <c r="S40">
        <v>110</v>
      </c>
      <c r="T40">
        <v>45</v>
      </c>
      <c r="U40">
        <v>55</v>
      </c>
      <c r="V40">
        <v>65</v>
      </c>
      <c r="W40">
        <v>90</v>
      </c>
      <c r="X40">
        <v>70</v>
      </c>
      <c r="Y40">
        <v>158</v>
      </c>
      <c r="Z40" t="s">
        <v>827</v>
      </c>
      <c r="AA40">
        <v>1</v>
      </c>
      <c r="AB40" t="s">
        <v>848</v>
      </c>
      <c r="AD40" t="s">
        <v>828</v>
      </c>
      <c r="AE40">
        <v>20</v>
      </c>
      <c r="AF40">
        <v>1</v>
      </c>
      <c r="AG40">
        <v>1</v>
      </c>
      <c r="AH40">
        <v>2</v>
      </c>
      <c r="AI40">
        <v>0</v>
      </c>
      <c r="AJ40">
        <v>2</v>
      </c>
      <c r="AK40">
        <v>2</v>
      </c>
      <c r="AL40">
        <v>1</v>
      </c>
      <c r="AM40" t="s">
        <v>803</v>
      </c>
      <c r="AN40">
        <v>1</v>
      </c>
      <c r="AO40">
        <v>1</v>
      </c>
      <c r="AP40">
        <v>1</v>
      </c>
      <c r="AQ40">
        <v>1</v>
      </c>
      <c r="AR40" t="s">
        <v>803</v>
      </c>
      <c r="AS40">
        <v>1</v>
      </c>
      <c r="AT40">
        <v>1</v>
      </c>
      <c r="AU40">
        <v>1</v>
      </c>
      <c r="AV40">
        <v>1</v>
      </c>
      <c r="AW40">
        <v>1</v>
      </c>
    </row>
    <row r="41" spans="1:49" x14ac:dyDescent="0.25">
      <c r="A41">
        <v>28</v>
      </c>
      <c r="B41" t="s">
        <v>673</v>
      </c>
      <c r="C41">
        <v>1</v>
      </c>
      <c r="D41" t="s">
        <v>795</v>
      </c>
      <c r="E41" t="s">
        <v>845</v>
      </c>
      <c r="F41">
        <v>2</v>
      </c>
      <c r="G41" t="s">
        <v>865</v>
      </c>
      <c r="H41" t="s">
        <v>866</v>
      </c>
      <c r="I41" t="s">
        <v>866</v>
      </c>
      <c r="J41">
        <v>1.2</v>
      </c>
      <c r="K41">
        <v>55</v>
      </c>
      <c r="L41">
        <v>2</v>
      </c>
      <c r="M41" t="s">
        <v>867</v>
      </c>
      <c r="O41" t="s">
        <v>868</v>
      </c>
      <c r="P41">
        <v>450</v>
      </c>
      <c r="Q41">
        <v>75</v>
      </c>
      <c r="R41">
        <v>100</v>
      </c>
      <c r="S41">
        <v>120</v>
      </c>
      <c r="T41">
        <v>25</v>
      </c>
      <c r="U41">
        <v>65</v>
      </c>
      <c r="V41">
        <v>65</v>
      </c>
      <c r="W41">
        <v>90</v>
      </c>
      <c r="X41">
        <v>70</v>
      </c>
      <c r="Y41">
        <v>158</v>
      </c>
      <c r="Z41" t="s">
        <v>827</v>
      </c>
      <c r="AA41">
        <v>1</v>
      </c>
      <c r="AB41" t="s">
        <v>848</v>
      </c>
      <c r="AD41" t="s">
        <v>828</v>
      </c>
      <c r="AE41">
        <v>20</v>
      </c>
      <c r="AF41" t="s">
        <v>803</v>
      </c>
      <c r="AG41">
        <v>4</v>
      </c>
      <c r="AH41">
        <v>1</v>
      </c>
      <c r="AI41">
        <v>1</v>
      </c>
      <c r="AJ41" t="s">
        <v>803</v>
      </c>
      <c r="AK41" t="s">
        <v>804</v>
      </c>
      <c r="AL41">
        <v>4</v>
      </c>
      <c r="AM41">
        <v>0</v>
      </c>
      <c r="AN41">
        <v>2</v>
      </c>
      <c r="AO41" t="s">
        <v>803</v>
      </c>
      <c r="AP41" t="s">
        <v>803</v>
      </c>
      <c r="AQ41" t="s">
        <v>803</v>
      </c>
      <c r="AR41">
        <v>1</v>
      </c>
      <c r="AS41">
        <v>1</v>
      </c>
      <c r="AT41" t="s">
        <v>803</v>
      </c>
      <c r="AU41">
        <v>1</v>
      </c>
      <c r="AV41">
        <v>1</v>
      </c>
      <c r="AW41" t="s">
        <v>803</v>
      </c>
    </row>
    <row r="42" spans="1:49" x14ac:dyDescent="0.25">
      <c r="A42">
        <v>29</v>
      </c>
      <c r="B42" t="s">
        <v>869</v>
      </c>
      <c r="C42">
        <v>1</v>
      </c>
      <c r="D42" t="s">
        <v>795</v>
      </c>
      <c r="E42" t="s">
        <v>870</v>
      </c>
      <c r="F42">
        <v>1</v>
      </c>
      <c r="G42" t="s">
        <v>798</v>
      </c>
      <c r="H42" t="s">
        <v>2089</v>
      </c>
      <c r="I42" t="s">
        <v>798</v>
      </c>
      <c r="J42">
        <v>0.4</v>
      </c>
      <c r="K42">
        <v>7</v>
      </c>
      <c r="L42">
        <v>3</v>
      </c>
      <c r="M42" t="s">
        <v>871</v>
      </c>
      <c r="N42" t="s">
        <v>872</v>
      </c>
      <c r="O42" t="s">
        <v>847</v>
      </c>
      <c r="P42">
        <v>275</v>
      </c>
      <c r="Q42">
        <v>55</v>
      </c>
      <c r="R42">
        <v>47</v>
      </c>
      <c r="S42">
        <v>52</v>
      </c>
      <c r="T42">
        <v>40</v>
      </c>
      <c r="U42">
        <v>40</v>
      </c>
      <c r="V42">
        <v>41</v>
      </c>
      <c r="W42">
        <v>235</v>
      </c>
      <c r="X42">
        <v>70</v>
      </c>
      <c r="Y42">
        <v>55</v>
      </c>
      <c r="Z42" t="s">
        <v>801</v>
      </c>
      <c r="AA42">
        <v>2</v>
      </c>
      <c r="AB42" t="s">
        <v>848</v>
      </c>
      <c r="AC42" t="s">
        <v>802</v>
      </c>
      <c r="AD42" t="s">
        <v>873</v>
      </c>
      <c r="AE42">
        <v>20</v>
      </c>
      <c r="AF42">
        <v>1</v>
      </c>
      <c r="AG42">
        <v>1</v>
      </c>
      <c r="AH42">
        <v>1</v>
      </c>
      <c r="AI42">
        <v>1</v>
      </c>
      <c r="AJ42" t="s">
        <v>803</v>
      </c>
      <c r="AK42">
        <v>1</v>
      </c>
      <c r="AL42" t="s">
        <v>803</v>
      </c>
      <c r="AM42" t="s">
        <v>803</v>
      </c>
      <c r="AN42">
        <v>2</v>
      </c>
      <c r="AO42">
        <v>1</v>
      </c>
      <c r="AP42">
        <v>2</v>
      </c>
      <c r="AQ42" t="s">
        <v>803</v>
      </c>
      <c r="AR42">
        <v>1</v>
      </c>
      <c r="AS42">
        <v>1</v>
      </c>
      <c r="AT42">
        <v>1</v>
      </c>
      <c r="AU42">
        <v>1</v>
      </c>
      <c r="AV42">
        <v>1</v>
      </c>
      <c r="AW42" t="s">
        <v>803</v>
      </c>
    </row>
    <row r="43" spans="1:49" x14ac:dyDescent="0.25">
      <c r="A43">
        <v>30</v>
      </c>
      <c r="B43" t="s">
        <v>36</v>
      </c>
      <c r="C43">
        <v>1</v>
      </c>
      <c r="D43" t="s">
        <v>795</v>
      </c>
      <c r="E43" t="s">
        <v>870</v>
      </c>
      <c r="F43">
        <v>1</v>
      </c>
      <c r="G43" t="s">
        <v>798</v>
      </c>
      <c r="H43" t="s">
        <v>2089</v>
      </c>
      <c r="I43" t="s">
        <v>798</v>
      </c>
      <c r="J43">
        <v>0.8</v>
      </c>
      <c r="K43">
        <v>20</v>
      </c>
      <c r="L43">
        <v>3</v>
      </c>
      <c r="M43" t="s">
        <v>871</v>
      </c>
      <c r="N43" t="s">
        <v>872</v>
      </c>
      <c r="O43" t="s">
        <v>847</v>
      </c>
      <c r="P43">
        <v>365</v>
      </c>
      <c r="Q43">
        <v>70</v>
      </c>
      <c r="R43">
        <v>62</v>
      </c>
      <c r="S43">
        <v>67</v>
      </c>
      <c r="T43">
        <v>55</v>
      </c>
      <c r="U43">
        <v>55</v>
      </c>
      <c r="V43">
        <v>56</v>
      </c>
      <c r="W43">
        <v>120</v>
      </c>
      <c r="X43">
        <v>70</v>
      </c>
      <c r="Y43">
        <v>128</v>
      </c>
      <c r="Z43" t="s">
        <v>801</v>
      </c>
      <c r="AA43">
        <v>1</v>
      </c>
      <c r="AB43" t="s">
        <v>874</v>
      </c>
      <c r="AD43" t="s">
        <v>873</v>
      </c>
      <c r="AE43">
        <v>20</v>
      </c>
      <c r="AF43">
        <v>1</v>
      </c>
      <c r="AG43">
        <v>1</v>
      </c>
      <c r="AH43">
        <v>1</v>
      </c>
      <c r="AI43">
        <v>1</v>
      </c>
      <c r="AJ43" t="s">
        <v>803</v>
      </c>
      <c r="AK43">
        <v>1</v>
      </c>
      <c r="AL43" t="s">
        <v>803</v>
      </c>
      <c r="AM43" t="s">
        <v>803</v>
      </c>
      <c r="AN43">
        <v>2</v>
      </c>
      <c r="AO43">
        <v>1</v>
      </c>
      <c r="AP43">
        <v>2</v>
      </c>
      <c r="AQ43" t="s">
        <v>803</v>
      </c>
      <c r="AR43">
        <v>1</v>
      </c>
      <c r="AS43">
        <v>1</v>
      </c>
      <c r="AT43">
        <v>1</v>
      </c>
      <c r="AU43">
        <v>1</v>
      </c>
      <c r="AV43">
        <v>1</v>
      </c>
      <c r="AW43" t="s">
        <v>803</v>
      </c>
    </row>
    <row r="44" spans="1:49" x14ac:dyDescent="0.25">
      <c r="A44">
        <v>31</v>
      </c>
      <c r="B44" t="s">
        <v>37</v>
      </c>
      <c r="C44">
        <v>1</v>
      </c>
      <c r="D44" t="s">
        <v>795</v>
      </c>
      <c r="E44" t="s">
        <v>875</v>
      </c>
      <c r="F44">
        <v>2</v>
      </c>
      <c r="G44" t="s">
        <v>798</v>
      </c>
      <c r="H44" t="s">
        <v>862</v>
      </c>
      <c r="I44" t="s">
        <v>862</v>
      </c>
      <c r="J44">
        <v>1.3</v>
      </c>
      <c r="K44">
        <v>60</v>
      </c>
      <c r="L44">
        <v>3</v>
      </c>
      <c r="M44" t="s">
        <v>871</v>
      </c>
      <c r="N44" t="s">
        <v>872</v>
      </c>
      <c r="O44" t="s">
        <v>876</v>
      </c>
      <c r="P44">
        <v>505</v>
      </c>
      <c r="Q44">
        <v>90</v>
      </c>
      <c r="R44">
        <v>92</v>
      </c>
      <c r="S44">
        <v>87</v>
      </c>
      <c r="T44">
        <v>75</v>
      </c>
      <c r="U44">
        <v>85</v>
      </c>
      <c r="V44">
        <v>76</v>
      </c>
      <c r="W44">
        <v>45</v>
      </c>
      <c r="X44">
        <v>70</v>
      </c>
      <c r="Y44">
        <v>227</v>
      </c>
      <c r="Z44" t="s">
        <v>801</v>
      </c>
      <c r="AA44">
        <v>1</v>
      </c>
      <c r="AB44" t="s">
        <v>874</v>
      </c>
      <c r="AD44" t="s">
        <v>873</v>
      </c>
      <c r="AE44">
        <v>20</v>
      </c>
      <c r="AF44">
        <v>1</v>
      </c>
      <c r="AG44">
        <v>1</v>
      </c>
      <c r="AH44">
        <v>2</v>
      </c>
      <c r="AI44">
        <v>0</v>
      </c>
      <c r="AJ44">
        <v>1</v>
      </c>
      <c r="AK44">
        <v>2</v>
      </c>
      <c r="AL44" t="s">
        <v>803</v>
      </c>
      <c r="AM44" t="s">
        <v>804</v>
      </c>
      <c r="AN44">
        <v>2</v>
      </c>
      <c r="AO44">
        <v>1</v>
      </c>
      <c r="AP44">
        <v>2</v>
      </c>
      <c r="AQ44" t="s">
        <v>803</v>
      </c>
      <c r="AR44" t="s">
        <v>803</v>
      </c>
      <c r="AS44">
        <v>1</v>
      </c>
      <c r="AT44">
        <v>1</v>
      </c>
      <c r="AU44">
        <v>1</v>
      </c>
      <c r="AV44">
        <v>1</v>
      </c>
      <c r="AW44" t="s">
        <v>803</v>
      </c>
    </row>
    <row r="45" spans="1:49" x14ac:dyDescent="0.25">
      <c r="A45">
        <v>32</v>
      </c>
      <c r="B45" t="s">
        <v>877</v>
      </c>
      <c r="C45">
        <v>1</v>
      </c>
      <c r="D45" t="s">
        <v>795</v>
      </c>
      <c r="E45" t="s">
        <v>870</v>
      </c>
      <c r="F45">
        <v>1</v>
      </c>
      <c r="G45" t="s">
        <v>798</v>
      </c>
      <c r="H45" t="s">
        <v>2089</v>
      </c>
      <c r="I45" t="s">
        <v>798</v>
      </c>
      <c r="J45">
        <v>0.5</v>
      </c>
      <c r="K45">
        <v>9</v>
      </c>
      <c r="L45">
        <v>3</v>
      </c>
      <c r="M45" t="s">
        <v>871</v>
      </c>
      <c r="N45" t="s">
        <v>872</v>
      </c>
      <c r="O45" t="s">
        <v>847</v>
      </c>
      <c r="P45">
        <v>273</v>
      </c>
      <c r="Q45">
        <v>46</v>
      </c>
      <c r="R45">
        <v>57</v>
      </c>
      <c r="S45">
        <v>40</v>
      </c>
      <c r="T45">
        <v>40</v>
      </c>
      <c r="U45">
        <v>40</v>
      </c>
      <c r="V45">
        <v>50</v>
      </c>
      <c r="W45">
        <v>235</v>
      </c>
      <c r="X45">
        <v>70</v>
      </c>
      <c r="Y45">
        <v>55</v>
      </c>
      <c r="Z45" t="s">
        <v>801</v>
      </c>
      <c r="AA45">
        <v>2</v>
      </c>
      <c r="AB45" t="s">
        <v>848</v>
      </c>
      <c r="AC45" t="s">
        <v>802</v>
      </c>
      <c r="AD45" t="s">
        <v>878</v>
      </c>
      <c r="AE45">
        <v>20</v>
      </c>
      <c r="AF45">
        <v>1</v>
      </c>
      <c r="AG45">
        <v>1</v>
      </c>
      <c r="AH45">
        <v>1</v>
      </c>
      <c r="AI45">
        <v>1</v>
      </c>
      <c r="AJ45" t="s">
        <v>803</v>
      </c>
      <c r="AK45">
        <v>1</v>
      </c>
      <c r="AL45" t="s">
        <v>803</v>
      </c>
      <c r="AM45" t="s">
        <v>803</v>
      </c>
      <c r="AN45">
        <v>2</v>
      </c>
      <c r="AO45">
        <v>1</v>
      </c>
      <c r="AP45">
        <v>2</v>
      </c>
      <c r="AQ45" t="s">
        <v>803</v>
      </c>
      <c r="AR45">
        <v>1</v>
      </c>
      <c r="AS45">
        <v>1</v>
      </c>
      <c r="AT45">
        <v>1</v>
      </c>
      <c r="AU45">
        <v>1</v>
      </c>
      <c r="AV45">
        <v>1</v>
      </c>
      <c r="AW45" t="s">
        <v>803</v>
      </c>
    </row>
    <row r="46" spans="1:49" x14ac:dyDescent="0.25">
      <c r="A46">
        <v>33</v>
      </c>
      <c r="B46" t="s">
        <v>39</v>
      </c>
      <c r="C46">
        <v>1</v>
      </c>
      <c r="D46" t="s">
        <v>795</v>
      </c>
      <c r="E46" t="s">
        <v>870</v>
      </c>
      <c r="F46">
        <v>1</v>
      </c>
      <c r="G46" t="s">
        <v>798</v>
      </c>
      <c r="H46" t="s">
        <v>2089</v>
      </c>
      <c r="I46" t="s">
        <v>798</v>
      </c>
      <c r="J46">
        <v>0.9</v>
      </c>
      <c r="K46">
        <v>19.5</v>
      </c>
      <c r="L46">
        <v>3</v>
      </c>
      <c r="M46" t="s">
        <v>871</v>
      </c>
      <c r="N46" t="s">
        <v>872</v>
      </c>
      <c r="O46" t="s">
        <v>847</v>
      </c>
      <c r="P46">
        <v>365</v>
      </c>
      <c r="Q46">
        <v>61</v>
      </c>
      <c r="R46">
        <v>72</v>
      </c>
      <c r="S46">
        <v>57</v>
      </c>
      <c r="T46">
        <v>55</v>
      </c>
      <c r="U46">
        <v>55</v>
      </c>
      <c r="V46">
        <v>65</v>
      </c>
      <c r="W46">
        <v>120</v>
      </c>
      <c r="X46">
        <v>70</v>
      </c>
      <c r="Y46">
        <v>128</v>
      </c>
      <c r="Z46" t="s">
        <v>801</v>
      </c>
      <c r="AA46">
        <v>2</v>
      </c>
      <c r="AB46" t="s">
        <v>848</v>
      </c>
      <c r="AC46" t="s">
        <v>802</v>
      </c>
      <c r="AD46" t="s">
        <v>878</v>
      </c>
      <c r="AE46">
        <v>20</v>
      </c>
      <c r="AF46">
        <v>1</v>
      </c>
      <c r="AG46">
        <v>1</v>
      </c>
      <c r="AH46">
        <v>1</v>
      </c>
      <c r="AI46">
        <v>1</v>
      </c>
      <c r="AJ46" t="s">
        <v>803</v>
      </c>
      <c r="AK46">
        <v>1</v>
      </c>
      <c r="AL46" t="s">
        <v>803</v>
      </c>
      <c r="AM46" t="s">
        <v>803</v>
      </c>
      <c r="AN46">
        <v>2</v>
      </c>
      <c r="AO46">
        <v>1</v>
      </c>
      <c r="AP46">
        <v>2</v>
      </c>
      <c r="AQ46" t="s">
        <v>803</v>
      </c>
      <c r="AR46">
        <v>1</v>
      </c>
      <c r="AS46">
        <v>1</v>
      </c>
      <c r="AT46">
        <v>1</v>
      </c>
      <c r="AU46">
        <v>1</v>
      </c>
      <c r="AV46">
        <v>1</v>
      </c>
      <c r="AW46" t="s">
        <v>803</v>
      </c>
    </row>
    <row r="47" spans="1:49" x14ac:dyDescent="0.25">
      <c r="A47">
        <v>34</v>
      </c>
      <c r="B47" t="s">
        <v>40</v>
      </c>
      <c r="C47">
        <v>1</v>
      </c>
      <c r="D47" t="s">
        <v>795</v>
      </c>
      <c r="E47" t="s">
        <v>875</v>
      </c>
      <c r="F47">
        <v>2</v>
      </c>
      <c r="G47" t="s">
        <v>798</v>
      </c>
      <c r="H47" t="s">
        <v>862</v>
      </c>
      <c r="I47" t="s">
        <v>862</v>
      </c>
      <c r="J47">
        <v>1.4</v>
      </c>
      <c r="K47">
        <v>62</v>
      </c>
      <c r="L47">
        <v>3</v>
      </c>
      <c r="M47" t="s">
        <v>871</v>
      </c>
      <c r="N47" t="s">
        <v>872</v>
      </c>
      <c r="O47" t="s">
        <v>876</v>
      </c>
      <c r="P47">
        <v>505</v>
      </c>
      <c r="Q47">
        <v>81</v>
      </c>
      <c r="R47">
        <v>102</v>
      </c>
      <c r="S47">
        <v>77</v>
      </c>
      <c r="T47">
        <v>85</v>
      </c>
      <c r="U47">
        <v>75</v>
      </c>
      <c r="V47">
        <v>85</v>
      </c>
      <c r="W47">
        <v>45</v>
      </c>
      <c r="X47">
        <v>70</v>
      </c>
      <c r="Y47">
        <v>227</v>
      </c>
      <c r="Z47" t="s">
        <v>801</v>
      </c>
      <c r="AA47">
        <v>2</v>
      </c>
      <c r="AB47" t="s">
        <v>848</v>
      </c>
      <c r="AC47" t="s">
        <v>802</v>
      </c>
      <c r="AD47" t="s">
        <v>878</v>
      </c>
      <c r="AE47">
        <v>20</v>
      </c>
      <c r="AF47">
        <v>1</v>
      </c>
      <c r="AG47">
        <v>1</v>
      </c>
      <c r="AH47">
        <v>2</v>
      </c>
      <c r="AI47">
        <v>0</v>
      </c>
      <c r="AJ47">
        <v>1</v>
      </c>
      <c r="AK47">
        <v>2</v>
      </c>
      <c r="AL47" t="s">
        <v>803</v>
      </c>
      <c r="AM47" t="s">
        <v>804</v>
      </c>
      <c r="AN47">
        <v>2</v>
      </c>
      <c r="AO47">
        <v>1</v>
      </c>
      <c r="AP47">
        <v>2</v>
      </c>
      <c r="AQ47" t="s">
        <v>803</v>
      </c>
      <c r="AR47" t="s">
        <v>803</v>
      </c>
      <c r="AS47">
        <v>1</v>
      </c>
      <c r="AT47">
        <v>1</v>
      </c>
      <c r="AU47">
        <v>1</v>
      </c>
      <c r="AV47">
        <v>1</v>
      </c>
      <c r="AW47" t="s">
        <v>803</v>
      </c>
    </row>
    <row r="48" spans="1:49" x14ac:dyDescent="0.25">
      <c r="A48">
        <v>35</v>
      </c>
      <c r="B48" t="s">
        <v>41</v>
      </c>
      <c r="C48">
        <v>1</v>
      </c>
      <c r="D48" t="s">
        <v>795</v>
      </c>
      <c r="E48" t="s">
        <v>879</v>
      </c>
      <c r="F48">
        <v>1</v>
      </c>
      <c r="G48" t="s">
        <v>859</v>
      </c>
      <c r="H48" t="s">
        <v>2089</v>
      </c>
      <c r="I48" t="s">
        <v>859</v>
      </c>
      <c r="J48">
        <v>0.6</v>
      </c>
      <c r="K48">
        <v>7.5</v>
      </c>
      <c r="L48">
        <v>3</v>
      </c>
      <c r="M48" t="s">
        <v>880</v>
      </c>
      <c r="N48" t="s">
        <v>881</v>
      </c>
      <c r="O48" t="s">
        <v>882</v>
      </c>
      <c r="P48">
        <v>323</v>
      </c>
      <c r="Q48">
        <v>70</v>
      </c>
      <c r="R48">
        <v>45</v>
      </c>
      <c r="S48">
        <v>48</v>
      </c>
      <c r="T48">
        <v>60</v>
      </c>
      <c r="U48">
        <v>65</v>
      </c>
      <c r="V48">
        <v>35</v>
      </c>
      <c r="W48">
        <v>150</v>
      </c>
      <c r="X48">
        <v>140</v>
      </c>
      <c r="Y48">
        <v>113</v>
      </c>
      <c r="Z48" t="s">
        <v>883</v>
      </c>
      <c r="AA48">
        <v>1</v>
      </c>
      <c r="AB48" t="s">
        <v>859</v>
      </c>
      <c r="AD48" t="s">
        <v>884</v>
      </c>
      <c r="AE48">
        <v>10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 t="s">
        <v>803</v>
      </c>
      <c r="AM48">
        <v>2</v>
      </c>
      <c r="AN48">
        <v>1</v>
      </c>
      <c r="AO48">
        <v>1</v>
      </c>
      <c r="AP48">
        <v>1</v>
      </c>
      <c r="AQ48" t="s">
        <v>803</v>
      </c>
      <c r="AR48">
        <v>1</v>
      </c>
      <c r="AS48">
        <v>1</v>
      </c>
      <c r="AT48">
        <v>0</v>
      </c>
      <c r="AU48" t="s">
        <v>803</v>
      </c>
      <c r="AV48">
        <v>2</v>
      </c>
      <c r="AW48">
        <v>1</v>
      </c>
    </row>
    <row r="49" spans="1:49" x14ac:dyDescent="0.25">
      <c r="A49">
        <v>36</v>
      </c>
      <c r="B49" t="s">
        <v>42</v>
      </c>
      <c r="C49">
        <v>1</v>
      </c>
      <c r="D49" t="s">
        <v>795</v>
      </c>
      <c r="E49" t="s">
        <v>879</v>
      </c>
      <c r="F49">
        <v>1</v>
      </c>
      <c r="G49" t="s">
        <v>859</v>
      </c>
      <c r="H49" t="s">
        <v>2089</v>
      </c>
      <c r="I49" t="s">
        <v>859</v>
      </c>
      <c r="J49">
        <v>1.3</v>
      </c>
      <c r="K49">
        <v>40</v>
      </c>
      <c r="L49">
        <v>3</v>
      </c>
      <c r="M49" t="s">
        <v>880</v>
      </c>
      <c r="N49" t="s">
        <v>881</v>
      </c>
      <c r="O49" t="s">
        <v>885</v>
      </c>
      <c r="P49">
        <v>483</v>
      </c>
      <c r="Q49">
        <v>95</v>
      </c>
      <c r="R49">
        <v>70</v>
      </c>
      <c r="S49">
        <v>73</v>
      </c>
      <c r="T49">
        <v>95</v>
      </c>
      <c r="U49">
        <v>90</v>
      </c>
      <c r="V49">
        <v>60</v>
      </c>
      <c r="W49">
        <v>25</v>
      </c>
      <c r="X49">
        <v>140</v>
      </c>
      <c r="Y49">
        <v>217</v>
      </c>
      <c r="Z49" t="s">
        <v>883</v>
      </c>
      <c r="AA49">
        <v>1</v>
      </c>
      <c r="AB49" t="s">
        <v>859</v>
      </c>
      <c r="AD49" t="s">
        <v>884</v>
      </c>
      <c r="AE49">
        <v>10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 t="s">
        <v>803</v>
      </c>
      <c r="AM49">
        <v>2</v>
      </c>
      <c r="AN49">
        <v>1</v>
      </c>
      <c r="AO49">
        <v>1</v>
      </c>
      <c r="AP49">
        <v>1</v>
      </c>
      <c r="AQ49" t="s">
        <v>803</v>
      </c>
      <c r="AR49">
        <v>1</v>
      </c>
      <c r="AS49">
        <v>1</v>
      </c>
      <c r="AT49">
        <v>0</v>
      </c>
      <c r="AU49" t="s">
        <v>803</v>
      </c>
      <c r="AV49">
        <v>2</v>
      </c>
      <c r="AW49">
        <v>1</v>
      </c>
    </row>
    <row r="50" spans="1:49" x14ac:dyDescent="0.25">
      <c r="A50">
        <v>37</v>
      </c>
      <c r="B50" t="s">
        <v>43</v>
      </c>
      <c r="C50">
        <v>1</v>
      </c>
      <c r="D50" t="s">
        <v>795</v>
      </c>
      <c r="E50" t="s">
        <v>886</v>
      </c>
      <c r="F50">
        <v>1</v>
      </c>
      <c r="G50" t="s">
        <v>807</v>
      </c>
      <c r="H50" t="s">
        <v>2089</v>
      </c>
      <c r="I50" t="s">
        <v>807</v>
      </c>
      <c r="J50">
        <v>0.6</v>
      </c>
      <c r="K50">
        <v>9.9</v>
      </c>
      <c r="L50">
        <v>2</v>
      </c>
      <c r="M50" t="s">
        <v>887</v>
      </c>
      <c r="O50" t="s">
        <v>814</v>
      </c>
      <c r="P50">
        <v>299</v>
      </c>
      <c r="Q50">
        <v>38</v>
      </c>
      <c r="R50">
        <v>41</v>
      </c>
      <c r="S50">
        <v>40</v>
      </c>
      <c r="T50">
        <v>50</v>
      </c>
      <c r="U50">
        <v>65</v>
      </c>
      <c r="V50">
        <v>65</v>
      </c>
      <c r="W50">
        <v>190</v>
      </c>
      <c r="X50">
        <v>70</v>
      </c>
      <c r="Y50">
        <v>60</v>
      </c>
      <c r="Z50" t="s">
        <v>827</v>
      </c>
      <c r="AA50">
        <v>1</v>
      </c>
      <c r="AB50" t="s">
        <v>848</v>
      </c>
      <c r="AD50" t="s">
        <v>884</v>
      </c>
      <c r="AE50">
        <v>20</v>
      </c>
      <c r="AF50">
        <v>1</v>
      </c>
      <c r="AG50">
        <v>0</v>
      </c>
      <c r="AH50">
        <v>2</v>
      </c>
      <c r="AI50">
        <v>1</v>
      </c>
      <c r="AJ50" t="s">
        <v>803</v>
      </c>
      <c r="AK50" t="s">
        <v>803</v>
      </c>
      <c r="AL50">
        <v>1</v>
      </c>
      <c r="AM50">
        <v>1</v>
      </c>
      <c r="AN50">
        <v>2</v>
      </c>
      <c r="AO50">
        <v>1</v>
      </c>
      <c r="AP50">
        <v>1</v>
      </c>
      <c r="AQ50" t="s">
        <v>803</v>
      </c>
      <c r="AR50">
        <v>2</v>
      </c>
      <c r="AS50">
        <v>1</v>
      </c>
      <c r="AT50">
        <v>1</v>
      </c>
      <c r="AU50">
        <v>1</v>
      </c>
      <c r="AV50" t="s">
        <v>803</v>
      </c>
      <c r="AW50" t="s">
        <v>803</v>
      </c>
    </row>
    <row r="51" spans="1:49" x14ac:dyDescent="0.25">
      <c r="A51">
        <v>37</v>
      </c>
      <c r="B51" t="s">
        <v>674</v>
      </c>
      <c r="C51">
        <v>1</v>
      </c>
      <c r="D51" t="s">
        <v>795</v>
      </c>
      <c r="E51" t="s">
        <v>886</v>
      </c>
      <c r="F51">
        <v>1</v>
      </c>
      <c r="G51" t="s">
        <v>865</v>
      </c>
      <c r="H51" t="s">
        <v>2089</v>
      </c>
      <c r="I51" t="s">
        <v>865</v>
      </c>
      <c r="J51">
        <v>0.6</v>
      </c>
      <c r="K51">
        <v>9.9</v>
      </c>
      <c r="L51">
        <v>2</v>
      </c>
      <c r="M51" t="s">
        <v>867</v>
      </c>
      <c r="O51" t="s">
        <v>888</v>
      </c>
      <c r="P51">
        <v>299</v>
      </c>
      <c r="Q51">
        <v>38</v>
      </c>
      <c r="R51">
        <v>41</v>
      </c>
      <c r="S51">
        <v>40</v>
      </c>
      <c r="T51">
        <v>50</v>
      </c>
      <c r="U51">
        <v>65</v>
      </c>
      <c r="V51">
        <v>65</v>
      </c>
      <c r="W51">
        <v>190</v>
      </c>
      <c r="X51">
        <v>70</v>
      </c>
      <c r="Y51">
        <v>60</v>
      </c>
      <c r="Z51" t="s">
        <v>827</v>
      </c>
      <c r="AA51">
        <v>1</v>
      </c>
      <c r="AB51" t="s">
        <v>848</v>
      </c>
      <c r="AD51" t="s">
        <v>884</v>
      </c>
      <c r="AE51">
        <v>20</v>
      </c>
      <c r="AF51">
        <v>1</v>
      </c>
      <c r="AG51" t="s">
        <v>803</v>
      </c>
      <c r="AH51">
        <v>2</v>
      </c>
      <c r="AI51">
        <v>1</v>
      </c>
      <c r="AJ51" t="s">
        <v>803</v>
      </c>
      <c r="AK51" t="s">
        <v>803</v>
      </c>
      <c r="AL51">
        <v>1</v>
      </c>
      <c r="AM51">
        <v>1</v>
      </c>
      <c r="AN51">
        <v>2</v>
      </c>
      <c r="AO51">
        <v>1</v>
      </c>
      <c r="AP51">
        <v>1</v>
      </c>
      <c r="AQ51" t="s">
        <v>803</v>
      </c>
      <c r="AR51">
        <v>2</v>
      </c>
      <c r="AS51">
        <v>1</v>
      </c>
      <c r="AT51">
        <v>1</v>
      </c>
      <c r="AU51">
        <v>1</v>
      </c>
      <c r="AV51" t="s">
        <v>803</v>
      </c>
      <c r="AW51" t="s">
        <v>803</v>
      </c>
    </row>
    <row r="52" spans="1:49" x14ac:dyDescent="0.25">
      <c r="A52">
        <v>38</v>
      </c>
      <c r="B52" t="s">
        <v>44</v>
      </c>
      <c r="C52">
        <v>1</v>
      </c>
      <c r="D52" t="s">
        <v>795</v>
      </c>
      <c r="E52" t="s">
        <v>886</v>
      </c>
      <c r="F52">
        <v>1</v>
      </c>
      <c r="G52" t="s">
        <v>807</v>
      </c>
      <c r="H52" t="s">
        <v>2089</v>
      </c>
      <c r="I52" t="s">
        <v>807</v>
      </c>
      <c r="J52">
        <v>1.1000000000000001</v>
      </c>
      <c r="K52">
        <v>19.899999999999999</v>
      </c>
      <c r="L52">
        <v>2</v>
      </c>
      <c r="M52" t="s">
        <v>887</v>
      </c>
      <c r="O52" t="s">
        <v>814</v>
      </c>
      <c r="P52">
        <v>505</v>
      </c>
      <c r="Q52">
        <v>73</v>
      </c>
      <c r="R52">
        <v>76</v>
      </c>
      <c r="S52">
        <v>75</v>
      </c>
      <c r="T52">
        <v>81</v>
      </c>
      <c r="U52">
        <v>100</v>
      </c>
      <c r="V52">
        <v>100</v>
      </c>
      <c r="W52">
        <v>75</v>
      </c>
      <c r="X52">
        <v>70</v>
      </c>
      <c r="Y52">
        <v>177</v>
      </c>
      <c r="Z52" t="s">
        <v>827</v>
      </c>
      <c r="AA52">
        <v>1</v>
      </c>
      <c r="AB52" t="s">
        <v>848</v>
      </c>
      <c r="AD52" t="s">
        <v>884</v>
      </c>
      <c r="AE52">
        <v>20</v>
      </c>
      <c r="AF52">
        <v>1</v>
      </c>
      <c r="AG52">
        <v>0</v>
      </c>
      <c r="AH52">
        <v>2</v>
      </c>
      <c r="AI52">
        <v>1</v>
      </c>
      <c r="AJ52" t="s">
        <v>803</v>
      </c>
      <c r="AK52" t="s">
        <v>803</v>
      </c>
      <c r="AL52">
        <v>1</v>
      </c>
      <c r="AM52">
        <v>1</v>
      </c>
      <c r="AN52">
        <v>2</v>
      </c>
      <c r="AO52">
        <v>1</v>
      </c>
      <c r="AP52">
        <v>1</v>
      </c>
      <c r="AQ52" t="s">
        <v>803</v>
      </c>
      <c r="AR52">
        <v>2</v>
      </c>
      <c r="AS52">
        <v>1</v>
      </c>
      <c r="AT52">
        <v>1</v>
      </c>
      <c r="AU52">
        <v>1</v>
      </c>
      <c r="AV52" t="s">
        <v>803</v>
      </c>
      <c r="AW52" t="s">
        <v>803</v>
      </c>
    </row>
    <row r="53" spans="1:49" x14ac:dyDescent="0.25">
      <c r="A53">
        <v>38</v>
      </c>
      <c r="B53" t="s">
        <v>675</v>
      </c>
      <c r="C53">
        <v>1</v>
      </c>
      <c r="D53" t="s">
        <v>795</v>
      </c>
      <c r="E53" t="s">
        <v>886</v>
      </c>
      <c r="F53">
        <v>2</v>
      </c>
      <c r="G53" t="s">
        <v>865</v>
      </c>
      <c r="H53" t="s">
        <v>859</v>
      </c>
      <c r="I53" t="s">
        <v>859</v>
      </c>
      <c r="J53">
        <v>1.1000000000000001</v>
      </c>
      <c r="K53">
        <v>19.899999999999999</v>
      </c>
      <c r="L53">
        <v>2</v>
      </c>
      <c r="M53" t="s">
        <v>867</v>
      </c>
      <c r="O53" t="s">
        <v>888</v>
      </c>
      <c r="P53">
        <v>505</v>
      </c>
      <c r="Q53">
        <v>73</v>
      </c>
      <c r="R53">
        <v>67</v>
      </c>
      <c r="S53">
        <v>75</v>
      </c>
      <c r="T53">
        <v>81</v>
      </c>
      <c r="U53">
        <v>100</v>
      </c>
      <c r="V53">
        <v>109</v>
      </c>
      <c r="W53">
        <v>75</v>
      </c>
      <c r="X53">
        <v>70</v>
      </c>
      <c r="Y53">
        <v>177</v>
      </c>
      <c r="Z53" t="s">
        <v>827</v>
      </c>
      <c r="AA53">
        <v>1</v>
      </c>
      <c r="AB53" t="s">
        <v>848</v>
      </c>
      <c r="AD53" t="s">
        <v>884</v>
      </c>
      <c r="AE53">
        <v>20</v>
      </c>
      <c r="AF53">
        <v>1</v>
      </c>
      <c r="AG53" t="s">
        <v>803</v>
      </c>
      <c r="AH53">
        <v>2</v>
      </c>
      <c r="AI53">
        <v>1</v>
      </c>
      <c r="AJ53" t="s">
        <v>803</v>
      </c>
      <c r="AK53" t="s">
        <v>803</v>
      </c>
      <c r="AL53">
        <v>1</v>
      </c>
      <c r="AM53">
        <v>1</v>
      </c>
      <c r="AN53">
        <v>2</v>
      </c>
      <c r="AO53">
        <v>1</v>
      </c>
      <c r="AP53">
        <v>1</v>
      </c>
      <c r="AQ53" t="s">
        <v>803</v>
      </c>
      <c r="AR53">
        <v>2</v>
      </c>
      <c r="AS53">
        <v>1</v>
      </c>
      <c r="AT53">
        <v>1</v>
      </c>
      <c r="AU53">
        <v>1</v>
      </c>
      <c r="AV53" t="s">
        <v>803</v>
      </c>
      <c r="AW53" t="s">
        <v>803</v>
      </c>
    </row>
    <row r="54" spans="1:49" x14ac:dyDescent="0.25">
      <c r="A54">
        <v>39</v>
      </c>
      <c r="B54" t="s">
        <v>45</v>
      </c>
      <c r="C54">
        <v>1</v>
      </c>
      <c r="D54" t="s">
        <v>795</v>
      </c>
      <c r="E54" t="s">
        <v>889</v>
      </c>
      <c r="F54">
        <v>2</v>
      </c>
      <c r="G54" t="s">
        <v>795</v>
      </c>
      <c r="H54" t="s">
        <v>859</v>
      </c>
      <c r="I54" t="s">
        <v>859</v>
      </c>
      <c r="J54">
        <v>0.5</v>
      </c>
      <c r="K54">
        <v>5.5</v>
      </c>
      <c r="L54">
        <v>3</v>
      </c>
      <c r="M54" t="s">
        <v>880</v>
      </c>
      <c r="N54" t="s">
        <v>890</v>
      </c>
      <c r="O54" t="s">
        <v>882</v>
      </c>
      <c r="P54">
        <v>270</v>
      </c>
      <c r="Q54">
        <v>115</v>
      </c>
      <c r="R54">
        <v>45</v>
      </c>
      <c r="S54">
        <v>20</v>
      </c>
      <c r="T54">
        <v>45</v>
      </c>
      <c r="U54">
        <v>25</v>
      </c>
      <c r="V54">
        <v>20</v>
      </c>
      <c r="W54">
        <v>170</v>
      </c>
      <c r="X54">
        <v>70</v>
      </c>
      <c r="Y54">
        <v>95</v>
      </c>
      <c r="Z54" t="s">
        <v>883</v>
      </c>
      <c r="AA54">
        <v>1</v>
      </c>
      <c r="AB54" t="s">
        <v>859</v>
      </c>
      <c r="AD54" t="s">
        <v>884</v>
      </c>
      <c r="AE54">
        <v>10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1</v>
      </c>
      <c r="AO54">
        <v>1</v>
      </c>
      <c r="AP54">
        <v>1</v>
      </c>
      <c r="AQ54" t="s">
        <v>803</v>
      </c>
      <c r="AR54">
        <v>1</v>
      </c>
      <c r="AS54">
        <v>0</v>
      </c>
      <c r="AT54">
        <v>0</v>
      </c>
      <c r="AU54" t="s">
        <v>803</v>
      </c>
      <c r="AV54">
        <v>2</v>
      </c>
      <c r="AW54">
        <v>1</v>
      </c>
    </row>
    <row r="55" spans="1:49" x14ac:dyDescent="0.25">
      <c r="A55">
        <v>40</v>
      </c>
      <c r="B55" t="s">
        <v>46</v>
      </c>
      <c r="C55">
        <v>1</v>
      </c>
      <c r="D55" t="s">
        <v>795</v>
      </c>
      <c r="E55" t="s">
        <v>889</v>
      </c>
      <c r="F55">
        <v>2</v>
      </c>
      <c r="G55" t="s">
        <v>795</v>
      </c>
      <c r="H55" t="s">
        <v>859</v>
      </c>
      <c r="I55" t="s">
        <v>859</v>
      </c>
      <c r="J55">
        <v>1</v>
      </c>
      <c r="K55">
        <v>12</v>
      </c>
      <c r="L55">
        <v>3</v>
      </c>
      <c r="M55" t="s">
        <v>880</v>
      </c>
      <c r="N55" t="s">
        <v>890</v>
      </c>
      <c r="O55" t="s">
        <v>891</v>
      </c>
      <c r="P55">
        <v>435</v>
      </c>
      <c r="Q55">
        <v>140</v>
      </c>
      <c r="R55">
        <v>70</v>
      </c>
      <c r="S55">
        <v>45</v>
      </c>
      <c r="T55">
        <v>85</v>
      </c>
      <c r="U55">
        <v>50</v>
      </c>
      <c r="V55">
        <v>45</v>
      </c>
      <c r="W55">
        <v>50</v>
      </c>
      <c r="X55">
        <v>70</v>
      </c>
      <c r="Y55">
        <v>196</v>
      </c>
      <c r="Z55" t="s">
        <v>883</v>
      </c>
      <c r="AA55">
        <v>1</v>
      </c>
      <c r="AB55" t="s">
        <v>859</v>
      </c>
      <c r="AD55" t="s">
        <v>884</v>
      </c>
      <c r="AE55">
        <v>10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1</v>
      </c>
      <c r="AO55">
        <v>1</v>
      </c>
      <c r="AP55">
        <v>1</v>
      </c>
      <c r="AQ55" t="s">
        <v>803</v>
      </c>
      <c r="AR55">
        <v>1</v>
      </c>
      <c r="AS55">
        <v>0</v>
      </c>
      <c r="AT55">
        <v>0</v>
      </c>
      <c r="AU55" t="s">
        <v>803</v>
      </c>
      <c r="AV55">
        <v>2</v>
      </c>
      <c r="AW55">
        <v>1</v>
      </c>
    </row>
    <row r="56" spans="1:49" x14ac:dyDescent="0.25">
      <c r="A56">
        <v>41</v>
      </c>
      <c r="B56" t="s">
        <v>47</v>
      </c>
      <c r="C56">
        <v>1</v>
      </c>
      <c r="D56" t="s">
        <v>795</v>
      </c>
      <c r="E56" t="s">
        <v>892</v>
      </c>
      <c r="F56">
        <v>2</v>
      </c>
      <c r="G56" t="s">
        <v>798</v>
      </c>
      <c r="H56" t="s">
        <v>812</v>
      </c>
      <c r="I56" t="s">
        <v>812</v>
      </c>
      <c r="J56">
        <v>0.8</v>
      </c>
      <c r="K56">
        <v>7.5</v>
      </c>
      <c r="L56">
        <v>2</v>
      </c>
      <c r="M56" t="s">
        <v>893</v>
      </c>
      <c r="O56" t="s">
        <v>894</v>
      </c>
      <c r="P56">
        <v>245</v>
      </c>
      <c r="Q56">
        <v>40</v>
      </c>
      <c r="R56">
        <v>45</v>
      </c>
      <c r="S56">
        <v>35</v>
      </c>
      <c r="T56">
        <v>30</v>
      </c>
      <c r="U56">
        <v>40</v>
      </c>
      <c r="V56">
        <v>55</v>
      </c>
      <c r="W56">
        <v>255</v>
      </c>
      <c r="X56">
        <v>70</v>
      </c>
      <c r="Y56">
        <v>49</v>
      </c>
      <c r="Z56" t="s">
        <v>827</v>
      </c>
      <c r="AA56">
        <v>1</v>
      </c>
      <c r="AB56" t="s">
        <v>812</v>
      </c>
      <c r="AD56" t="s">
        <v>828</v>
      </c>
      <c r="AE56">
        <v>15</v>
      </c>
      <c r="AF56">
        <v>1</v>
      </c>
      <c r="AG56">
        <v>1</v>
      </c>
      <c r="AH56">
        <v>1</v>
      </c>
      <c r="AI56">
        <v>2</v>
      </c>
      <c r="AJ56" t="s">
        <v>804</v>
      </c>
      <c r="AK56">
        <v>2</v>
      </c>
      <c r="AL56" t="s">
        <v>804</v>
      </c>
      <c r="AM56" t="s">
        <v>803</v>
      </c>
      <c r="AN56">
        <v>0</v>
      </c>
      <c r="AO56">
        <v>1</v>
      </c>
      <c r="AP56">
        <v>2</v>
      </c>
      <c r="AQ56" t="s">
        <v>804</v>
      </c>
      <c r="AR56">
        <v>2</v>
      </c>
      <c r="AS56">
        <v>1</v>
      </c>
      <c r="AT56">
        <v>1</v>
      </c>
      <c r="AU56">
        <v>1</v>
      </c>
      <c r="AV56">
        <v>1</v>
      </c>
      <c r="AW56" t="s">
        <v>803</v>
      </c>
    </row>
    <row r="57" spans="1:49" x14ac:dyDescent="0.25">
      <c r="A57">
        <v>42</v>
      </c>
      <c r="B57" t="s">
        <v>48</v>
      </c>
      <c r="C57">
        <v>1</v>
      </c>
      <c r="D57" t="s">
        <v>795</v>
      </c>
      <c r="E57" t="s">
        <v>892</v>
      </c>
      <c r="F57">
        <v>2</v>
      </c>
      <c r="G57" t="s">
        <v>798</v>
      </c>
      <c r="H57" t="s">
        <v>812</v>
      </c>
      <c r="I57" t="s">
        <v>812</v>
      </c>
      <c r="J57">
        <v>1.6</v>
      </c>
      <c r="K57">
        <v>55</v>
      </c>
      <c r="L57">
        <v>2</v>
      </c>
      <c r="M57" t="s">
        <v>893</v>
      </c>
      <c r="O57" t="s">
        <v>894</v>
      </c>
      <c r="P57">
        <v>455</v>
      </c>
      <c r="Q57">
        <v>75</v>
      </c>
      <c r="R57">
        <v>80</v>
      </c>
      <c r="S57">
        <v>70</v>
      </c>
      <c r="T57">
        <v>65</v>
      </c>
      <c r="U57">
        <v>75</v>
      </c>
      <c r="V57">
        <v>90</v>
      </c>
      <c r="W57">
        <v>90</v>
      </c>
      <c r="X57">
        <v>70</v>
      </c>
      <c r="Y57">
        <v>159</v>
      </c>
      <c r="Z57" t="s">
        <v>827</v>
      </c>
      <c r="AA57">
        <v>1</v>
      </c>
      <c r="AB57" t="s">
        <v>812</v>
      </c>
      <c r="AD57" t="s">
        <v>828</v>
      </c>
      <c r="AE57">
        <v>15</v>
      </c>
      <c r="AF57">
        <v>1</v>
      </c>
      <c r="AG57">
        <v>1</v>
      </c>
      <c r="AH57">
        <v>1</v>
      </c>
      <c r="AI57">
        <v>2</v>
      </c>
      <c r="AJ57" t="s">
        <v>804</v>
      </c>
      <c r="AK57">
        <v>2</v>
      </c>
      <c r="AL57" t="s">
        <v>804</v>
      </c>
      <c r="AM57" t="s">
        <v>803</v>
      </c>
      <c r="AN57">
        <v>0</v>
      </c>
      <c r="AO57">
        <v>1</v>
      </c>
      <c r="AP57">
        <v>2</v>
      </c>
      <c r="AQ57" t="s">
        <v>804</v>
      </c>
      <c r="AR57">
        <v>2</v>
      </c>
      <c r="AS57">
        <v>1</v>
      </c>
      <c r="AT57">
        <v>1</v>
      </c>
      <c r="AU57">
        <v>1</v>
      </c>
      <c r="AV57">
        <v>1</v>
      </c>
      <c r="AW57" t="s">
        <v>803</v>
      </c>
    </row>
    <row r="58" spans="1:49" x14ac:dyDescent="0.25">
      <c r="A58">
        <v>43</v>
      </c>
      <c r="B58" t="s">
        <v>49</v>
      </c>
      <c r="C58">
        <v>1</v>
      </c>
      <c r="D58" t="s">
        <v>795</v>
      </c>
      <c r="E58" t="s">
        <v>895</v>
      </c>
      <c r="F58">
        <v>2</v>
      </c>
      <c r="G58" t="s">
        <v>797</v>
      </c>
      <c r="H58" t="s">
        <v>798</v>
      </c>
      <c r="I58" t="s">
        <v>798</v>
      </c>
      <c r="J58">
        <v>0.5</v>
      </c>
      <c r="K58">
        <v>5.4</v>
      </c>
      <c r="L58">
        <v>2</v>
      </c>
      <c r="M58" t="s">
        <v>800</v>
      </c>
      <c r="O58" t="s">
        <v>826</v>
      </c>
      <c r="P58">
        <v>320</v>
      </c>
      <c r="Q58">
        <v>45</v>
      </c>
      <c r="R58">
        <v>50</v>
      </c>
      <c r="S58">
        <v>55</v>
      </c>
      <c r="T58">
        <v>75</v>
      </c>
      <c r="U58">
        <v>65</v>
      </c>
      <c r="V58">
        <v>30</v>
      </c>
      <c r="W58">
        <v>255</v>
      </c>
      <c r="X58">
        <v>70</v>
      </c>
      <c r="Y58">
        <v>64</v>
      </c>
      <c r="Z58" t="s">
        <v>801</v>
      </c>
      <c r="AA58">
        <v>1</v>
      </c>
      <c r="AB58" t="s">
        <v>797</v>
      </c>
      <c r="AD58" t="s">
        <v>828</v>
      </c>
      <c r="AE58">
        <v>20</v>
      </c>
      <c r="AF58">
        <v>1</v>
      </c>
      <c r="AG58">
        <v>2</v>
      </c>
      <c r="AH58" t="s">
        <v>803</v>
      </c>
      <c r="AI58" t="s">
        <v>803</v>
      </c>
      <c r="AJ58" t="s">
        <v>804</v>
      </c>
      <c r="AK58">
        <v>2</v>
      </c>
      <c r="AL58" t="s">
        <v>803</v>
      </c>
      <c r="AM58">
        <v>1</v>
      </c>
      <c r="AN58">
        <v>1</v>
      </c>
      <c r="AO58">
        <v>2</v>
      </c>
      <c r="AP58">
        <v>2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 t="s">
        <v>803</v>
      </c>
    </row>
    <row r="59" spans="1:49" x14ac:dyDescent="0.25">
      <c r="A59">
        <v>44</v>
      </c>
      <c r="B59" t="s">
        <v>50</v>
      </c>
      <c r="C59">
        <v>1</v>
      </c>
      <c r="D59" t="s">
        <v>795</v>
      </c>
      <c r="E59" t="s">
        <v>895</v>
      </c>
      <c r="F59">
        <v>2</v>
      </c>
      <c r="G59" t="s">
        <v>797</v>
      </c>
      <c r="H59" t="s">
        <v>798</v>
      </c>
      <c r="I59" t="s">
        <v>798</v>
      </c>
      <c r="J59">
        <v>0.8</v>
      </c>
      <c r="K59">
        <v>8.6</v>
      </c>
      <c r="L59">
        <v>2</v>
      </c>
      <c r="M59" t="s">
        <v>800</v>
      </c>
      <c r="O59" t="s">
        <v>896</v>
      </c>
      <c r="P59">
        <v>395</v>
      </c>
      <c r="Q59">
        <v>60</v>
      </c>
      <c r="R59">
        <v>65</v>
      </c>
      <c r="S59">
        <v>70</v>
      </c>
      <c r="T59">
        <v>85</v>
      </c>
      <c r="U59">
        <v>75</v>
      </c>
      <c r="V59">
        <v>40</v>
      </c>
      <c r="W59">
        <v>120</v>
      </c>
      <c r="X59">
        <v>70</v>
      </c>
      <c r="Y59">
        <v>138</v>
      </c>
      <c r="Z59" t="s">
        <v>801</v>
      </c>
      <c r="AA59">
        <v>1</v>
      </c>
      <c r="AB59" t="s">
        <v>797</v>
      </c>
      <c r="AD59" t="s">
        <v>828</v>
      </c>
      <c r="AE59">
        <v>20</v>
      </c>
      <c r="AF59">
        <v>1</v>
      </c>
      <c r="AG59">
        <v>2</v>
      </c>
      <c r="AH59" t="s">
        <v>803</v>
      </c>
      <c r="AI59" t="s">
        <v>803</v>
      </c>
      <c r="AJ59" t="s">
        <v>804</v>
      </c>
      <c r="AK59">
        <v>2</v>
      </c>
      <c r="AL59" t="s">
        <v>803</v>
      </c>
      <c r="AM59">
        <v>1</v>
      </c>
      <c r="AN59">
        <v>1</v>
      </c>
      <c r="AO59">
        <v>2</v>
      </c>
      <c r="AP59">
        <v>2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 t="s">
        <v>803</v>
      </c>
    </row>
    <row r="60" spans="1:49" x14ac:dyDescent="0.25">
      <c r="A60">
        <v>45</v>
      </c>
      <c r="B60" t="s">
        <v>51</v>
      </c>
      <c r="C60">
        <v>1</v>
      </c>
      <c r="D60" t="s">
        <v>795</v>
      </c>
      <c r="E60" t="s">
        <v>897</v>
      </c>
      <c r="F60">
        <v>2</v>
      </c>
      <c r="G60" t="s">
        <v>797</v>
      </c>
      <c r="H60" t="s">
        <v>798</v>
      </c>
      <c r="I60" t="s">
        <v>798</v>
      </c>
      <c r="J60">
        <v>1.2</v>
      </c>
      <c r="K60">
        <v>18.600000000000001</v>
      </c>
      <c r="L60">
        <v>2</v>
      </c>
      <c r="M60" t="s">
        <v>800</v>
      </c>
      <c r="O60" t="s">
        <v>898</v>
      </c>
      <c r="P60">
        <v>490</v>
      </c>
      <c r="Q60">
        <v>75</v>
      </c>
      <c r="R60">
        <v>80</v>
      </c>
      <c r="S60">
        <v>85</v>
      </c>
      <c r="T60">
        <v>110</v>
      </c>
      <c r="U60">
        <v>90</v>
      </c>
      <c r="V60">
        <v>50</v>
      </c>
      <c r="W60">
        <v>45</v>
      </c>
      <c r="X60">
        <v>70</v>
      </c>
      <c r="Y60">
        <v>221</v>
      </c>
      <c r="Z60" t="s">
        <v>801</v>
      </c>
      <c r="AA60">
        <v>1</v>
      </c>
      <c r="AB60" t="s">
        <v>797</v>
      </c>
      <c r="AD60" t="s">
        <v>828</v>
      </c>
      <c r="AE60">
        <v>20</v>
      </c>
      <c r="AF60">
        <v>1</v>
      </c>
      <c r="AG60">
        <v>2</v>
      </c>
      <c r="AH60" t="s">
        <v>803</v>
      </c>
      <c r="AI60" t="s">
        <v>803</v>
      </c>
      <c r="AJ60" t="s">
        <v>804</v>
      </c>
      <c r="AK60">
        <v>2</v>
      </c>
      <c r="AL60" t="s">
        <v>803</v>
      </c>
      <c r="AM60">
        <v>1</v>
      </c>
      <c r="AN60">
        <v>1</v>
      </c>
      <c r="AO60">
        <v>2</v>
      </c>
      <c r="AP60">
        <v>2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 t="s">
        <v>803</v>
      </c>
    </row>
    <row r="61" spans="1:49" x14ac:dyDescent="0.25">
      <c r="A61">
        <v>46</v>
      </c>
      <c r="B61" t="s">
        <v>52</v>
      </c>
      <c r="C61">
        <v>1</v>
      </c>
      <c r="D61" t="s">
        <v>795</v>
      </c>
      <c r="E61" t="s">
        <v>899</v>
      </c>
      <c r="F61">
        <v>2</v>
      </c>
      <c r="G61" t="s">
        <v>824</v>
      </c>
      <c r="H61" t="s">
        <v>797</v>
      </c>
      <c r="I61" t="s">
        <v>797</v>
      </c>
      <c r="J61">
        <v>0.3</v>
      </c>
      <c r="K61">
        <v>5.4</v>
      </c>
      <c r="L61">
        <v>3</v>
      </c>
      <c r="M61" t="s">
        <v>898</v>
      </c>
      <c r="N61" t="s">
        <v>900</v>
      </c>
      <c r="O61" t="s">
        <v>901</v>
      </c>
      <c r="P61">
        <v>285</v>
      </c>
      <c r="Q61">
        <v>35</v>
      </c>
      <c r="R61">
        <v>70</v>
      </c>
      <c r="S61">
        <v>55</v>
      </c>
      <c r="T61">
        <v>45</v>
      </c>
      <c r="U61">
        <v>55</v>
      </c>
      <c r="V61">
        <v>25</v>
      </c>
      <c r="W61">
        <v>190</v>
      </c>
      <c r="X61">
        <v>70</v>
      </c>
      <c r="Y61">
        <v>57</v>
      </c>
      <c r="Z61" t="s">
        <v>827</v>
      </c>
      <c r="AA61">
        <v>2</v>
      </c>
      <c r="AB61" t="s">
        <v>824</v>
      </c>
      <c r="AC61" t="s">
        <v>797</v>
      </c>
      <c r="AD61" t="s">
        <v>828</v>
      </c>
      <c r="AE61">
        <v>20</v>
      </c>
      <c r="AF61">
        <v>1</v>
      </c>
      <c r="AG61">
        <v>4</v>
      </c>
      <c r="AH61" t="s">
        <v>803</v>
      </c>
      <c r="AI61" t="s">
        <v>803</v>
      </c>
      <c r="AJ61" t="s">
        <v>804</v>
      </c>
      <c r="AK61">
        <v>2</v>
      </c>
      <c r="AL61" t="s">
        <v>803</v>
      </c>
      <c r="AM61">
        <v>2</v>
      </c>
      <c r="AN61" t="s">
        <v>804</v>
      </c>
      <c r="AO61">
        <v>4</v>
      </c>
      <c r="AP61">
        <v>1</v>
      </c>
      <c r="AQ61">
        <v>2</v>
      </c>
      <c r="AR61">
        <v>2</v>
      </c>
      <c r="AS61">
        <v>1</v>
      </c>
      <c r="AT61">
        <v>1</v>
      </c>
      <c r="AU61">
        <v>1</v>
      </c>
      <c r="AV61">
        <v>1</v>
      </c>
      <c r="AW61">
        <v>1</v>
      </c>
    </row>
    <row r="62" spans="1:49" x14ac:dyDescent="0.25">
      <c r="A62">
        <v>47</v>
      </c>
      <c r="B62" t="s">
        <v>53</v>
      </c>
      <c r="C62">
        <v>1</v>
      </c>
      <c r="D62" t="s">
        <v>795</v>
      </c>
      <c r="E62" t="s">
        <v>899</v>
      </c>
      <c r="F62">
        <v>2</v>
      </c>
      <c r="G62" t="s">
        <v>824</v>
      </c>
      <c r="H62" t="s">
        <v>797</v>
      </c>
      <c r="I62" t="s">
        <v>797</v>
      </c>
      <c r="J62">
        <v>1</v>
      </c>
      <c r="K62">
        <v>29.5</v>
      </c>
      <c r="L62">
        <v>3</v>
      </c>
      <c r="M62" t="s">
        <v>898</v>
      </c>
      <c r="N62" t="s">
        <v>900</v>
      </c>
      <c r="O62" t="s">
        <v>901</v>
      </c>
      <c r="P62">
        <v>405</v>
      </c>
      <c r="Q62">
        <v>60</v>
      </c>
      <c r="R62">
        <v>95</v>
      </c>
      <c r="S62">
        <v>80</v>
      </c>
      <c r="T62">
        <v>60</v>
      </c>
      <c r="U62">
        <v>80</v>
      </c>
      <c r="V62">
        <v>30</v>
      </c>
      <c r="W62">
        <v>75</v>
      </c>
      <c r="X62">
        <v>70</v>
      </c>
      <c r="Y62">
        <v>142</v>
      </c>
      <c r="Z62" t="s">
        <v>827</v>
      </c>
      <c r="AA62">
        <v>2</v>
      </c>
      <c r="AB62" t="s">
        <v>824</v>
      </c>
      <c r="AC62" t="s">
        <v>797</v>
      </c>
      <c r="AD62" t="s">
        <v>828</v>
      </c>
      <c r="AE62">
        <v>20</v>
      </c>
      <c r="AF62">
        <v>1</v>
      </c>
      <c r="AG62">
        <v>4</v>
      </c>
      <c r="AH62" t="s">
        <v>803</v>
      </c>
      <c r="AI62" t="s">
        <v>803</v>
      </c>
      <c r="AJ62" t="s">
        <v>804</v>
      </c>
      <c r="AK62">
        <v>2</v>
      </c>
      <c r="AL62" t="s">
        <v>803</v>
      </c>
      <c r="AM62">
        <v>2</v>
      </c>
      <c r="AN62" t="s">
        <v>804</v>
      </c>
      <c r="AO62">
        <v>4</v>
      </c>
      <c r="AP62">
        <v>1</v>
      </c>
      <c r="AQ62">
        <v>2</v>
      </c>
      <c r="AR62">
        <v>2</v>
      </c>
      <c r="AS62">
        <v>1</v>
      </c>
      <c r="AT62">
        <v>1</v>
      </c>
      <c r="AU62">
        <v>1</v>
      </c>
      <c r="AV62">
        <v>1</v>
      </c>
      <c r="AW62">
        <v>1</v>
      </c>
    </row>
    <row r="63" spans="1:49" x14ac:dyDescent="0.25">
      <c r="A63">
        <v>48</v>
      </c>
      <c r="B63" t="s">
        <v>54</v>
      </c>
      <c r="C63">
        <v>1</v>
      </c>
      <c r="D63" t="s">
        <v>795</v>
      </c>
      <c r="E63" t="s">
        <v>902</v>
      </c>
      <c r="F63">
        <v>2</v>
      </c>
      <c r="G63" t="s">
        <v>824</v>
      </c>
      <c r="H63" t="s">
        <v>798</v>
      </c>
      <c r="I63" t="s">
        <v>798</v>
      </c>
      <c r="J63">
        <v>1</v>
      </c>
      <c r="K63">
        <v>30</v>
      </c>
      <c r="L63">
        <v>3</v>
      </c>
      <c r="M63" t="s">
        <v>832</v>
      </c>
      <c r="N63" t="s">
        <v>833</v>
      </c>
      <c r="O63" t="s">
        <v>826</v>
      </c>
      <c r="P63">
        <v>305</v>
      </c>
      <c r="Q63">
        <v>60</v>
      </c>
      <c r="R63">
        <v>55</v>
      </c>
      <c r="S63">
        <v>50</v>
      </c>
      <c r="T63">
        <v>40</v>
      </c>
      <c r="U63">
        <v>55</v>
      </c>
      <c r="V63">
        <v>45</v>
      </c>
      <c r="W63">
        <v>190</v>
      </c>
      <c r="X63">
        <v>70</v>
      </c>
      <c r="Y63">
        <v>61</v>
      </c>
      <c r="Z63" t="s">
        <v>827</v>
      </c>
      <c r="AA63">
        <v>1</v>
      </c>
      <c r="AB63" t="s">
        <v>824</v>
      </c>
      <c r="AD63" t="s">
        <v>828</v>
      </c>
      <c r="AE63">
        <v>20</v>
      </c>
      <c r="AF63">
        <v>1</v>
      </c>
      <c r="AG63">
        <v>2</v>
      </c>
      <c r="AH63">
        <v>1</v>
      </c>
      <c r="AI63">
        <v>1</v>
      </c>
      <c r="AJ63" t="s">
        <v>804</v>
      </c>
      <c r="AK63">
        <v>1</v>
      </c>
      <c r="AL63" t="s">
        <v>804</v>
      </c>
      <c r="AM63" t="s">
        <v>803</v>
      </c>
      <c r="AN63">
        <v>1</v>
      </c>
      <c r="AO63">
        <v>2</v>
      </c>
      <c r="AP63">
        <v>2</v>
      </c>
      <c r="AQ63" t="s">
        <v>803</v>
      </c>
      <c r="AR63">
        <v>2</v>
      </c>
      <c r="AS63">
        <v>1</v>
      </c>
      <c r="AT63">
        <v>1</v>
      </c>
      <c r="AU63">
        <v>1</v>
      </c>
      <c r="AV63">
        <v>1</v>
      </c>
      <c r="AW63" t="s">
        <v>803</v>
      </c>
    </row>
    <row r="64" spans="1:49" x14ac:dyDescent="0.25">
      <c r="A64">
        <v>49</v>
      </c>
      <c r="B64" t="s">
        <v>55</v>
      </c>
      <c r="C64">
        <v>1</v>
      </c>
      <c r="D64" t="s">
        <v>795</v>
      </c>
      <c r="E64" t="s">
        <v>903</v>
      </c>
      <c r="F64">
        <v>2</v>
      </c>
      <c r="G64" t="s">
        <v>824</v>
      </c>
      <c r="H64" t="s">
        <v>798</v>
      </c>
      <c r="I64" t="s">
        <v>798</v>
      </c>
      <c r="J64">
        <v>1.5</v>
      </c>
      <c r="K64">
        <v>12.5</v>
      </c>
      <c r="L64">
        <v>3</v>
      </c>
      <c r="M64" t="s">
        <v>825</v>
      </c>
      <c r="N64" t="s">
        <v>833</v>
      </c>
      <c r="O64" t="s">
        <v>904</v>
      </c>
      <c r="P64">
        <v>450</v>
      </c>
      <c r="Q64">
        <v>70</v>
      </c>
      <c r="R64">
        <v>65</v>
      </c>
      <c r="S64">
        <v>60</v>
      </c>
      <c r="T64">
        <v>90</v>
      </c>
      <c r="U64">
        <v>75</v>
      </c>
      <c r="V64">
        <v>90</v>
      </c>
      <c r="W64">
        <v>75</v>
      </c>
      <c r="X64">
        <v>70</v>
      </c>
      <c r="Y64">
        <v>158</v>
      </c>
      <c r="Z64" t="s">
        <v>827</v>
      </c>
      <c r="AA64">
        <v>1</v>
      </c>
      <c r="AB64" t="s">
        <v>824</v>
      </c>
      <c r="AD64" t="s">
        <v>828</v>
      </c>
      <c r="AE64">
        <v>20</v>
      </c>
      <c r="AF64">
        <v>1</v>
      </c>
      <c r="AG64">
        <v>2</v>
      </c>
      <c r="AH64">
        <v>1</v>
      </c>
      <c r="AI64">
        <v>1</v>
      </c>
      <c r="AJ64" t="s">
        <v>804</v>
      </c>
      <c r="AK64">
        <v>1</v>
      </c>
      <c r="AL64" t="s">
        <v>804</v>
      </c>
      <c r="AM64" t="s">
        <v>803</v>
      </c>
      <c r="AN64">
        <v>1</v>
      </c>
      <c r="AO64">
        <v>2</v>
      </c>
      <c r="AP64">
        <v>2</v>
      </c>
      <c r="AQ64" t="s">
        <v>803</v>
      </c>
      <c r="AR64">
        <v>2</v>
      </c>
      <c r="AS64">
        <v>1</v>
      </c>
      <c r="AT64">
        <v>1</v>
      </c>
      <c r="AU64">
        <v>1</v>
      </c>
      <c r="AV64">
        <v>1</v>
      </c>
      <c r="AW64" t="s">
        <v>803</v>
      </c>
    </row>
    <row r="65" spans="1:49" x14ac:dyDescent="0.25">
      <c r="A65">
        <v>50</v>
      </c>
      <c r="B65" t="s">
        <v>56</v>
      </c>
      <c r="C65">
        <v>1</v>
      </c>
      <c r="D65" t="s">
        <v>795</v>
      </c>
      <c r="E65" t="s">
        <v>905</v>
      </c>
      <c r="F65">
        <v>1</v>
      </c>
      <c r="G65" t="s">
        <v>862</v>
      </c>
      <c r="H65" t="s">
        <v>2089</v>
      </c>
      <c r="I65" t="s">
        <v>862</v>
      </c>
      <c r="J65">
        <v>0.2</v>
      </c>
      <c r="K65">
        <v>0.8</v>
      </c>
      <c r="L65">
        <v>3</v>
      </c>
      <c r="M65" t="s">
        <v>863</v>
      </c>
      <c r="N65" t="s">
        <v>906</v>
      </c>
      <c r="O65" t="s">
        <v>907</v>
      </c>
      <c r="P65">
        <v>265</v>
      </c>
      <c r="Q65">
        <v>10</v>
      </c>
      <c r="R65">
        <v>55</v>
      </c>
      <c r="S65">
        <v>25</v>
      </c>
      <c r="T65">
        <v>35</v>
      </c>
      <c r="U65">
        <v>45</v>
      </c>
      <c r="V65">
        <v>95</v>
      </c>
      <c r="W65">
        <v>255</v>
      </c>
      <c r="X65">
        <v>70</v>
      </c>
      <c r="Y65">
        <v>53</v>
      </c>
      <c r="Z65" t="s">
        <v>827</v>
      </c>
      <c r="AA65">
        <v>1</v>
      </c>
      <c r="AB65" t="s">
        <v>848</v>
      </c>
      <c r="AD65" t="s">
        <v>828</v>
      </c>
      <c r="AE65">
        <v>20</v>
      </c>
      <c r="AF65">
        <v>1</v>
      </c>
      <c r="AG65">
        <v>1</v>
      </c>
      <c r="AH65">
        <v>2</v>
      </c>
      <c r="AI65">
        <v>0</v>
      </c>
      <c r="AJ65">
        <v>2</v>
      </c>
      <c r="AK65">
        <v>2</v>
      </c>
      <c r="AL65">
        <v>1</v>
      </c>
      <c r="AM65" t="s">
        <v>803</v>
      </c>
      <c r="AN65">
        <v>1</v>
      </c>
      <c r="AO65">
        <v>1</v>
      </c>
      <c r="AP65">
        <v>1</v>
      </c>
      <c r="AQ65">
        <v>1</v>
      </c>
      <c r="AR65" t="s">
        <v>803</v>
      </c>
      <c r="AS65">
        <v>1</v>
      </c>
      <c r="AT65">
        <v>1</v>
      </c>
      <c r="AU65">
        <v>1</v>
      </c>
      <c r="AV65">
        <v>1</v>
      </c>
      <c r="AW65">
        <v>1</v>
      </c>
    </row>
    <row r="66" spans="1:49" x14ac:dyDescent="0.25">
      <c r="A66">
        <v>50</v>
      </c>
      <c r="B66" t="s">
        <v>676</v>
      </c>
      <c r="C66">
        <v>1</v>
      </c>
      <c r="D66" t="s">
        <v>795</v>
      </c>
      <c r="E66" t="s">
        <v>905</v>
      </c>
      <c r="F66">
        <v>2</v>
      </c>
      <c r="G66" t="s">
        <v>862</v>
      </c>
      <c r="H66" t="s">
        <v>866</v>
      </c>
      <c r="I66" t="s">
        <v>866</v>
      </c>
      <c r="J66">
        <v>0.2</v>
      </c>
      <c r="K66">
        <v>1</v>
      </c>
      <c r="L66">
        <v>3</v>
      </c>
      <c r="M66" t="s">
        <v>863</v>
      </c>
      <c r="N66" t="s">
        <v>908</v>
      </c>
      <c r="O66" t="s">
        <v>907</v>
      </c>
      <c r="P66">
        <v>265</v>
      </c>
      <c r="Q66">
        <v>10</v>
      </c>
      <c r="R66">
        <v>55</v>
      </c>
      <c r="S66">
        <v>30</v>
      </c>
      <c r="T66">
        <v>35</v>
      </c>
      <c r="U66">
        <v>45</v>
      </c>
      <c r="V66">
        <v>90</v>
      </c>
      <c r="W66">
        <v>255</v>
      </c>
      <c r="X66">
        <v>70</v>
      </c>
      <c r="Y66">
        <v>53</v>
      </c>
      <c r="Z66" t="s">
        <v>827</v>
      </c>
      <c r="AA66">
        <v>1</v>
      </c>
      <c r="AB66" t="s">
        <v>848</v>
      </c>
      <c r="AD66" t="s">
        <v>828</v>
      </c>
      <c r="AE66">
        <v>20</v>
      </c>
      <c r="AF66" t="s">
        <v>803</v>
      </c>
      <c r="AG66">
        <v>2</v>
      </c>
      <c r="AH66">
        <v>2</v>
      </c>
      <c r="AI66">
        <v>0</v>
      </c>
      <c r="AJ66">
        <v>1</v>
      </c>
      <c r="AK66">
        <v>1</v>
      </c>
      <c r="AL66">
        <v>2</v>
      </c>
      <c r="AM66">
        <v>0</v>
      </c>
      <c r="AN66">
        <v>2</v>
      </c>
      <c r="AO66" t="s">
        <v>803</v>
      </c>
      <c r="AP66" t="s">
        <v>803</v>
      </c>
      <c r="AQ66" t="s">
        <v>803</v>
      </c>
      <c r="AR66" t="s">
        <v>804</v>
      </c>
      <c r="AS66">
        <v>1</v>
      </c>
      <c r="AT66" t="s">
        <v>803</v>
      </c>
      <c r="AU66">
        <v>1</v>
      </c>
      <c r="AV66" t="s">
        <v>803</v>
      </c>
      <c r="AW66" t="s">
        <v>803</v>
      </c>
    </row>
    <row r="67" spans="1:49" x14ac:dyDescent="0.25">
      <c r="A67">
        <v>51</v>
      </c>
      <c r="B67" t="s">
        <v>57</v>
      </c>
      <c r="C67">
        <v>1</v>
      </c>
      <c r="D67" t="s">
        <v>795</v>
      </c>
      <c r="E67" t="s">
        <v>905</v>
      </c>
      <c r="F67">
        <v>1</v>
      </c>
      <c r="G67" t="s">
        <v>862</v>
      </c>
      <c r="H67" t="s">
        <v>2089</v>
      </c>
      <c r="I67" t="s">
        <v>862</v>
      </c>
      <c r="J67">
        <v>0.7</v>
      </c>
      <c r="K67">
        <v>33.299999999999997</v>
      </c>
      <c r="L67">
        <v>3</v>
      </c>
      <c r="M67" t="s">
        <v>863</v>
      </c>
      <c r="N67" t="s">
        <v>906</v>
      </c>
      <c r="O67" t="s">
        <v>907</v>
      </c>
      <c r="P67">
        <v>425</v>
      </c>
      <c r="Q67">
        <v>35</v>
      </c>
      <c r="R67">
        <v>100</v>
      </c>
      <c r="S67">
        <v>50</v>
      </c>
      <c r="T67">
        <v>50</v>
      </c>
      <c r="U67">
        <v>70</v>
      </c>
      <c r="V67">
        <v>120</v>
      </c>
      <c r="W67">
        <v>50</v>
      </c>
      <c r="X67">
        <v>70</v>
      </c>
      <c r="Y67">
        <v>149</v>
      </c>
      <c r="Z67" t="s">
        <v>827</v>
      </c>
      <c r="AA67">
        <v>1</v>
      </c>
      <c r="AB67" t="s">
        <v>848</v>
      </c>
      <c r="AD67" t="s">
        <v>828</v>
      </c>
      <c r="AE67">
        <v>20</v>
      </c>
      <c r="AF67">
        <v>1</v>
      </c>
      <c r="AG67">
        <v>1</v>
      </c>
      <c r="AH67">
        <v>2</v>
      </c>
      <c r="AI67">
        <v>0</v>
      </c>
      <c r="AJ67">
        <v>2</v>
      </c>
      <c r="AK67">
        <v>2</v>
      </c>
      <c r="AL67">
        <v>1</v>
      </c>
      <c r="AM67" t="s">
        <v>803</v>
      </c>
      <c r="AN67">
        <v>1</v>
      </c>
      <c r="AO67">
        <v>1</v>
      </c>
      <c r="AP67">
        <v>1</v>
      </c>
      <c r="AQ67">
        <v>1</v>
      </c>
      <c r="AR67" t="s">
        <v>803</v>
      </c>
      <c r="AS67">
        <v>1</v>
      </c>
      <c r="AT67">
        <v>1</v>
      </c>
      <c r="AU67">
        <v>1</v>
      </c>
      <c r="AV67">
        <v>1</v>
      </c>
      <c r="AW67">
        <v>1</v>
      </c>
    </row>
    <row r="68" spans="1:49" x14ac:dyDescent="0.25">
      <c r="A68">
        <v>51</v>
      </c>
      <c r="B68" t="s">
        <v>677</v>
      </c>
      <c r="C68">
        <v>1</v>
      </c>
      <c r="D68" t="s">
        <v>795</v>
      </c>
      <c r="E68" t="s">
        <v>905</v>
      </c>
      <c r="F68">
        <v>2</v>
      </c>
      <c r="G68" t="s">
        <v>862</v>
      </c>
      <c r="H68" t="s">
        <v>866</v>
      </c>
      <c r="I68" t="s">
        <v>866</v>
      </c>
      <c r="J68">
        <v>0.7</v>
      </c>
      <c r="K68">
        <v>66.599999999999994</v>
      </c>
      <c r="L68">
        <v>3</v>
      </c>
      <c r="M68" t="s">
        <v>863</v>
      </c>
      <c r="N68" t="s">
        <v>908</v>
      </c>
      <c r="O68" t="s">
        <v>907</v>
      </c>
      <c r="P68">
        <v>425</v>
      </c>
      <c r="Q68">
        <v>35</v>
      </c>
      <c r="R68">
        <v>100</v>
      </c>
      <c r="S68">
        <v>60</v>
      </c>
      <c r="T68">
        <v>50</v>
      </c>
      <c r="U68">
        <v>70</v>
      </c>
      <c r="V68">
        <v>110</v>
      </c>
      <c r="W68">
        <v>50</v>
      </c>
      <c r="X68">
        <v>70</v>
      </c>
      <c r="Y68">
        <v>149</v>
      </c>
      <c r="Z68" t="s">
        <v>827</v>
      </c>
      <c r="AA68">
        <v>1</v>
      </c>
      <c r="AB68" t="s">
        <v>848</v>
      </c>
      <c r="AD68" t="s">
        <v>828</v>
      </c>
      <c r="AE68">
        <v>20</v>
      </c>
      <c r="AF68" t="s">
        <v>803</v>
      </c>
      <c r="AG68">
        <v>2</v>
      </c>
      <c r="AH68">
        <v>2</v>
      </c>
      <c r="AI68">
        <v>0</v>
      </c>
      <c r="AJ68">
        <v>1</v>
      </c>
      <c r="AK68">
        <v>1</v>
      </c>
      <c r="AL68">
        <v>2</v>
      </c>
      <c r="AM68">
        <v>0</v>
      </c>
      <c r="AN68">
        <v>2</v>
      </c>
      <c r="AO68" t="s">
        <v>803</v>
      </c>
      <c r="AP68" t="s">
        <v>803</v>
      </c>
      <c r="AQ68" t="s">
        <v>803</v>
      </c>
      <c r="AR68" t="s">
        <v>804</v>
      </c>
      <c r="AS68">
        <v>1</v>
      </c>
      <c r="AT68" t="s">
        <v>803</v>
      </c>
      <c r="AU68">
        <v>1</v>
      </c>
      <c r="AV68" t="s">
        <v>803</v>
      </c>
      <c r="AW68" t="s">
        <v>803</v>
      </c>
    </row>
    <row r="69" spans="1:49" x14ac:dyDescent="0.25">
      <c r="A69">
        <v>52</v>
      </c>
      <c r="B69" t="s">
        <v>58</v>
      </c>
      <c r="C69">
        <v>1</v>
      </c>
      <c r="D69" t="s">
        <v>795</v>
      </c>
      <c r="E69" t="s">
        <v>909</v>
      </c>
      <c r="F69">
        <v>1</v>
      </c>
      <c r="G69" t="s">
        <v>795</v>
      </c>
      <c r="H69" t="s">
        <v>2089</v>
      </c>
      <c r="I69" t="s">
        <v>795</v>
      </c>
      <c r="J69">
        <v>0.4</v>
      </c>
      <c r="K69">
        <v>4.2</v>
      </c>
      <c r="L69">
        <v>3</v>
      </c>
      <c r="M69" t="s">
        <v>910</v>
      </c>
      <c r="N69" t="s">
        <v>911</v>
      </c>
      <c r="O69" t="s">
        <v>854</v>
      </c>
      <c r="P69">
        <v>290</v>
      </c>
      <c r="Q69">
        <v>40</v>
      </c>
      <c r="R69">
        <v>45</v>
      </c>
      <c r="S69">
        <v>35</v>
      </c>
      <c r="T69">
        <v>40</v>
      </c>
      <c r="U69">
        <v>40</v>
      </c>
      <c r="V69">
        <v>90</v>
      </c>
      <c r="W69">
        <v>255</v>
      </c>
      <c r="X69">
        <v>70</v>
      </c>
      <c r="Y69">
        <v>58</v>
      </c>
      <c r="Z69" t="s">
        <v>827</v>
      </c>
      <c r="AA69">
        <v>1</v>
      </c>
      <c r="AB69" t="s">
        <v>848</v>
      </c>
      <c r="AD69" t="s">
        <v>828</v>
      </c>
      <c r="AE69">
        <v>20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2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1</v>
      </c>
    </row>
    <row r="70" spans="1:49" x14ac:dyDescent="0.25">
      <c r="A70">
        <v>52</v>
      </c>
      <c r="B70" t="s">
        <v>678</v>
      </c>
      <c r="C70">
        <v>1</v>
      </c>
      <c r="D70" t="s">
        <v>795</v>
      </c>
      <c r="E70" t="s">
        <v>909</v>
      </c>
      <c r="F70">
        <v>1</v>
      </c>
      <c r="G70" t="s">
        <v>849</v>
      </c>
      <c r="H70" t="s">
        <v>2089</v>
      </c>
      <c r="I70" t="s">
        <v>849</v>
      </c>
      <c r="J70">
        <v>0.4</v>
      </c>
      <c r="K70">
        <v>4.2</v>
      </c>
      <c r="L70">
        <v>3</v>
      </c>
      <c r="M70" t="s">
        <v>910</v>
      </c>
      <c r="N70" t="s">
        <v>911</v>
      </c>
      <c r="O70" t="s">
        <v>912</v>
      </c>
      <c r="P70">
        <v>290</v>
      </c>
      <c r="Q70">
        <v>40</v>
      </c>
      <c r="R70">
        <v>35</v>
      </c>
      <c r="S70">
        <v>35</v>
      </c>
      <c r="T70">
        <v>50</v>
      </c>
      <c r="U70">
        <v>40</v>
      </c>
      <c r="V70">
        <v>90</v>
      </c>
      <c r="W70">
        <v>255</v>
      </c>
      <c r="X70">
        <v>70</v>
      </c>
      <c r="Y70">
        <v>58</v>
      </c>
      <c r="Z70" t="s">
        <v>827</v>
      </c>
      <c r="AA70">
        <v>1</v>
      </c>
      <c r="AB70" t="s">
        <v>848</v>
      </c>
      <c r="AD70" t="s">
        <v>828</v>
      </c>
      <c r="AE70">
        <v>20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2</v>
      </c>
      <c r="AM70">
        <v>1</v>
      </c>
      <c r="AN70">
        <v>1</v>
      </c>
      <c r="AO70">
        <v>1</v>
      </c>
      <c r="AP70">
        <v>0</v>
      </c>
      <c r="AQ70">
        <v>2</v>
      </c>
      <c r="AR70">
        <v>1</v>
      </c>
      <c r="AS70" t="s">
        <v>803</v>
      </c>
      <c r="AT70">
        <v>1</v>
      </c>
      <c r="AU70" t="s">
        <v>803</v>
      </c>
      <c r="AV70">
        <v>1</v>
      </c>
      <c r="AW70">
        <v>2</v>
      </c>
    </row>
    <row r="71" spans="1:49" x14ac:dyDescent="0.25">
      <c r="A71">
        <v>52</v>
      </c>
      <c r="B71" t="s">
        <v>679</v>
      </c>
      <c r="C71">
        <v>1</v>
      </c>
      <c r="D71" t="s">
        <v>795</v>
      </c>
      <c r="E71" t="s">
        <v>909</v>
      </c>
      <c r="F71">
        <v>1</v>
      </c>
      <c r="G71" t="s">
        <v>866</v>
      </c>
      <c r="H71" t="s">
        <v>2089</v>
      </c>
      <c r="I71" t="s">
        <v>866</v>
      </c>
      <c r="J71">
        <v>0.4</v>
      </c>
      <c r="K71">
        <v>7.5</v>
      </c>
      <c r="L71">
        <v>3</v>
      </c>
      <c r="M71" t="s">
        <v>910</v>
      </c>
      <c r="N71" t="s">
        <v>813</v>
      </c>
      <c r="O71" t="s">
        <v>854</v>
      </c>
      <c r="P71">
        <v>290</v>
      </c>
      <c r="Q71">
        <v>50</v>
      </c>
      <c r="R71">
        <v>65</v>
      </c>
      <c r="S71">
        <v>55</v>
      </c>
      <c r="T71">
        <v>40</v>
      </c>
      <c r="U71">
        <v>40</v>
      </c>
      <c r="V71">
        <v>40</v>
      </c>
      <c r="Z71" t="s">
        <v>827</v>
      </c>
      <c r="AA71">
        <v>1</v>
      </c>
      <c r="AB71" t="s">
        <v>848</v>
      </c>
      <c r="AE71">
        <v>20</v>
      </c>
      <c r="AF71" t="s">
        <v>803</v>
      </c>
      <c r="AG71">
        <v>2</v>
      </c>
      <c r="AH71">
        <v>1</v>
      </c>
      <c r="AI71">
        <v>1</v>
      </c>
      <c r="AJ71" t="s">
        <v>803</v>
      </c>
      <c r="AK71" t="s">
        <v>803</v>
      </c>
      <c r="AL71">
        <v>2</v>
      </c>
      <c r="AM71">
        <v>0</v>
      </c>
      <c r="AN71">
        <v>2</v>
      </c>
      <c r="AO71" t="s">
        <v>803</v>
      </c>
      <c r="AP71" t="s">
        <v>803</v>
      </c>
      <c r="AQ71" t="s">
        <v>803</v>
      </c>
      <c r="AR71" t="s">
        <v>803</v>
      </c>
      <c r="AS71">
        <v>1</v>
      </c>
      <c r="AT71" t="s">
        <v>803</v>
      </c>
      <c r="AU71">
        <v>1</v>
      </c>
      <c r="AV71" t="s">
        <v>803</v>
      </c>
      <c r="AW71" t="s">
        <v>803</v>
      </c>
    </row>
    <row r="72" spans="1:49" x14ac:dyDescent="0.25">
      <c r="A72">
        <v>53</v>
      </c>
      <c r="B72" t="s">
        <v>59</v>
      </c>
      <c r="C72">
        <v>1</v>
      </c>
      <c r="D72" t="s">
        <v>795</v>
      </c>
      <c r="E72" t="s">
        <v>913</v>
      </c>
      <c r="F72">
        <v>1</v>
      </c>
      <c r="G72" t="s">
        <v>795</v>
      </c>
      <c r="H72" t="s">
        <v>2089</v>
      </c>
      <c r="I72" t="s">
        <v>795</v>
      </c>
      <c r="J72">
        <v>1</v>
      </c>
      <c r="K72">
        <v>32</v>
      </c>
      <c r="L72">
        <v>3</v>
      </c>
      <c r="M72" t="s">
        <v>914</v>
      </c>
      <c r="N72" t="s">
        <v>911</v>
      </c>
      <c r="O72" t="s">
        <v>854</v>
      </c>
      <c r="P72">
        <v>440</v>
      </c>
      <c r="Q72">
        <v>65</v>
      </c>
      <c r="R72">
        <v>70</v>
      </c>
      <c r="S72">
        <v>60</v>
      </c>
      <c r="T72">
        <v>65</v>
      </c>
      <c r="U72">
        <v>65</v>
      </c>
      <c r="V72">
        <v>115</v>
      </c>
      <c r="W72">
        <v>90</v>
      </c>
      <c r="X72">
        <v>70</v>
      </c>
      <c r="Y72">
        <v>154</v>
      </c>
      <c r="Z72" t="s">
        <v>827</v>
      </c>
      <c r="AA72">
        <v>1</v>
      </c>
      <c r="AB72" t="s">
        <v>848</v>
      </c>
      <c r="AD72" t="s">
        <v>828</v>
      </c>
      <c r="AE72">
        <v>20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2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</row>
    <row r="73" spans="1:49" x14ac:dyDescent="0.25">
      <c r="A73">
        <v>53</v>
      </c>
      <c r="B73" t="s">
        <v>680</v>
      </c>
      <c r="C73">
        <v>1</v>
      </c>
      <c r="D73" t="s">
        <v>795</v>
      </c>
      <c r="E73" t="s">
        <v>913</v>
      </c>
      <c r="F73">
        <v>1</v>
      </c>
      <c r="G73" t="s">
        <v>849</v>
      </c>
      <c r="H73" t="s">
        <v>2089</v>
      </c>
      <c r="I73" t="s">
        <v>849</v>
      </c>
      <c r="J73">
        <v>1.1000000000000001</v>
      </c>
      <c r="K73">
        <v>33</v>
      </c>
      <c r="L73">
        <v>3</v>
      </c>
      <c r="M73" t="s">
        <v>915</v>
      </c>
      <c r="N73" t="s">
        <v>911</v>
      </c>
      <c r="O73" t="s">
        <v>912</v>
      </c>
      <c r="P73">
        <v>440</v>
      </c>
      <c r="Q73">
        <v>65</v>
      </c>
      <c r="R73">
        <v>60</v>
      </c>
      <c r="S73">
        <v>60</v>
      </c>
      <c r="T73">
        <v>75</v>
      </c>
      <c r="U73">
        <v>65</v>
      </c>
      <c r="V73">
        <v>115</v>
      </c>
      <c r="W73">
        <v>90</v>
      </c>
      <c r="X73">
        <v>70</v>
      </c>
      <c r="Y73">
        <v>154</v>
      </c>
      <c r="Z73" t="s">
        <v>827</v>
      </c>
      <c r="AA73">
        <v>1</v>
      </c>
      <c r="AB73" t="s">
        <v>848</v>
      </c>
      <c r="AD73" t="s">
        <v>828</v>
      </c>
      <c r="AE73">
        <v>20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2</v>
      </c>
      <c r="AM73">
        <v>1</v>
      </c>
      <c r="AN73">
        <v>1</v>
      </c>
      <c r="AO73">
        <v>1</v>
      </c>
      <c r="AP73">
        <v>0</v>
      </c>
      <c r="AQ73">
        <v>2</v>
      </c>
      <c r="AR73">
        <v>1</v>
      </c>
      <c r="AS73" t="s">
        <v>803</v>
      </c>
      <c r="AT73">
        <v>1</v>
      </c>
      <c r="AU73" t="s">
        <v>803</v>
      </c>
      <c r="AV73">
        <v>1</v>
      </c>
      <c r="AW73">
        <v>2</v>
      </c>
    </row>
    <row r="74" spans="1:49" x14ac:dyDescent="0.25">
      <c r="A74">
        <v>54</v>
      </c>
      <c r="B74" t="s">
        <v>60</v>
      </c>
      <c r="C74">
        <v>1</v>
      </c>
      <c r="D74" t="s">
        <v>795</v>
      </c>
      <c r="E74" t="s">
        <v>916</v>
      </c>
      <c r="F74">
        <v>1</v>
      </c>
      <c r="G74" t="s">
        <v>816</v>
      </c>
      <c r="H74" t="s">
        <v>2089</v>
      </c>
      <c r="I74" t="s">
        <v>816</v>
      </c>
      <c r="J74">
        <v>0.8</v>
      </c>
      <c r="K74">
        <v>19.600000000000001</v>
      </c>
      <c r="L74">
        <v>3</v>
      </c>
      <c r="M74" t="s">
        <v>901</v>
      </c>
      <c r="N74" t="s">
        <v>917</v>
      </c>
      <c r="O74" t="s">
        <v>918</v>
      </c>
      <c r="P74">
        <v>320</v>
      </c>
      <c r="Q74">
        <v>50</v>
      </c>
      <c r="R74">
        <v>52</v>
      </c>
      <c r="S74">
        <v>48</v>
      </c>
      <c r="T74">
        <v>65</v>
      </c>
      <c r="U74">
        <v>50</v>
      </c>
      <c r="V74">
        <v>55</v>
      </c>
      <c r="W74">
        <v>190</v>
      </c>
      <c r="X74">
        <v>70</v>
      </c>
      <c r="Y74">
        <v>64</v>
      </c>
      <c r="Z74" t="s">
        <v>827</v>
      </c>
      <c r="AA74">
        <v>2</v>
      </c>
      <c r="AB74" t="s">
        <v>848</v>
      </c>
      <c r="AC74" t="s">
        <v>819</v>
      </c>
      <c r="AD74" t="s">
        <v>828</v>
      </c>
      <c r="AE74">
        <v>20</v>
      </c>
      <c r="AF74">
        <v>1</v>
      </c>
      <c r="AG74" t="s">
        <v>803</v>
      </c>
      <c r="AH74" t="s">
        <v>803</v>
      </c>
      <c r="AI74">
        <v>2</v>
      </c>
      <c r="AJ74">
        <v>2</v>
      </c>
      <c r="AK74" t="s">
        <v>803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 t="s">
        <v>803</v>
      </c>
      <c r="AW74">
        <v>1</v>
      </c>
    </row>
    <row r="75" spans="1:49" x14ac:dyDescent="0.25">
      <c r="A75">
        <v>55</v>
      </c>
      <c r="B75" t="s">
        <v>61</v>
      </c>
      <c r="C75">
        <v>1</v>
      </c>
      <c r="D75" t="s">
        <v>795</v>
      </c>
      <c r="E75" t="s">
        <v>916</v>
      </c>
      <c r="F75">
        <v>1</v>
      </c>
      <c r="G75" t="s">
        <v>816</v>
      </c>
      <c r="H75" t="s">
        <v>2089</v>
      </c>
      <c r="I75" t="s">
        <v>816</v>
      </c>
      <c r="J75">
        <v>1.7</v>
      </c>
      <c r="K75">
        <v>76.599999999999994</v>
      </c>
      <c r="L75">
        <v>3</v>
      </c>
      <c r="M75" t="s">
        <v>901</v>
      </c>
      <c r="N75" t="s">
        <v>917</v>
      </c>
      <c r="O75" t="s">
        <v>918</v>
      </c>
      <c r="P75">
        <v>500</v>
      </c>
      <c r="Q75">
        <v>80</v>
      </c>
      <c r="R75">
        <v>82</v>
      </c>
      <c r="S75">
        <v>78</v>
      </c>
      <c r="T75">
        <v>95</v>
      </c>
      <c r="U75">
        <v>80</v>
      </c>
      <c r="V75">
        <v>85</v>
      </c>
      <c r="W75">
        <v>75</v>
      </c>
      <c r="X75">
        <v>70</v>
      </c>
      <c r="Y75">
        <v>175</v>
      </c>
      <c r="Z75" t="s">
        <v>827</v>
      </c>
      <c r="AA75">
        <v>2</v>
      </c>
      <c r="AB75" t="s">
        <v>848</v>
      </c>
      <c r="AC75" t="s">
        <v>819</v>
      </c>
      <c r="AD75" t="s">
        <v>828</v>
      </c>
      <c r="AE75">
        <v>20</v>
      </c>
      <c r="AF75">
        <v>1</v>
      </c>
      <c r="AG75" t="s">
        <v>803</v>
      </c>
      <c r="AH75" t="s">
        <v>803</v>
      </c>
      <c r="AI75">
        <v>2</v>
      </c>
      <c r="AJ75">
        <v>2</v>
      </c>
      <c r="AK75" t="s">
        <v>803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 t="s">
        <v>803</v>
      </c>
      <c r="AW75">
        <v>1</v>
      </c>
    </row>
    <row r="76" spans="1:49" x14ac:dyDescent="0.25">
      <c r="A76">
        <v>56</v>
      </c>
      <c r="B76" t="s">
        <v>62</v>
      </c>
      <c r="C76">
        <v>1</v>
      </c>
      <c r="D76" t="s">
        <v>795</v>
      </c>
      <c r="E76" t="s">
        <v>919</v>
      </c>
      <c r="F76">
        <v>1</v>
      </c>
      <c r="G76" t="s">
        <v>920</v>
      </c>
      <c r="H76" t="s">
        <v>2089</v>
      </c>
      <c r="I76" t="s">
        <v>920</v>
      </c>
      <c r="J76">
        <v>0.5</v>
      </c>
      <c r="K76">
        <v>28</v>
      </c>
      <c r="L76">
        <v>3</v>
      </c>
      <c r="M76" t="s">
        <v>746</v>
      </c>
      <c r="N76" t="s">
        <v>921</v>
      </c>
      <c r="O76" t="s">
        <v>922</v>
      </c>
      <c r="P76">
        <v>305</v>
      </c>
      <c r="Q76">
        <v>40</v>
      </c>
      <c r="R76">
        <v>80</v>
      </c>
      <c r="S76">
        <v>35</v>
      </c>
      <c r="T76">
        <v>35</v>
      </c>
      <c r="U76">
        <v>45</v>
      </c>
      <c r="V76">
        <v>70</v>
      </c>
      <c r="W76">
        <v>190</v>
      </c>
      <c r="X76">
        <v>70</v>
      </c>
      <c r="Y76">
        <v>61</v>
      </c>
      <c r="Z76" t="s">
        <v>827</v>
      </c>
      <c r="AA76">
        <v>1</v>
      </c>
      <c r="AB76" t="s">
        <v>848</v>
      </c>
      <c r="AD76" t="s">
        <v>828</v>
      </c>
      <c r="AE76">
        <v>20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</v>
      </c>
      <c r="AP76">
        <v>2</v>
      </c>
      <c r="AQ76" t="s">
        <v>803</v>
      </c>
      <c r="AR76" t="s">
        <v>803</v>
      </c>
      <c r="AS76">
        <v>1</v>
      </c>
      <c r="AT76">
        <v>1</v>
      </c>
      <c r="AU76" t="s">
        <v>803</v>
      </c>
      <c r="AV76">
        <v>1</v>
      </c>
      <c r="AW76">
        <v>2</v>
      </c>
    </row>
    <row r="77" spans="1:49" x14ac:dyDescent="0.25">
      <c r="A77">
        <v>57</v>
      </c>
      <c r="B77" t="s">
        <v>63</v>
      </c>
      <c r="C77">
        <v>1</v>
      </c>
      <c r="D77" t="s">
        <v>795</v>
      </c>
      <c r="E77" t="s">
        <v>919</v>
      </c>
      <c r="F77">
        <v>1</v>
      </c>
      <c r="G77" t="s">
        <v>920</v>
      </c>
      <c r="H77" t="s">
        <v>2089</v>
      </c>
      <c r="I77" t="s">
        <v>920</v>
      </c>
      <c r="J77">
        <v>1</v>
      </c>
      <c r="K77">
        <v>32</v>
      </c>
      <c r="L77">
        <v>3</v>
      </c>
      <c r="M77" t="s">
        <v>746</v>
      </c>
      <c r="N77" t="s">
        <v>921</v>
      </c>
      <c r="O77" t="s">
        <v>922</v>
      </c>
      <c r="P77">
        <v>455</v>
      </c>
      <c r="Q77">
        <v>65</v>
      </c>
      <c r="R77">
        <v>105</v>
      </c>
      <c r="S77">
        <v>60</v>
      </c>
      <c r="T77">
        <v>60</v>
      </c>
      <c r="U77">
        <v>70</v>
      </c>
      <c r="V77">
        <v>95</v>
      </c>
      <c r="W77">
        <v>75</v>
      </c>
      <c r="X77">
        <v>70</v>
      </c>
      <c r="Y77">
        <v>159</v>
      </c>
      <c r="Z77" t="s">
        <v>827</v>
      </c>
      <c r="AA77">
        <v>1</v>
      </c>
      <c r="AB77" t="s">
        <v>848</v>
      </c>
      <c r="AD77" t="s">
        <v>828</v>
      </c>
      <c r="AE77">
        <v>20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2</v>
      </c>
      <c r="AP77">
        <v>2</v>
      </c>
      <c r="AQ77" t="s">
        <v>803</v>
      </c>
      <c r="AR77" t="s">
        <v>803</v>
      </c>
      <c r="AS77">
        <v>1</v>
      </c>
      <c r="AT77">
        <v>1</v>
      </c>
      <c r="AU77" t="s">
        <v>803</v>
      </c>
      <c r="AV77">
        <v>1</v>
      </c>
      <c r="AW77">
        <v>2</v>
      </c>
    </row>
    <row r="78" spans="1:49" x14ac:dyDescent="0.25">
      <c r="A78">
        <v>58</v>
      </c>
      <c r="B78" t="s">
        <v>64</v>
      </c>
      <c r="C78">
        <v>1</v>
      </c>
      <c r="D78" t="s">
        <v>795</v>
      </c>
      <c r="E78" t="s">
        <v>923</v>
      </c>
      <c r="F78">
        <v>1</v>
      </c>
      <c r="G78" t="s">
        <v>807</v>
      </c>
      <c r="H78" t="s">
        <v>2089</v>
      </c>
      <c r="I78" t="s">
        <v>807</v>
      </c>
      <c r="J78">
        <v>0.7</v>
      </c>
      <c r="K78">
        <v>19</v>
      </c>
      <c r="L78">
        <v>3</v>
      </c>
      <c r="M78" t="s">
        <v>853</v>
      </c>
      <c r="N78" t="s">
        <v>887</v>
      </c>
      <c r="O78" t="s">
        <v>924</v>
      </c>
      <c r="P78">
        <v>350</v>
      </c>
      <c r="Q78">
        <v>55</v>
      </c>
      <c r="R78">
        <v>70</v>
      </c>
      <c r="S78">
        <v>45</v>
      </c>
      <c r="T78">
        <v>70</v>
      </c>
      <c r="U78">
        <v>50</v>
      </c>
      <c r="V78">
        <v>60</v>
      </c>
      <c r="W78">
        <v>190</v>
      </c>
      <c r="X78">
        <v>70</v>
      </c>
      <c r="Y78">
        <v>70</v>
      </c>
      <c r="Z78" t="s">
        <v>925</v>
      </c>
      <c r="AA78">
        <v>1</v>
      </c>
      <c r="AB78" t="s">
        <v>848</v>
      </c>
      <c r="AD78" t="s">
        <v>926</v>
      </c>
      <c r="AE78">
        <v>20</v>
      </c>
      <c r="AF78">
        <v>1</v>
      </c>
      <c r="AG78" t="s">
        <v>803</v>
      </c>
      <c r="AH78">
        <v>2</v>
      </c>
      <c r="AI78">
        <v>1</v>
      </c>
      <c r="AJ78" t="s">
        <v>803</v>
      </c>
      <c r="AK78" t="s">
        <v>803</v>
      </c>
      <c r="AL78">
        <v>1</v>
      </c>
      <c r="AM78">
        <v>1</v>
      </c>
      <c r="AN78">
        <v>2</v>
      </c>
      <c r="AO78">
        <v>1</v>
      </c>
      <c r="AP78">
        <v>1</v>
      </c>
      <c r="AQ78" t="s">
        <v>803</v>
      </c>
      <c r="AR78">
        <v>2</v>
      </c>
      <c r="AS78">
        <v>1</v>
      </c>
      <c r="AT78">
        <v>1</v>
      </c>
      <c r="AU78">
        <v>1</v>
      </c>
      <c r="AV78" t="s">
        <v>803</v>
      </c>
      <c r="AW78" t="s">
        <v>803</v>
      </c>
    </row>
    <row r="79" spans="1:49" x14ac:dyDescent="0.25">
      <c r="A79">
        <v>59</v>
      </c>
      <c r="B79" t="s">
        <v>65</v>
      </c>
      <c r="C79">
        <v>1</v>
      </c>
      <c r="D79" t="s">
        <v>795</v>
      </c>
      <c r="E79" t="s">
        <v>927</v>
      </c>
      <c r="F79">
        <v>1</v>
      </c>
      <c r="G79" t="s">
        <v>807</v>
      </c>
      <c r="H79" t="s">
        <v>2089</v>
      </c>
      <c r="I79" t="s">
        <v>807</v>
      </c>
      <c r="J79">
        <v>1.9</v>
      </c>
      <c r="K79">
        <v>155</v>
      </c>
      <c r="L79">
        <v>3</v>
      </c>
      <c r="M79" t="s">
        <v>853</v>
      </c>
      <c r="N79" t="s">
        <v>887</v>
      </c>
      <c r="O79" t="s">
        <v>924</v>
      </c>
      <c r="P79">
        <v>555</v>
      </c>
      <c r="Q79">
        <v>90</v>
      </c>
      <c r="R79">
        <v>110</v>
      </c>
      <c r="S79">
        <v>80</v>
      </c>
      <c r="T79">
        <v>100</v>
      </c>
      <c r="U79">
        <v>80</v>
      </c>
      <c r="V79">
        <v>95</v>
      </c>
      <c r="W79">
        <v>75</v>
      </c>
      <c r="X79">
        <v>70</v>
      </c>
      <c r="Y79">
        <v>194</v>
      </c>
      <c r="Z79" t="s">
        <v>925</v>
      </c>
      <c r="AA79">
        <v>1</v>
      </c>
      <c r="AB79" t="s">
        <v>848</v>
      </c>
      <c r="AD79" t="s">
        <v>926</v>
      </c>
      <c r="AE79">
        <v>20</v>
      </c>
      <c r="AF79">
        <v>1</v>
      </c>
      <c r="AG79" t="s">
        <v>803</v>
      </c>
      <c r="AH79">
        <v>2</v>
      </c>
      <c r="AI79">
        <v>1</v>
      </c>
      <c r="AJ79" t="s">
        <v>803</v>
      </c>
      <c r="AK79" t="s">
        <v>803</v>
      </c>
      <c r="AL79">
        <v>1</v>
      </c>
      <c r="AM79">
        <v>1</v>
      </c>
      <c r="AN79">
        <v>2</v>
      </c>
      <c r="AO79">
        <v>1</v>
      </c>
      <c r="AP79">
        <v>1</v>
      </c>
      <c r="AQ79" t="s">
        <v>803</v>
      </c>
      <c r="AR79">
        <v>2</v>
      </c>
      <c r="AS79">
        <v>1</v>
      </c>
      <c r="AT79">
        <v>1</v>
      </c>
      <c r="AU79">
        <v>1</v>
      </c>
      <c r="AV79" t="s">
        <v>803</v>
      </c>
      <c r="AW79" t="s">
        <v>803</v>
      </c>
    </row>
    <row r="80" spans="1:49" x14ac:dyDescent="0.25">
      <c r="A80">
        <v>60</v>
      </c>
      <c r="B80" t="s">
        <v>66</v>
      </c>
      <c r="C80">
        <v>1</v>
      </c>
      <c r="D80" t="s">
        <v>795</v>
      </c>
      <c r="E80" t="s">
        <v>928</v>
      </c>
      <c r="F80">
        <v>1</v>
      </c>
      <c r="G80" t="s">
        <v>816</v>
      </c>
      <c r="H80" t="s">
        <v>2089</v>
      </c>
      <c r="I80" t="s">
        <v>816</v>
      </c>
      <c r="J80">
        <v>0.6</v>
      </c>
      <c r="K80">
        <v>12.4</v>
      </c>
      <c r="L80">
        <v>3</v>
      </c>
      <c r="M80" t="s">
        <v>929</v>
      </c>
      <c r="N80" t="s">
        <v>901</v>
      </c>
      <c r="O80" t="s">
        <v>918</v>
      </c>
      <c r="P80">
        <v>300</v>
      </c>
      <c r="Q80">
        <v>40</v>
      </c>
      <c r="R80">
        <v>50</v>
      </c>
      <c r="S80">
        <v>40</v>
      </c>
      <c r="T80">
        <v>40</v>
      </c>
      <c r="U80">
        <v>40</v>
      </c>
      <c r="V80">
        <v>90</v>
      </c>
      <c r="W80">
        <v>255</v>
      </c>
      <c r="X80">
        <v>70</v>
      </c>
      <c r="Y80">
        <v>60</v>
      </c>
      <c r="Z80" t="s">
        <v>801</v>
      </c>
      <c r="AA80">
        <v>1</v>
      </c>
      <c r="AB80" t="s">
        <v>819</v>
      </c>
      <c r="AD80" t="s">
        <v>828</v>
      </c>
      <c r="AE80">
        <v>20</v>
      </c>
      <c r="AF80">
        <v>1</v>
      </c>
      <c r="AG80" t="s">
        <v>803</v>
      </c>
      <c r="AH80">
        <v>0</v>
      </c>
      <c r="AI80">
        <v>2</v>
      </c>
      <c r="AJ80">
        <v>2</v>
      </c>
      <c r="AK80" t="s">
        <v>803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 t="s">
        <v>803</v>
      </c>
      <c r="AW80">
        <v>1</v>
      </c>
    </row>
    <row r="81" spans="1:49" x14ac:dyDescent="0.25">
      <c r="A81">
        <v>61</v>
      </c>
      <c r="B81" t="s">
        <v>67</v>
      </c>
      <c r="C81">
        <v>1</v>
      </c>
      <c r="D81" t="s">
        <v>795</v>
      </c>
      <c r="E81" t="s">
        <v>928</v>
      </c>
      <c r="F81">
        <v>1</v>
      </c>
      <c r="G81" t="s">
        <v>816</v>
      </c>
      <c r="H81" t="s">
        <v>2089</v>
      </c>
      <c r="I81" t="s">
        <v>816</v>
      </c>
      <c r="J81">
        <v>1</v>
      </c>
      <c r="K81">
        <v>20</v>
      </c>
      <c r="L81">
        <v>3</v>
      </c>
      <c r="M81" t="s">
        <v>929</v>
      </c>
      <c r="N81" t="s">
        <v>901</v>
      </c>
      <c r="O81" t="s">
        <v>918</v>
      </c>
      <c r="P81">
        <v>385</v>
      </c>
      <c r="Q81">
        <v>65</v>
      </c>
      <c r="R81">
        <v>65</v>
      </c>
      <c r="S81">
        <v>65</v>
      </c>
      <c r="T81">
        <v>50</v>
      </c>
      <c r="U81">
        <v>50</v>
      </c>
      <c r="V81">
        <v>90</v>
      </c>
      <c r="W81">
        <v>120</v>
      </c>
      <c r="X81">
        <v>70</v>
      </c>
      <c r="Y81">
        <v>135</v>
      </c>
      <c r="Z81" t="s">
        <v>801</v>
      </c>
      <c r="AA81">
        <v>1</v>
      </c>
      <c r="AB81" t="s">
        <v>819</v>
      </c>
      <c r="AD81" t="s">
        <v>828</v>
      </c>
      <c r="AE81">
        <v>20</v>
      </c>
      <c r="AF81">
        <v>1</v>
      </c>
      <c r="AG81" t="s">
        <v>803</v>
      </c>
      <c r="AH81">
        <v>0</v>
      </c>
      <c r="AI81">
        <v>2</v>
      </c>
      <c r="AJ81">
        <v>2</v>
      </c>
      <c r="AK81" t="s">
        <v>803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 t="s">
        <v>803</v>
      </c>
      <c r="AW81">
        <v>1</v>
      </c>
    </row>
    <row r="82" spans="1:49" x14ac:dyDescent="0.25">
      <c r="A82">
        <v>62</v>
      </c>
      <c r="B82" t="s">
        <v>68</v>
      </c>
      <c r="C82">
        <v>1</v>
      </c>
      <c r="D82" t="s">
        <v>795</v>
      </c>
      <c r="E82" t="s">
        <v>928</v>
      </c>
      <c r="F82">
        <v>2</v>
      </c>
      <c r="G82" t="s">
        <v>816</v>
      </c>
      <c r="H82" t="s">
        <v>920</v>
      </c>
      <c r="I82" t="s">
        <v>920</v>
      </c>
      <c r="J82">
        <v>1.3</v>
      </c>
      <c r="K82">
        <v>54</v>
      </c>
      <c r="L82">
        <v>3</v>
      </c>
      <c r="M82" t="s">
        <v>929</v>
      </c>
      <c r="N82" t="s">
        <v>901</v>
      </c>
      <c r="O82" t="s">
        <v>918</v>
      </c>
      <c r="P82">
        <v>510</v>
      </c>
      <c r="Q82">
        <v>90</v>
      </c>
      <c r="R82">
        <v>95</v>
      </c>
      <c r="S82">
        <v>95</v>
      </c>
      <c r="T82">
        <v>70</v>
      </c>
      <c r="U82">
        <v>90</v>
      </c>
      <c r="V82">
        <v>70</v>
      </c>
      <c r="W82">
        <v>45</v>
      </c>
      <c r="X82">
        <v>70</v>
      </c>
      <c r="Y82">
        <v>230</v>
      </c>
      <c r="Z82" t="s">
        <v>801</v>
      </c>
      <c r="AA82">
        <v>1</v>
      </c>
      <c r="AB82" t="s">
        <v>819</v>
      </c>
      <c r="AD82" t="s">
        <v>828</v>
      </c>
      <c r="AE82">
        <v>20</v>
      </c>
      <c r="AF82">
        <v>1</v>
      </c>
      <c r="AG82" t="s">
        <v>803</v>
      </c>
      <c r="AH82">
        <v>0</v>
      </c>
      <c r="AI82">
        <v>2</v>
      </c>
      <c r="AJ82">
        <v>2</v>
      </c>
      <c r="AK82" t="s">
        <v>803</v>
      </c>
      <c r="AL82">
        <v>1</v>
      </c>
      <c r="AM82">
        <v>1</v>
      </c>
      <c r="AN82">
        <v>1</v>
      </c>
      <c r="AO82">
        <v>2</v>
      </c>
      <c r="AP82">
        <v>2</v>
      </c>
      <c r="AQ82" t="s">
        <v>803</v>
      </c>
      <c r="AR82" t="s">
        <v>803</v>
      </c>
      <c r="AS82">
        <v>1</v>
      </c>
      <c r="AT82">
        <v>1</v>
      </c>
      <c r="AU82" t="s">
        <v>803</v>
      </c>
      <c r="AV82" t="s">
        <v>803</v>
      </c>
      <c r="AW82">
        <v>2</v>
      </c>
    </row>
    <row r="83" spans="1:49" x14ac:dyDescent="0.25">
      <c r="A83">
        <v>63</v>
      </c>
      <c r="B83" t="s">
        <v>69</v>
      </c>
      <c r="C83">
        <v>1</v>
      </c>
      <c r="D83" t="s">
        <v>795</v>
      </c>
      <c r="E83" t="s">
        <v>930</v>
      </c>
      <c r="F83">
        <v>1</v>
      </c>
      <c r="G83" t="s">
        <v>860</v>
      </c>
      <c r="H83" t="s">
        <v>2089</v>
      </c>
      <c r="I83" t="s">
        <v>860</v>
      </c>
      <c r="J83">
        <v>0.9</v>
      </c>
      <c r="K83">
        <v>19.5</v>
      </c>
      <c r="L83">
        <v>3</v>
      </c>
      <c r="M83" t="s">
        <v>931</v>
      </c>
      <c r="N83" t="s">
        <v>893</v>
      </c>
      <c r="O83" t="s">
        <v>881</v>
      </c>
      <c r="P83">
        <v>310</v>
      </c>
      <c r="Q83">
        <v>25</v>
      </c>
      <c r="R83">
        <v>20</v>
      </c>
      <c r="S83">
        <v>15</v>
      </c>
      <c r="T83">
        <v>105</v>
      </c>
      <c r="U83">
        <v>55</v>
      </c>
      <c r="V83">
        <v>90</v>
      </c>
      <c r="W83">
        <v>200</v>
      </c>
      <c r="X83">
        <v>70</v>
      </c>
      <c r="Y83">
        <v>62</v>
      </c>
      <c r="Z83" t="s">
        <v>801</v>
      </c>
      <c r="AA83">
        <v>1</v>
      </c>
      <c r="AB83" t="s">
        <v>932</v>
      </c>
      <c r="AD83" t="s">
        <v>926</v>
      </c>
      <c r="AE83">
        <v>20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 t="s">
        <v>803</v>
      </c>
      <c r="AM83">
        <v>1</v>
      </c>
      <c r="AN83">
        <v>1</v>
      </c>
      <c r="AO83">
        <v>1</v>
      </c>
      <c r="AP83" t="s">
        <v>803</v>
      </c>
      <c r="AQ83">
        <v>2</v>
      </c>
      <c r="AR83">
        <v>1</v>
      </c>
      <c r="AS83">
        <v>2</v>
      </c>
      <c r="AT83">
        <v>1</v>
      </c>
      <c r="AU83">
        <v>2</v>
      </c>
      <c r="AV83">
        <v>1</v>
      </c>
      <c r="AW83">
        <v>1</v>
      </c>
    </row>
    <row r="84" spans="1:49" x14ac:dyDescent="0.25">
      <c r="A84">
        <v>64</v>
      </c>
      <c r="B84" t="s">
        <v>70</v>
      </c>
      <c r="C84">
        <v>1</v>
      </c>
      <c r="D84" t="s">
        <v>795</v>
      </c>
      <c r="E84" t="s">
        <v>930</v>
      </c>
      <c r="F84">
        <v>1</v>
      </c>
      <c r="G84" t="s">
        <v>860</v>
      </c>
      <c r="H84" t="s">
        <v>2089</v>
      </c>
      <c r="I84" t="s">
        <v>860</v>
      </c>
      <c r="J84">
        <v>1.3</v>
      </c>
      <c r="K84">
        <v>56.5</v>
      </c>
      <c r="L84">
        <v>3</v>
      </c>
      <c r="M84" t="s">
        <v>931</v>
      </c>
      <c r="N84" t="s">
        <v>893</v>
      </c>
      <c r="O84" t="s">
        <v>881</v>
      </c>
      <c r="P84">
        <v>400</v>
      </c>
      <c r="Q84">
        <v>40</v>
      </c>
      <c r="R84">
        <v>35</v>
      </c>
      <c r="S84">
        <v>30</v>
      </c>
      <c r="T84">
        <v>120</v>
      </c>
      <c r="U84">
        <v>70</v>
      </c>
      <c r="V84">
        <v>105</v>
      </c>
      <c r="W84">
        <v>100</v>
      </c>
      <c r="X84">
        <v>70</v>
      </c>
      <c r="Y84">
        <v>140</v>
      </c>
      <c r="Z84" t="s">
        <v>801</v>
      </c>
      <c r="AA84">
        <v>1</v>
      </c>
      <c r="AB84" t="s">
        <v>932</v>
      </c>
      <c r="AD84" t="s">
        <v>926</v>
      </c>
      <c r="AE84">
        <v>20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803</v>
      </c>
      <c r="AM84">
        <v>1</v>
      </c>
      <c r="AN84">
        <v>1</v>
      </c>
      <c r="AO84">
        <v>1</v>
      </c>
      <c r="AP84" t="s">
        <v>803</v>
      </c>
      <c r="AQ84">
        <v>2</v>
      </c>
      <c r="AR84">
        <v>1</v>
      </c>
      <c r="AS84">
        <v>2</v>
      </c>
      <c r="AT84">
        <v>1</v>
      </c>
      <c r="AU84">
        <v>2</v>
      </c>
      <c r="AV84">
        <v>1</v>
      </c>
      <c r="AW84">
        <v>1</v>
      </c>
    </row>
    <row r="85" spans="1:49" x14ac:dyDescent="0.25">
      <c r="A85">
        <v>65</v>
      </c>
      <c r="B85" t="s">
        <v>71</v>
      </c>
      <c r="C85">
        <v>1</v>
      </c>
      <c r="D85" t="s">
        <v>795</v>
      </c>
      <c r="E85" t="s">
        <v>930</v>
      </c>
      <c r="F85">
        <v>1</v>
      </c>
      <c r="G85" t="s">
        <v>860</v>
      </c>
      <c r="H85" t="s">
        <v>2089</v>
      </c>
      <c r="I85" t="s">
        <v>860</v>
      </c>
      <c r="J85">
        <v>1.5</v>
      </c>
      <c r="K85">
        <v>48</v>
      </c>
      <c r="L85">
        <v>3</v>
      </c>
      <c r="M85" t="s">
        <v>931</v>
      </c>
      <c r="N85" t="s">
        <v>893</v>
      </c>
      <c r="O85" t="s">
        <v>881</v>
      </c>
      <c r="P85">
        <v>500</v>
      </c>
      <c r="Q85">
        <v>55</v>
      </c>
      <c r="R85">
        <v>50</v>
      </c>
      <c r="S85">
        <v>45</v>
      </c>
      <c r="T85">
        <v>135</v>
      </c>
      <c r="U85">
        <v>95</v>
      </c>
      <c r="V85">
        <v>120</v>
      </c>
      <c r="W85">
        <v>50</v>
      </c>
      <c r="X85">
        <v>70</v>
      </c>
      <c r="Y85">
        <v>225</v>
      </c>
      <c r="Z85" t="s">
        <v>801</v>
      </c>
      <c r="AA85">
        <v>1</v>
      </c>
      <c r="AB85" t="s">
        <v>932</v>
      </c>
      <c r="AD85" t="s">
        <v>926</v>
      </c>
      <c r="AE85">
        <v>20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 t="s">
        <v>803</v>
      </c>
      <c r="AM85">
        <v>1</v>
      </c>
      <c r="AN85">
        <v>1</v>
      </c>
      <c r="AO85">
        <v>1</v>
      </c>
      <c r="AP85" t="s">
        <v>803</v>
      </c>
      <c r="AQ85">
        <v>2</v>
      </c>
      <c r="AR85">
        <v>1</v>
      </c>
      <c r="AS85">
        <v>2</v>
      </c>
      <c r="AT85">
        <v>1</v>
      </c>
      <c r="AU85">
        <v>2</v>
      </c>
      <c r="AV85">
        <v>1</v>
      </c>
      <c r="AW85">
        <v>1</v>
      </c>
    </row>
    <row r="86" spans="1:49" x14ac:dyDescent="0.25">
      <c r="A86">
        <v>65</v>
      </c>
      <c r="B86" t="s">
        <v>683</v>
      </c>
      <c r="C86">
        <v>1</v>
      </c>
      <c r="D86" t="s">
        <v>795</v>
      </c>
      <c r="E86" t="s">
        <v>930</v>
      </c>
      <c r="F86">
        <v>1</v>
      </c>
      <c r="G86" t="s">
        <v>860</v>
      </c>
      <c r="H86" t="s">
        <v>2089</v>
      </c>
      <c r="I86" t="s">
        <v>860</v>
      </c>
      <c r="J86">
        <v>1.2</v>
      </c>
      <c r="K86">
        <v>48</v>
      </c>
      <c r="L86">
        <v>1</v>
      </c>
      <c r="M86" t="s">
        <v>933</v>
      </c>
      <c r="P86">
        <v>600</v>
      </c>
      <c r="Q86">
        <v>55</v>
      </c>
      <c r="R86">
        <v>50</v>
      </c>
      <c r="S86">
        <v>65</v>
      </c>
      <c r="T86">
        <v>175</v>
      </c>
      <c r="U86">
        <v>105</v>
      </c>
      <c r="V86">
        <v>150</v>
      </c>
      <c r="W86">
        <v>50</v>
      </c>
      <c r="X86">
        <v>70</v>
      </c>
      <c r="Y86">
        <v>270</v>
      </c>
      <c r="Z86" t="s">
        <v>801</v>
      </c>
      <c r="AA86">
        <v>1</v>
      </c>
      <c r="AB86" t="s">
        <v>932</v>
      </c>
      <c r="AD86" t="s">
        <v>926</v>
      </c>
      <c r="AE86">
        <v>20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 t="s">
        <v>803</v>
      </c>
      <c r="AM86">
        <v>1</v>
      </c>
      <c r="AN86">
        <v>1</v>
      </c>
      <c r="AO86">
        <v>1</v>
      </c>
      <c r="AP86" t="s">
        <v>803</v>
      </c>
      <c r="AQ86">
        <v>2</v>
      </c>
      <c r="AR86">
        <v>1</v>
      </c>
      <c r="AS86">
        <v>2</v>
      </c>
      <c r="AT86">
        <v>1</v>
      </c>
      <c r="AU86">
        <v>2</v>
      </c>
      <c r="AV86">
        <v>1</v>
      </c>
      <c r="AW86">
        <v>1</v>
      </c>
    </row>
    <row r="87" spans="1:49" x14ac:dyDescent="0.25">
      <c r="A87">
        <v>66</v>
      </c>
      <c r="B87" t="s">
        <v>72</v>
      </c>
      <c r="C87">
        <v>1</v>
      </c>
      <c r="D87" t="s">
        <v>795</v>
      </c>
      <c r="E87" t="s">
        <v>934</v>
      </c>
      <c r="F87">
        <v>1</v>
      </c>
      <c r="G87" t="s">
        <v>920</v>
      </c>
      <c r="H87" t="s">
        <v>2089</v>
      </c>
      <c r="I87" t="s">
        <v>920</v>
      </c>
      <c r="J87">
        <v>0.8</v>
      </c>
      <c r="K87">
        <v>19.5</v>
      </c>
      <c r="L87">
        <v>3</v>
      </c>
      <c r="M87" t="s">
        <v>846</v>
      </c>
      <c r="N87" t="s">
        <v>844</v>
      </c>
      <c r="O87" t="s">
        <v>935</v>
      </c>
      <c r="P87">
        <v>305</v>
      </c>
      <c r="Q87">
        <v>70</v>
      </c>
      <c r="R87">
        <v>80</v>
      </c>
      <c r="S87">
        <v>50</v>
      </c>
      <c r="T87">
        <v>35</v>
      </c>
      <c r="U87">
        <v>35</v>
      </c>
      <c r="V87">
        <v>35</v>
      </c>
      <c r="W87">
        <v>180</v>
      </c>
      <c r="X87">
        <v>70</v>
      </c>
      <c r="Y87">
        <v>61</v>
      </c>
      <c r="Z87" t="s">
        <v>801</v>
      </c>
      <c r="AA87">
        <v>1</v>
      </c>
      <c r="AB87" t="s">
        <v>932</v>
      </c>
      <c r="AD87" t="s">
        <v>926</v>
      </c>
      <c r="AE87">
        <v>20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2</v>
      </c>
      <c r="AP87">
        <v>2</v>
      </c>
      <c r="AQ87" t="s">
        <v>803</v>
      </c>
      <c r="AR87" t="s">
        <v>803</v>
      </c>
      <c r="AS87">
        <v>1</v>
      </c>
      <c r="AT87">
        <v>1</v>
      </c>
      <c r="AU87" t="s">
        <v>803</v>
      </c>
      <c r="AV87">
        <v>1</v>
      </c>
      <c r="AW87">
        <v>2</v>
      </c>
    </row>
    <row r="88" spans="1:49" x14ac:dyDescent="0.25">
      <c r="A88">
        <v>67</v>
      </c>
      <c r="B88" t="s">
        <v>73</v>
      </c>
      <c r="C88">
        <v>1</v>
      </c>
      <c r="D88" t="s">
        <v>795</v>
      </c>
      <c r="E88" t="s">
        <v>934</v>
      </c>
      <c r="F88">
        <v>1</v>
      </c>
      <c r="G88" t="s">
        <v>920</v>
      </c>
      <c r="H88" t="s">
        <v>2089</v>
      </c>
      <c r="I88" t="s">
        <v>920</v>
      </c>
      <c r="J88">
        <v>1.5</v>
      </c>
      <c r="K88">
        <v>70.5</v>
      </c>
      <c r="L88">
        <v>3</v>
      </c>
      <c r="M88" t="s">
        <v>846</v>
      </c>
      <c r="N88" t="s">
        <v>844</v>
      </c>
      <c r="O88" t="s">
        <v>935</v>
      </c>
      <c r="P88">
        <v>405</v>
      </c>
      <c r="Q88">
        <v>80</v>
      </c>
      <c r="R88">
        <v>100</v>
      </c>
      <c r="S88">
        <v>70</v>
      </c>
      <c r="T88">
        <v>50</v>
      </c>
      <c r="U88">
        <v>60</v>
      </c>
      <c r="V88">
        <v>45</v>
      </c>
      <c r="W88">
        <v>90</v>
      </c>
      <c r="X88">
        <v>70</v>
      </c>
      <c r="Y88">
        <v>142</v>
      </c>
      <c r="Z88" t="s">
        <v>801</v>
      </c>
      <c r="AA88">
        <v>1</v>
      </c>
      <c r="AB88" t="s">
        <v>932</v>
      </c>
      <c r="AD88" t="s">
        <v>926</v>
      </c>
      <c r="AE88">
        <v>20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2</v>
      </c>
      <c r="AP88">
        <v>2</v>
      </c>
      <c r="AQ88" t="s">
        <v>803</v>
      </c>
      <c r="AR88" t="s">
        <v>803</v>
      </c>
      <c r="AS88">
        <v>1</v>
      </c>
      <c r="AT88">
        <v>1</v>
      </c>
      <c r="AU88" t="s">
        <v>803</v>
      </c>
      <c r="AV88">
        <v>1</v>
      </c>
      <c r="AW88">
        <v>2</v>
      </c>
    </row>
    <row r="89" spans="1:49" x14ac:dyDescent="0.25">
      <c r="A89">
        <v>68</v>
      </c>
      <c r="B89" t="s">
        <v>74</v>
      </c>
      <c r="C89">
        <v>1</v>
      </c>
      <c r="D89" t="s">
        <v>795</v>
      </c>
      <c r="E89" t="s">
        <v>934</v>
      </c>
      <c r="F89">
        <v>1</v>
      </c>
      <c r="G89" t="s">
        <v>920</v>
      </c>
      <c r="H89" t="s">
        <v>2089</v>
      </c>
      <c r="I89" t="s">
        <v>920</v>
      </c>
      <c r="J89">
        <v>1.6</v>
      </c>
      <c r="K89">
        <v>130</v>
      </c>
      <c r="L89">
        <v>3</v>
      </c>
      <c r="M89" t="s">
        <v>846</v>
      </c>
      <c r="N89" t="s">
        <v>844</v>
      </c>
      <c r="O89" t="s">
        <v>935</v>
      </c>
      <c r="P89">
        <v>505</v>
      </c>
      <c r="Q89">
        <v>90</v>
      </c>
      <c r="R89">
        <v>130</v>
      </c>
      <c r="S89">
        <v>80</v>
      </c>
      <c r="T89">
        <v>65</v>
      </c>
      <c r="U89">
        <v>85</v>
      </c>
      <c r="V89">
        <v>55</v>
      </c>
      <c r="W89">
        <v>45</v>
      </c>
      <c r="X89">
        <v>70</v>
      </c>
      <c r="Y89">
        <v>227</v>
      </c>
      <c r="Z89" t="s">
        <v>801</v>
      </c>
      <c r="AA89">
        <v>1</v>
      </c>
      <c r="AB89" t="s">
        <v>932</v>
      </c>
      <c r="AD89" t="s">
        <v>926</v>
      </c>
      <c r="AE89">
        <v>20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2</v>
      </c>
      <c r="AP89">
        <v>2</v>
      </c>
      <c r="AQ89" t="s">
        <v>803</v>
      </c>
      <c r="AR89" t="s">
        <v>803</v>
      </c>
      <c r="AS89">
        <v>1</v>
      </c>
      <c r="AT89">
        <v>1</v>
      </c>
      <c r="AU89" t="s">
        <v>803</v>
      </c>
      <c r="AV89">
        <v>1</v>
      </c>
      <c r="AW89">
        <v>2</v>
      </c>
    </row>
    <row r="90" spans="1:49" x14ac:dyDescent="0.25">
      <c r="A90">
        <v>69</v>
      </c>
      <c r="B90" t="s">
        <v>75</v>
      </c>
      <c r="C90">
        <v>1</v>
      </c>
      <c r="D90" t="s">
        <v>795</v>
      </c>
      <c r="E90" t="s">
        <v>897</v>
      </c>
      <c r="F90">
        <v>2</v>
      </c>
      <c r="G90" t="s">
        <v>797</v>
      </c>
      <c r="H90" t="s">
        <v>798</v>
      </c>
      <c r="I90" t="s">
        <v>798</v>
      </c>
      <c r="J90">
        <v>0.7</v>
      </c>
      <c r="K90">
        <v>4</v>
      </c>
      <c r="L90">
        <v>2</v>
      </c>
      <c r="M90" t="s">
        <v>800</v>
      </c>
      <c r="O90" t="s">
        <v>850</v>
      </c>
      <c r="P90">
        <v>300</v>
      </c>
      <c r="Q90">
        <v>50</v>
      </c>
      <c r="R90">
        <v>75</v>
      </c>
      <c r="S90">
        <v>35</v>
      </c>
      <c r="T90">
        <v>70</v>
      </c>
      <c r="U90">
        <v>30</v>
      </c>
      <c r="V90">
        <v>40</v>
      </c>
      <c r="W90">
        <v>255</v>
      </c>
      <c r="X90">
        <v>70</v>
      </c>
      <c r="Y90">
        <v>60</v>
      </c>
      <c r="Z90" t="s">
        <v>801</v>
      </c>
      <c r="AA90">
        <v>1</v>
      </c>
      <c r="AB90" t="s">
        <v>797</v>
      </c>
      <c r="AD90" t="s">
        <v>828</v>
      </c>
      <c r="AE90">
        <v>20</v>
      </c>
      <c r="AF90">
        <v>1</v>
      </c>
      <c r="AG90">
        <v>2</v>
      </c>
      <c r="AH90" t="s">
        <v>803</v>
      </c>
      <c r="AI90" t="s">
        <v>803</v>
      </c>
      <c r="AJ90" t="s">
        <v>804</v>
      </c>
      <c r="AK90">
        <v>2</v>
      </c>
      <c r="AL90" t="s">
        <v>803</v>
      </c>
      <c r="AM90">
        <v>1</v>
      </c>
      <c r="AN90">
        <v>1</v>
      </c>
      <c r="AO90">
        <v>2</v>
      </c>
      <c r="AP90">
        <v>2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 t="s">
        <v>803</v>
      </c>
    </row>
    <row r="91" spans="1:49" x14ac:dyDescent="0.25">
      <c r="A91">
        <v>70</v>
      </c>
      <c r="B91" t="s">
        <v>76</v>
      </c>
      <c r="C91">
        <v>1</v>
      </c>
      <c r="D91" t="s">
        <v>795</v>
      </c>
      <c r="E91" t="s">
        <v>936</v>
      </c>
      <c r="F91">
        <v>2</v>
      </c>
      <c r="G91" t="s">
        <v>797</v>
      </c>
      <c r="H91" t="s">
        <v>798</v>
      </c>
      <c r="I91" t="s">
        <v>798</v>
      </c>
      <c r="J91">
        <v>1</v>
      </c>
      <c r="K91">
        <v>6.4</v>
      </c>
      <c r="L91">
        <v>2</v>
      </c>
      <c r="M91" t="s">
        <v>800</v>
      </c>
      <c r="O91" t="s">
        <v>850</v>
      </c>
      <c r="P91">
        <v>390</v>
      </c>
      <c r="Q91">
        <v>65</v>
      </c>
      <c r="R91">
        <v>90</v>
      </c>
      <c r="S91">
        <v>50</v>
      </c>
      <c r="T91">
        <v>85</v>
      </c>
      <c r="U91">
        <v>45</v>
      </c>
      <c r="V91">
        <v>55</v>
      </c>
      <c r="W91">
        <v>120</v>
      </c>
      <c r="X91">
        <v>70</v>
      </c>
      <c r="Y91">
        <v>137</v>
      </c>
      <c r="Z91" t="s">
        <v>801</v>
      </c>
      <c r="AA91">
        <v>1</v>
      </c>
      <c r="AB91" t="s">
        <v>797</v>
      </c>
      <c r="AD91" t="s">
        <v>828</v>
      </c>
      <c r="AE91">
        <v>20</v>
      </c>
      <c r="AF91">
        <v>1</v>
      </c>
      <c r="AG91">
        <v>2</v>
      </c>
      <c r="AH91" t="s">
        <v>803</v>
      </c>
      <c r="AI91" t="s">
        <v>803</v>
      </c>
      <c r="AJ91" t="s">
        <v>804</v>
      </c>
      <c r="AK91">
        <v>2</v>
      </c>
      <c r="AL91" t="s">
        <v>803</v>
      </c>
      <c r="AM91">
        <v>1</v>
      </c>
      <c r="AN91">
        <v>1</v>
      </c>
      <c r="AO91">
        <v>2</v>
      </c>
      <c r="AP91">
        <v>2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 t="s">
        <v>803</v>
      </c>
    </row>
    <row r="92" spans="1:49" x14ac:dyDescent="0.25">
      <c r="A92">
        <v>71</v>
      </c>
      <c r="B92" t="s">
        <v>77</v>
      </c>
      <c r="C92">
        <v>1</v>
      </c>
      <c r="D92" t="s">
        <v>795</v>
      </c>
      <c r="E92" t="s">
        <v>936</v>
      </c>
      <c r="F92">
        <v>2</v>
      </c>
      <c r="G92" t="s">
        <v>797</v>
      </c>
      <c r="H92" t="s">
        <v>798</v>
      </c>
      <c r="I92" t="s">
        <v>798</v>
      </c>
      <c r="J92">
        <v>1.7</v>
      </c>
      <c r="K92">
        <v>15.5</v>
      </c>
      <c r="L92">
        <v>2</v>
      </c>
      <c r="M92" t="s">
        <v>800</v>
      </c>
      <c r="O92" t="s">
        <v>850</v>
      </c>
      <c r="P92">
        <v>490</v>
      </c>
      <c r="Q92">
        <v>80</v>
      </c>
      <c r="R92">
        <v>105</v>
      </c>
      <c r="S92">
        <v>65</v>
      </c>
      <c r="T92">
        <v>100</v>
      </c>
      <c r="U92">
        <v>70</v>
      </c>
      <c r="V92">
        <v>70</v>
      </c>
      <c r="W92">
        <v>45</v>
      </c>
      <c r="X92">
        <v>70</v>
      </c>
      <c r="Y92">
        <v>221</v>
      </c>
      <c r="Z92" t="s">
        <v>801</v>
      </c>
      <c r="AA92">
        <v>1</v>
      </c>
      <c r="AB92" t="s">
        <v>797</v>
      </c>
      <c r="AD92" t="s">
        <v>828</v>
      </c>
      <c r="AE92">
        <v>20</v>
      </c>
      <c r="AF92">
        <v>1</v>
      </c>
      <c r="AG92">
        <v>2</v>
      </c>
      <c r="AH92" t="s">
        <v>803</v>
      </c>
      <c r="AI92" t="s">
        <v>803</v>
      </c>
      <c r="AJ92" t="s">
        <v>804</v>
      </c>
      <c r="AK92">
        <v>2</v>
      </c>
      <c r="AL92" t="s">
        <v>803</v>
      </c>
      <c r="AM92">
        <v>1</v>
      </c>
      <c r="AN92">
        <v>1</v>
      </c>
      <c r="AO92">
        <v>2</v>
      </c>
      <c r="AP92">
        <v>2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 t="s">
        <v>803</v>
      </c>
    </row>
    <row r="93" spans="1:49" x14ac:dyDescent="0.25">
      <c r="A93">
        <v>72</v>
      </c>
      <c r="B93" t="s">
        <v>78</v>
      </c>
      <c r="C93">
        <v>1</v>
      </c>
      <c r="D93" t="s">
        <v>795</v>
      </c>
      <c r="E93" t="s">
        <v>937</v>
      </c>
      <c r="F93">
        <v>2</v>
      </c>
      <c r="G93" t="s">
        <v>816</v>
      </c>
      <c r="H93" t="s">
        <v>798</v>
      </c>
      <c r="I93" t="s">
        <v>798</v>
      </c>
      <c r="J93">
        <v>0.9</v>
      </c>
      <c r="K93">
        <v>45.5</v>
      </c>
      <c r="L93">
        <v>3</v>
      </c>
      <c r="M93" t="s">
        <v>938</v>
      </c>
      <c r="N93" t="s">
        <v>939</v>
      </c>
      <c r="O93" t="s">
        <v>818</v>
      </c>
      <c r="P93">
        <v>335</v>
      </c>
      <c r="Q93">
        <v>40</v>
      </c>
      <c r="R93">
        <v>40</v>
      </c>
      <c r="S93">
        <v>35</v>
      </c>
      <c r="T93">
        <v>50</v>
      </c>
      <c r="U93">
        <v>100</v>
      </c>
      <c r="V93">
        <v>70</v>
      </c>
      <c r="W93">
        <v>190</v>
      </c>
      <c r="X93">
        <v>70</v>
      </c>
      <c r="Y93">
        <v>67</v>
      </c>
      <c r="Z93" t="s">
        <v>925</v>
      </c>
      <c r="AA93">
        <v>1</v>
      </c>
      <c r="AB93" t="s">
        <v>940</v>
      </c>
      <c r="AD93" t="s">
        <v>828</v>
      </c>
      <c r="AE93">
        <v>20</v>
      </c>
      <c r="AF93">
        <v>1</v>
      </c>
      <c r="AG93" t="s">
        <v>803</v>
      </c>
      <c r="AH93" t="s">
        <v>803</v>
      </c>
      <c r="AI93">
        <v>2</v>
      </c>
      <c r="AJ93">
        <v>1</v>
      </c>
      <c r="AK93" t="s">
        <v>803</v>
      </c>
      <c r="AL93" t="s">
        <v>803</v>
      </c>
      <c r="AM93" t="s">
        <v>803</v>
      </c>
      <c r="AN93">
        <v>2</v>
      </c>
      <c r="AO93">
        <v>1</v>
      </c>
      <c r="AP93">
        <v>2</v>
      </c>
      <c r="AQ93" t="s">
        <v>803</v>
      </c>
      <c r="AR93">
        <v>1</v>
      </c>
      <c r="AS93">
        <v>1</v>
      </c>
      <c r="AT93">
        <v>1</v>
      </c>
      <c r="AU93">
        <v>1</v>
      </c>
      <c r="AV93" t="s">
        <v>803</v>
      </c>
      <c r="AW93" t="s">
        <v>803</v>
      </c>
    </row>
    <row r="94" spans="1:49" x14ac:dyDescent="0.25">
      <c r="A94">
        <v>73</v>
      </c>
      <c r="B94" t="s">
        <v>79</v>
      </c>
      <c r="C94">
        <v>1</v>
      </c>
      <c r="D94" t="s">
        <v>795</v>
      </c>
      <c r="E94" t="s">
        <v>937</v>
      </c>
      <c r="F94">
        <v>2</v>
      </c>
      <c r="G94" t="s">
        <v>816</v>
      </c>
      <c r="H94" t="s">
        <v>798</v>
      </c>
      <c r="I94" t="s">
        <v>798</v>
      </c>
      <c r="J94">
        <v>1.6</v>
      </c>
      <c r="K94">
        <v>55</v>
      </c>
      <c r="L94">
        <v>3</v>
      </c>
      <c r="M94" t="s">
        <v>938</v>
      </c>
      <c r="N94" t="s">
        <v>939</v>
      </c>
      <c r="O94" t="s">
        <v>818</v>
      </c>
      <c r="P94">
        <v>515</v>
      </c>
      <c r="Q94">
        <v>80</v>
      </c>
      <c r="R94">
        <v>70</v>
      </c>
      <c r="S94">
        <v>65</v>
      </c>
      <c r="T94">
        <v>80</v>
      </c>
      <c r="U94">
        <v>120</v>
      </c>
      <c r="V94">
        <v>100</v>
      </c>
      <c r="W94">
        <v>60</v>
      </c>
      <c r="X94">
        <v>70</v>
      </c>
      <c r="Y94">
        <v>180</v>
      </c>
      <c r="Z94" t="s">
        <v>925</v>
      </c>
      <c r="AA94">
        <v>1</v>
      </c>
      <c r="AB94" t="s">
        <v>940</v>
      </c>
      <c r="AD94" t="s">
        <v>828</v>
      </c>
      <c r="AE94">
        <v>20</v>
      </c>
      <c r="AF94">
        <v>1</v>
      </c>
      <c r="AG94" t="s">
        <v>803</v>
      </c>
      <c r="AH94" t="s">
        <v>803</v>
      </c>
      <c r="AI94">
        <v>2</v>
      </c>
      <c r="AJ94">
        <v>1</v>
      </c>
      <c r="AK94" t="s">
        <v>803</v>
      </c>
      <c r="AL94" t="s">
        <v>803</v>
      </c>
      <c r="AM94" t="s">
        <v>803</v>
      </c>
      <c r="AN94">
        <v>2</v>
      </c>
      <c r="AO94">
        <v>1</v>
      </c>
      <c r="AP94">
        <v>2</v>
      </c>
      <c r="AQ94" t="s">
        <v>803</v>
      </c>
      <c r="AR94">
        <v>1</v>
      </c>
      <c r="AS94">
        <v>1</v>
      </c>
      <c r="AT94">
        <v>1</v>
      </c>
      <c r="AU94">
        <v>1</v>
      </c>
      <c r="AV94" t="s">
        <v>803</v>
      </c>
      <c r="AW94" t="s">
        <v>803</v>
      </c>
    </row>
    <row r="95" spans="1:49" x14ac:dyDescent="0.25">
      <c r="A95">
        <v>74</v>
      </c>
      <c r="B95" t="s">
        <v>80</v>
      </c>
      <c r="C95">
        <v>1</v>
      </c>
      <c r="D95" t="s">
        <v>795</v>
      </c>
      <c r="E95" t="s">
        <v>941</v>
      </c>
      <c r="F95">
        <v>2</v>
      </c>
      <c r="G95" t="s">
        <v>942</v>
      </c>
      <c r="H95" t="s">
        <v>862</v>
      </c>
      <c r="I95" t="s">
        <v>862</v>
      </c>
      <c r="J95">
        <v>0.4</v>
      </c>
      <c r="K95">
        <v>20</v>
      </c>
      <c r="L95">
        <v>3</v>
      </c>
      <c r="M95" t="s">
        <v>943</v>
      </c>
      <c r="N95" t="s">
        <v>944</v>
      </c>
      <c r="O95" t="s">
        <v>863</v>
      </c>
      <c r="P95">
        <v>300</v>
      </c>
      <c r="Q95">
        <v>40</v>
      </c>
      <c r="R95">
        <v>80</v>
      </c>
      <c r="S95">
        <v>100</v>
      </c>
      <c r="T95">
        <v>30</v>
      </c>
      <c r="U95">
        <v>30</v>
      </c>
      <c r="V95">
        <v>20</v>
      </c>
      <c r="W95">
        <v>255</v>
      </c>
      <c r="X95">
        <v>70</v>
      </c>
      <c r="Y95">
        <v>60</v>
      </c>
      <c r="Z95" t="s">
        <v>801</v>
      </c>
      <c r="AA95">
        <v>1</v>
      </c>
      <c r="AB95" t="s">
        <v>945</v>
      </c>
      <c r="AD95" t="s">
        <v>828</v>
      </c>
      <c r="AE95">
        <v>15</v>
      </c>
      <c r="AF95" t="s">
        <v>803</v>
      </c>
      <c r="AG95" t="s">
        <v>803</v>
      </c>
      <c r="AH95">
        <v>4</v>
      </c>
      <c r="AI95">
        <v>0</v>
      </c>
      <c r="AJ95">
        <v>4</v>
      </c>
      <c r="AK95">
        <v>2</v>
      </c>
      <c r="AL95">
        <v>2</v>
      </c>
      <c r="AM95" t="s">
        <v>804</v>
      </c>
      <c r="AN95">
        <v>2</v>
      </c>
      <c r="AO95" t="s">
        <v>803</v>
      </c>
      <c r="AP95">
        <v>1</v>
      </c>
      <c r="AQ95">
        <v>1</v>
      </c>
      <c r="AR95" t="s">
        <v>803</v>
      </c>
      <c r="AS95">
        <v>1</v>
      </c>
      <c r="AT95">
        <v>1</v>
      </c>
      <c r="AU95">
        <v>1</v>
      </c>
      <c r="AV95">
        <v>2</v>
      </c>
      <c r="AW95">
        <v>1</v>
      </c>
    </row>
    <row r="96" spans="1:49" x14ac:dyDescent="0.25">
      <c r="A96">
        <v>74</v>
      </c>
      <c r="B96" t="s">
        <v>684</v>
      </c>
      <c r="C96">
        <v>1</v>
      </c>
      <c r="D96" t="s">
        <v>795</v>
      </c>
      <c r="E96" t="s">
        <v>941</v>
      </c>
      <c r="F96">
        <v>2</v>
      </c>
      <c r="G96" t="s">
        <v>942</v>
      </c>
      <c r="H96" t="s">
        <v>856</v>
      </c>
      <c r="I96" t="s">
        <v>856</v>
      </c>
      <c r="J96">
        <v>0.4</v>
      </c>
      <c r="K96">
        <v>20.3</v>
      </c>
      <c r="L96">
        <v>3</v>
      </c>
      <c r="M96" t="s">
        <v>946</v>
      </c>
      <c r="N96" t="s">
        <v>944</v>
      </c>
      <c r="O96" t="s">
        <v>947</v>
      </c>
      <c r="P96">
        <v>300</v>
      </c>
      <c r="Q96">
        <v>40</v>
      </c>
      <c r="R96">
        <v>80</v>
      </c>
      <c r="S96">
        <v>100</v>
      </c>
      <c r="T96">
        <v>30</v>
      </c>
      <c r="U96">
        <v>30</v>
      </c>
      <c r="V96">
        <v>20</v>
      </c>
      <c r="W96">
        <v>255</v>
      </c>
      <c r="X96">
        <v>70</v>
      </c>
      <c r="Y96">
        <v>60</v>
      </c>
      <c r="Z96" t="s">
        <v>801</v>
      </c>
      <c r="AA96">
        <v>1</v>
      </c>
      <c r="AB96" t="s">
        <v>945</v>
      </c>
      <c r="AD96" t="s">
        <v>828</v>
      </c>
      <c r="AE96">
        <v>15</v>
      </c>
      <c r="AF96" t="s">
        <v>803</v>
      </c>
      <c r="AG96" t="s">
        <v>803</v>
      </c>
      <c r="AH96">
        <v>2</v>
      </c>
      <c r="AI96" t="s">
        <v>803</v>
      </c>
      <c r="AJ96">
        <v>2</v>
      </c>
      <c r="AK96">
        <v>1</v>
      </c>
      <c r="AL96">
        <v>2</v>
      </c>
      <c r="AM96" t="s">
        <v>803</v>
      </c>
      <c r="AN96">
        <v>4</v>
      </c>
      <c r="AO96" t="s">
        <v>804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</row>
    <row r="97" spans="1:49" x14ac:dyDescent="0.25">
      <c r="A97">
        <v>75</v>
      </c>
      <c r="B97" t="s">
        <v>81</v>
      </c>
      <c r="C97">
        <v>1</v>
      </c>
      <c r="D97" t="s">
        <v>795</v>
      </c>
      <c r="E97" t="s">
        <v>941</v>
      </c>
      <c r="F97">
        <v>2</v>
      </c>
      <c r="G97" t="s">
        <v>942</v>
      </c>
      <c r="H97" t="s">
        <v>862</v>
      </c>
      <c r="I97" t="s">
        <v>862</v>
      </c>
      <c r="J97">
        <v>1</v>
      </c>
      <c r="K97">
        <v>105</v>
      </c>
      <c r="L97">
        <v>3</v>
      </c>
      <c r="M97" t="s">
        <v>943</v>
      </c>
      <c r="N97" t="s">
        <v>944</v>
      </c>
      <c r="O97" t="s">
        <v>863</v>
      </c>
      <c r="P97">
        <v>390</v>
      </c>
      <c r="Q97">
        <v>55</v>
      </c>
      <c r="R97">
        <v>95</v>
      </c>
      <c r="S97">
        <v>115</v>
      </c>
      <c r="T97">
        <v>45</v>
      </c>
      <c r="U97">
        <v>45</v>
      </c>
      <c r="V97">
        <v>35</v>
      </c>
      <c r="W97">
        <v>120</v>
      </c>
      <c r="X97">
        <v>70</v>
      </c>
      <c r="Y97">
        <v>137</v>
      </c>
      <c r="Z97" t="s">
        <v>801</v>
      </c>
      <c r="AA97">
        <v>1</v>
      </c>
      <c r="AB97" t="s">
        <v>945</v>
      </c>
      <c r="AD97" t="s">
        <v>828</v>
      </c>
      <c r="AE97">
        <v>15</v>
      </c>
      <c r="AF97" t="s">
        <v>803</v>
      </c>
      <c r="AG97" t="s">
        <v>803</v>
      </c>
      <c r="AH97">
        <v>4</v>
      </c>
      <c r="AI97">
        <v>0</v>
      </c>
      <c r="AJ97">
        <v>4</v>
      </c>
      <c r="AK97">
        <v>2</v>
      </c>
      <c r="AL97">
        <v>2</v>
      </c>
      <c r="AM97" t="s">
        <v>804</v>
      </c>
      <c r="AN97">
        <v>2</v>
      </c>
      <c r="AO97" t="s">
        <v>803</v>
      </c>
      <c r="AP97">
        <v>1</v>
      </c>
      <c r="AQ97">
        <v>1</v>
      </c>
      <c r="AR97" t="s">
        <v>803</v>
      </c>
      <c r="AS97">
        <v>1</v>
      </c>
      <c r="AT97">
        <v>1</v>
      </c>
      <c r="AU97">
        <v>1</v>
      </c>
      <c r="AV97">
        <v>2</v>
      </c>
      <c r="AW97">
        <v>1</v>
      </c>
    </row>
    <row r="98" spans="1:49" x14ac:dyDescent="0.25">
      <c r="A98">
        <v>75</v>
      </c>
      <c r="B98" t="s">
        <v>685</v>
      </c>
      <c r="C98">
        <v>1</v>
      </c>
      <c r="D98" t="s">
        <v>795</v>
      </c>
      <c r="E98" t="s">
        <v>941</v>
      </c>
      <c r="F98">
        <v>2</v>
      </c>
      <c r="G98" t="s">
        <v>942</v>
      </c>
      <c r="H98" t="s">
        <v>856</v>
      </c>
      <c r="I98" t="s">
        <v>856</v>
      </c>
      <c r="J98">
        <v>1</v>
      </c>
      <c r="K98">
        <v>110</v>
      </c>
      <c r="L98">
        <v>3</v>
      </c>
      <c r="M98" t="s">
        <v>946</v>
      </c>
      <c r="N98" t="s">
        <v>944</v>
      </c>
      <c r="O98" t="s">
        <v>947</v>
      </c>
      <c r="P98">
        <v>390</v>
      </c>
      <c r="Q98">
        <v>55</v>
      </c>
      <c r="R98">
        <v>95</v>
      </c>
      <c r="S98">
        <v>115</v>
      </c>
      <c r="T98">
        <v>45</v>
      </c>
      <c r="U98">
        <v>45</v>
      </c>
      <c r="V98">
        <v>35</v>
      </c>
      <c r="W98">
        <v>120</v>
      </c>
      <c r="X98">
        <v>70</v>
      </c>
      <c r="Y98">
        <v>137</v>
      </c>
      <c r="Z98" t="s">
        <v>801</v>
      </c>
      <c r="AA98">
        <v>1</v>
      </c>
      <c r="AB98" t="s">
        <v>945</v>
      </c>
      <c r="AD98" t="s">
        <v>828</v>
      </c>
      <c r="AE98">
        <v>15</v>
      </c>
      <c r="AF98" t="s">
        <v>803</v>
      </c>
      <c r="AG98" t="s">
        <v>803</v>
      </c>
      <c r="AH98">
        <v>2</v>
      </c>
      <c r="AI98" t="s">
        <v>803</v>
      </c>
      <c r="AJ98">
        <v>2</v>
      </c>
      <c r="AK98">
        <v>1</v>
      </c>
      <c r="AL98">
        <v>2</v>
      </c>
      <c r="AM98" t="s">
        <v>803</v>
      </c>
      <c r="AN98">
        <v>4</v>
      </c>
      <c r="AO98" t="s">
        <v>804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</row>
    <row r="99" spans="1:49" x14ac:dyDescent="0.25">
      <c r="A99">
        <v>76</v>
      </c>
      <c r="B99" t="s">
        <v>82</v>
      </c>
      <c r="C99">
        <v>1</v>
      </c>
      <c r="D99" t="s">
        <v>795</v>
      </c>
      <c r="E99" t="s">
        <v>948</v>
      </c>
      <c r="F99">
        <v>2</v>
      </c>
      <c r="G99" t="s">
        <v>942</v>
      </c>
      <c r="H99" t="s">
        <v>862</v>
      </c>
      <c r="I99" t="s">
        <v>862</v>
      </c>
      <c r="J99">
        <v>1.4</v>
      </c>
      <c r="K99">
        <v>300</v>
      </c>
      <c r="L99">
        <v>3</v>
      </c>
      <c r="M99" t="s">
        <v>943</v>
      </c>
      <c r="N99" t="s">
        <v>944</v>
      </c>
      <c r="O99" t="s">
        <v>863</v>
      </c>
      <c r="P99">
        <v>495</v>
      </c>
      <c r="Q99">
        <v>80</v>
      </c>
      <c r="R99">
        <v>120</v>
      </c>
      <c r="S99">
        <v>130</v>
      </c>
      <c r="T99">
        <v>55</v>
      </c>
      <c r="U99">
        <v>65</v>
      </c>
      <c r="V99">
        <v>45</v>
      </c>
      <c r="W99">
        <v>45</v>
      </c>
      <c r="X99">
        <v>70</v>
      </c>
      <c r="Y99">
        <v>223</v>
      </c>
      <c r="Z99" t="s">
        <v>801</v>
      </c>
      <c r="AA99">
        <v>1</v>
      </c>
      <c r="AB99" t="s">
        <v>945</v>
      </c>
      <c r="AD99" t="s">
        <v>828</v>
      </c>
      <c r="AE99">
        <v>15</v>
      </c>
      <c r="AF99" t="s">
        <v>803</v>
      </c>
      <c r="AG99" t="s">
        <v>803</v>
      </c>
      <c r="AH99">
        <v>4</v>
      </c>
      <c r="AI99">
        <v>0</v>
      </c>
      <c r="AJ99">
        <v>4</v>
      </c>
      <c r="AK99">
        <v>2</v>
      </c>
      <c r="AL99">
        <v>2</v>
      </c>
      <c r="AM99" t="s">
        <v>804</v>
      </c>
      <c r="AN99">
        <v>2</v>
      </c>
      <c r="AO99" t="s">
        <v>803</v>
      </c>
      <c r="AP99">
        <v>1</v>
      </c>
      <c r="AQ99">
        <v>1</v>
      </c>
      <c r="AR99" t="s">
        <v>803</v>
      </c>
      <c r="AS99">
        <v>1</v>
      </c>
      <c r="AT99">
        <v>1</v>
      </c>
      <c r="AU99">
        <v>1</v>
      </c>
      <c r="AV99">
        <v>2</v>
      </c>
      <c r="AW99">
        <v>1</v>
      </c>
    </row>
    <row r="100" spans="1:49" x14ac:dyDescent="0.25">
      <c r="A100">
        <v>76</v>
      </c>
      <c r="B100" t="s">
        <v>686</v>
      </c>
      <c r="C100">
        <v>1</v>
      </c>
      <c r="D100" t="s">
        <v>795</v>
      </c>
      <c r="E100" t="s">
        <v>948</v>
      </c>
      <c r="F100">
        <v>2</v>
      </c>
      <c r="G100" t="s">
        <v>942</v>
      </c>
      <c r="H100" t="s">
        <v>856</v>
      </c>
      <c r="I100" t="s">
        <v>856</v>
      </c>
      <c r="J100">
        <v>1.7</v>
      </c>
      <c r="K100">
        <v>316</v>
      </c>
      <c r="L100">
        <v>3</v>
      </c>
      <c r="M100" t="s">
        <v>946</v>
      </c>
      <c r="N100" t="s">
        <v>944</v>
      </c>
      <c r="O100" t="s">
        <v>947</v>
      </c>
      <c r="P100">
        <v>495</v>
      </c>
      <c r="Q100">
        <v>80</v>
      </c>
      <c r="R100">
        <v>120</v>
      </c>
      <c r="S100">
        <v>130</v>
      </c>
      <c r="T100">
        <v>55</v>
      </c>
      <c r="U100">
        <v>65</v>
      </c>
      <c r="V100">
        <v>45</v>
      </c>
      <c r="W100">
        <v>45</v>
      </c>
      <c r="X100">
        <v>70</v>
      </c>
      <c r="Y100">
        <v>223</v>
      </c>
      <c r="Z100" t="s">
        <v>801</v>
      </c>
      <c r="AA100">
        <v>1</v>
      </c>
      <c r="AB100" t="s">
        <v>945</v>
      </c>
      <c r="AD100" t="s">
        <v>828</v>
      </c>
      <c r="AE100">
        <v>15</v>
      </c>
      <c r="AF100" t="s">
        <v>803</v>
      </c>
      <c r="AG100" t="s">
        <v>803</v>
      </c>
      <c r="AH100">
        <v>2</v>
      </c>
      <c r="AI100" t="s">
        <v>803</v>
      </c>
      <c r="AJ100">
        <v>2</v>
      </c>
      <c r="AK100">
        <v>1</v>
      </c>
      <c r="AL100">
        <v>2</v>
      </c>
      <c r="AM100" t="s">
        <v>803</v>
      </c>
      <c r="AN100">
        <v>4</v>
      </c>
      <c r="AO100" t="s">
        <v>804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</row>
    <row r="101" spans="1:49" x14ac:dyDescent="0.25">
      <c r="A101">
        <v>77</v>
      </c>
      <c r="B101" t="s">
        <v>83</v>
      </c>
      <c r="C101">
        <v>1</v>
      </c>
      <c r="D101" t="s">
        <v>795</v>
      </c>
      <c r="E101" t="s">
        <v>949</v>
      </c>
      <c r="F101">
        <v>1</v>
      </c>
      <c r="G101" t="s">
        <v>807</v>
      </c>
      <c r="H101" t="s">
        <v>2089</v>
      </c>
      <c r="I101" t="s">
        <v>807</v>
      </c>
      <c r="J101">
        <v>1</v>
      </c>
      <c r="K101">
        <v>30</v>
      </c>
      <c r="L101">
        <v>3</v>
      </c>
      <c r="M101" t="s">
        <v>826</v>
      </c>
      <c r="N101" t="s">
        <v>887</v>
      </c>
      <c r="O101" t="s">
        <v>950</v>
      </c>
      <c r="P101">
        <v>410</v>
      </c>
      <c r="Q101">
        <v>50</v>
      </c>
      <c r="R101">
        <v>85</v>
      </c>
      <c r="S101">
        <v>55</v>
      </c>
      <c r="T101">
        <v>65</v>
      </c>
      <c r="U101">
        <v>65</v>
      </c>
      <c r="V101">
        <v>90</v>
      </c>
      <c r="W101">
        <v>190</v>
      </c>
      <c r="X101">
        <v>70</v>
      </c>
      <c r="Y101">
        <v>82</v>
      </c>
      <c r="Z101" t="s">
        <v>827</v>
      </c>
      <c r="AA101">
        <v>1</v>
      </c>
      <c r="AB101" t="s">
        <v>848</v>
      </c>
      <c r="AD101" t="s">
        <v>828</v>
      </c>
      <c r="AE101">
        <v>20</v>
      </c>
      <c r="AF101">
        <v>1</v>
      </c>
      <c r="AG101" t="s">
        <v>803</v>
      </c>
      <c r="AH101">
        <v>2</v>
      </c>
      <c r="AI101">
        <v>1</v>
      </c>
      <c r="AJ101" t="s">
        <v>803</v>
      </c>
      <c r="AK101" t="s">
        <v>803</v>
      </c>
      <c r="AL101">
        <v>1</v>
      </c>
      <c r="AM101">
        <v>1</v>
      </c>
      <c r="AN101">
        <v>2</v>
      </c>
      <c r="AO101">
        <v>1</v>
      </c>
      <c r="AP101">
        <v>1</v>
      </c>
      <c r="AQ101" t="s">
        <v>803</v>
      </c>
      <c r="AR101">
        <v>2</v>
      </c>
      <c r="AS101">
        <v>1</v>
      </c>
      <c r="AT101">
        <v>1</v>
      </c>
      <c r="AU101">
        <v>1</v>
      </c>
      <c r="AV101" t="s">
        <v>803</v>
      </c>
      <c r="AW101" t="s">
        <v>803</v>
      </c>
    </row>
    <row r="102" spans="1:49" x14ac:dyDescent="0.25">
      <c r="A102">
        <v>77</v>
      </c>
      <c r="B102" t="s">
        <v>687</v>
      </c>
      <c r="C102">
        <v>1</v>
      </c>
      <c r="D102" t="s">
        <v>795</v>
      </c>
      <c r="E102" t="s">
        <v>951</v>
      </c>
      <c r="F102">
        <v>1</v>
      </c>
      <c r="G102" t="s">
        <v>860</v>
      </c>
      <c r="H102" t="s">
        <v>2089</v>
      </c>
      <c r="I102" t="s">
        <v>860</v>
      </c>
      <c r="J102">
        <v>0.8</v>
      </c>
      <c r="K102">
        <v>24</v>
      </c>
      <c r="L102">
        <v>3</v>
      </c>
      <c r="M102" t="s">
        <v>826</v>
      </c>
      <c r="N102" t="s">
        <v>952</v>
      </c>
      <c r="O102" t="s">
        <v>953</v>
      </c>
      <c r="P102">
        <v>410</v>
      </c>
      <c r="Q102">
        <v>50</v>
      </c>
      <c r="R102">
        <v>85</v>
      </c>
      <c r="S102">
        <v>55</v>
      </c>
      <c r="T102">
        <v>65</v>
      </c>
      <c r="U102">
        <v>65</v>
      </c>
      <c r="V102">
        <v>90</v>
      </c>
      <c r="Z102" t="s">
        <v>827</v>
      </c>
      <c r="AA102">
        <v>1</v>
      </c>
      <c r="AB102" t="s">
        <v>848</v>
      </c>
      <c r="AE102">
        <v>20</v>
      </c>
      <c r="AF102">
        <v>1</v>
      </c>
      <c r="AG102">
        <v>0</v>
      </c>
      <c r="AH102">
        <v>2</v>
      </c>
      <c r="AI102">
        <v>1</v>
      </c>
      <c r="AJ102" t="s">
        <v>803</v>
      </c>
      <c r="AK102" t="s">
        <v>803</v>
      </c>
      <c r="AL102">
        <v>1</v>
      </c>
      <c r="AM102">
        <v>1</v>
      </c>
      <c r="AN102">
        <v>2</v>
      </c>
      <c r="AO102">
        <v>1</v>
      </c>
      <c r="AP102">
        <v>1</v>
      </c>
      <c r="AQ102" t="s">
        <v>803</v>
      </c>
      <c r="AR102">
        <v>2</v>
      </c>
      <c r="AS102">
        <v>1</v>
      </c>
      <c r="AT102">
        <v>1</v>
      </c>
      <c r="AU102">
        <v>1</v>
      </c>
      <c r="AV102" t="s">
        <v>803</v>
      </c>
      <c r="AW102" t="s">
        <v>803</v>
      </c>
    </row>
    <row r="103" spans="1:49" x14ac:dyDescent="0.25">
      <c r="A103">
        <v>78</v>
      </c>
      <c r="B103" t="s">
        <v>84</v>
      </c>
      <c r="C103">
        <v>1</v>
      </c>
      <c r="D103" t="s">
        <v>795</v>
      </c>
      <c r="E103" t="s">
        <v>949</v>
      </c>
      <c r="F103">
        <v>1</v>
      </c>
      <c r="G103" t="s">
        <v>807</v>
      </c>
      <c r="H103" t="s">
        <v>2089</v>
      </c>
      <c r="I103" t="s">
        <v>807</v>
      </c>
      <c r="J103">
        <v>1.7</v>
      </c>
      <c r="K103">
        <v>95</v>
      </c>
      <c r="L103">
        <v>3</v>
      </c>
      <c r="M103" t="s">
        <v>826</v>
      </c>
      <c r="N103" t="s">
        <v>887</v>
      </c>
      <c r="O103" t="s">
        <v>950</v>
      </c>
      <c r="P103">
        <v>500</v>
      </c>
      <c r="Q103">
        <v>65</v>
      </c>
      <c r="R103">
        <v>100</v>
      </c>
      <c r="S103">
        <v>70</v>
      </c>
      <c r="T103">
        <v>80</v>
      </c>
      <c r="U103">
        <v>80</v>
      </c>
      <c r="V103">
        <v>105</v>
      </c>
      <c r="W103">
        <v>60</v>
      </c>
      <c r="X103">
        <v>70</v>
      </c>
      <c r="Y103">
        <v>175</v>
      </c>
      <c r="Z103" t="s">
        <v>827</v>
      </c>
      <c r="AA103">
        <v>1</v>
      </c>
      <c r="AB103" t="s">
        <v>848</v>
      </c>
      <c r="AD103" t="s">
        <v>828</v>
      </c>
      <c r="AE103">
        <v>20</v>
      </c>
      <c r="AF103">
        <v>1</v>
      </c>
      <c r="AG103" t="s">
        <v>803</v>
      </c>
      <c r="AH103">
        <v>2</v>
      </c>
      <c r="AI103">
        <v>1</v>
      </c>
      <c r="AJ103" t="s">
        <v>803</v>
      </c>
      <c r="AK103" t="s">
        <v>803</v>
      </c>
      <c r="AL103">
        <v>1</v>
      </c>
      <c r="AM103">
        <v>1</v>
      </c>
      <c r="AN103">
        <v>2</v>
      </c>
      <c r="AO103">
        <v>1</v>
      </c>
      <c r="AP103">
        <v>1</v>
      </c>
      <c r="AQ103" t="s">
        <v>803</v>
      </c>
      <c r="AR103">
        <v>2</v>
      </c>
      <c r="AS103">
        <v>1</v>
      </c>
      <c r="AT103">
        <v>1</v>
      </c>
      <c r="AU103">
        <v>1</v>
      </c>
      <c r="AV103" t="s">
        <v>803</v>
      </c>
      <c r="AW103" t="s">
        <v>803</v>
      </c>
    </row>
    <row r="104" spans="1:49" x14ac:dyDescent="0.25">
      <c r="A104">
        <v>78</v>
      </c>
      <c r="B104" t="s">
        <v>688</v>
      </c>
      <c r="C104">
        <v>1</v>
      </c>
      <c r="D104" t="s">
        <v>795</v>
      </c>
      <c r="E104" t="s">
        <v>951</v>
      </c>
      <c r="F104">
        <v>2</v>
      </c>
      <c r="G104" t="s">
        <v>860</v>
      </c>
      <c r="H104" t="s">
        <v>859</v>
      </c>
      <c r="I104" t="s">
        <v>859</v>
      </c>
      <c r="J104">
        <v>1.7</v>
      </c>
      <c r="K104">
        <v>80</v>
      </c>
      <c r="L104">
        <v>3</v>
      </c>
      <c r="M104" t="s">
        <v>826</v>
      </c>
      <c r="N104" t="s">
        <v>952</v>
      </c>
      <c r="O104" t="s">
        <v>953</v>
      </c>
      <c r="P104">
        <v>500</v>
      </c>
      <c r="Q104">
        <v>65</v>
      </c>
      <c r="R104">
        <v>100</v>
      </c>
      <c r="S104">
        <v>70</v>
      </c>
      <c r="T104">
        <v>80</v>
      </c>
      <c r="U104">
        <v>80</v>
      </c>
      <c r="V104">
        <v>105</v>
      </c>
      <c r="Z104" t="s">
        <v>827</v>
      </c>
      <c r="AA104">
        <v>1</v>
      </c>
      <c r="AB104" t="s">
        <v>848</v>
      </c>
      <c r="AE104">
        <v>20</v>
      </c>
      <c r="AF104">
        <v>1</v>
      </c>
      <c r="AG104">
        <v>0</v>
      </c>
      <c r="AH104">
        <v>2</v>
      </c>
      <c r="AI104">
        <v>1</v>
      </c>
      <c r="AJ104" t="s">
        <v>803</v>
      </c>
      <c r="AK104" t="s">
        <v>803</v>
      </c>
      <c r="AL104">
        <v>1</v>
      </c>
      <c r="AM104">
        <v>1</v>
      </c>
      <c r="AN104">
        <v>2</v>
      </c>
      <c r="AO104">
        <v>1</v>
      </c>
      <c r="AP104">
        <v>1</v>
      </c>
      <c r="AQ104" t="s">
        <v>803</v>
      </c>
      <c r="AR104">
        <v>2</v>
      </c>
      <c r="AS104">
        <v>1</v>
      </c>
      <c r="AT104">
        <v>1</v>
      </c>
      <c r="AU104">
        <v>1</v>
      </c>
      <c r="AV104" t="s">
        <v>803</v>
      </c>
      <c r="AW104" t="s">
        <v>803</v>
      </c>
    </row>
    <row r="105" spans="1:49" x14ac:dyDescent="0.25">
      <c r="A105">
        <v>79</v>
      </c>
      <c r="B105" t="s">
        <v>85</v>
      </c>
      <c r="C105">
        <v>1</v>
      </c>
      <c r="D105" t="s">
        <v>795</v>
      </c>
      <c r="E105" t="s">
        <v>954</v>
      </c>
      <c r="F105">
        <v>2</v>
      </c>
      <c r="G105" t="s">
        <v>816</v>
      </c>
      <c r="H105" t="s">
        <v>860</v>
      </c>
      <c r="I105" t="s">
        <v>860</v>
      </c>
      <c r="J105">
        <v>1.2</v>
      </c>
      <c r="K105">
        <v>36</v>
      </c>
      <c r="L105">
        <v>3</v>
      </c>
      <c r="M105" t="s">
        <v>955</v>
      </c>
      <c r="N105" t="s">
        <v>956</v>
      </c>
      <c r="O105" t="s">
        <v>957</v>
      </c>
      <c r="P105">
        <v>315</v>
      </c>
      <c r="Q105">
        <v>90</v>
      </c>
      <c r="R105">
        <v>65</v>
      </c>
      <c r="S105">
        <v>65</v>
      </c>
      <c r="T105">
        <v>40</v>
      </c>
      <c r="U105">
        <v>40</v>
      </c>
      <c r="V105">
        <v>15</v>
      </c>
      <c r="W105">
        <v>190</v>
      </c>
      <c r="X105">
        <v>70</v>
      </c>
      <c r="Y105">
        <v>63</v>
      </c>
      <c r="Z105" t="s">
        <v>827</v>
      </c>
      <c r="AA105">
        <v>2</v>
      </c>
      <c r="AB105" t="s">
        <v>802</v>
      </c>
      <c r="AC105" t="s">
        <v>819</v>
      </c>
      <c r="AD105" t="s">
        <v>828</v>
      </c>
      <c r="AE105">
        <v>20</v>
      </c>
      <c r="AF105">
        <v>1</v>
      </c>
      <c r="AG105" t="s">
        <v>803</v>
      </c>
      <c r="AH105" t="s">
        <v>803</v>
      </c>
      <c r="AI105">
        <v>2</v>
      </c>
      <c r="AJ105">
        <v>2</v>
      </c>
      <c r="AK105" t="s">
        <v>803</v>
      </c>
      <c r="AL105" t="s">
        <v>803</v>
      </c>
      <c r="AM105">
        <v>1</v>
      </c>
      <c r="AN105">
        <v>1</v>
      </c>
      <c r="AO105">
        <v>1</v>
      </c>
      <c r="AP105" t="s">
        <v>803</v>
      </c>
      <c r="AQ105">
        <v>2</v>
      </c>
      <c r="AR105">
        <v>1</v>
      </c>
      <c r="AS105">
        <v>2</v>
      </c>
      <c r="AT105">
        <v>1</v>
      </c>
      <c r="AU105">
        <v>2</v>
      </c>
      <c r="AV105" t="s">
        <v>803</v>
      </c>
      <c r="AW105">
        <v>1</v>
      </c>
    </row>
    <row r="106" spans="1:49" x14ac:dyDescent="0.25">
      <c r="A106">
        <v>79</v>
      </c>
      <c r="B106" t="s">
        <v>689</v>
      </c>
      <c r="C106">
        <v>8</v>
      </c>
      <c r="D106" t="s">
        <v>795</v>
      </c>
      <c r="E106" t="s">
        <v>954</v>
      </c>
      <c r="F106">
        <v>1</v>
      </c>
      <c r="G106" t="s">
        <v>860</v>
      </c>
      <c r="H106" t="s">
        <v>2089</v>
      </c>
      <c r="I106" t="s">
        <v>860</v>
      </c>
      <c r="J106">
        <v>1.2</v>
      </c>
      <c r="K106">
        <v>36</v>
      </c>
      <c r="L106">
        <v>3</v>
      </c>
      <c r="M106" t="s">
        <v>850</v>
      </c>
      <c r="N106" t="s">
        <v>956</v>
      </c>
      <c r="O106" t="s">
        <v>957</v>
      </c>
      <c r="P106">
        <v>315</v>
      </c>
      <c r="Q106">
        <v>90</v>
      </c>
      <c r="R106">
        <v>65</v>
      </c>
      <c r="S106">
        <v>65</v>
      </c>
      <c r="T106">
        <v>40</v>
      </c>
      <c r="U106">
        <v>40</v>
      </c>
      <c r="V106">
        <v>15</v>
      </c>
      <c r="W106">
        <v>190</v>
      </c>
      <c r="X106">
        <v>70</v>
      </c>
      <c r="Y106">
        <v>63</v>
      </c>
      <c r="Z106" t="s">
        <v>827</v>
      </c>
      <c r="AA106">
        <v>2</v>
      </c>
      <c r="AB106" t="s">
        <v>802</v>
      </c>
      <c r="AC106" t="s">
        <v>819</v>
      </c>
      <c r="AD106" t="s">
        <v>828</v>
      </c>
      <c r="AE106">
        <v>20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 t="s">
        <v>803</v>
      </c>
      <c r="AM106">
        <v>1</v>
      </c>
      <c r="AN106">
        <v>1</v>
      </c>
      <c r="AO106">
        <v>1</v>
      </c>
      <c r="AP106" t="s">
        <v>803</v>
      </c>
      <c r="AQ106">
        <v>2</v>
      </c>
      <c r="AR106">
        <v>1</v>
      </c>
      <c r="AS106">
        <v>2</v>
      </c>
      <c r="AT106">
        <v>1</v>
      </c>
      <c r="AU106">
        <v>2</v>
      </c>
      <c r="AV106">
        <v>1</v>
      </c>
      <c r="AW106">
        <v>1</v>
      </c>
    </row>
    <row r="107" spans="1:49" x14ac:dyDescent="0.25">
      <c r="A107">
        <v>80</v>
      </c>
      <c r="B107" t="s">
        <v>86</v>
      </c>
      <c r="C107">
        <v>1</v>
      </c>
      <c r="D107" t="s">
        <v>795</v>
      </c>
      <c r="E107" t="s">
        <v>958</v>
      </c>
      <c r="F107">
        <v>2</v>
      </c>
      <c r="G107" t="s">
        <v>816</v>
      </c>
      <c r="H107" t="s">
        <v>860</v>
      </c>
      <c r="I107" t="s">
        <v>860</v>
      </c>
      <c r="J107">
        <v>1.6</v>
      </c>
      <c r="K107">
        <v>78.5</v>
      </c>
      <c r="L107">
        <v>3</v>
      </c>
      <c r="M107" t="s">
        <v>955</v>
      </c>
      <c r="N107" t="s">
        <v>956</v>
      </c>
      <c r="O107" t="s">
        <v>957</v>
      </c>
      <c r="P107">
        <v>490</v>
      </c>
      <c r="Q107">
        <v>95</v>
      </c>
      <c r="R107">
        <v>75</v>
      </c>
      <c r="S107">
        <v>110</v>
      </c>
      <c r="T107">
        <v>100</v>
      </c>
      <c r="U107">
        <v>80</v>
      </c>
      <c r="V107">
        <v>30</v>
      </c>
      <c r="W107">
        <v>75</v>
      </c>
      <c r="X107">
        <v>70</v>
      </c>
      <c r="Y107">
        <v>172</v>
      </c>
      <c r="Z107" t="s">
        <v>827</v>
      </c>
      <c r="AA107">
        <v>2</v>
      </c>
      <c r="AB107" t="s">
        <v>802</v>
      </c>
      <c r="AC107" t="s">
        <v>819</v>
      </c>
      <c r="AD107" t="s">
        <v>828</v>
      </c>
      <c r="AE107">
        <v>20</v>
      </c>
      <c r="AF107">
        <v>1</v>
      </c>
      <c r="AG107" t="s">
        <v>803</v>
      </c>
      <c r="AH107" t="s">
        <v>803</v>
      </c>
      <c r="AI107">
        <v>2</v>
      </c>
      <c r="AJ107">
        <v>2</v>
      </c>
      <c r="AK107" t="s">
        <v>803</v>
      </c>
      <c r="AL107" t="s">
        <v>803</v>
      </c>
      <c r="AM107">
        <v>1</v>
      </c>
      <c r="AN107">
        <v>1</v>
      </c>
      <c r="AO107">
        <v>1</v>
      </c>
      <c r="AP107" t="s">
        <v>803</v>
      </c>
      <c r="AQ107">
        <v>2</v>
      </c>
      <c r="AR107">
        <v>1</v>
      </c>
      <c r="AS107">
        <v>2</v>
      </c>
      <c r="AT107">
        <v>1</v>
      </c>
      <c r="AU107">
        <v>2</v>
      </c>
      <c r="AV107" t="s">
        <v>803</v>
      </c>
      <c r="AW107">
        <v>1</v>
      </c>
    </row>
    <row r="108" spans="1:49" x14ac:dyDescent="0.25">
      <c r="A108">
        <v>80</v>
      </c>
      <c r="B108" t="s">
        <v>690</v>
      </c>
      <c r="C108">
        <v>1</v>
      </c>
      <c r="D108" t="s">
        <v>795</v>
      </c>
      <c r="E108" t="s">
        <v>958</v>
      </c>
      <c r="F108">
        <v>2</v>
      </c>
      <c r="G108" t="s">
        <v>816</v>
      </c>
      <c r="H108" t="s">
        <v>860</v>
      </c>
      <c r="I108" t="s">
        <v>860</v>
      </c>
      <c r="J108">
        <v>2</v>
      </c>
      <c r="K108">
        <v>120</v>
      </c>
      <c r="L108">
        <v>1</v>
      </c>
      <c r="M108" t="s">
        <v>959</v>
      </c>
      <c r="P108">
        <v>590</v>
      </c>
      <c r="Q108">
        <v>95</v>
      </c>
      <c r="R108">
        <v>75</v>
      </c>
      <c r="S108">
        <v>180</v>
      </c>
      <c r="T108">
        <v>130</v>
      </c>
      <c r="U108">
        <v>80</v>
      </c>
      <c r="V108">
        <v>30</v>
      </c>
      <c r="W108">
        <v>75</v>
      </c>
      <c r="X108">
        <v>70</v>
      </c>
      <c r="Y108">
        <v>207</v>
      </c>
      <c r="Z108" t="s">
        <v>827</v>
      </c>
      <c r="AA108">
        <v>2</v>
      </c>
      <c r="AB108" t="s">
        <v>802</v>
      </c>
      <c r="AC108" t="s">
        <v>819</v>
      </c>
      <c r="AD108" t="s">
        <v>828</v>
      </c>
      <c r="AE108">
        <v>20</v>
      </c>
      <c r="AF108">
        <v>1</v>
      </c>
      <c r="AG108" t="s">
        <v>803</v>
      </c>
      <c r="AH108" t="s">
        <v>803</v>
      </c>
      <c r="AI108">
        <v>2</v>
      </c>
      <c r="AJ108">
        <v>2</v>
      </c>
      <c r="AK108" t="s">
        <v>803</v>
      </c>
      <c r="AL108" t="s">
        <v>803</v>
      </c>
      <c r="AM108">
        <v>1</v>
      </c>
      <c r="AN108">
        <v>1</v>
      </c>
      <c r="AO108">
        <v>1</v>
      </c>
      <c r="AP108" t="s">
        <v>803</v>
      </c>
      <c r="AQ108">
        <v>2</v>
      </c>
      <c r="AR108">
        <v>1</v>
      </c>
      <c r="AS108">
        <v>2</v>
      </c>
      <c r="AT108">
        <v>1</v>
      </c>
      <c r="AU108">
        <v>2</v>
      </c>
      <c r="AV108" t="s">
        <v>803</v>
      </c>
      <c r="AW108">
        <v>1</v>
      </c>
    </row>
    <row r="109" spans="1:49" x14ac:dyDescent="0.25">
      <c r="A109">
        <v>80</v>
      </c>
      <c r="B109" t="s">
        <v>691</v>
      </c>
      <c r="C109">
        <v>8</v>
      </c>
      <c r="D109" t="s">
        <v>795</v>
      </c>
      <c r="E109" t="s">
        <v>958</v>
      </c>
      <c r="F109">
        <v>2</v>
      </c>
      <c r="G109" t="s">
        <v>798</v>
      </c>
      <c r="H109" t="s">
        <v>860</v>
      </c>
      <c r="I109" t="s">
        <v>860</v>
      </c>
      <c r="J109">
        <v>1.6</v>
      </c>
      <c r="K109">
        <v>70.5</v>
      </c>
      <c r="L109">
        <v>3</v>
      </c>
      <c r="M109" t="s">
        <v>960</v>
      </c>
      <c r="N109" t="s">
        <v>956</v>
      </c>
      <c r="O109" t="s">
        <v>957</v>
      </c>
      <c r="P109">
        <v>490</v>
      </c>
      <c r="Q109">
        <v>95</v>
      </c>
      <c r="R109">
        <v>100</v>
      </c>
      <c r="S109">
        <v>95</v>
      </c>
      <c r="T109">
        <v>100</v>
      </c>
      <c r="U109">
        <v>70</v>
      </c>
      <c r="V109">
        <v>30</v>
      </c>
      <c r="W109">
        <v>75</v>
      </c>
      <c r="X109">
        <v>70</v>
      </c>
      <c r="Z109" t="s">
        <v>827</v>
      </c>
      <c r="AA109">
        <v>2</v>
      </c>
      <c r="AB109" t="s">
        <v>802</v>
      </c>
      <c r="AC109" t="s">
        <v>819</v>
      </c>
      <c r="AD109" t="s">
        <v>828</v>
      </c>
      <c r="AE109">
        <v>20</v>
      </c>
      <c r="AF109">
        <v>1</v>
      </c>
      <c r="AG109">
        <v>1</v>
      </c>
      <c r="AH109">
        <v>1</v>
      </c>
      <c r="AI109">
        <v>1</v>
      </c>
      <c r="AJ109" t="s">
        <v>803</v>
      </c>
      <c r="AK109">
        <v>1</v>
      </c>
      <c r="AL109" t="s">
        <v>804</v>
      </c>
      <c r="AM109" t="s">
        <v>803</v>
      </c>
      <c r="AN109">
        <v>2</v>
      </c>
      <c r="AO109">
        <v>1</v>
      </c>
      <c r="AP109">
        <v>1</v>
      </c>
      <c r="AQ109">
        <v>1</v>
      </c>
      <c r="AR109">
        <v>1</v>
      </c>
      <c r="AS109">
        <v>2</v>
      </c>
      <c r="AT109">
        <v>1</v>
      </c>
      <c r="AU109">
        <v>2</v>
      </c>
      <c r="AV109">
        <v>1</v>
      </c>
      <c r="AW109" t="s">
        <v>803</v>
      </c>
    </row>
    <row r="110" spans="1:49" x14ac:dyDescent="0.25">
      <c r="A110">
        <v>81</v>
      </c>
      <c r="B110" t="s">
        <v>87</v>
      </c>
      <c r="C110">
        <v>1</v>
      </c>
      <c r="D110" t="s">
        <v>795</v>
      </c>
      <c r="E110" t="s">
        <v>961</v>
      </c>
      <c r="F110">
        <v>2</v>
      </c>
      <c r="G110" t="s">
        <v>856</v>
      </c>
      <c r="H110" t="s">
        <v>866</v>
      </c>
      <c r="I110" t="s">
        <v>866</v>
      </c>
      <c r="J110">
        <v>0.3</v>
      </c>
      <c r="K110">
        <v>6</v>
      </c>
      <c r="L110">
        <v>3</v>
      </c>
      <c r="M110" t="s">
        <v>946</v>
      </c>
      <c r="N110" t="s">
        <v>944</v>
      </c>
      <c r="O110" t="s">
        <v>962</v>
      </c>
      <c r="P110">
        <v>325</v>
      </c>
      <c r="Q110">
        <v>25</v>
      </c>
      <c r="R110">
        <v>35</v>
      </c>
      <c r="S110">
        <v>70</v>
      </c>
      <c r="T110">
        <v>95</v>
      </c>
      <c r="U110">
        <v>55</v>
      </c>
      <c r="V110">
        <v>45</v>
      </c>
      <c r="W110">
        <v>190</v>
      </c>
      <c r="X110">
        <v>70</v>
      </c>
      <c r="Y110">
        <v>65</v>
      </c>
      <c r="Z110" t="s">
        <v>827</v>
      </c>
      <c r="AA110">
        <v>1</v>
      </c>
      <c r="AB110" t="s">
        <v>945</v>
      </c>
      <c r="AE110">
        <v>20</v>
      </c>
      <c r="AF110" t="s">
        <v>803</v>
      </c>
      <c r="AG110">
        <v>2</v>
      </c>
      <c r="AH110">
        <v>1</v>
      </c>
      <c r="AI110" t="s">
        <v>803</v>
      </c>
      <c r="AJ110" t="s">
        <v>803</v>
      </c>
      <c r="AK110" t="s">
        <v>803</v>
      </c>
      <c r="AL110">
        <v>2</v>
      </c>
      <c r="AM110">
        <v>0</v>
      </c>
      <c r="AN110">
        <v>4</v>
      </c>
      <c r="AO110" t="s">
        <v>804</v>
      </c>
      <c r="AP110" t="s">
        <v>803</v>
      </c>
      <c r="AQ110" t="s">
        <v>803</v>
      </c>
      <c r="AR110" t="s">
        <v>803</v>
      </c>
      <c r="AS110">
        <v>1</v>
      </c>
      <c r="AT110" t="s">
        <v>803</v>
      </c>
      <c r="AU110">
        <v>1</v>
      </c>
      <c r="AV110" t="s">
        <v>804</v>
      </c>
      <c r="AW110" t="s">
        <v>803</v>
      </c>
    </row>
    <row r="111" spans="1:49" x14ac:dyDescent="0.25">
      <c r="A111">
        <v>82</v>
      </c>
      <c r="B111" t="s">
        <v>88</v>
      </c>
      <c r="C111">
        <v>1</v>
      </c>
      <c r="D111" t="s">
        <v>795</v>
      </c>
      <c r="E111" t="s">
        <v>961</v>
      </c>
      <c r="F111">
        <v>2</v>
      </c>
      <c r="G111" t="s">
        <v>856</v>
      </c>
      <c r="H111" t="s">
        <v>866</v>
      </c>
      <c r="I111" t="s">
        <v>866</v>
      </c>
      <c r="J111">
        <v>1</v>
      </c>
      <c r="K111">
        <v>60</v>
      </c>
      <c r="L111">
        <v>3</v>
      </c>
      <c r="M111" t="s">
        <v>946</v>
      </c>
      <c r="N111" t="s">
        <v>944</v>
      </c>
      <c r="O111" t="s">
        <v>962</v>
      </c>
      <c r="P111">
        <v>465</v>
      </c>
      <c r="Q111">
        <v>50</v>
      </c>
      <c r="R111">
        <v>60</v>
      </c>
      <c r="S111">
        <v>95</v>
      </c>
      <c r="T111">
        <v>120</v>
      </c>
      <c r="U111">
        <v>70</v>
      </c>
      <c r="V111">
        <v>70</v>
      </c>
      <c r="W111">
        <v>60</v>
      </c>
      <c r="X111">
        <v>70</v>
      </c>
      <c r="Y111">
        <v>163</v>
      </c>
      <c r="Z111" t="s">
        <v>827</v>
      </c>
      <c r="AA111">
        <v>1</v>
      </c>
      <c r="AB111" t="s">
        <v>945</v>
      </c>
      <c r="AE111">
        <v>20</v>
      </c>
      <c r="AF111" t="s">
        <v>803</v>
      </c>
      <c r="AG111">
        <v>2</v>
      </c>
      <c r="AH111">
        <v>1</v>
      </c>
      <c r="AI111" t="s">
        <v>803</v>
      </c>
      <c r="AJ111" t="s">
        <v>803</v>
      </c>
      <c r="AK111" t="s">
        <v>803</v>
      </c>
      <c r="AL111">
        <v>2</v>
      </c>
      <c r="AM111">
        <v>0</v>
      </c>
      <c r="AN111">
        <v>4</v>
      </c>
      <c r="AO111" t="s">
        <v>804</v>
      </c>
      <c r="AP111" t="s">
        <v>803</v>
      </c>
      <c r="AQ111" t="s">
        <v>803</v>
      </c>
      <c r="AR111" t="s">
        <v>803</v>
      </c>
      <c r="AS111">
        <v>1</v>
      </c>
      <c r="AT111" t="s">
        <v>803</v>
      </c>
      <c r="AU111">
        <v>1</v>
      </c>
      <c r="AV111" t="s">
        <v>804</v>
      </c>
      <c r="AW111" t="s">
        <v>803</v>
      </c>
    </row>
    <row r="112" spans="1:49" x14ac:dyDescent="0.25">
      <c r="A112">
        <v>83</v>
      </c>
      <c r="B112" t="s">
        <v>89</v>
      </c>
      <c r="C112">
        <v>1</v>
      </c>
      <c r="D112" t="s">
        <v>795</v>
      </c>
      <c r="E112" t="s">
        <v>963</v>
      </c>
      <c r="F112">
        <v>2</v>
      </c>
      <c r="G112" t="s">
        <v>795</v>
      </c>
      <c r="H112" t="s">
        <v>812</v>
      </c>
      <c r="I112" t="s">
        <v>812</v>
      </c>
      <c r="J112">
        <v>0.8</v>
      </c>
      <c r="K112">
        <v>15</v>
      </c>
      <c r="L112">
        <v>3</v>
      </c>
      <c r="M112" t="s">
        <v>840</v>
      </c>
      <c r="N112" t="s">
        <v>893</v>
      </c>
      <c r="O112" t="s">
        <v>922</v>
      </c>
      <c r="P112">
        <v>377</v>
      </c>
      <c r="Q112">
        <v>52</v>
      </c>
      <c r="R112">
        <v>90</v>
      </c>
      <c r="S112">
        <v>55</v>
      </c>
      <c r="T112">
        <v>58</v>
      </c>
      <c r="U112">
        <v>62</v>
      </c>
      <c r="V112">
        <v>60</v>
      </c>
      <c r="W112">
        <v>45</v>
      </c>
      <c r="X112">
        <v>70</v>
      </c>
      <c r="Y112">
        <v>132</v>
      </c>
      <c r="Z112" t="s">
        <v>827</v>
      </c>
      <c r="AA112">
        <v>2</v>
      </c>
      <c r="AB112" t="s">
        <v>848</v>
      </c>
      <c r="AC112" t="s">
        <v>812</v>
      </c>
      <c r="AD112" t="s">
        <v>828</v>
      </c>
      <c r="AE112">
        <v>20</v>
      </c>
      <c r="AF112">
        <v>1</v>
      </c>
      <c r="AG112">
        <v>1</v>
      </c>
      <c r="AH112">
        <v>1</v>
      </c>
      <c r="AI112">
        <v>2</v>
      </c>
      <c r="AJ112" t="s">
        <v>803</v>
      </c>
      <c r="AK112">
        <v>2</v>
      </c>
      <c r="AL112">
        <v>1</v>
      </c>
      <c r="AM112">
        <v>1</v>
      </c>
      <c r="AN112">
        <v>0</v>
      </c>
      <c r="AO112">
        <v>1</v>
      </c>
      <c r="AP112">
        <v>1</v>
      </c>
      <c r="AQ112" t="s">
        <v>803</v>
      </c>
      <c r="AR112">
        <v>2</v>
      </c>
      <c r="AS112">
        <v>0</v>
      </c>
      <c r="AT112">
        <v>1</v>
      </c>
      <c r="AU112">
        <v>1</v>
      </c>
      <c r="AV112">
        <v>1</v>
      </c>
      <c r="AW112">
        <v>1</v>
      </c>
    </row>
    <row r="113" spans="1:49" x14ac:dyDescent="0.25">
      <c r="A113">
        <v>83</v>
      </c>
      <c r="B113" t="s">
        <v>692</v>
      </c>
      <c r="C113">
        <v>1</v>
      </c>
      <c r="D113" t="s">
        <v>795</v>
      </c>
      <c r="E113" t="s">
        <v>963</v>
      </c>
      <c r="F113">
        <v>1</v>
      </c>
      <c r="G113" t="s">
        <v>920</v>
      </c>
      <c r="H113" t="s">
        <v>2089</v>
      </c>
      <c r="I113" t="s">
        <v>920</v>
      </c>
      <c r="J113">
        <v>0.8</v>
      </c>
      <c r="K113">
        <v>42</v>
      </c>
      <c r="L113">
        <v>2</v>
      </c>
      <c r="M113" t="s">
        <v>935</v>
      </c>
      <c r="O113" t="s">
        <v>964</v>
      </c>
      <c r="P113">
        <v>377</v>
      </c>
      <c r="Q113">
        <v>52</v>
      </c>
      <c r="R113">
        <v>95</v>
      </c>
      <c r="S113">
        <v>55</v>
      </c>
      <c r="T113">
        <v>58</v>
      </c>
      <c r="U113">
        <v>62</v>
      </c>
      <c r="V113">
        <v>55</v>
      </c>
      <c r="Z113" t="s">
        <v>827</v>
      </c>
      <c r="AA113">
        <v>2</v>
      </c>
      <c r="AB113" t="s">
        <v>848</v>
      </c>
      <c r="AC113" t="s">
        <v>812</v>
      </c>
      <c r="AE113">
        <v>20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2</v>
      </c>
      <c r="AP113">
        <v>2</v>
      </c>
      <c r="AQ113" t="s">
        <v>803</v>
      </c>
      <c r="AR113" t="s">
        <v>803</v>
      </c>
      <c r="AS113">
        <v>1</v>
      </c>
      <c r="AT113">
        <v>1</v>
      </c>
      <c r="AU113" t="s">
        <v>803</v>
      </c>
      <c r="AV113">
        <v>1</v>
      </c>
      <c r="AW113">
        <v>2</v>
      </c>
    </row>
    <row r="114" spans="1:49" x14ac:dyDescent="0.25">
      <c r="A114">
        <v>84</v>
      </c>
      <c r="B114" t="s">
        <v>90</v>
      </c>
      <c r="C114">
        <v>1</v>
      </c>
      <c r="D114" t="s">
        <v>795</v>
      </c>
      <c r="E114" t="s">
        <v>965</v>
      </c>
      <c r="F114">
        <v>2</v>
      </c>
      <c r="G114" t="s">
        <v>795</v>
      </c>
      <c r="H114" t="s">
        <v>812</v>
      </c>
      <c r="I114" t="s">
        <v>812</v>
      </c>
      <c r="J114">
        <v>1.4</v>
      </c>
      <c r="K114">
        <v>39.200000000000003</v>
      </c>
      <c r="L114">
        <v>3</v>
      </c>
      <c r="M114" t="s">
        <v>826</v>
      </c>
      <c r="N114" t="s">
        <v>966</v>
      </c>
      <c r="O114" t="s">
        <v>841</v>
      </c>
      <c r="P114">
        <v>310</v>
      </c>
      <c r="Q114">
        <v>35</v>
      </c>
      <c r="R114">
        <v>85</v>
      </c>
      <c r="S114">
        <v>45</v>
      </c>
      <c r="T114">
        <v>35</v>
      </c>
      <c r="U114">
        <v>35</v>
      </c>
      <c r="V114">
        <v>75</v>
      </c>
      <c r="W114">
        <v>190</v>
      </c>
      <c r="X114">
        <v>70</v>
      </c>
      <c r="Y114">
        <v>62</v>
      </c>
      <c r="Z114" t="s">
        <v>827</v>
      </c>
      <c r="AA114">
        <v>1</v>
      </c>
      <c r="AB114" t="s">
        <v>812</v>
      </c>
      <c r="AD114" t="s">
        <v>828</v>
      </c>
      <c r="AE114">
        <v>20</v>
      </c>
      <c r="AF114">
        <v>1</v>
      </c>
      <c r="AG114">
        <v>1</v>
      </c>
      <c r="AH114">
        <v>1</v>
      </c>
      <c r="AI114">
        <v>2</v>
      </c>
      <c r="AJ114" t="s">
        <v>803</v>
      </c>
      <c r="AK114">
        <v>2</v>
      </c>
      <c r="AL114">
        <v>1</v>
      </c>
      <c r="AM114">
        <v>1</v>
      </c>
      <c r="AN114">
        <v>0</v>
      </c>
      <c r="AO114">
        <v>1</v>
      </c>
      <c r="AP114">
        <v>1</v>
      </c>
      <c r="AQ114" t="s">
        <v>803</v>
      </c>
      <c r="AR114">
        <v>2</v>
      </c>
      <c r="AS114">
        <v>0</v>
      </c>
      <c r="AT114">
        <v>1</v>
      </c>
      <c r="AU114">
        <v>1</v>
      </c>
      <c r="AV114">
        <v>1</v>
      </c>
      <c r="AW114">
        <v>1</v>
      </c>
    </row>
    <row r="115" spans="1:49" x14ac:dyDescent="0.25">
      <c r="A115">
        <v>85</v>
      </c>
      <c r="B115" t="s">
        <v>91</v>
      </c>
      <c r="C115">
        <v>1</v>
      </c>
      <c r="D115" t="s">
        <v>795</v>
      </c>
      <c r="E115" t="s">
        <v>967</v>
      </c>
      <c r="F115">
        <v>2</v>
      </c>
      <c r="G115" t="s">
        <v>795</v>
      </c>
      <c r="H115" t="s">
        <v>812</v>
      </c>
      <c r="I115" t="s">
        <v>812</v>
      </c>
      <c r="J115">
        <v>1.8</v>
      </c>
      <c r="K115">
        <v>85.2</v>
      </c>
      <c r="L115">
        <v>3</v>
      </c>
      <c r="M115" t="s">
        <v>826</v>
      </c>
      <c r="N115" t="s">
        <v>966</v>
      </c>
      <c r="O115" t="s">
        <v>841</v>
      </c>
      <c r="P115">
        <v>470</v>
      </c>
      <c r="Q115">
        <v>60</v>
      </c>
      <c r="R115">
        <v>110</v>
      </c>
      <c r="S115">
        <v>70</v>
      </c>
      <c r="T115">
        <v>60</v>
      </c>
      <c r="U115">
        <v>60</v>
      </c>
      <c r="V115">
        <v>110</v>
      </c>
      <c r="W115">
        <v>45</v>
      </c>
      <c r="X115">
        <v>70</v>
      </c>
      <c r="Y115">
        <v>165</v>
      </c>
      <c r="Z115" t="s">
        <v>827</v>
      </c>
      <c r="AA115">
        <v>1</v>
      </c>
      <c r="AB115" t="s">
        <v>812</v>
      </c>
      <c r="AD115" t="s">
        <v>828</v>
      </c>
      <c r="AE115">
        <v>20</v>
      </c>
      <c r="AF115">
        <v>1</v>
      </c>
      <c r="AG115">
        <v>1</v>
      </c>
      <c r="AH115">
        <v>1</v>
      </c>
      <c r="AI115">
        <v>2</v>
      </c>
      <c r="AJ115" t="s">
        <v>803</v>
      </c>
      <c r="AK115">
        <v>2</v>
      </c>
      <c r="AL115">
        <v>1</v>
      </c>
      <c r="AM115">
        <v>1</v>
      </c>
      <c r="AN115">
        <v>0</v>
      </c>
      <c r="AO115">
        <v>1</v>
      </c>
      <c r="AP115">
        <v>1</v>
      </c>
      <c r="AQ115" t="s">
        <v>803</v>
      </c>
      <c r="AR115">
        <v>2</v>
      </c>
      <c r="AS115">
        <v>0</v>
      </c>
      <c r="AT115">
        <v>1</v>
      </c>
      <c r="AU115">
        <v>1</v>
      </c>
      <c r="AV115">
        <v>1</v>
      </c>
      <c r="AW115">
        <v>1</v>
      </c>
    </row>
    <row r="116" spans="1:49" x14ac:dyDescent="0.25">
      <c r="A116">
        <v>86</v>
      </c>
      <c r="B116" t="s">
        <v>92</v>
      </c>
      <c r="C116">
        <v>1</v>
      </c>
      <c r="D116" t="s">
        <v>795</v>
      </c>
      <c r="E116" t="s">
        <v>968</v>
      </c>
      <c r="F116">
        <v>1</v>
      </c>
      <c r="G116" t="s">
        <v>816</v>
      </c>
      <c r="H116" t="s">
        <v>2089</v>
      </c>
      <c r="I116" t="s">
        <v>816</v>
      </c>
      <c r="J116">
        <v>1.1000000000000001</v>
      </c>
      <c r="K116">
        <v>90</v>
      </c>
      <c r="L116">
        <v>3</v>
      </c>
      <c r="M116" t="s">
        <v>805</v>
      </c>
      <c r="N116" t="s">
        <v>969</v>
      </c>
      <c r="O116" t="s">
        <v>970</v>
      </c>
      <c r="P116">
        <v>325</v>
      </c>
      <c r="Q116">
        <v>65</v>
      </c>
      <c r="R116">
        <v>45</v>
      </c>
      <c r="S116">
        <v>55</v>
      </c>
      <c r="T116">
        <v>45</v>
      </c>
      <c r="U116">
        <v>70</v>
      </c>
      <c r="V116">
        <v>45</v>
      </c>
      <c r="W116">
        <v>190</v>
      </c>
      <c r="X116">
        <v>70</v>
      </c>
      <c r="Y116">
        <v>65</v>
      </c>
      <c r="Z116" t="s">
        <v>827</v>
      </c>
      <c r="AA116">
        <v>2</v>
      </c>
      <c r="AB116" t="s">
        <v>848</v>
      </c>
      <c r="AC116" t="s">
        <v>819</v>
      </c>
      <c r="AD116" t="s">
        <v>828</v>
      </c>
      <c r="AE116">
        <v>20</v>
      </c>
      <c r="AF116">
        <v>1</v>
      </c>
      <c r="AG116" t="s">
        <v>804</v>
      </c>
      <c r="AH116" t="s">
        <v>803</v>
      </c>
      <c r="AI116">
        <v>2</v>
      </c>
      <c r="AJ116">
        <v>2</v>
      </c>
      <c r="AK116" t="s">
        <v>804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 t="s">
        <v>803</v>
      </c>
      <c r="AW116">
        <v>1</v>
      </c>
    </row>
    <row r="117" spans="1:49" x14ac:dyDescent="0.25">
      <c r="A117">
        <v>87</v>
      </c>
      <c r="B117" t="s">
        <v>93</v>
      </c>
      <c r="C117">
        <v>1</v>
      </c>
      <c r="D117" t="s">
        <v>795</v>
      </c>
      <c r="E117" t="s">
        <v>968</v>
      </c>
      <c r="F117">
        <v>2</v>
      </c>
      <c r="G117" t="s">
        <v>816</v>
      </c>
      <c r="H117" t="s">
        <v>865</v>
      </c>
      <c r="I117" t="s">
        <v>865</v>
      </c>
      <c r="J117">
        <v>1.7</v>
      </c>
      <c r="K117">
        <v>120</v>
      </c>
      <c r="L117">
        <v>3</v>
      </c>
      <c r="M117" t="s">
        <v>805</v>
      </c>
      <c r="N117" t="s">
        <v>969</v>
      </c>
      <c r="O117" t="s">
        <v>970</v>
      </c>
      <c r="P117">
        <v>475</v>
      </c>
      <c r="Q117">
        <v>90</v>
      </c>
      <c r="R117">
        <v>70</v>
      </c>
      <c r="S117">
        <v>80</v>
      </c>
      <c r="T117">
        <v>70</v>
      </c>
      <c r="U117">
        <v>95</v>
      </c>
      <c r="V117">
        <v>70</v>
      </c>
      <c r="W117">
        <v>75</v>
      </c>
      <c r="X117">
        <v>70</v>
      </c>
      <c r="Y117">
        <v>166</v>
      </c>
      <c r="Z117" t="s">
        <v>827</v>
      </c>
      <c r="AA117">
        <v>2</v>
      </c>
      <c r="AB117" t="s">
        <v>848</v>
      </c>
      <c r="AC117" t="s">
        <v>819</v>
      </c>
      <c r="AD117" t="s">
        <v>828</v>
      </c>
      <c r="AE117">
        <v>20</v>
      </c>
      <c r="AF117">
        <v>1</v>
      </c>
      <c r="AG117" t="s">
        <v>803</v>
      </c>
      <c r="AH117" t="s">
        <v>803</v>
      </c>
      <c r="AI117">
        <v>2</v>
      </c>
      <c r="AJ117">
        <v>2</v>
      </c>
      <c r="AK117">
        <v>125</v>
      </c>
      <c r="AL117">
        <v>2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2</v>
      </c>
      <c r="AS117">
        <v>1</v>
      </c>
      <c r="AT117">
        <v>1</v>
      </c>
      <c r="AU117">
        <v>1</v>
      </c>
      <c r="AV117">
        <v>1</v>
      </c>
      <c r="AW117">
        <v>1</v>
      </c>
    </row>
    <row r="118" spans="1:49" x14ac:dyDescent="0.25">
      <c r="A118">
        <v>88</v>
      </c>
      <c r="B118" t="s">
        <v>94</v>
      </c>
      <c r="C118">
        <v>1</v>
      </c>
      <c r="D118" t="s">
        <v>795</v>
      </c>
      <c r="E118" t="s">
        <v>971</v>
      </c>
      <c r="F118">
        <v>1</v>
      </c>
      <c r="G118" t="s">
        <v>798</v>
      </c>
      <c r="H118" t="s">
        <v>2089</v>
      </c>
      <c r="I118" t="s">
        <v>798</v>
      </c>
      <c r="J118">
        <v>0.9</v>
      </c>
      <c r="K118">
        <v>30</v>
      </c>
      <c r="L118">
        <v>3</v>
      </c>
      <c r="M118" t="s">
        <v>896</v>
      </c>
      <c r="N118" t="s">
        <v>972</v>
      </c>
      <c r="O118" t="s">
        <v>973</v>
      </c>
      <c r="P118">
        <v>325</v>
      </c>
      <c r="Q118">
        <v>80</v>
      </c>
      <c r="R118">
        <v>80</v>
      </c>
      <c r="S118">
        <v>50</v>
      </c>
      <c r="T118">
        <v>40</v>
      </c>
      <c r="U118">
        <v>50</v>
      </c>
      <c r="V118">
        <v>25</v>
      </c>
      <c r="W118">
        <v>190</v>
      </c>
      <c r="X118">
        <v>70</v>
      </c>
      <c r="Y118">
        <v>65</v>
      </c>
      <c r="Z118" t="s">
        <v>827</v>
      </c>
      <c r="AA118">
        <v>1</v>
      </c>
      <c r="AB118" t="s">
        <v>974</v>
      </c>
      <c r="AD118" t="s">
        <v>828</v>
      </c>
      <c r="AE118">
        <v>20</v>
      </c>
      <c r="AF118">
        <v>1</v>
      </c>
      <c r="AG118">
        <v>1</v>
      </c>
      <c r="AH118">
        <v>1</v>
      </c>
      <c r="AI118">
        <v>1</v>
      </c>
      <c r="AJ118" t="s">
        <v>803</v>
      </c>
      <c r="AK118">
        <v>1</v>
      </c>
      <c r="AL118" t="s">
        <v>803</v>
      </c>
      <c r="AM118" t="s">
        <v>803</v>
      </c>
      <c r="AN118">
        <v>2</v>
      </c>
      <c r="AO118">
        <v>1</v>
      </c>
      <c r="AP118">
        <v>2</v>
      </c>
      <c r="AQ118" t="s">
        <v>803</v>
      </c>
      <c r="AR118">
        <v>1</v>
      </c>
      <c r="AS118">
        <v>1</v>
      </c>
      <c r="AT118">
        <v>1</v>
      </c>
      <c r="AU118">
        <v>1</v>
      </c>
      <c r="AV118">
        <v>1</v>
      </c>
      <c r="AW118" t="s">
        <v>803</v>
      </c>
    </row>
    <row r="119" spans="1:49" x14ac:dyDescent="0.25">
      <c r="A119">
        <v>88</v>
      </c>
      <c r="B119" t="s">
        <v>693</v>
      </c>
      <c r="C119">
        <v>1</v>
      </c>
      <c r="D119" t="s">
        <v>795</v>
      </c>
      <c r="E119" t="s">
        <v>971</v>
      </c>
      <c r="F119">
        <v>2</v>
      </c>
      <c r="G119" t="s">
        <v>798</v>
      </c>
      <c r="H119" t="s">
        <v>849</v>
      </c>
      <c r="I119" t="s">
        <v>849</v>
      </c>
      <c r="J119">
        <v>0.7</v>
      </c>
      <c r="K119">
        <v>42</v>
      </c>
      <c r="L119">
        <v>3</v>
      </c>
      <c r="M119" t="s">
        <v>973</v>
      </c>
      <c r="N119" t="s">
        <v>850</v>
      </c>
      <c r="O119" t="s">
        <v>975</v>
      </c>
      <c r="P119">
        <v>325</v>
      </c>
      <c r="Q119">
        <v>80</v>
      </c>
      <c r="R119">
        <v>80</v>
      </c>
      <c r="S119">
        <v>50</v>
      </c>
      <c r="T119">
        <v>40</v>
      </c>
      <c r="U119">
        <v>50</v>
      </c>
      <c r="V119">
        <v>25</v>
      </c>
      <c r="W119">
        <v>190</v>
      </c>
      <c r="X119">
        <v>70</v>
      </c>
      <c r="Y119">
        <v>65</v>
      </c>
      <c r="Z119" t="s">
        <v>827</v>
      </c>
      <c r="AA119">
        <v>1</v>
      </c>
      <c r="AB119" t="s">
        <v>974</v>
      </c>
      <c r="AD119" t="s">
        <v>828</v>
      </c>
      <c r="AE119">
        <v>20</v>
      </c>
      <c r="AF119">
        <v>1</v>
      </c>
      <c r="AG119">
        <v>1</v>
      </c>
      <c r="AH119">
        <v>1</v>
      </c>
      <c r="AI119">
        <v>1</v>
      </c>
      <c r="AJ119" t="s">
        <v>803</v>
      </c>
      <c r="AK119">
        <v>1</v>
      </c>
      <c r="AL119">
        <v>1</v>
      </c>
      <c r="AM119" t="s">
        <v>803</v>
      </c>
      <c r="AN119">
        <v>2</v>
      </c>
      <c r="AO119">
        <v>1</v>
      </c>
      <c r="AP119">
        <v>0</v>
      </c>
      <c r="AQ119">
        <v>1</v>
      </c>
      <c r="AR119">
        <v>1</v>
      </c>
      <c r="AS119" t="s">
        <v>803</v>
      </c>
      <c r="AT119">
        <v>1</v>
      </c>
      <c r="AU119" t="s">
        <v>803</v>
      </c>
      <c r="AV119">
        <v>1</v>
      </c>
      <c r="AW119">
        <v>1</v>
      </c>
    </row>
    <row r="120" spans="1:49" x14ac:dyDescent="0.25">
      <c r="A120">
        <v>89</v>
      </c>
      <c r="B120" t="s">
        <v>95</v>
      </c>
      <c r="C120">
        <v>1</v>
      </c>
      <c r="D120" t="s">
        <v>795</v>
      </c>
      <c r="E120" t="s">
        <v>971</v>
      </c>
      <c r="F120">
        <v>1</v>
      </c>
      <c r="G120" t="s">
        <v>798</v>
      </c>
      <c r="H120" t="s">
        <v>2089</v>
      </c>
      <c r="I120" t="s">
        <v>798</v>
      </c>
      <c r="J120">
        <v>1.2</v>
      </c>
      <c r="K120">
        <v>30</v>
      </c>
      <c r="L120">
        <v>3</v>
      </c>
      <c r="M120" t="s">
        <v>896</v>
      </c>
      <c r="N120" t="s">
        <v>972</v>
      </c>
      <c r="O120" t="s">
        <v>973</v>
      </c>
      <c r="P120">
        <v>500</v>
      </c>
      <c r="Q120">
        <v>105</v>
      </c>
      <c r="R120">
        <v>105</v>
      </c>
      <c r="S120">
        <v>75</v>
      </c>
      <c r="T120">
        <v>65</v>
      </c>
      <c r="U120">
        <v>100</v>
      </c>
      <c r="V120">
        <v>50</v>
      </c>
      <c r="W120">
        <v>75</v>
      </c>
      <c r="X120">
        <v>70</v>
      </c>
      <c r="Y120">
        <v>175</v>
      </c>
      <c r="Z120" t="s">
        <v>827</v>
      </c>
      <c r="AA120">
        <v>1</v>
      </c>
      <c r="AB120" t="s">
        <v>974</v>
      </c>
      <c r="AD120" t="s">
        <v>828</v>
      </c>
      <c r="AE120">
        <v>20</v>
      </c>
      <c r="AF120">
        <v>1</v>
      </c>
      <c r="AG120">
        <v>1</v>
      </c>
      <c r="AH120">
        <v>1</v>
      </c>
      <c r="AI120">
        <v>1</v>
      </c>
      <c r="AJ120" t="s">
        <v>803</v>
      </c>
      <c r="AK120">
        <v>1</v>
      </c>
      <c r="AL120" t="s">
        <v>803</v>
      </c>
      <c r="AM120" t="s">
        <v>803</v>
      </c>
      <c r="AN120">
        <v>2</v>
      </c>
      <c r="AO120">
        <v>1</v>
      </c>
      <c r="AP120">
        <v>2</v>
      </c>
      <c r="AQ120" t="s">
        <v>803</v>
      </c>
      <c r="AR120">
        <v>1</v>
      </c>
      <c r="AS120">
        <v>1</v>
      </c>
      <c r="AT120">
        <v>1</v>
      </c>
      <c r="AU120">
        <v>1</v>
      </c>
      <c r="AV120">
        <v>1</v>
      </c>
      <c r="AW120" t="s">
        <v>803</v>
      </c>
    </row>
    <row r="121" spans="1:49" x14ac:dyDescent="0.25">
      <c r="A121">
        <v>89</v>
      </c>
      <c r="B121" t="s">
        <v>694</v>
      </c>
      <c r="C121">
        <v>1</v>
      </c>
      <c r="D121" t="s">
        <v>795</v>
      </c>
      <c r="E121" t="s">
        <v>971</v>
      </c>
      <c r="F121">
        <v>2</v>
      </c>
      <c r="G121" t="s">
        <v>798</v>
      </c>
      <c r="H121" t="s">
        <v>849</v>
      </c>
      <c r="I121" t="s">
        <v>849</v>
      </c>
      <c r="J121">
        <v>1</v>
      </c>
      <c r="K121">
        <v>52</v>
      </c>
      <c r="L121">
        <v>3</v>
      </c>
      <c r="M121" t="s">
        <v>973</v>
      </c>
      <c r="N121" t="s">
        <v>850</v>
      </c>
      <c r="O121" t="s">
        <v>975</v>
      </c>
      <c r="P121">
        <v>500</v>
      </c>
      <c r="Q121">
        <v>105</v>
      </c>
      <c r="R121">
        <v>105</v>
      </c>
      <c r="S121">
        <v>75</v>
      </c>
      <c r="T121">
        <v>65</v>
      </c>
      <c r="U121">
        <v>100</v>
      </c>
      <c r="V121">
        <v>50</v>
      </c>
      <c r="W121">
        <v>75</v>
      </c>
      <c r="X121">
        <v>70</v>
      </c>
      <c r="Y121">
        <v>175</v>
      </c>
      <c r="Z121" t="s">
        <v>827</v>
      </c>
      <c r="AA121">
        <v>1</v>
      </c>
      <c r="AB121" t="s">
        <v>974</v>
      </c>
      <c r="AD121" t="s">
        <v>828</v>
      </c>
      <c r="AE121">
        <v>20</v>
      </c>
      <c r="AF121">
        <v>1</v>
      </c>
      <c r="AG121">
        <v>1</v>
      </c>
      <c r="AH121">
        <v>1</v>
      </c>
      <c r="AI121">
        <v>1</v>
      </c>
      <c r="AJ121" t="s">
        <v>803</v>
      </c>
      <c r="AK121">
        <v>1</v>
      </c>
      <c r="AL121">
        <v>1</v>
      </c>
      <c r="AM121" t="s">
        <v>803</v>
      </c>
      <c r="AN121">
        <v>2</v>
      </c>
      <c r="AO121">
        <v>1</v>
      </c>
      <c r="AP121">
        <v>0</v>
      </c>
      <c r="AQ121">
        <v>1</v>
      </c>
      <c r="AR121">
        <v>1</v>
      </c>
      <c r="AS121" t="s">
        <v>803</v>
      </c>
      <c r="AT121">
        <v>1</v>
      </c>
      <c r="AU121" t="s">
        <v>803</v>
      </c>
      <c r="AV121">
        <v>1</v>
      </c>
      <c r="AW121">
        <v>1</v>
      </c>
    </row>
    <row r="122" spans="1:49" x14ac:dyDescent="0.25">
      <c r="A122">
        <v>90</v>
      </c>
      <c r="B122" t="s">
        <v>96</v>
      </c>
      <c r="C122">
        <v>1</v>
      </c>
      <c r="D122" t="s">
        <v>795</v>
      </c>
      <c r="E122" t="s">
        <v>976</v>
      </c>
      <c r="F122">
        <v>1</v>
      </c>
      <c r="G122" t="s">
        <v>816</v>
      </c>
      <c r="H122" t="s">
        <v>2089</v>
      </c>
      <c r="I122" t="s">
        <v>816</v>
      </c>
      <c r="J122">
        <v>0.3</v>
      </c>
      <c r="K122">
        <v>4</v>
      </c>
      <c r="L122">
        <v>3</v>
      </c>
      <c r="M122" t="s">
        <v>959</v>
      </c>
      <c r="N122" t="s">
        <v>977</v>
      </c>
      <c r="O122" t="s">
        <v>978</v>
      </c>
      <c r="P122">
        <v>305</v>
      </c>
      <c r="Q122">
        <v>30</v>
      </c>
      <c r="R122">
        <v>65</v>
      </c>
      <c r="S122">
        <v>100</v>
      </c>
      <c r="T122">
        <v>45</v>
      </c>
      <c r="U122">
        <v>25</v>
      </c>
      <c r="V122">
        <v>40</v>
      </c>
      <c r="W122">
        <v>190</v>
      </c>
      <c r="X122">
        <v>70</v>
      </c>
      <c r="Y122">
        <v>61</v>
      </c>
      <c r="Z122" t="s">
        <v>925</v>
      </c>
      <c r="AA122">
        <v>1</v>
      </c>
      <c r="AB122" t="s">
        <v>940</v>
      </c>
      <c r="AD122" t="s">
        <v>828</v>
      </c>
      <c r="AE122">
        <v>20</v>
      </c>
      <c r="AF122">
        <v>1</v>
      </c>
      <c r="AG122" t="s">
        <v>803</v>
      </c>
      <c r="AH122" t="s">
        <v>803</v>
      </c>
      <c r="AI122">
        <v>2</v>
      </c>
      <c r="AJ122">
        <v>2</v>
      </c>
      <c r="AK122" t="s">
        <v>803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 t="s">
        <v>803</v>
      </c>
      <c r="AW122">
        <v>1</v>
      </c>
    </row>
    <row r="123" spans="1:49" x14ac:dyDescent="0.25">
      <c r="A123">
        <v>91</v>
      </c>
      <c r="B123" t="s">
        <v>97</v>
      </c>
      <c r="C123">
        <v>1</v>
      </c>
      <c r="D123" t="s">
        <v>795</v>
      </c>
      <c r="E123" t="s">
        <v>976</v>
      </c>
      <c r="F123">
        <v>2</v>
      </c>
      <c r="G123" t="s">
        <v>816</v>
      </c>
      <c r="H123" t="s">
        <v>865</v>
      </c>
      <c r="I123" t="s">
        <v>865</v>
      </c>
      <c r="J123">
        <v>1.5</v>
      </c>
      <c r="K123">
        <v>132.5</v>
      </c>
      <c r="L123">
        <v>3</v>
      </c>
      <c r="M123" t="s">
        <v>959</v>
      </c>
      <c r="N123" t="s">
        <v>977</v>
      </c>
      <c r="O123" t="s">
        <v>978</v>
      </c>
      <c r="P123">
        <v>525</v>
      </c>
      <c r="Q123">
        <v>50</v>
      </c>
      <c r="R123">
        <v>95</v>
      </c>
      <c r="S123">
        <v>180</v>
      </c>
      <c r="T123">
        <v>85</v>
      </c>
      <c r="U123">
        <v>45</v>
      </c>
      <c r="V123">
        <v>70</v>
      </c>
      <c r="W123">
        <v>60</v>
      </c>
      <c r="X123">
        <v>70</v>
      </c>
      <c r="Y123">
        <v>184</v>
      </c>
      <c r="Z123" t="s">
        <v>925</v>
      </c>
      <c r="AA123">
        <v>1</v>
      </c>
      <c r="AB123" t="s">
        <v>940</v>
      </c>
      <c r="AD123" t="s">
        <v>828</v>
      </c>
      <c r="AE123">
        <v>20</v>
      </c>
      <c r="AF123">
        <v>1</v>
      </c>
      <c r="AG123">
        <v>1</v>
      </c>
      <c r="AH123" t="s">
        <v>803</v>
      </c>
      <c r="AI123">
        <v>2</v>
      </c>
      <c r="AJ123">
        <v>2</v>
      </c>
      <c r="AK123" t="s">
        <v>804</v>
      </c>
      <c r="AL123">
        <v>2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2</v>
      </c>
      <c r="AS123">
        <v>1</v>
      </c>
      <c r="AT123">
        <v>1</v>
      </c>
      <c r="AU123">
        <v>1</v>
      </c>
      <c r="AV123">
        <v>1</v>
      </c>
      <c r="AW123">
        <v>1</v>
      </c>
    </row>
    <row r="124" spans="1:49" x14ac:dyDescent="0.25">
      <c r="A124">
        <v>92</v>
      </c>
      <c r="B124" t="s">
        <v>98</v>
      </c>
      <c r="C124">
        <v>1</v>
      </c>
      <c r="D124" t="s">
        <v>795</v>
      </c>
      <c r="E124" t="s">
        <v>979</v>
      </c>
      <c r="F124">
        <v>2</v>
      </c>
      <c r="G124" t="s">
        <v>980</v>
      </c>
      <c r="H124" t="s">
        <v>798</v>
      </c>
      <c r="I124" t="s">
        <v>798</v>
      </c>
      <c r="J124">
        <v>1.3</v>
      </c>
      <c r="K124">
        <v>0.1</v>
      </c>
      <c r="L124">
        <v>1</v>
      </c>
      <c r="M124" t="s">
        <v>981</v>
      </c>
      <c r="P124">
        <v>310</v>
      </c>
      <c r="Q124">
        <v>30</v>
      </c>
      <c r="R124">
        <v>35</v>
      </c>
      <c r="S124">
        <v>30</v>
      </c>
      <c r="T124">
        <v>100</v>
      </c>
      <c r="U124">
        <v>35</v>
      </c>
      <c r="V124">
        <v>80</v>
      </c>
      <c r="W124">
        <v>190</v>
      </c>
      <c r="X124">
        <v>70</v>
      </c>
      <c r="Y124">
        <v>62</v>
      </c>
      <c r="Z124" t="s">
        <v>801</v>
      </c>
      <c r="AA124">
        <v>1</v>
      </c>
      <c r="AB124" t="s">
        <v>974</v>
      </c>
      <c r="AD124" t="s">
        <v>828</v>
      </c>
      <c r="AE124">
        <v>20</v>
      </c>
      <c r="AF124">
        <v>0</v>
      </c>
      <c r="AG124">
        <v>1</v>
      </c>
      <c r="AH124">
        <v>1</v>
      </c>
      <c r="AI124">
        <v>1</v>
      </c>
      <c r="AJ124" t="s">
        <v>803</v>
      </c>
      <c r="AK124">
        <v>1</v>
      </c>
      <c r="AL124">
        <v>0</v>
      </c>
      <c r="AM124" t="s">
        <v>804</v>
      </c>
      <c r="AN124">
        <v>0</v>
      </c>
      <c r="AO124">
        <v>1</v>
      </c>
      <c r="AP124">
        <v>2</v>
      </c>
      <c r="AQ124" t="s">
        <v>804</v>
      </c>
      <c r="AR124">
        <v>1</v>
      </c>
      <c r="AS124">
        <v>2</v>
      </c>
      <c r="AT124">
        <v>1</v>
      </c>
      <c r="AU124">
        <v>2</v>
      </c>
      <c r="AV124">
        <v>1</v>
      </c>
      <c r="AW124" t="s">
        <v>803</v>
      </c>
    </row>
    <row r="125" spans="1:49" x14ac:dyDescent="0.25">
      <c r="A125">
        <v>93</v>
      </c>
      <c r="B125" t="s">
        <v>99</v>
      </c>
      <c r="C125">
        <v>1</v>
      </c>
      <c r="D125" t="s">
        <v>795</v>
      </c>
      <c r="E125" t="s">
        <v>979</v>
      </c>
      <c r="F125">
        <v>2</v>
      </c>
      <c r="G125" t="s">
        <v>980</v>
      </c>
      <c r="H125" t="s">
        <v>798</v>
      </c>
      <c r="I125" t="s">
        <v>798</v>
      </c>
      <c r="J125">
        <v>1.6</v>
      </c>
      <c r="K125">
        <v>0.1</v>
      </c>
      <c r="L125">
        <v>1</v>
      </c>
      <c r="M125" t="s">
        <v>981</v>
      </c>
      <c r="P125">
        <v>405</v>
      </c>
      <c r="Q125">
        <v>45</v>
      </c>
      <c r="R125">
        <v>50</v>
      </c>
      <c r="S125">
        <v>45</v>
      </c>
      <c r="T125">
        <v>115</v>
      </c>
      <c r="U125">
        <v>55</v>
      </c>
      <c r="V125">
        <v>95</v>
      </c>
      <c r="W125">
        <v>90</v>
      </c>
      <c r="X125">
        <v>70</v>
      </c>
      <c r="Y125">
        <v>142</v>
      </c>
      <c r="Z125" t="s">
        <v>801</v>
      </c>
      <c r="AA125">
        <v>1</v>
      </c>
      <c r="AB125" t="s">
        <v>974</v>
      </c>
      <c r="AD125" t="s">
        <v>828</v>
      </c>
      <c r="AE125">
        <v>20</v>
      </c>
      <c r="AF125">
        <v>0</v>
      </c>
      <c r="AG125">
        <v>1</v>
      </c>
      <c r="AH125">
        <v>1</v>
      </c>
      <c r="AI125">
        <v>1</v>
      </c>
      <c r="AJ125" t="s">
        <v>803</v>
      </c>
      <c r="AK125">
        <v>1</v>
      </c>
      <c r="AL125">
        <v>0</v>
      </c>
      <c r="AM125" t="s">
        <v>804</v>
      </c>
      <c r="AN125">
        <v>0</v>
      </c>
      <c r="AO125">
        <v>1</v>
      </c>
      <c r="AP125">
        <v>2</v>
      </c>
      <c r="AQ125" t="s">
        <v>804</v>
      </c>
      <c r="AR125">
        <v>1</v>
      </c>
      <c r="AS125">
        <v>2</v>
      </c>
      <c r="AT125">
        <v>1</v>
      </c>
      <c r="AU125">
        <v>2</v>
      </c>
      <c r="AV125">
        <v>1</v>
      </c>
      <c r="AW125" t="s">
        <v>803</v>
      </c>
    </row>
    <row r="126" spans="1:49" x14ac:dyDescent="0.25">
      <c r="A126">
        <v>94</v>
      </c>
      <c r="B126" t="s">
        <v>100</v>
      </c>
      <c r="C126">
        <v>1</v>
      </c>
      <c r="D126" t="s">
        <v>795</v>
      </c>
      <c r="E126" t="s">
        <v>982</v>
      </c>
      <c r="F126">
        <v>2</v>
      </c>
      <c r="G126" t="s">
        <v>980</v>
      </c>
      <c r="H126" t="s">
        <v>798</v>
      </c>
      <c r="I126" t="s">
        <v>798</v>
      </c>
      <c r="J126">
        <v>1.5</v>
      </c>
      <c r="K126">
        <v>40.5</v>
      </c>
      <c r="L126">
        <v>1</v>
      </c>
      <c r="M126" t="s">
        <v>983</v>
      </c>
      <c r="P126">
        <v>500</v>
      </c>
      <c r="Q126">
        <v>60</v>
      </c>
      <c r="R126">
        <v>65</v>
      </c>
      <c r="S126">
        <v>60</v>
      </c>
      <c r="T126">
        <v>130</v>
      </c>
      <c r="U126">
        <v>75</v>
      </c>
      <c r="V126">
        <v>110</v>
      </c>
      <c r="W126">
        <v>45</v>
      </c>
      <c r="X126">
        <v>70</v>
      </c>
      <c r="Y126">
        <v>225</v>
      </c>
      <c r="Z126" t="s">
        <v>801</v>
      </c>
      <c r="AA126">
        <v>1</v>
      </c>
      <c r="AB126" t="s">
        <v>974</v>
      </c>
      <c r="AD126" t="s">
        <v>828</v>
      </c>
      <c r="AE126">
        <v>20</v>
      </c>
      <c r="AF126">
        <v>0</v>
      </c>
      <c r="AG126">
        <v>1</v>
      </c>
      <c r="AH126">
        <v>1</v>
      </c>
      <c r="AI126">
        <v>1</v>
      </c>
      <c r="AJ126" t="s">
        <v>803</v>
      </c>
      <c r="AK126">
        <v>1</v>
      </c>
      <c r="AL126">
        <v>0</v>
      </c>
      <c r="AM126" t="s">
        <v>804</v>
      </c>
      <c r="AN126">
        <v>2</v>
      </c>
      <c r="AO126">
        <v>1</v>
      </c>
      <c r="AP126">
        <v>2</v>
      </c>
      <c r="AQ126" t="s">
        <v>804</v>
      </c>
      <c r="AR126">
        <v>1</v>
      </c>
      <c r="AS126">
        <v>2</v>
      </c>
      <c r="AT126">
        <v>1</v>
      </c>
      <c r="AU126">
        <v>2</v>
      </c>
      <c r="AV126">
        <v>1</v>
      </c>
      <c r="AW126" t="s">
        <v>803</v>
      </c>
    </row>
    <row r="127" spans="1:49" x14ac:dyDescent="0.25">
      <c r="A127">
        <v>94</v>
      </c>
      <c r="B127" t="s">
        <v>696</v>
      </c>
      <c r="C127">
        <v>1</v>
      </c>
      <c r="D127" t="s">
        <v>795</v>
      </c>
      <c r="E127" t="s">
        <v>982</v>
      </c>
      <c r="F127">
        <v>2</v>
      </c>
      <c r="G127" t="s">
        <v>980</v>
      </c>
      <c r="H127" t="s">
        <v>798</v>
      </c>
      <c r="I127" t="s">
        <v>798</v>
      </c>
      <c r="J127">
        <v>1.4</v>
      </c>
      <c r="K127">
        <v>40.5</v>
      </c>
      <c r="L127">
        <v>1</v>
      </c>
      <c r="M127" t="s">
        <v>984</v>
      </c>
      <c r="P127">
        <v>600</v>
      </c>
      <c r="Q127">
        <v>60</v>
      </c>
      <c r="R127">
        <v>65</v>
      </c>
      <c r="S127">
        <v>80</v>
      </c>
      <c r="T127">
        <v>170</v>
      </c>
      <c r="U127">
        <v>95</v>
      </c>
      <c r="V127">
        <v>130</v>
      </c>
      <c r="W127">
        <v>45</v>
      </c>
      <c r="X127">
        <v>70</v>
      </c>
      <c r="Y127">
        <v>270</v>
      </c>
      <c r="Z127" t="s">
        <v>801</v>
      </c>
      <c r="AA127">
        <v>1</v>
      </c>
      <c r="AB127" t="s">
        <v>974</v>
      </c>
      <c r="AD127" t="s">
        <v>828</v>
      </c>
      <c r="AE127">
        <v>20</v>
      </c>
      <c r="AF127">
        <v>0</v>
      </c>
      <c r="AG127">
        <v>1</v>
      </c>
      <c r="AH127">
        <v>1</v>
      </c>
      <c r="AI127">
        <v>1</v>
      </c>
      <c r="AJ127" t="s">
        <v>803</v>
      </c>
      <c r="AK127">
        <v>1</v>
      </c>
      <c r="AL127">
        <v>0</v>
      </c>
      <c r="AM127" t="s">
        <v>804</v>
      </c>
      <c r="AN127">
        <v>2</v>
      </c>
      <c r="AO127">
        <v>1</v>
      </c>
      <c r="AP127">
        <v>2</v>
      </c>
      <c r="AQ127" t="s">
        <v>804</v>
      </c>
      <c r="AR127">
        <v>1</v>
      </c>
      <c r="AS127">
        <v>2</v>
      </c>
      <c r="AT127">
        <v>1</v>
      </c>
      <c r="AU127">
        <v>2</v>
      </c>
      <c r="AV127">
        <v>1</v>
      </c>
      <c r="AW127" t="s">
        <v>803</v>
      </c>
    </row>
    <row r="128" spans="1:49" x14ac:dyDescent="0.25">
      <c r="A128">
        <v>95</v>
      </c>
      <c r="B128" t="s">
        <v>101</v>
      </c>
      <c r="C128">
        <v>1</v>
      </c>
      <c r="D128" t="s">
        <v>795</v>
      </c>
      <c r="E128" t="s">
        <v>985</v>
      </c>
      <c r="F128">
        <v>2</v>
      </c>
      <c r="G128" t="s">
        <v>942</v>
      </c>
      <c r="H128" t="s">
        <v>862</v>
      </c>
      <c r="I128" t="s">
        <v>862</v>
      </c>
      <c r="J128">
        <v>8.8000000000000007</v>
      </c>
      <c r="K128">
        <v>210</v>
      </c>
      <c r="L128">
        <v>3</v>
      </c>
      <c r="M128" t="s">
        <v>943</v>
      </c>
      <c r="N128" t="s">
        <v>944</v>
      </c>
      <c r="O128" t="s">
        <v>986</v>
      </c>
      <c r="P128">
        <v>385</v>
      </c>
      <c r="Q128">
        <v>35</v>
      </c>
      <c r="R128">
        <v>45</v>
      </c>
      <c r="S128">
        <v>160</v>
      </c>
      <c r="T128">
        <v>30</v>
      </c>
      <c r="U128">
        <v>45</v>
      </c>
      <c r="V128">
        <v>70</v>
      </c>
      <c r="W128">
        <v>45</v>
      </c>
      <c r="X128">
        <v>70</v>
      </c>
      <c r="Y128">
        <v>77</v>
      </c>
      <c r="Z128" t="s">
        <v>827</v>
      </c>
      <c r="AA128">
        <v>1</v>
      </c>
      <c r="AB128" t="s">
        <v>945</v>
      </c>
      <c r="AD128" t="s">
        <v>828</v>
      </c>
      <c r="AE128">
        <v>25</v>
      </c>
      <c r="AF128" t="s">
        <v>803</v>
      </c>
      <c r="AG128" t="s">
        <v>803</v>
      </c>
      <c r="AH128">
        <v>4</v>
      </c>
      <c r="AI128">
        <v>0</v>
      </c>
      <c r="AJ128">
        <v>4</v>
      </c>
      <c r="AK128">
        <v>2</v>
      </c>
      <c r="AL128">
        <v>2</v>
      </c>
      <c r="AM128" t="s">
        <v>804</v>
      </c>
      <c r="AN128">
        <v>2</v>
      </c>
      <c r="AO128" t="s">
        <v>803</v>
      </c>
      <c r="AP128">
        <v>1</v>
      </c>
      <c r="AQ128">
        <v>1</v>
      </c>
      <c r="AR128" t="s">
        <v>803</v>
      </c>
      <c r="AS128">
        <v>1</v>
      </c>
      <c r="AT128">
        <v>1</v>
      </c>
      <c r="AU128">
        <v>1</v>
      </c>
      <c r="AV128">
        <v>2</v>
      </c>
      <c r="AW128">
        <v>1</v>
      </c>
    </row>
    <row r="129" spans="1:49" x14ac:dyDescent="0.25">
      <c r="A129">
        <v>96</v>
      </c>
      <c r="B129" t="s">
        <v>102</v>
      </c>
      <c r="C129">
        <v>1</v>
      </c>
      <c r="D129" t="s">
        <v>795</v>
      </c>
      <c r="E129" t="s">
        <v>987</v>
      </c>
      <c r="F129">
        <v>1</v>
      </c>
      <c r="G129" t="s">
        <v>860</v>
      </c>
      <c r="H129" t="s">
        <v>2089</v>
      </c>
      <c r="I129" t="s">
        <v>860</v>
      </c>
      <c r="J129">
        <v>1</v>
      </c>
      <c r="K129">
        <v>32.4</v>
      </c>
      <c r="L129">
        <v>3</v>
      </c>
      <c r="M129" t="s">
        <v>988</v>
      </c>
      <c r="N129" t="s">
        <v>989</v>
      </c>
      <c r="O129" t="s">
        <v>893</v>
      </c>
      <c r="P129">
        <v>328</v>
      </c>
      <c r="Q129">
        <v>60</v>
      </c>
      <c r="R129">
        <v>48</v>
      </c>
      <c r="S129">
        <v>45</v>
      </c>
      <c r="T129">
        <v>43</v>
      </c>
      <c r="U129">
        <v>90</v>
      </c>
      <c r="V129">
        <v>42</v>
      </c>
      <c r="W129">
        <v>190</v>
      </c>
      <c r="X129">
        <v>70</v>
      </c>
      <c r="Y129">
        <v>66</v>
      </c>
      <c r="Z129" t="s">
        <v>827</v>
      </c>
      <c r="AA129">
        <v>1</v>
      </c>
      <c r="AB129" t="s">
        <v>932</v>
      </c>
      <c r="AD129" t="s">
        <v>828</v>
      </c>
      <c r="AE129">
        <v>20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 t="s">
        <v>803</v>
      </c>
      <c r="AM129">
        <v>1</v>
      </c>
      <c r="AN129">
        <v>1</v>
      </c>
      <c r="AO129">
        <v>1</v>
      </c>
      <c r="AP129" t="s">
        <v>803</v>
      </c>
      <c r="AQ129">
        <v>2</v>
      </c>
      <c r="AR129">
        <v>1</v>
      </c>
      <c r="AS129">
        <v>2</v>
      </c>
      <c r="AT129">
        <v>1</v>
      </c>
      <c r="AU129">
        <v>2</v>
      </c>
      <c r="AV129">
        <v>1</v>
      </c>
      <c r="AW129">
        <v>1</v>
      </c>
    </row>
    <row r="130" spans="1:49" x14ac:dyDescent="0.25">
      <c r="A130">
        <v>97</v>
      </c>
      <c r="B130" t="s">
        <v>103</v>
      </c>
      <c r="C130">
        <v>1</v>
      </c>
      <c r="D130" t="s">
        <v>795</v>
      </c>
      <c r="E130" t="s">
        <v>987</v>
      </c>
      <c r="F130">
        <v>1</v>
      </c>
      <c r="G130" t="s">
        <v>860</v>
      </c>
      <c r="H130" t="s">
        <v>2089</v>
      </c>
      <c r="I130" t="s">
        <v>860</v>
      </c>
      <c r="J130">
        <v>1.6</v>
      </c>
      <c r="K130">
        <v>75.599999999999994</v>
      </c>
      <c r="L130">
        <v>3</v>
      </c>
      <c r="M130" t="s">
        <v>988</v>
      </c>
      <c r="N130" t="s">
        <v>989</v>
      </c>
      <c r="O130" t="s">
        <v>893</v>
      </c>
      <c r="P130">
        <v>483</v>
      </c>
      <c r="Q130">
        <v>85</v>
      </c>
      <c r="R130">
        <v>73</v>
      </c>
      <c r="S130">
        <v>70</v>
      </c>
      <c r="T130">
        <v>73</v>
      </c>
      <c r="U130">
        <v>115</v>
      </c>
      <c r="V130">
        <v>67</v>
      </c>
      <c r="W130">
        <v>75</v>
      </c>
      <c r="X130">
        <v>70</v>
      </c>
      <c r="Y130">
        <v>169</v>
      </c>
      <c r="Z130" t="s">
        <v>827</v>
      </c>
      <c r="AA130">
        <v>1</v>
      </c>
      <c r="AB130" t="s">
        <v>932</v>
      </c>
      <c r="AD130" t="s">
        <v>828</v>
      </c>
      <c r="AE130">
        <v>20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 t="s">
        <v>803</v>
      </c>
      <c r="AM130">
        <v>1</v>
      </c>
      <c r="AN130">
        <v>1</v>
      </c>
      <c r="AO130">
        <v>1</v>
      </c>
      <c r="AP130" t="s">
        <v>803</v>
      </c>
      <c r="AQ130">
        <v>2</v>
      </c>
      <c r="AR130">
        <v>1</v>
      </c>
      <c r="AS130">
        <v>2</v>
      </c>
      <c r="AT130">
        <v>1</v>
      </c>
      <c r="AU130">
        <v>2</v>
      </c>
      <c r="AV130">
        <v>1</v>
      </c>
      <c r="AW130">
        <v>1</v>
      </c>
    </row>
    <row r="131" spans="1:49" x14ac:dyDescent="0.25">
      <c r="A131">
        <v>98</v>
      </c>
      <c r="B131" t="s">
        <v>104</v>
      </c>
      <c r="C131">
        <v>1</v>
      </c>
      <c r="D131" t="s">
        <v>795</v>
      </c>
      <c r="E131" t="s">
        <v>990</v>
      </c>
      <c r="F131">
        <v>1</v>
      </c>
      <c r="G131" t="s">
        <v>816</v>
      </c>
      <c r="H131" t="s">
        <v>2089</v>
      </c>
      <c r="I131" t="s">
        <v>816</v>
      </c>
      <c r="J131">
        <v>0.4</v>
      </c>
      <c r="K131">
        <v>6.5</v>
      </c>
      <c r="L131">
        <v>3</v>
      </c>
      <c r="M131" t="s">
        <v>991</v>
      </c>
      <c r="N131" t="s">
        <v>959</v>
      </c>
      <c r="O131" t="s">
        <v>876</v>
      </c>
      <c r="P131">
        <v>325</v>
      </c>
      <c r="Q131">
        <v>30</v>
      </c>
      <c r="R131">
        <v>105</v>
      </c>
      <c r="S131">
        <v>90</v>
      </c>
      <c r="T131">
        <v>25</v>
      </c>
      <c r="U131">
        <v>25</v>
      </c>
      <c r="V131">
        <v>50</v>
      </c>
      <c r="W131">
        <v>225</v>
      </c>
      <c r="X131">
        <v>70</v>
      </c>
      <c r="Y131">
        <v>65</v>
      </c>
      <c r="Z131" t="s">
        <v>827</v>
      </c>
      <c r="AA131">
        <v>1</v>
      </c>
      <c r="AB131" t="s">
        <v>940</v>
      </c>
      <c r="AD131" t="s">
        <v>828</v>
      </c>
      <c r="AE131">
        <v>20</v>
      </c>
      <c r="AF131">
        <v>1</v>
      </c>
      <c r="AG131" t="s">
        <v>803</v>
      </c>
      <c r="AH131" t="s">
        <v>803</v>
      </c>
      <c r="AI131">
        <v>2</v>
      </c>
      <c r="AJ131">
        <v>2</v>
      </c>
      <c r="AK131" t="s">
        <v>803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 t="s">
        <v>803</v>
      </c>
      <c r="AW131">
        <v>1</v>
      </c>
    </row>
    <row r="132" spans="1:49" x14ac:dyDescent="0.25">
      <c r="A132">
        <v>99</v>
      </c>
      <c r="B132" t="s">
        <v>105</v>
      </c>
      <c r="C132">
        <v>1</v>
      </c>
      <c r="D132" t="s">
        <v>795</v>
      </c>
      <c r="E132" t="s">
        <v>992</v>
      </c>
      <c r="F132">
        <v>1</v>
      </c>
      <c r="G132" t="s">
        <v>816</v>
      </c>
      <c r="H132" t="s">
        <v>2089</v>
      </c>
      <c r="I132" t="s">
        <v>816</v>
      </c>
      <c r="J132">
        <v>1.3</v>
      </c>
      <c r="K132">
        <v>60</v>
      </c>
      <c r="L132">
        <v>3</v>
      </c>
      <c r="M132" t="s">
        <v>991</v>
      </c>
      <c r="N132" t="s">
        <v>959</v>
      </c>
      <c r="O132" t="s">
        <v>876</v>
      </c>
      <c r="P132">
        <v>475</v>
      </c>
      <c r="Q132">
        <v>55</v>
      </c>
      <c r="R132">
        <v>130</v>
      </c>
      <c r="S132">
        <v>115</v>
      </c>
      <c r="T132">
        <v>50</v>
      </c>
      <c r="U132">
        <v>50</v>
      </c>
      <c r="V132">
        <v>75</v>
      </c>
      <c r="W132">
        <v>60</v>
      </c>
      <c r="X132">
        <v>70</v>
      </c>
      <c r="Y132">
        <v>166</v>
      </c>
      <c r="Z132" t="s">
        <v>827</v>
      </c>
      <c r="AA132">
        <v>1</v>
      </c>
      <c r="AB132" t="s">
        <v>940</v>
      </c>
      <c r="AD132" t="s">
        <v>828</v>
      </c>
      <c r="AE132">
        <v>20</v>
      </c>
      <c r="AF132">
        <v>1</v>
      </c>
      <c r="AG132" t="s">
        <v>803</v>
      </c>
      <c r="AH132" t="s">
        <v>803</v>
      </c>
      <c r="AI132">
        <v>2</v>
      </c>
      <c r="AJ132">
        <v>2</v>
      </c>
      <c r="AK132" t="s">
        <v>803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 t="s">
        <v>803</v>
      </c>
      <c r="AW132">
        <v>1</v>
      </c>
    </row>
    <row r="133" spans="1:49" x14ac:dyDescent="0.25">
      <c r="A133">
        <v>100</v>
      </c>
      <c r="B133" t="s">
        <v>106</v>
      </c>
      <c r="C133">
        <v>1</v>
      </c>
      <c r="D133" t="s">
        <v>795</v>
      </c>
      <c r="E133" t="s">
        <v>993</v>
      </c>
      <c r="F133">
        <v>1</v>
      </c>
      <c r="G133" t="s">
        <v>856</v>
      </c>
      <c r="H133" t="s">
        <v>2089</v>
      </c>
      <c r="I133" t="s">
        <v>856</v>
      </c>
      <c r="J133">
        <v>0.5</v>
      </c>
      <c r="K133">
        <v>10.4</v>
      </c>
      <c r="L133">
        <v>3</v>
      </c>
      <c r="M133" t="s">
        <v>994</v>
      </c>
      <c r="N133" t="s">
        <v>857</v>
      </c>
      <c r="O133" t="s">
        <v>995</v>
      </c>
      <c r="P133">
        <v>330</v>
      </c>
      <c r="Q133">
        <v>40</v>
      </c>
      <c r="R133">
        <v>30</v>
      </c>
      <c r="S133">
        <v>50</v>
      </c>
      <c r="T133">
        <v>55</v>
      </c>
      <c r="U133">
        <v>55</v>
      </c>
      <c r="V133">
        <v>100</v>
      </c>
      <c r="W133">
        <v>190</v>
      </c>
      <c r="X133">
        <v>70</v>
      </c>
      <c r="Y133">
        <v>66</v>
      </c>
      <c r="Z133" t="s">
        <v>827</v>
      </c>
      <c r="AA133">
        <v>1</v>
      </c>
      <c r="AB133" t="s">
        <v>945</v>
      </c>
      <c r="AE133">
        <v>20</v>
      </c>
      <c r="AF133">
        <v>1</v>
      </c>
      <c r="AG133">
        <v>1</v>
      </c>
      <c r="AH133">
        <v>1</v>
      </c>
      <c r="AI133" t="s">
        <v>803</v>
      </c>
      <c r="AJ133">
        <v>1</v>
      </c>
      <c r="AK133">
        <v>1</v>
      </c>
      <c r="AL133">
        <v>1</v>
      </c>
      <c r="AM133">
        <v>1</v>
      </c>
      <c r="AN133">
        <v>2</v>
      </c>
      <c r="AO133" t="s">
        <v>803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 t="s">
        <v>803</v>
      </c>
      <c r="AW133">
        <v>1</v>
      </c>
    </row>
    <row r="134" spans="1:49" x14ac:dyDescent="0.25">
      <c r="A134">
        <v>101</v>
      </c>
      <c r="B134" t="s">
        <v>107</v>
      </c>
      <c r="C134">
        <v>1</v>
      </c>
      <c r="D134" t="s">
        <v>795</v>
      </c>
      <c r="E134" t="s">
        <v>993</v>
      </c>
      <c r="F134">
        <v>1</v>
      </c>
      <c r="G134" t="s">
        <v>856</v>
      </c>
      <c r="H134" t="s">
        <v>2089</v>
      </c>
      <c r="I134" t="s">
        <v>856</v>
      </c>
      <c r="J134">
        <v>1.2</v>
      </c>
      <c r="K134">
        <v>66.599999999999994</v>
      </c>
      <c r="L134">
        <v>3</v>
      </c>
      <c r="M134" t="s">
        <v>994</v>
      </c>
      <c r="N134" t="s">
        <v>857</v>
      </c>
      <c r="O134" t="s">
        <v>995</v>
      </c>
      <c r="P134">
        <v>490</v>
      </c>
      <c r="Q134">
        <v>60</v>
      </c>
      <c r="R134">
        <v>50</v>
      </c>
      <c r="S134">
        <v>70</v>
      </c>
      <c r="T134">
        <v>80</v>
      </c>
      <c r="U134">
        <v>80</v>
      </c>
      <c r="V134">
        <v>150</v>
      </c>
      <c r="W134">
        <v>60</v>
      </c>
      <c r="X134">
        <v>70</v>
      </c>
      <c r="Y134">
        <v>172</v>
      </c>
      <c r="Z134" t="s">
        <v>827</v>
      </c>
      <c r="AA134">
        <v>1</v>
      </c>
      <c r="AB134" t="s">
        <v>945</v>
      </c>
      <c r="AE134">
        <v>20</v>
      </c>
      <c r="AF134">
        <v>1</v>
      </c>
      <c r="AG134">
        <v>1</v>
      </c>
      <c r="AH134">
        <v>1</v>
      </c>
      <c r="AI134" t="s">
        <v>803</v>
      </c>
      <c r="AJ134">
        <v>1</v>
      </c>
      <c r="AK134">
        <v>1</v>
      </c>
      <c r="AL134">
        <v>1</v>
      </c>
      <c r="AM134">
        <v>1</v>
      </c>
      <c r="AN134">
        <v>2</v>
      </c>
      <c r="AO134" t="s">
        <v>803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 t="s">
        <v>803</v>
      </c>
      <c r="AW134">
        <v>1</v>
      </c>
    </row>
    <row r="135" spans="1:49" x14ac:dyDescent="0.25">
      <c r="A135">
        <v>102</v>
      </c>
      <c r="B135" t="s">
        <v>108</v>
      </c>
      <c r="C135">
        <v>1</v>
      </c>
      <c r="D135" t="s">
        <v>795</v>
      </c>
      <c r="E135" t="s">
        <v>996</v>
      </c>
      <c r="F135">
        <v>2</v>
      </c>
      <c r="G135" t="s">
        <v>797</v>
      </c>
      <c r="H135" t="s">
        <v>860</v>
      </c>
      <c r="I135" t="s">
        <v>860</v>
      </c>
      <c r="J135">
        <v>0.4</v>
      </c>
      <c r="K135">
        <v>2.5</v>
      </c>
      <c r="L135">
        <v>2</v>
      </c>
      <c r="M135" t="s">
        <v>800</v>
      </c>
      <c r="O135" t="s">
        <v>997</v>
      </c>
      <c r="P135">
        <v>325</v>
      </c>
      <c r="Q135">
        <v>60</v>
      </c>
      <c r="R135">
        <v>40</v>
      </c>
      <c r="S135">
        <v>80</v>
      </c>
      <c r="T135">
        <v>60</v>
      </c>
      <c r="U135">
        <v>45</v>
      </c>
      <c r="V135">
        <v>40</v>
      </c>
      <c r="W135">
        <v>90</v>
      </c>
      <c r="X135">
        <v>70</v>
      </c>
      <c r="Y135">
        <v>65</v>
      </c>
      <c r="Z135" t="s">
        <v>925</v>
      </c>
      <c r="AA135">
        <v>1</v>
      </c>
      <c r="AB135" t="s">
        <v>797</v>
      </c>
      <c r="AD135" t="s">
        <v>828</v>
      </c>
      <c r="AE135">
        <v>20</v>
      </c>
      <c r="AF135">
        <v>1</v>
      </c>
      <c r="AG135">
        <v>2</v>
      </c>
      <c r="AH135" t="s">
        <v>803</v>
      </c>
      <c r="AI135" t="s">
        <v>803</v>
      </c>
      <c r="AJ135" t="s">
        <v>803</v>
      </c>
      <c r="AK135">
        <v>2</v>
      </c>
      <c r="AL135" t="s">
        <v>803</v>
      </c>
      <c r="AM135">
        <v>2</v>
      </c>
      <c r="AN135" t="s">
        <v>803</v>
      </c>
      <c r="AO135">
        <v>2</v>
      </c>
      <c r="AP135" t="s">
        <v>803</v>
      </c>
      <c r="AQ135">
        <v>4</v>
      </c>
      <c r="AR135">
        <v>1</v>
      </c>
      <c r="AS135">
        <v>2</v>
      </c>
      <c r="AT135">
        <v>1</v>
      </c>
      <c r="AU135">
        <v>2</v>
      </c>
      <c r="AV135">
        <v>1</v>
      </c>
      <c r="AW135">
        <v>1</v>
      </c>
    </row>
    <row r="136" spans="1:49" x14ac:dyDescent="0.25">
      <c r="A136">
        <v>103</v>
      </c>
      <c r="B136" t="s">
        <v>109</v>
      </c>
      <c r="C136">
        <v>1</v>
      </c>
      <c r="D136" t="s">
        <v>795</v>
      </c>
      <c r="E136" t="s">
        <v>998</v>
      </c>
      <c r="F136">
        <v>2</v>
      </c>
      <c r="G136" t="s">
        <v>797</v>
      </c>
      <c r="H136" t="s">
        <v>860</v>
      </c>
      <c r="I136" t="s">
        <v>860</v>
      </c>
      <c r="J136">
        <v>2</v>
      </c>
      <c r="K136">
        <v>120</v>
      </c>
      <c r="L136">
        <v>2</v>
      </c>
      <c r="M136" t="s">
        <v>800</v>
      </c>
      <c r="O136" t="s">
        <v>997</v>
      </c>
      <c r="P136">
        <v>530</v>
      </c>
      <c r="Q136">
        <v>95</v>
      </c>
      <c r="R136">
        <v>95</v>
      </c>
      <c r="S136">
        <v>85</v>
      </c>
      <c r="T136">
        <v>125</v>
      </c>
      <c r="U136">
        <v>75</v>
      </c>
      <c r="V136">
        <v>55</v>
      </c>
      <c r="W136">
        <v>45</v>
      </c>
      <c r="X136">
        <v>70</v>
      </c>
      <c r="Y136">
        <v>186</v>
      </c>
      <c r="Z136" t="s">
        <v>925</v>
      </c>
      <c r="AA136">
        <v>1</v>
      </c>
      <c r="AB136" t="s">
        <v>797</v>
      </c>
      <c r="AD136" t="s">
        <v>828</v>
      </c>
      <c r="AE136">
        <v>20</v>
      </c>
      <c r="AF136">
        <v>1</v>
      </c>
      <c r="AG136">
        <v>2</v>
      </c>
      <c r="AH136" t="s">
        <v>803</v>
      </c>
      <c r="AI136" t="s">
        <v>803</v>
      </c>
      <c r="AJ136" t="s">
        <v>803</v>
      </c>
      <c r="AK136">
        <v>2</v>
      </c>
      <c r="AL136" t="s">
        <v>803</v>
      </c>
      <c r="AM136">
        <v>2</v>
      </c>
      <c r="AN136" t="s">
        <v>803</v>
      </c>
      <c r="AO136">
        <v>2</v>
      </c>
      <c r="AP136" t="s">
        <v>803</v>
      </c>
      <c r="AQ136">
        <v>4</v>
      </c>
      <c r="AR136">
        <v>1</v>
      </c>
      <c r="AS136">
        <v>2</v>
      </c>
      <c r="AT136">
        <v>1</v>
      </c>
      <c r="AU136">
        <v>2</v>
      </c>
      <c r="AV136">
        <v>1</v>
      </c>
      <c r="AW136">
        <v>1</v>
      </c>
    </row>
    <row r="137" spans="1:49" x14ac:dyDescent="0.25">
      <c r="A137">
        <v>103</v>
      </c>
      <c r="B137" t="s">
        <v>697</v>
      </c>
      <c r="C137">
        <v>1</v>
      </c>
      <c r="D137" t="s">
        <v>795</v>
      </c>
      <c r="E137" t="s">
        <v>998</v>
      </c>
      <c r="F137">
        <v>2</v>
      </c>
      <c r="G137" t="s">
        <v>797</v>
      </c>
      <c r="H137" t="s">
        <v>810</v>
      </c>
      <c r="I137" t="s">
        <v>810</v>
      </c>
      <c r="J137">
        <v>10.9</v>
      </c>
      <c r="K137">
        <v>415.6</v>
      </c>
      <c r="L137">
        <v>2</v>
      </c>
      <c r="M137" t="s">
        <v>891</v>
      </c>
      <c r="O137" t="s">
        <v>997</v>
      </c>
      <c r="P137">
        <v>530</v>
      </c>
      <c r="Q137">
        <v>95</v>
      </c>
      <c r="R137">
        <v>105</v>
      </c>
      <c r="S137">
        <v>85</v>
      </c>
      <c r="T137">
        <v>125</v>
      </c>
      <c r="U137">
        <v>75</v>
      </c>
      <c r="V137">
        <v>45</v>
      </c>
      <c r="W137">
        <v>45</v>
      </c>
      <c r="X137">
        <v>70</v>
      </c>
      <c r="Y137">
        <v>186</v>
      </c>
      <c r="Z137" t="s">
        <v>925</v>
      </c>
      <c r="AA137">
        <v>1</v>
      </c>
      <c r="AB137" t="s">
        <v>797</v>
      </c>
      <c r="AD137" t="s">
        <v>828</v>
      </c>
      <c r="AE137">
        <v>20</v>
      </c>
      <c r="AF137">
        <v>1</v>
      </c>
      <c r="AG137">
        <v>1</v>
      </c>
      <c r="AH137" t="s">
        <v>804</v>
      </c>
      <c r="AI137" t="s">
        <v>804</v>
      </c>
      <c r="AJ137" t="s">
        <v>804</v>
      </c>
      <c r="AK137">
        <v>4</v>
      </c>
      <c r="AL137">
        <v>1</v>
      </c>
      <c r="AM137">
        <v>2</v>
      </c>
      <c r="AN137" t="s">
        <v>803</v>
      </c>
      <c r="AO137">
        <v>2</v>
      </c>
      <c r="AP137">
        <v>1</v>
      </c>
      <c r="AQ137">
        <v>2</v>
      </c>
      <c r="AR137">
        <v>1</v>
      </c>
      <c r="AS137">
        <v>1</v>
      </c>
      <c r="AT137">
        <v>2</v>
      </c>
      <c r="AU137">
        <v>1</v>
      </c>
      <c r="AV137">
        <v>1</v>
      </c>
      <c r="AW137">
        <v>2</v>
      </c>
    </row>
    <row r="138" spans="1:49" x14ac:dyDescent="0.25">
      <c r="A138">
        <v>104</v>
      </c>
      <c r="B138" t="s">
        <v>110</v>
      </c>
      <c r="C138">
        <v>1</v>
      </c>
      <c r="D138" t="s">
        <v>795</v>
      </c>
      <c r="E138" t="s">
        <v>999</v>
      </c>
      <c r="F138">
        <v>1</v>
      </c>
      <c r="G138" t="s">
        <v>862</v>
      </c>
      <c r="H138" t="s">
        <v>2089</v>
      </c>
      <c r="I138" t="s">
        <v>862</v>
      </c>
      <c r="J138">
        <v>0.4</v>
      </c>
      <c r="K138">
        <v>6.5</v>
      </c>
      <c r="L138">
        <v>3</v>
      </c>
      <c r="M138" t="s">
        <v>943</v>
      </c>
      <c r="N138" t="s">
        <v>858</v>
      </c>
      <c r="O138" t="s">
        <v>1000</v>
      </c>
      <c r="P138">
        <v>320</v>
      </c>
      <c r="Q138">
        <v>50</v>
      </c>
      <c r="R138">
        <v>50</v>
      </c>
      <c r="S138">
        <v>95</v>
      </c>
      <c r="T138">
        <v>40</v>
      </c>
      <c r="U138">
        <v>50</v>
      </c>
      <c r="V138">
        <v>35</v>
      </c>
      <c r="W138">
        <v>190</v>
      </c>
      <c r="X138">
        <v>70</v>
      </c>
      <c r="Y138">
        <v>64</v>
      </c>
      <c r="Z138" t="s">
        <v>827</v>
      </c>
      <c r="AA138">
        <v>1</v>
      </c>
      <c r="AB138" t="s">
        <v>802</v>
      </c>
      <c r="AD138" t="s">
        <v>828</v>
      </c>
      <c r="AE138">
        <v>20</v>
      </c>
      <c r="AF138">
        <v>1</v>
      </c>
      <c r="AG138">
        <v>1</v>
      </c>
      <c r="AH138">
        <v>2</v>
      </c>
      <c r="AI138">
        <v>0</v>
      </c>
      <c r="AJ138">
        <v>2</v>
      </c>
      <c r="AK138">
        <v>2</v>
      </c>
      <c r="AL138">
        <v>1</v>
      </c>
      <c r="AM138" t="s">
        <v>803</v>
      </c>
      <c r="AN138">
        <v>1</v>
      </c>
      <c r="AO138">
        <v>1</v>
      </c>
      <c r="AP138">
        <v>1</v>
      </c>
      <c r="AQ138">
        <v>1</v>
      </c>
      <c r="AR138" t="s">
        <v>803</v>
      </c>
      <c r="AS138">
        <v>1</v>
      </c>
      <c r="AT138">
        <v>1</v>
      </c>
      <c r="AU138">
        <v>1</v>
      </c>
      <c r="AV138">
        <v>1</v>
      </c>
      <c r="AW138">
        <v>1</v>
      </c>
    </row>
    <row r="139" spans="1:49" x14ac:dyDescent="0.25">
      <c r="A139">
        <v>105</v>
      </c>
      <c r="B139" t="s">
        <v>111</v>
      </c>
      <c r="C139">
        <v>1</v>
      </c>
      <c r="D139" t="s">
        <v>795</v>
      </c>
      <c r="E139" t="s">
        <v>1001</v>
      </c>
      <c r="F139">
        <v>1</v>
      </c>
      <c r="G139" t="s">
        <v>862</v>
      </c>
      <c r="H139" t="s">
        <v>2089</v>
      </c>
      <c r="I139" t="s">
        <v>862</v>
      </c>
      <c r="J139">
        <v>1</v>
      </c>
      <c r="K139">
        <v>45</v>
      </c>
      <c r="L139">
        <v>3</v>
      </c>
      <c r="M139" t="s">
        <v>943</v>
      </c>
      <c r="N139" t="s">
        <v>858</v>
      </c>
      <c r="O139" t="s">
        <v>1000</v>
      </c>
      <c r="P139">
        <v>425</v>
      </c>
      <c r="Q139">
        <v>60</v>
      </c>
      <c r="R139">
        <v>80</v>
      </c>
      <c r="S139">
        <v>110</v>
      </c>
      <c r="T139">
        <v>50</v>
      </c>
      <c r="U139">
        <v>80</v>
      </c>
      <c r="V139">
        <v>45</v>
      </c>
      <c r="W139">
        <v>75</v>
      </c>
      <c r="X139">
        <v>70</v>
      </c>
      <c r="Y139">
        <v>149</v>
      </c>
      <c r="Z139" t="s">
        <v>827</v>
      </c>
      <c r="AA139">
        <v>1</v>
      </c>
      <c r="AB139" t="s">
        <v>802</v>
      </c>
      <c r="AD139" t="s">
        <v>828</v>
      </c>
      <c r="AE139">
        <v>20</v>
      </c>
      <c r="AF139">
        <v>1</v>
      </c>
      <c r="AG139">
        <v>1</v>
      </c>
      <c r="AH139">
        <v>2</v>
      </c>
      <c r="AI139">
        <v>0</v>
      </c>
      <c r="AJ139">
        <v>2</v>
      </c>
      <c r="AK139">
        <v>2</v>
      </c>
      <c r="AL139">
        <v>1</v>
      </c>
      <c r="AM139" t="s">
        <v>803</v>
      </c>
      <c r="AN139">
        <v>1</v>
      </c>
      <c r="AO139">
        <v>1</v>
      </c>
      <c r="AP139">
        <v>1</v>
      </c>
      <c r="AQ139">
        <v>1</v>
      </c>
      <c r="AR139" t="s">
        <v>803</v>
      </c>
      <c r="AS139">
        <v>1</v>
      </c>
      <c r="AT139">
        <v>1</v>
      </c>
      <c r="AU139">
        <v>1</v>
      </c>
      <c r="AV139">
        <v>1</v>
      </c>
      <c r="AW139">
        <v>1</v>
      </c>
    </row>
    <row r="140" spans="1:49" x14ac:dyDescent="0.25">
      <c r="A140">
        <v>105</v>
      </c>
      <c r="B140" t="s">
        <v>698</v>
      </c>
      <c r="C140">
        <v>1</v>
      </c>
      <c r="D140" t="s">
        <v>795</v>
      </c>
      <c r="E140" t="s">
        <v>1001</v>
      </c>
      <c r="F140">
        <v>2</v>
      </c>
      <c r="G140" t="s">
        <v>807</v>
      </c>
      <c r="H140" t="s">
        <v>980</v>
      </c>
      <c r="I140" t="s">
        <v>980</v>
      </c>
      <c r="J140">
        <v>1</v>
      </c>
      <c r="K140">
        <v>34</v>
      </c>
      <c r="L140">
        <v>3</v>
      </c>
      <c r="M140" t="s">
        <v>983</v>
      </c>
      <c r="N140" t="s">
        <v>858</v>
      </c>
      <c r="O140" t="s">
        <v>943</v>
      </c>
      <c r="P140">
        <v>425</v>
      </c>
      <c r="Q140">
        <v>60</v>
      </c>
      <c r="R140">
        <v>80</v>
      </c>
      <c r="S140">
        <v>110</v>
      </c>
      <c r="T140">
        <v>50</v>
      </c>
      <c r="U140">
        <v>80</v>
      </c>
      <c r="V140">
        <v>45</v>
      </c>
      <c r="W140">
        <v>75</v>
      </c>
      <c r="X140">
        <v>70</v>
      </c>
      <c r="Y140">
        <v>149</v>
      </c>
      <c r="Z140" t="s">
        <v>827</v>
      </c>
      <c r="AA140">
        <v>1</v>
      </c>
      <c r="AB140" t="s">
        <v>802</v>
      </c>
      <c r="AD140" t="s">
        <v>828</v>
      </c>
      <c r="AE140">
        <v>20</v>
      </c>
      <c r="AF140">
        <v>0</v>
      </c>
      <c r="AG140" t="s">
        <v>803</v>
      </c>
      <c r="AH140">
        <v>2</v>
      </c>
      <c r="AI140">
        <v>1</v>
      </c>
      <c r="AJ140" t="s">
        <v>803</v>
      </c>
      <c r="AK140" t="s">
        <v>803</v>
      </c>
      <c r="AL140">
        <v>0</v>
      </c>
      <c r="AM140" t="s">
        <v>803</v>
      </c>
      <c r="AN140">
        <v>2</v>
      </c>
      <c r="AO140">
        <v>1</v>
      </c>
      <c r="AP140">
        <v>1</v>
      </c>
      <c r="AQ140" t="s">
        <v>804</v>
      </c>
      <c r="AR140">
        <v>2</v>
      </c>
      <c r="AS140">
        <v>2</v>
      </c>
      <c r="AT140">
        <v>1</v>
      </c>
      <c r="AU140">
        <v>2</v>
      </c>
      <c r="AV140" t="s">
        <v>803</v>
      </c>
      <c r="AW140" t="s">
        <v>803</v>
      </c>
    </row>
    <row r="141" spans="1:49" x14ac:dyDescent="0.25">
      <c r="A141">
        <v>106</v>
      </c>
      <c r="B141" t="s">
        <v>112</v>
      </c>
      <c r="C141">
        <v>1</v>
      </c>
      <c r="D141" t="s">
        <v>795</v>
      </c>
      <c r="E141" t="s">
        <v>1002</v>
      </c>
      <c r="F141">
        <v>1</v>
      </c>
      <c r="G141" t="s">
        <v>920</v>
      </c>
      <c r="H141" t="s">
        <v>2089</v>
      </c>
      <c r="I141" t="s">
        <v>920</v>
      </c>
      <c r="J141">
        <v>1.5</v>
      </c>
      <c r="K141">
        <v>49.8</v>
      </c>
      <c r="L141">
        <v>3</v>
      </c>
      <c r="M141" t="s">
        <v>914</v>
      </c>
      <c r="N141" t="s">
        <v>1003</v>
      </c>
      <c r="O141" t="s">
        <v>1004</v>
      </c>
      <c r="P141">
        <v>455</v>
      </c>
      <c r="Q141">
        <v>50</v>
      </c>
      <c r="R141">
        <v>120</v>
      </c>
      <c r="S141">
        <v>53</v>
      </c>
      <c r="T141">
        <v>35</v>
      </c>
      <c r="U141">
        <v>110</v>
      </c>
      <c r="V141">
        <v>87</v>
      </c>
      <c r="W141">
        <v>45</v>
      </c>
      <c r="X141">
        <v>70</v>
      </c>
      <c r="Y141">
        <v>159</v>
      </c>
      <c r="Z141" t="s">
        <v>827</v>
      </c>
      <c r="AA141">
        <v>1</v>
      </c>
      <c r="AB141" t="s">
        <v>932</v>
      </c>
      <c r="AD141" t="s">
        <v>878</v>
      </c>
      <c r="AE141">
        <v>25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2</v>
      </c>
      <c r="AQ141" t="s">
        <v>803</v>
      </c>
      <c r="AR141" t="s">
        <v>803</v>
      </c>
      <c r="AS141">
        <v>1</v>
      </c>
      <c r="AT141">
        <v>1</v>
      </c>
      <c r="AU141" t="s">
        <v>803</v>
      </c>
      <c r="AV141">
        <v>1</v>
      </c>
      <c r="AW141">
        <v>2</v>
      </c>
    </row>
    <row r="142" spans="1:49" x14ac:dyDescent="0.25">
      <c r="A142">
        <v>107</v>
      </c>
      <c r="B142" t="s">
        <v>113</v>
      </c>
      <c r="C142">
        <v>1</v>
      </c>
      <c r="D142" t="s">
        <v>795</v>
      </c>
      <c r="E142" t="s">
        <v>1005</v>
      </c>
      <c r="F142">
        <v>1</v>
      </c>
      <c r="G142" t="s">
        <v>920</v>
      </c>
      <c r="H142" t="s">
        <v>2089</v>
      </c>
      <c r="I142" t="s">
        <v>920</v>
      </c>
      <c r="J142">
        <v>1.4</v>
      </c>
      <c r="K142">
        <v>50.2</v>
      </c>
      <c r="L142">
        <v>3</v>
      </c>
      <c r="M142" t="s">
        <v>840</v>
      </c>
      <c r="N142" t="s">
        <v>1006</v>
      </c>
      <c r="O142" t="s">
        <v>893</v>
      </c>
      <c r="P142">
        <v>455</v>
      </c>
      <c r="Q142">
        <v>50</v>
      </c>
      <c r="R142">
        <v>105</v>
      </c>
      <c r="S142">
        <v>79</v>
      </c>
      <c r="T142">
        <v>35</v>
      </c>
      <c r="U142">
        <v>110</v>
      </c>
      <c r="V142">
        <v>76</v>
      </c>
      <c r="W142">
        <v>45</v>
      </c>
      <c r="X142">
        <v>70</v>
      </c>
      <c r="Y142">
        <v>159</v>
      </c>
      <c r="Z142" t="s">
        <v>827</v>
      </c>
      <c r="AA142">
        <v>1</v>
      </c>
      <c r="AB142" t="s">
        <v>932</v>
      </c>
      <c r="AD142" t="s">
        <v>878</v>
      </c>
      <c r="AE142">
        <v>25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2</v>
      </c>
      <c r="AP142">
        <v>2</v>
      </c>
      <c r="AQ142" t="s">
        <v>803</v>
      </c>
      <c r="AR142" t="s">
        <v>803</v>
      </c>
      <c r="AS142">
        <v>1</v>
      </c>
      <c r="AT142">
        <v>1</v>
      </c>
      <c r="AU142" t="s">
        <v>803</v>
      </c>
      <c r="AV142">
        <v>1</v>
      </c>
      <c r="AW142">
        <v>2</v>
      </c>
    </row>
    <row r="143" spans="1:49" x14ac:dyDescent="0.25">
      <c r="A143">
        <v>108</v>
      </c>
      <c r="B143" t="s">
        <v>114</v>
      </c>
      <c r="C143">
        <v>1</v>
      </c>
      <c r="D143" t="s">
        <v>795</v>
      </c>
      <c r="E143" t="s">
        <v>1007</v>
      </c>
      <c r="F143">
        <v>1</v>
      </c>
      <c r="G143" t="s">
        <v>795</v>
      </c>
      <c r="H143" t="s">
        <v>2089</v>
      </c>
      <c r="I143" t="s">
        <v>795</v>
      </c>
      <c r="J143">
        <v>1.2</v>
      </c>
      <c r="K143">
        <v>65.5</v>
      </c>
      <c r="L143">
        <v>3</v>
      </c>
      <c r="M143" t="s">
        <v>956</v>
      </c>
      <c r="N143" t="s">
        <v>955</v>
      </c>
      <c r="O143" t="s">
        <v>917</v>
      </c>
      <c r="P143">
        <v>385</v>
      </c>
      <c r="Q143">
        <v>90</v>
      </c>
      <c r="R143">
        <v>55</v>
      </c>
      <c r="S143">
        <v>75</v>
      </c>
      <c r="T143">
        <v>60</v>
      </c>
      <c r="U143">
        <v>75</v>
      </c>
      <c r="V143">
        <v>30</v>
      </c>
      <c r="W143">
        <v>45</v>
      </c>
      <c r="X143">
        <v>70</v>
      </c>
      <c r="Y143">
        <v>77</v>
      </c>
      <c r="Z143" t="s">
        <v>827</v>
      </c>
      <c r="AA143">
        <v>1</v>
      </c>
      <c r="AB143" t="s">
        <v>802</v>
      </c>
      <c r="AD143" t="s">
        <v>828</v>
      </c>
      <c r="AE143">
        <v>20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2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</row>
    <row r="144" spans="1:49" x14ac:dyDescent="0.25">
      <c r="A144">
        <v>109</v>
      </c>
      <c r="B144" t="s">
        <v>115</v>
      </c>
      <c r="C144">
        <v>1</v>
      </c>
      <c r="D144" t="s">
        <v>795</v>
      </c>
      <c r="E144" t="s">
        <v>1008</v>
      </c>
      <c r="F144">
        <v>1</v>
      </c>
      <c r="G144" t="s">
        <v>798</v>
      </c>
      <c r="H144" t="s">
        <v>2089</v>
      </c>
      <c r="I144" t="s">
        <v>798</v>
      </c>
      <c r="J144">
        <v>0.6</v>
      </c>
      <c r="K144">
        <v>1</v>
      </c>
      <c r="L144">
        <v>3</v>
      </c>
      <c r="M144" t="s">
        <v>981</v>
      </c>
      <c r="N144" t="s">
        <v>1009</v>
      </c>
      <c r="O144" t="s">
        <v>896</v>
      </c>
      <c r="P144">
        <v>340</v>
      </c>
      <c r="Q144">
        <v>40</v>
      </c>
      <c r="R144">
        <v>65</v>
      </c>
      <c r="S144">
        <v>95</v>
      </c>
      <c r="T144">
        <v>60</v>
      </c>
      <c r="U144">
        <v>45</v>
      </c>
      <c r="V144">
        <v>35</v>
      </c>
      <c r="W144">
        <v>190</v>
      </c>
      <c r="X144">
        <v>70</v>
      </c>
      <c r="Y144">
        <v>68</v>
      </c>
      <c r="Z144" t="s">
        <v>827</v>
      </c>
      <c r="AA144">
        <v>1</v>
      </c>
      <c r="AB144" t="s">
        <v>974</v>
      </c>
      <c r="AD144" t="s">
        <v>828</v>
      </c>
      <c r="AE144">
        <v>20</v>
      </c>
      <c r="AF144">
        <v>1</v>
      </c>
      <c r="AG144">
        <v>1</v>
      </c>
      <c r="AH144">
        <v>1</v>
      </c>
      <c r="AI144">
        <v>1</v>
      </c>
      <c r="AJ144" t="s">
        <v>803</v>
      </c>
      <c r="AK144">
        <v>1</v>
      </c>
      <c r="AL144" t="s">
        <v>803</v>
      </c>
      <c r="AM144" t="s">
        <v>803</v>
      </c>
      <c r="AN144">
        <v>0</v>
      </c>
      <c r="AO144">
        <v>1</v>
      </c>
      <c r="AP144">
        <v>2</v>
      </c>
      <c r="AQ144" t="s">
        <v>803</v>
      </c>
      <c r="AR144">
        <v>1</v>
      </c>
      <c r="AS144">
        <v>1</v>
      </c>
      <c r="AT144">
        <v>1</v>
      </c>
      <c r="AU144">
        <v>1</v>
      </c>
      <c r="AV144">
        <v>1</v>
      </c>
      <c r="AW144" t="s">
        <v>803</v>
      </c>
    </row>
    <row r="145" spans="1:49" x14ac:dyDescent="0.25">
      <c r="A145">
        <v>110</v>
      </c>
      <c r="B145" t="s">
        <v>116</v>
      </c>
      <c r="C145">
        <v>1</v>
      </c>
      <c r="D145" t="s">
        <v>795</v>
      </c>
      <c r="E145" t="s">
        <v>1008</v>
      </c>
      <c r="F145">
        <v>1</v>
      </c>
      <c r="G145" t="s">
        <v>798</v>
      </c>
      <c r="H145" t="s">
        <v>2089</v>
      </c>
      <c r="I145" t="s">
        <v>798</v>
      </c>
      <c r="J145">
        <v>1.2</v>
      </c>
      <c r="K145">
        <v>9.5</v>
      </c>
      <c r="L145">
        <v>3</v>
      </c>
      <c r="M145" t="s">
        <v>981</v>
      </c>
      <c r="N145" t="s">
        <v>1009</v>
      </c>
      <c r="O145" t="s">
        <v>896</v>
      </c>
      <c r="P145">
        <v>490</v>
      </c>
      <c r="Q145">
        <v>65</v>
      </c>
      <c r="R145">
        <v>90</v>
      </c>
      <c r="S145">
        <v>120</v>
      </c>
      <c r="T145">
        <v>85</v>
      </c>
      <c r="U145">
        <v>70</v>
      </c>
      <c r="V145">
        <v>60</v>
      </c>
      <c r="W145">
        <v>60</v>
      </c>
      <c r="X145">
        <v>70</v>
      </c>
      <c r="Y145">
        <v>172</v>
      </c>
      <c r="Z145" t="s">
        <v>827</v>
      </c>
      <c r="AA145">
        <v>1</v>
      </c>
      <c r="AB145" t="s">
        <v>974</v>
      </c>
      <c r="AD145" t="s">
        <v>828</v>
      </c>
      <c r="AE145">
        <v>20</v>
      </c>
      <c r="AF145">
        <v>1</v>
      </c>
      <c r="AG145">
        <v>1</v>
      </c>
      <c r="AH145">
        <v>1</v>
      </c>
      <c r="AI145">
        <v>1</v>
      </c>
      <c r="AJ145" t="s">
        <v>803</v>
      </c>
      <c r="AK145">
        <v>1</v>
      </c>
      <c r="AL145" t="s">
        <v>803</v>
      </c>
      <c r="AM145" t="s">
        <v>803</v>
      </c>
      <c r="AN145">
        <v>0</v>
      </c>
      <c r="AO145">
        <v>1</v>
      </c>
      <c r="AP145">
        <v>2</v>
      </c>
      <c r="AQ145" t="s">
        <v>803</v>
      </c>
      <c r="AR145">
        <v>1</v>
      </c>
      <c r="AS145">
        <v>1</v>
      </c>
      <c r="AT145">
        <v>1</v>
      </c>
      <c r="AU145">
        <v>1</v>
      </c>
      <c r="AV145">
        <v>1</v>
      </c>
      <c r="AW145" t="s">
        <v>803</v>
      </c>
    </row>
    <row r="146" spans="1:49" x14ac:dyDescent="0.25">
      <c r="A146">
        <v>110</v>
      </c>
      <c r="B146" t="s">
        <v>699</v>
      </c>
      <c r="C146">
        <v>1</v>
      </c>
      <c r="D146" t="s">
        <v>795</v>
      </c>
      <c r="E146" t="s">
        <v>1008</v>
      </c>
      <c r="F146">
        <v>2</v>
      </c>
      <c r="G146" t="s">
        <v>798</v>
      </c>
      <c r="H146" t="s">
        <v>859</v>
      </c>
      <c r="I146" t="s">
        <v>859</v>
      </c>
      <c r="J146">
        <v>3</v>
      </c>
      <c r="K146">
        <v>16</v>
      </c>
      <c r="L146">
        <v>3</v>
      </c>
      <c r="M146" t="s">
        <v>981</v>
      </c>
      <c r="N146" t="s">
        <v>1009</v>
      </c>
      <c r="O146" t="s">
        <v>1010</v>
      </c>
      <c r="P146">
        <v>490</v>
      </c>
      <c r="Q146">
        <v>65</v>
      </c>
      <c r="R146">
        <v>90</v>
      </c>
      <c r="S146">
        <v>120</v>
      </c>
      <c r="T146">
        <v>85</v>
      </c>
      <c r="U146">
        <v>70</v>
      </c>
      <c r="V146">
        <v>60</v>
      </c>
      <c r="Z146" t="s">
        <v>827</v>
      </c>
      <c r="AA146">
        <v>1</v>
      </c>
      <c r="AB146" t="s">
        <v>974</v>
      </c>
      <c r="AE146">
        <v>20</v>
      </c>
      <c r="AF146">
        <v>1</v>
      </c>
      <c r="AG146">
        <v>1</v>
      </c>
      <c r="AH146">
        <v>1</v>
      </c>
      <c r="AI146">
        <v>1</v>
      </c>
      <c r="AJ146" t="s">
        <v>803</v>
      </c>
      <c r="AK146">
        <v>1</v>
      </c>
      <c r="AL146" t="s">
        <v>803</v>
      </c>
      <c r="AM146" t="s">
        <v>803</v>
      </c>
      <c r="AN146">
        <v>2</v>
      </c>
      <c r="AO146">
        <v>1</v>
      </c>
      <c r="AP146">
        <v>2</v>
      </c>
      <c r="AQ146" t="s">
        <v>803</v>
      </c>
      <c r="AR146">
        <v>1</v>
      </c>
      <c r="AS146">
        <v>1</v>
      </c>
      <c r="AT146">
        <v>1</v>
      </c>
      <c r="AU146">
        <v>1</v>
      </c>
      <c r="AV146">
        <v>1</v>
      </c>
      <c r="AW146" t="s">
        <v>803</v>
      </c>
    </row>
    <row r="147" spans="1:49" x14ac:dyDescent="0.25">
      <c r="A147">
        <v>111</v>
      </c>
      <c r="B147" t="s">
        <v>117</v>
      </c>
      <c r="C147">
        <v>1</v>
      </c>
      <c r="D147" t="s">
        <v>795</v>
      </c>
      <c r="E147" t="s">
        <v>1011</v>
      </c>
      <c r="F147">
        <v>2</v>
      </c>
      <c r="G147" t="s">
        <v>862</v>
      </c>
      <c r="H147" t="s">
        <v>942</v>
      </c>
      <c r="I147" t="s">
        <v>942</v>
      </c>
      <c r="J147">
        <v>1</v>
      </c>
      <c r="K147">
        <v>115</v>
      </c>
      <c r="L147">
        <v>3</v>
      </c>
      <c r="M147" t="s">
        <v>858</v>
      </c>
      <c r="N147" t="s">
        <v>943</v>
      </c>
      <c r="O147" t="s">
        <v>1003</v>
      </c>
      <c r="P147">
        <v>345</v>
      </c>
      <c r="Q147">
        <v>80</v>
      </c>
      <c r="R147">
        <v>85</v>
      </c>
      <c r="S147">
        <v>95</v>
      </c>
      <c r="T147">
        <v>30</v>
      </c>
      <c r="U147">
        <v>30</v>
      </c>
      <c r="V147">
        <v>25</v>
      </c>
      <c r="W147">
        <v>120</v>
      </c>
      <c r="X147">
        <v>70</v>
      </c>
      <c r="Y147">
        <v>69</v>
      </c>
      <c r="Z147" t="s">
        <v>925</v>
      </c>
      <c r="AA147">
        <v>2</v>
      </c>
      <c r="AB147" t="s">
        <v>848</v>
      </c>
      <c r="AC147" t="s">
        <v>802</v>
      </c>
      <c r="AD147" t="s">
        <v>828</v>
      </c>
      <c r="AE147">
        <v>20</v>
      </c>
      <c r="AF147" t="s">
        <v>803</v>
      </c>
      <c r="AG147" t="s">
        <v>803</v>
      </c>
      <c r="AH147">
        <v>4</v>
      </c>
      <c r="AI147">
        <v>0</v>
      </c>
      <c r="AJ147">
        <v>4</v>
      </c>
      <c r="AK147">
        <v>2</v>
      </c>
      <c r="AL147">
        <v>2</v>
      </c>
      <c r="AM147" t="s">
        <v>804</v>
      </c>
      <c r="AN147">
        <v>2</v>
      </c>
      <c r="AO147" t="s">
        <v>803</v>
      </c>
      <c r="AP147">
        <v>1</v>
      </c>
      <c r="AQ147">
        <v>1</v>
      </c>
      <c r="AR147" t="s">
        <v>803</v>
      </c>
      <c r="AS147">
        <v>1</v>
      </c>
      <c r="AT147">
        <v>1</v>
      </c>
      <c r="AU147">
        <v>1</v>
      </c>
      <c r="AV147">
        <v>2</v>
      </c>
      <c r="AW147">
        <v>1</v>
      </c>
    </row>
    <row r="148" spans="1:49" x14ac:dyDescent="0.25">
      <c r="A148">
        <v>112</v>
      </c>
      <c r="B148" t="s">
        <v>118</v>
      </c>
      <c r="C148">
        <v>1</v>
      </c>
      <c r="D148" t="s">
        <v>795</v>
      </c>
      <c r="E148" t="s">
        <v>875</v>
      </c>
      <c r="F148">
        <v>2</v>
      </c>
      <c r="G148" t="s">
        <v>862</v>
      </c>
      <c r="H148" t="s">
        <v>942</v>
      </c>
      <c r="I148" t="s">
        <v>942</v>
      </c>
      <c r="J148">
        <v>1.9</v>
      </c>
      <c r="K148">
        <v>120</v>
      </c>
      <c r="L148">
        <v>3</v>
      </c>
      <c r="M148" t="s">
        <v>858</v>
      </c>
      <c r="N148" t="s">
        <v>943</v>
      </c>
      <c r="O148" t="s">
        <v>1003</v>
      </c>
      <c r="P148">
        <v>485</v>
      </c>
      <c r="Q148">
        <v>105</v>
      </c>
      <c r="R148">
        <v>130</v>
      </c>
      <c r="S148">
        <v>120</v>
      </c>
      <c r="T148">
        <v>45</v>
      </c>
      <c r="U148">
        <v>45</v>
      </c>
      <c r="V148">
        <v>40</v>
      </c>
      <c r="W148">
        <v>60</v>
      </c>
      <c r="X148">
        <v>70</v>
      </c>
      <c r="Y148">
        <v>170</v>
      </c>
      <c r="Z148" t="s">
        <v>925</v>
      </c>
      <c r="AA148">
        <v>2</v>
      </c>
      <c r="AB148" t="s">
        <v>848</v>
      </c>
      <c r="AC148" t="s">
        <v>802</v>
      </c>
      <c r="AD148" t="s">
        <v>828</v>
      </c>
      <c r="AE148">
        <v>20</v>
      </c>
      <c r="AF148" t="s">
        <v>803</v>
      </c>
      <c r="AG148" t="s">
        <v>803</v>
      </c>
      <c r="AH148">
        <v>4</v>
      </c>
      <c r="AI148">
        <v>0</v>
      </c>
      <c r="AJ148">
        <v>4</v>
      </c>
      <c r="AK148">
        <v>2</v>
      </c>
      <c r="AL148">
        <v>2</v>
      </c>
      <c r="AM148" t="s">
        <v>804</v>
      </c>
      <c r="AN148">
        <v>2</v>
      </c>
      <c r="AO148" t="s">
        <v>803</v>
      </c>
      <c r="AP148">
        <v>1</v>
      </c>
      <c r="AQ148">
        <v>1</v>
      </c>
      <c r="AR148" t="s">
        <v>803</v>
      </c>
      <c r="AS148">
        <v>1</v>
      </c>
      <c r="AT148">
        <v>1</v>
      </c>
      <c r="AU148">
        <v>1</v>
      </c>
      <c r="AV148">
        <v>2</v>
      </c>
      <c r="AW148">
        <v>1</v>
      </c>
    </row>
    <row r="149" spans="1:49" x14ac:dyDescent="0.25">
      <c r="A149">
        <v>113</v>
      </c>
      <c r="B149" t="s">
        <v>119</v>
      </c>
      <c r="C149">
        <v>1</v>
      </c>
      <c r="D149" t="s">
        <v>795</v>
      </c>
      <c r="E149" t="s">
        <v>996</v>
      </c>
      <c r="F149">
        <v>1</v>
      </c>
      <c r="G149" t="s">
        <v>795</v>
      </c>
      <c r="H149" t="s">
        <v>2089</v>
      </c>
      <c r="I149" t="s">
        <v>795</v>
      </c>
      <c r="J149">
        <v>1.1000000000000001</v>
      </c>
      <c r="K149">
        <v>34.6</v>
      </c>
      <c r="L149">
        <v>3</v>
      </c>
      <c r="M149" t="s">
        <v>1012</v>
      </c>
      <c r="N149" t="s">
        <v>1013</v>
      </c>
      <c r="O149" t="s">
        <v>1014</v>
      </c>
      <c r="P149">
        <v>450</v>
      </c>
      <c r="Q149">
        <v>250</v>
      </c>
      <c r="R149">
        <v>5</v>
      </c>
      <c r="S149">
        <v>5</v>
      </c>
      <c r="T149">
        <v>35</v>
      </c>
      <c r="U149">
        <v>105</v>
      </c>
      <c r="V149">
        <v>50</v>
      </c>
      <c r="W149">
        <v>30</v>
      </c>
      <c r="X149">
        <v>140</v>
      </c>
      <c r="Y149">
        <v>395</v>
      </c>
      <c r="Z149" t="s">
        <v>883</v>
      </c>
      <c r="AA149">
        <v>1</v>
      </c>
      <c r="AB149" t="s">
        <v>859</v>
      </c>
      <c r="AD149" t="s">
        <v>873</v>
      </c>
      <c r="AE149">
        <v>40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2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0</v>
      </c>
      <c r="AT149">
        <v>1</v>
      </c>
      <c r="AU149">
        <v>1</v>
      </c>
      <c r="AV149">
        <v>1</v>
      </c>
      <c r="AW149">
        <v>1</v>
      </c>
    </row>
    <row r="150" spans="1:49" x14ac:dyDescent="0.25">
      <c r="A150">
        <v>114</v>
      </c>
      <c r="B150" t="s">
        <v>120</v>
      </c>
      <c r="C150">
        <v>1</v>
      </c>
      <c r="D150" t="s">
        <v>795</v>
      </c>
      <c r="E150" t="s">
        <v>1015</v>
      </c>
      <c r="F150">
        <v>1</v>
      </c>
      <c r="G150" t="s">
        <v>797</v>
      </c>
      <c r="H150" t="s">
        <v>2089</v>
      </c>
      <c r="I150" t="s">
        <v>797</v>
      </c>
      <c r="J150">
        <v>1</v>
      </c>
      <c r="K150">
        <v>35</v>
      </c>
      <c r="L150">
        <v>3</v>
      </c>
      <c r="M150" t="s">
        <v>800</v>
      </c>
      <c r="N150" t="s">
        <v>1016</v>
      </c>
      <c r="O150" t="s">
        <v>957</v>
      </c>
      <c r="P150">
        <v>435</v>
      </c>
      <c r="Q150">
        <v>65</v>
      </c>
      <c r="R150">
        <v>55</v>
      </c>
      <c r="S150">
        <v>115</v>
      </c>
      <c r="T150">
        <v>100</v>
      </c>
      <c r="U150">
        <v>40</v>
      </c>
      <c r="V150">
        <v>60</v>
      </c>
      <c r="W150">
        <v>45</v>
      </c>
      <c r="X150">
        <v>70</v>
      </c>
      <c r="Y150">
        <v>87</v>
      </c>
      <c r="Z150" t="s">
        <v>827</v>
      </c>
      <c r="AA150">
        <v>1</v>
      </c>
      <c r="AB150" t="s">
        <v>797</v>
      </c>
      <c r="AD150" t="s">
        <v>828</v>
      </c>
      <c r="AE150">
        <v>20</v>
      </c>
      <c r="AF150">
        <v>1</v>
      </c>
      <c r="AG150">
        <v>2</v>
      </c>
      <c r="AH150" t="s">
        <v>803</v>
      </c>
      <c r="AI150" t="s">
        <v>803</v>
      </c>
      <c r="AJ150" t="s">
        <v>803</v>
      </c>
      <c r="AK150">
        <v>2</v>
      </c>
      <c r="AL150">
        <v>1</v>
      </c>
      <c r="AM150">
        <v>2</v>
      </c>
      <c r="AN150" t="s">
        <v>803</v>
      </c>
      <c r="AO150">
        <v>2</v>
      </c>
      <c r="AP150">
        <v>1</v>
      </c>
      <c r="AQ150">
        <v>2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</row>
    <row r="151" spans="1:49" x14ac:dyDescent="0.25">
      <c r="A151">
        <v>115</v>
      </c>
      <c r="B151" t="s">
        <v>121</v>
      </c>
      <c r="C151">
        <v>1</v>
      </c>
      <c r="D151" t="s">
        <v>795</v>
      </c>
      <c r="E151" t="s">
        <v>1017</v>
      </c>
      <c r="F151">
        <v>1</v>
      </c>
      <c r="G151" t="s">
        <v>795</v>
      </c>
      <c r="H151" t="s">
        <v>2089</v>
      </c>
      <c r="I151" t="s">
        <v>795</v>
      </c>
      <c r="J151">
        <v>2.2000000000000002</v>
      </c>
      <c r="K151">
        <v>80</v>
      </c>
      <c r="L151">
        <v>3</v>
      </c>
      <c r="M151" t="s">
        <v>966</v>
      </c>
      <c r="N151" t="s">
        <v>964</v>
      </c>
      <c r="O151" t="s">
        <v>893</v>
      </c>
      <c r="P151">
        <v>490</v>
      </c>
      <c r="Q151">
        <v>105</v>
      </c>
      <c r="R151">
        <v>95</v>
      </c>
      <c r="S151">
        <v>80</v>
      </c>
      <c r="T151">
        <v>40</v>
      </c>
      <c r="U151">
        <v>80</v>
      </c>
      <c r="V151">
        <v>90</v>
      </c>
      <c r="W151">
        <v>45</v>
      </c>
      <c r="X151">
        <v>70</v>
      </c>
      <c r="Y151">
        <v>172</v>
      </c>
      <c r="Z151" t="s">
        <v>827</v>
      </c>
      <c r="AA151">
        <v>1</v>
      </c>
      <c r="AB151" t="s">
        <v>802</v>
      </c>
      <c r="AD151" t="s">
        <v>873</v>
      </c>
      <c r="AE151">
        <v>20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</row>
    <row r="152" spans="1:49" x14ac:dyDescent="0.25">
      <c r="A152">
        <v>115</v>
      </c>
      <c r="B152" t="s">
        <v>700</v>
      </c>
      <c r="C152">
        <v>1</v>
      </c>
      <c r="D152" t="s">
        <v>795</v>
      </c>
      <c r="E152" t="s">
        <v>1017</v>
      </c>
      <c r="F152">
        <v>1</v>
      </c>
      <c r="G152" t="s">
        <v>795</v>
      </c>
      <c r="H152" t="s">
        <v>2089</v>
      </c>
      <c r="I152" t="s">
        <v>795</v>
      </c>
      <c r="J152">
        <v>2.2000000000000002</v>
      </c>
      <c r="K152">
        <v>100</v>
      </c>
      <c r="L152">
        <v>1</v>
      </c>
      <c r="M152" t="s">
        <v>1018</v>
      </c>
      <c r="P152">
        <v>590</v>
      </c>
      <c r="Q152">
        <v>105</v>
      </c>
      <c r="R152">
        <v>125</v>
      </c>
      <c r="S152">
        <v>100</v>
      </c>
      <c r="T152">
        <v>60</v>
      </c>
      <c r="U152">
        <v>100</v>
      </c>
      <c r="V152">
        <v>100</v>
      </c>
      <c r="W152">
        <v>45</v>
      </c>
      <c r="X152">
        <v>70</v>
      </c>
      <c r="Y152">
        <v>207</v>
      </c>
      <c r="Z152" t="s">
        <v>827</v>
      </c>
      <c r="AA152">
        <v>1</v>
      </c>
      <c r="AB152" t="s">
        <v>802</v>
      </c>
      <c r="AD152" t="s">
        <v>873</v>
      </c>
      <c r="AE152">
        <v>20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2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0</v>
      </c>
      <c r="AT152">
        <v>1</v>
      </c>
      <c r="AU152">
        <v>1</v>
      </c>
      <c r="AV152">
        <v>1</v>
      </c>
      <c r="AW152">
        <v>1</v>
      </c>
    </row>
    <row r="153" spans="1:49" x14ac:dyDescent="0.25">
      <c r="A153">
        <v>116</v>
      </c>
      <c r="B153" t="s">
        <v>122</v>
      </c>
      <c r="C153">
        <v>1</v>
      </c>
      <c r="D153" t="s">
        <v>795</v>
      </c>
      <c r="E153" t="s">
        <v>1019</v>
      </c>
      <c r="F153">
        <v>1</v>
      </c>
      <c r="G153" t="s">
        <v>816</v>
      </c>
      <c r="H153" t="s">
        <v>2089</v>
      </c>
      <c r="I153" t="s">
        <v>816</v>
      </c>
      <c r="J153">
        <v>0.4</v>
      </c>
      <c r="K153">
        <v>8</v>
      </c>
      <c r="L153">
        <v>3</v>
      </c>
      <c r="M153" t="s">
        <v>918</v>
      </c>
      <c r="N153" t="s">
        <v>837</v>
      </c>
      <c r="O153" t="s">
        <v>901</v>
      </c>
      <c r="P153">
        <v>295</v>
      </c>
      <c r="Q153">
        <v>30</v>
      </c>
      <c r="R153">
        <v>40</v>
      </c>
      <c r="S153">
        <v>70</v>
      </c>
      <c r="T153">
        <v>70</v>
      </c>
      <c r="U153">
        <v>25</v>
      </c>
      <c r="V153">
        <v>60</v>
      </c>
      <c r="W153">
        <v>225</v>
      </c>
      <c r="X153">
        <v>70</v>
      </c>
      <c r="Y153">
        <v>59</v>
      </c>
      <c r="Z153" t="s">
        <v>827</v>
      </c>
      <c r="AA153">
        <v>2</v>
      </c>
      <c r="AB153" t="s">
        <v>810</v>
      </c>
      <c r="AC153" t="s">
        <v>819</v>
      </c>
      <c r="AD153" t="s">
        <v>828</v>
      </c>
      <c r="AE153">
        <v>20</v>
      </c>
      <c r="AF153">
        <v>1</v>
      </c>
      <c r="AG153" t="s">
        <v>803</v>
      </c>
      <c r="AH153" t="s">
        <v>803</v>
      </c>
      <c r="AI153">
        <v>2</v>
      </c>
      <c r="AJ153">
        <v>2</v>
      </c>
      <c r="AK153" t="s">
        <v>803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 t="s">
        <v>803</v>
      </c>
      <c r="AW153">
        <v>1</v>
      </c>
    </row>
    <row r="154" spans="1:49" x14ac:dyDescent="0.25">
      <c r="A154">
        <v>117</v>
      </c>
      <c r="B154" t="s">
        <v>123</v>
      </c>
      <c r="C154">
        <v>1</v>
      </c>
      <c r="D154" t="s">
        <v>795</v>
      </c>
      <c r="E154" t="s">
        <v>1019</v>
      </c>
      <c r="F154">
        <v>1</v>
      </c>
      <c r="G154" t="s">
        <v>816</v>
      </c>
      <c r="H154" t="s">
        <v>2089</v>
      </c>
      <c r="I154" t="s">
        <v>816</v>
      </c>
      <c r="J154">
        <v>1.2</v>
      </c>
      <c r="K154">
        <v>25</v>
      </c>
      <c r="L154">
        <v>3</v>
      </c>
      <c r="M154" t="s">
        <v>871</v>
      </c>
      <c r="N154" t="s">
        <v>837</v>
      </c>
      <c r="O154" t="s">
        <v>901</v>
      </c>
      <c r="P154">
        <v>440</v>
      </c>
      <c r="Q154">
        <v>55</v>
      </c>
      <c r="R154">
        <v>65</v>
      </c>
      <c r="S154">
        <v>95</v>
      </c>
      <c r="T154">
        <v>95</v>
      </c>
      <c r="U154">
        <v>45</v>
      </c>
      <c r="V154">
        <v>85</v>
      </c>
      <c r="W154">
        <v>75</v>
      </c>
      <c r="X154">
        <v>70</v>
      </c>
      <c r="Y154">
        <v>154</v>
      </c>
      <c r="Z154" t="s">
        <v>827</v>
      </c>
      <c r="AA154">
        <v>2</v>
      </c>
      <c r="AB154" t="s">
        <v>810</v>
      </c>
      <c r="AC154" t="s">
        <v>819</v>
      </c>
      <c r="AD154" t="s">
        <v>828</v>
      </c>
      <c r="AE154">
        <v>20</v>
      </c>
      <c r="AF154">
        <v>1</v>
      </c>
      <c r="AG154" t="s">
        <v>803</v>
      </c>
      <c r="AH154" t="s">
        <v>803</v>
      </c>
      <c r="AI154">
        <v>2</v>
      </c>
      <c r="AJ154">
        <v>2</v>
      </c>
      <c r="AK154" t="s">
        <v>803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 t="s">
        <v>803</v>
      </c>
      <c r="AW154">
        <v>1</v>
      </c>
    </row>
    <row r="155" spans="1:49" x14ac:dyDescent="0.25">
      <c r="A155">
        <v>118</v>
      </c>
      <c r="B155" t="s">
        <v>124</v>
      </c>
      <c r="C155">
        <v>1</v>
      </c>
      <c r="D155" t="s">
        <v>795</v>
      </c>
      <c r="E155" t="s">
        <v>1020</v>
      </c>
      <c r="F155">
        <v>1</v>
      </c>
      <c r="G155" t="s">
        <v>816</v>
      </c>
      <c r="H155" t="s">
        <v>2089</v>
      </c>
      <c r="I155" t="s">
        <v>816</v>
      </c>
      <c r="J155">
        <v>0.6</v>
      </c>
      <c r="K155">
        <v>15</v>
      </c>
      <c r="L155">
        <v>3</v>
      </c>
      <c r="M155" t="s">
        <v>918</v>
      </c>
      <c r="N155" t="s">
        <v>1021</v>
      </c>
      <c r="O155" t="s">
        <v>858</v>
      </c>
      <c r="P155">
        <v>320</v>
      </c>
      <c r="Q155">
        <v>45</v>
      </c>
      <c r="R155">
        <v>67</v>
      </c>
      <c r="S155">
        <v>60</v>
      </c>
      <c r="T155">
        <v>35</v>
      </c>
      <c r="U155">
        <v>50</v>
      </c>
      <c r="V155">
        <v>63</v>
      </c>
      <c r="W155">
        <v>225</v>
      </c>
      <c r="X155">
        <v>70</v>
      </c>
      <c r="Y155">
        <v>64</v>
      </c>
      <c r="Z155" t="s">
        <v>827</v>
      </c>
      <c r="AA155">
        <v>1</v>
      </c>
      <c r="AB155" t="s">
        <v>1022</v>
      </c>
      <c r="AD155" t="s">
        <v>828</v>
      </c>
      <c r="AE155">
        <v>20</v>
      </c>
      <c r="AF155">
        <v>1</v>
      </c>
      <c r="AG155" t="s">
        <v>803</v>
      </c>
      <c r="AH155" t="s">
        <v>803</v>
      </c>
      <c r="AI155">
        <v>2</v>
      </c>
      <c r="AJ155">
        <v>2</v>
      </c>
      <c r="AK155" t="s">
        <v>803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 t="s">
        <v>803</v>
      </c>
      <c r="AW155">
        <v>1</v>
      </c>
    </row>
    <row r="156" spans="1:49" x14ac:dyDescent="0.25">
      <c r="A156">
        <v>119</v>
      </c>
      <c r="B156" t="s">
        <v>125</v>
      </c>
      <c r="C156">
        <v>1</v>
      </c>
      <c r="D156" t="s">
        <v>795</v>
      </c>
      <c r="E156" t="s">
        <v>1020</v>
      </c>
      <c r="F156">
        <v>1</v>
      </c>
      <c r="G156" t="s">
        <v>816</v>
      </c>
      <c r="H156" t="s">
        <v>2089</v>
      </c>
      <c r="I156" t="s">
        <v>816</v>
      </c>
      <c r="J156">
        <v>1.3</v>
      </c>
      <c r="K156">
        <v>39</v>
      </c>
      <c r="L156">
        <v>3</v>
      </c>
      <c r="M156" t="s">
        <v>918</v>
      </c>
      <c r="N156" t="s">
        <v>1021</v>
      </c>
      <c r="O156" t="s">
        <v>858</v>
      </c>
      <c r="P156">
        <v>450</v>
      </c>
      <c r="Q156">
        <v>80</v>
      </c>
      <c r="R156">
        <v>92</v>
      </c>
      <c r="S156">
        <v>65</v>
      </c>
      <c r="T156">
        <v>65</v>
      </c>
      <c r="U156">
        <v>80</v>
      </c>
      <c r="V156">
        <v>68</v>
      </c>
      <c r="W156">
        <v>60</v>
      </c>
      <c r="X156">
        <v>70</v>
      </c>
      <c r="Y156">
        <v>158</v>
      </c>
      <c r="Z156" t="s">
        <v>827</v>
      </c>
      <c r="AA156">
        <v>1</v>
      </c>
      <c r="AB156" t="s">
        <v>1022</v>
      </c>
      <c r="AD156" t="s">
        <v>828</v>
      </c>
      <c r="AE156">
        <v>20</v>
      </c>
      <c r="AF156">
        <v>1</v>
      </c>
      <c r="AG156" t="s">
        <v>803</v>
      </c>
      <c r="AH156" t="s">
        <v>803</v>
      </c>
      <c r="AI156">
        <v>2</v>
      </c>
      <c r="AJ156">
        <v>2</v>
      </c>
      <c r="AK156" t="s">
        <v>803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 t="s">
        <v>803</v>
      </c>
      <c r="AW156">
        <v>1</v>
      </c>
    </row>
    <row r="157" spans="1:49" x14ac:dyDescent="0.25">
      <c r="A157">
        <v>120</v>
      </c>
      <c r="B157" t="s">
        <v>126</v>
      </c>
      <c r="C157">
        <v>1</v>
      </c>
      <c r="D157" t="s">
        <v>795</v>
      </c>
      <c r="E157" t="s">
        <v>1023</v>
      </c>
      <c r="F157">
        <v>1</v>
      </c>
      <c r="G157" t="s">
        <v>816</v>
      </c>
      <c r="H157" t="s">
        <v>2089</v>
      </c>
      <c r="I157" t="s">
        <v>816</v>
      </c>
      <c r="J157">
        <v>0.8</v>
      </c>
      <c r="K157">
        <v>34.5</v>
      </c>
      <c r="L157">
        <v>3</v>
      </c>
      <c r="M157" t="s">
        <v>1024</v>
      </c>
      <c r="N157" t="s">
        <v>1012</v>
      </c>
      <c r="O157" t="s">
        <v>962</v>
      </c>
      <c r="P157">
        <v>340</v>
      </c>
      <c r="Q157">
        <v>30</v>
      </c>
      <c r="R157">
        <v>45</v>
      </c>
      <c r="S157">
        <v>55</v>
      </c>
      <c r="T157">
        <v>70</v>
      </c>
      <c r="U157">
        <v>55</v>
      </c>
      <c r="V157">
        <v>85</v>
      </c>
      <c r="W157">
        <v>225</v>
      </c>
      <c r="X157">
        <v>70</v>
      </c>
      <c r="Y157">
        <v>68</v>
      </c>
      <c r="Z157" t="s">
        <v>925</v>
      </c>
      <c r="AA157">
        <v>1</v>
      </c>
      <c r="AB157" t="s">
        <v>940</v>
      </c>
      <c r="AE157">
        <v>20</v>
      </c>
      <c r="AF157">
        <v>1</v>
      </c>
      <c r="AG157" t="s">
        <v>803</v>
      </c>
      <c r="AH157" t="s">
        <v>803</v>
      </c>
      <c r="AI157">
        <v>2</v>
      </c>
      <c r="AJ157">
        <v>2</v>
      </c>
      <c r="AK157" t="s">
        <v>803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 t="s">
        <v>803</v>
      </c>
      <c r="AW157">
        <v>1</v>
      </c>
    </row>
    <row r="158" spans="1:49" x14ac:dyDescent="0.25">
      <c r="A158">
        <v>121</v>
      </c>
      <c r="B158" t="s">
        <v>127</v>
      </c>
      <c r="C158">
        <v>1</v>
      </c>
      <c r="D158" t="s">
        <v>795</v>
      </c>
      <c r="E158" t="s">
        <v>1025</v>
      </c>
      <c r="F158">
        <v>2</v>
      </c>
      <c r="G158" t="s">
        <v>816</v>
      </c>
      <c r="H158" t="s">
        <v>860</v>
      </c>
      <c r="I158" t="s">
        <v>860</v>
      </c>
      <c r="J158">
        <v>1.1000000000000001</v>
      </c>
      <c r="K158">
        <v>80</v>
      </c>
      <c r="L158">
        <v>3</v>
      </c>
      <c r="M158" t="s">
        <v>1024</v>
      </c>
      <c r="N158" t="s">
        <v>1012</v>
      </c>
      <c r="O158" t="s">
        <v>962</v>
      </c>
      <c r="P158">
        <v>520</v>
      </c>
      <c r="Q158">
        <v>60</v>
      </c>
      <c r="R158">
        <v>75</v>
      </c>
      <c r="S158">
        <v>85</v>
      </c>
      <c r="T158">
        <v>100</v>
      </c>
      <c r="U158">
        <v>85</v>
      </c>
      <c r="V158">
        <v>115</v>
      </c>
      <c r="W158">
        <v>60</v>
      </c>
      <c r="X158">
        <v>70</v>
      </c>
      <c r="Y158">
        <v>182</v>
      </c>
      <c r="Z158" t="s">
        <v>925</v>
      </c>
      <c r="AA158">
        <v>1</v>
      </c>
      <c r="AB158" t="s">
        <v>940</v>
      </c>
      <c r="AE158">
        <v>20</v>
      </c>
      <c r="AF158">
        <v>1</v>
      </c>
      <c r="AG158" t="s">
        <v>803</v>
      </c>
      <c r="AH158" t="s">
        <v>803</v>
      </c>
      <c r="AI158">
        <v>2</v>
      </c>
      <c r="AJ158">
        <v>2</v>
      </c>
      <c r="AK158" t="s">
        <v>803</v>
      </c>
      <c r="AL158" t="s">
        <v>803</v>
      </c>
      <c r="AM158">
        <v>1</v>
      </c>
      <c r="AN158">
        <v>1</v>
      </c>
      <c r="AO158">
        <v>1</v>
      </c>
      <c r="AP158" t="s">
        <v>803</v>
      </c>
      <c r="AQ158">
        <v>2</v>
      </c>
      <c r="AR158">
        <v>1</v>
      </c>
      <c r="AS158">
        <v>2</v>
      </c>
      <c r="AT158">
        <v>1</v>
      </c>
      <c r="AU158">
        <v>2</v>
      </c>
      <c r="AV158" t="s">
        <v>803</v>
      </c>
      <c r="AW158">
        <v>1</v>
      </c>
    </row>
    <row r="159" spans="1:49" x14ac:dyDescent="0.25">
      <c r="A159">
        <v>122</v>
      </c>
      <c r="B159" t="s">
        <v>128</v>
      </c>
      <c r="C159">
        <v>1</v>
      </c>
      <c r="D159" t="s">
        <v>795</v>
      </c>
      <c r="E159" t="s">
        <v>1026</v>
      </c>
      <c r="F159">
        <v>2</v>
      </c>
      <c r="G159" t="s">
        <v>860</v>
      </c>
      <c r="H159" t="s">
        <v>859</v>
      </c>
      <c r="I159" t="s">
        <v>859</v>
      </c>
      <c r="J159">
        <v>1.3</v>
      </c>
      <c r="K159">
        <v>54.5</v>
      </c>
      <c r="L159">
        <v>3</v>
      </c>
      <c r="M159" t="s">
        <v>994</v>
      </c>
      <c r="N159" t="s">
        <v>1027</v>
      </c>
      <c r="O159" t="s">
        <v>911</v>
      </c>
      <c r="P159">
        <v>460</v>
      </c>
      <c r="Q159">
        <v>40</v>
      </c>
      <c r="R159">
        <v>45</v>
      </c>
      <c r="S159">
        <v>65</v>
      </c>
      <c r="T159">
        <v>100</v>
      </c>
      <c r="U159">
        <v>120</v>
      </c>
      <c r="V159">
        <v>90</v>
      </c>
      <c r="W159">
        <v>45</v>
      </c>
      <c r="X159">
        <v>70</v>
      </c>
      <c r="Y159">
        <v>161</v>
      </c>
      <c r="Z159" t="s">
        <v>827</v>
      </c>
      <c r="AA159">
        <v>1</v>
      </c>
      <c r="AB159" t="s">
        <v>932</v>
      </c>
      <c r="AD159" t="s">
        <v>828</v>
      </c>
      <c r="AE159">
        <v>25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 t="s">
        <v>804</v>
      </c>
      <c r="AM159">
        <v>2</v>
      </c>
      <c r="AN159">
        <v>1</v>
      </c>
      <c r="AO159">
        <v>1</v>
      </c>
      <c r="AP159" t="s">
        <v>803</v>
      </c>
      <c r="AQ159">
        <v>1</v>
      </c>
      <c r="AR159">
        <v>1</v>
      </c>
      <c r="AS159">
        <v>2</v>
      </c>
      <c r="AT159">
        <v>0</v>
      </c>
      <c r="AU159">
        <v>1</v>
      </c>
      <c r="AV159">
        <v>2</v>
      </c>
      <c r="AW159">
        <v>1</v>
      </c>
    </row>
    <row r="160" spans="1:49" x14ac:dyDescent="0.25">
      <c r="A160">
        <v>122</v>
      </c>
      <c r="B160" t="s">
        <v>701</v>
      </c>
      <c r="C160">
        <v>1</v>
      </c>
      <c r="D160" t="s">
        <v>795</v>
      </c>
      <c r="E160" t="s">
        <v>1028</v>
      </c>
      <c r="F160">
        <v>2</v>
      </c>
      <c r="G160" t="s">
        <v>860</v>
      </c>
      <c r="H160" t="s">
        <v>865</v>
      </c>
      <c r="I160" t="s">
        <v>865</v>
      </c>
      <c r="J160">
        <v>1.4</v>
      </c>
      <c r="K160">
        <v>56.8</v>
      </c>
      <c r="L160">
        <v>3</v>
      </c>
      <c r="M160" t="s">
        <v>746</v>
      </c>
      <c r="N160" t="s">
        <v>1029</v>
      </c>
      <c r="O160" t="s">
        <v>970</v>
      </c>
      <c r="P160">
        <v>460</v>
      </c>
      <c r="Q160">
        <v>50</v>
      </c>
      <c r="R160">
        <v>65</v>
      </c>
      <c r="S160">
        <v>65</v>
      </c>
      <c r="T160">
        <v>90</v>
      </c>
      <c r="U160">
        <v>90</v>
      </c>
      <c r="V160">
        <v>100</v>
      </c>
      <c r="Z160" t="s">
        <v>827</v>
      </c>
      <c r="AA160">
        <v>1</v>
      </c>
      <c r="AB160" t="s">
        <v>932</v>
      </c>
      <c r="AE160">
        <v>25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804</v>
      </c>
      <c r="AM160" t="s">
        <v>1030</v>
      </c>
      <c r="AN160">
        <v>1</v>
      </c>
      <c r="AO160">
        <v>1</v>
      </c>
      <c r="AP160" t="s">
        <v>803</v>
      </c>
      <c r="AQ160">
        <v>1</v>
      </c>
      <c r="AR160">
        <v>1</v>
      </c>
      <c r="AS160" t="s">
        <v>1030</v>
      </c>
      <c r="AT160">
        <v>0</v>
      </c>
      <c r="AU160">
        <v>1</v>
      </c>
      <c r="AV160" t="s">
        <v>1030</v>
      </c>
      <c r="AW160">
        <v>1</v>
      </c>
    </row>
    <row r="161" spans="1:49" x14ac:dyDescent="0.25">
      <c r="A161">
        <v>123</v>
      </c>
      <c r="B161" t="s">
        <v>129</v>
      </c>
      <c r="C161">
        <v>1</v>
      </c>
      <c r="D161" t="s">
        <v>795</v>
      </c>
      <c r="E161" t="s">
        <v>1031</v>
      </c>
      <c r="F161">
        <v>2</v>
      </c>
      <c r="G161" t="s">
        <v>824</v>
      </c>
      <c r="H161" t="s">
        <v>812</v>
      </c>
      <c r="I161" t="s">
        <v>812</v>
      </c>
      <c r="J161">
        <v>1.5</v>
      </c>
      <c r="K161">
        <v>56</v>
      </c>
      <c r="L161">
        <v>3</v>
      </c>
      <c r="M161" t="s">
        <v>836</v>
      </c>
      <c r="N161" t="s">
        <v>911</v>
      </c>
      <c r="O161" t="s">
        <v>935</v>
      </c>
      <c r="P161">
        <v>500</v>
      </c>
      <c r="Q161">
        <v>70</v>
      </c>
      <c r="R161">
        <v>110</v>
      </c>
      <c r="S161">
        <v>80</v>
      </c>
      <c r="T161">
        <v>55</v>
      </c>
      <c r="U161">
        <v>80</v>
      </c>
      <c r="V161">
        <v>105</v>
      </c>
      <c r="W161">
        <v>45</v>
      </c>
      <c r="X161">
        <v>70</v>
      </c>
      <c r="Y161">
        <v>100</v>
      </c>
      <c r="Z161" t="s">
        <v>827</v>
      </c>
      <c r="AA161">
        <v>1</v>
      </c>
      <c r="AB161" t="s">
        <v>824</v>
      </c>
      <c r="AD161" t="s">
        <v>828</v>
      </c>
      <c r="AE161">
        <v>25</v>
      </c>
      <c r="AF161">
        <v>1</v>
      </c>
      <c r="AG161">
        <v>2</v>
      </c>
      <c r="AH161">
        <v>1</v>
      </c>
      <c r="AI161">
        <v>2</v>
      </c>
      <c r="AJ161" t="s">
        <v>804</v>
      </c>
      <c r="AK161">
        <v>2</v>
      </c>
      <c r="AL161" t="s">
        <v>804</v>
      </c>
      <c r="AM161">
        <v>1</v>
      </c>
      <c r="AN161">
        <v>0</v>
      </c>
      <c r="AO161">
        <v>2</v>
      </c>
      <c r="AP161">
        <v>1</v>
      </c>
      <c r="AQ161" t="s">
        <v>803</v>
      </c>
      <c r="AR161">
        <v>4</v>
      </c>
      <c r="AS161">
        <v>1</v>
      </c>
      <c r="AT161">
        <v>1</v>
      </c>
      <c r="AU161">
        <v>1</v>
      </c>
      <c r="AV161">
        <v>1</v>
      </c>
      <c r="AW161">
        <v>1</v>
      </c>
    </row>
    <row r="162" spans="1:49" x14ac:dyDescent="0.25">
      <c r="A162">
        <v>124</v>
      </c>
      <c r="B162" t="s">
        <v>130</v>
      </c>
      <c r="C162">
        <v>1</v>
      </c>
      <c r="D162" t="s">
        <v>795</v>
      </c>
      <c r="E162" t="s">
        <v>1032</v>
      </c>
      <c r="F162">
        <v>2</v>
      </c>
      <c r="G162" t="s">
        <v>865</v>
      </c>
      <c r="H162" t="s">
        <v>860</v>
      </c>
      <c r="I162" t="s">
        <v>860</v>
      </c>
      <c r="J162">
        <v>1.4</v>
      </c>
      <c r="K162">
        <v>40.6</v>
      </c>
      <c r="L162">
        <v>3</v>
      </c>
      <c r="M162" t="s">
        <v>955</v>
      </c>
      <c r="N162" t="s">
        <v>989</v>
      </c>
      <c r="O162" t="s">
        <v>900</v>
      </c>
      <c r="P162">
        <v>455</v>
      </c>
      <c r="Q162">
        <v>65</v>
      </c>
      <c r="R162">
        <v>50</v>
      </c>
      <c r="S162">
        <v>35</v>
      </c>
      <c r="T162">
        <v>115</v>
      </c>
      <c r="U162">
        <v>95</v>
      </c>
      <c r="V162">
        <v>95</v>
      </c>
      <c r="W162">
        <v>45</v>
      </c>
      <c r="X162">
        <v>70</v>
      </c>
      <c r="Y162">
        <v>159</v>
      </c>
      <c r="Z162" t="s">
        <v>827</v>
      </c>
      <c r="AA162">
        <v>1</v>
      </c>
      <c r="AB162" t="s">
        <v>932</v>
      </c>
      <c r="AD162" t="s">
        <v>873</v>
      </c>
      <c r="AE162">
        <v>25</v>
      </c>
      <c r="AF162">
        <v>1</v>
      </c>
      <c r="AG162">
        <v>2</v>
      </c>
      <c r="AH162">
        <v>1</v>
      </c>
      <c r="AI162">
        <v>1</v>
      </c>
      <c r="AJ162">
        <v>1</v>
      </c>
      <c r="AK162" t="s">
        <v>803</v>
      </c>
      <c r="AL162">
        <v>1</v>
      </c>
      <c r="AM162">
        <v>1</v>
      </c>
      <c r="AN162">
        <v>1</v>
      </c>
      <c r="AO162">
        <v>1</v>
      </c>
      <c r="AP162" t="s">
        <v>803</v>
      </c>
      <c r="AQ162">
        <v>2</v>
      </c>
      <c r="AR162">
        <v>2</v>
      </c>
      <c r="AS162">
        <v>2</v>
      </c>
      <c r="AT162">
        <v>1</v>
      </c>
      <c r="AU162">
        <v>2</v>
      </c>
      <c r="AV162">
        <v>2</v>
      </c>
      <c r="AW162">
        <v>1</v>
      </c>
    </row>
    <row r="163" spans="1:49" x14ac:dyDescent="0.25">
      <c r="A163">
        <v>125</v>
      </c>
      <c r="B163" t="s">
        <v>131</v>
      </c>
      <c r="C163">
        <v>1</v>
      </c>
      <c r="D163" t="s">
        <v>795</v>
      </c>
      <c r="E163" t="s">
        <v>1033</v>
      </c>
      <c r="F163">
        <v>1</v>
      </c>
      <c r="G163" t="s">
        <v>856</v>
      </c>
      <c r="H163" t="s">
        <v>2089</v>
      </c>
      <c r="I163" t="s">
        <v>856</v>
      </c>
      <c r="J163">
        <v>1.1000000000000001</v>
      </c>
      <c r="K163">
        <v>30</v>
      </c>
      <c r="L163">
        <v>2</v>
      </c>
      <c r="M163" t="s">
        <v>857</v>
      </c>
      <c r="O163" t="s">
        <v>746</v>
      </c>
      <c r="P163">
        <v>490</v>
      </c>
      <c r="Q163">
        <v>65</v>
      </c>
      <c r="R163">
        <v>83</v>
      </c>
      <c r="S163">
        <v>57</v>
      </c>
      <c r="T163">
        <v>95</v>
      </c>
      <c r="U163">
        <v>85</v>
      </c>
      <c r="V163">
        <v>105</v>
      </c>
      <c r="W163">
        <v>45</v>
      </c>
      <c r="X163">
        <v>70</v>
      </c>
      <c r="Y163">
        <v>172</v>
      </c>
      <c r="Z163" t="s">
        <v>827</v>
      </c>
      <c r="AA163">
        <v>1</v>
      </c>
      <c r="AB163" t="s">
        <v>932</v>
      </c>
      <c r="AD163" t="s">
        <v>926</v>
      </c>
      <c r="AE163">
        <v>25</v>
      </c>
      <c r="AF163">
        <v>1</v>
      </c>
      <c r="AG163">
        <v>1</v>
      </c>
      <c r="AH163">
        <v>1</v>
      </c>
      <c r="AI163" t="s">
        <v>803</v>
      </c>
      <c r="AJ163">
        <v>1</v>
      </c>
      <c r="AK163">
        <v>1</v>
      </c>
      <c r="AL163">
        <v>1</v>
      </c>
      <c r="AM163">
        <v>1</v>
      </c>
      <c r="AN163">
        <v>2</v>
      </c>
      <c r="AO163" t="s">
        <v>803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 t="s">
        <v>803</v>
      </c>
      <c r="AW163">
        <v>1</v>
      </c>
    </row>
    <row r="164" spans="1:49" x14ac:dyDescent="0.25">
      <c r="A164">
        <v>126</v>
      </c>
      <c r="B164" t="s">
        <v>132</v>
      </c>
      <c r="C164">
        <v>1</v>
      </c>
      <c r="D164" t="s">
        <v>795</v>
      </c>
      <c r="E164" t="s">
        <v>1034</v>
      </c>
      <c r="F164">
        <v>1</v>
      </c>
      <c r="G164" t="s">
        <v>807</v>
      </c>
      <c r="H164" t="s">
        <v>2089</v>
      </c>
      <c r="I164" t="s">
        <v>807</v>
      </c>
      <c r="J164">
        <v>1.3</v>
      </c>
      <c r="K164">
        <v>44.5</v>
      </c>
      <c r="L164">
        <v>2</v>
      </c>
      <c r="M164" t="s">
        <v>950</v>
      </c>
      <c r="O164" t="s">
        <v>746</v>
      </c>
      <c r="P164">
        <v>495</v>
      </c>
      <c r="Q164">
        <v>65</v>
      </c>
      <c r="R164">
        <v>95</v>
      </c>
      <c r="S164">
        <v>57</v>
      </c>
      <c r="T164">
        <v>100</v>
      </c>
      <c r="U164">
        <v>85</v>
      </c>
      <c r="V164">
        <v>93</v>
      </c>
      <c r="W164">
        <v>45</v>
      </c>
      <c r="X164">
        <v>70</v>
      </c>
      <c r="Y164">
        <v>173</v>
      </c>
      <c r="Z164" t="s">
        <v>827</v>
      </c>
      <c r="AA164">
        <v>1</v>
      </c>
      <c r="AB164" t="s">
        <v>932</v>
      </c>
      <c r="AD164" t="s">
        <v>926</v>
      </c>
      <c r="AE164">
        <v>25</v>
      </c>
      <c r="AF164">
        <v>1</v>
      </c>
      <c r="AG164" t="s">
        <v>803</v>
      </c>
      <c r="AH164">
        <v>2</v>
      </c>
      <c r="AI164">
        <v>1</v>
      </c>
      <c r="AJ164" t="s">
        <v>803</v>
      </c>
      <c r="AK164" t="s">
        <v>803</v>
      </c>
      <c r="AL164">
        <v>1</v>
      </c>
      <c r="AM164">
        <v>1</v>
      </c>
      <c r="AN164">
        <v>2</v>
      </c>
      <c r="AO164">
        <v>1</v>
      </c>
      <c r="AP164">
        <v>1</v>
      </c>
      <c r="AQ164" t="s">
        <v>803</v>
      </c>
      <c r="AR164">
        <v>2</v>
      </c>
      <c r="AS164">
        <v>1</v>
      </c>
      <c r="AT164">
        <v>1</v>
      </c>
      <c r="AU164">
        <v>1</v>
      </c>
      <c r="AV164" t="s">
        <v>803</v>
      </c>
      <c r="AW164" t="s">
        <v>803</v>
      </c>
    </row>
    <row r="165" spans="1:49" x14ac:dyDescent="0.25">
      <c r="A165">
        <v>127</v>
      </c>
      <c r="B165" t="s">
        <v>133</v>
      </c>
      <c r="C165">
        <v>1</v>
      </c>
      <c r="D165" t="s">
        <v>795</v>
      </c>
      <c r="E165" t="s">
        <v>1035</v>
      </c>
      <c r="F165">
        <v>1</v>
      </c>
      <c r="G165" t="s">
        <v>824</v>
      </c>
      <c r="H165" t="s">
        <v>2089</v>
      </c>
      <c r="I165" t="s">
        <v>824</v>
      </c>
      <c r="J165">
        <v>1.5</v>
      </c>
      <c r="K165">
        <v>55</v>
      </c>
      <c r="L165">
        <v>3</v>
      </c>
      <c r="M165" t="s">
        <v>991</v>
      </c>
      <c r="N165" t="s">
        <v>1036</v>
      </c>
      <c r="O165" t="s">
        <v>1037</v>
      </c>
      <c r="P165">
        <v>500</v>
      </c>
      <c r="Q165">
        <v>65</v>
      </c>
      <c r="R165">
        <v>125</v>
      </c>
      <c r="S165">
        <v>100</v>
      </c>
      <c r="T165">
        <v>55</v>
      </c>
      <c r="U165">
        <v>70</v>
      </c>
      <c r="V165">
        <v>85</v>
      </c>
      <c r="W165">
        <v>45</v>
      </c>
      <c r="X165">
        <v>70</v>
      </c>
      <c r="Y165">
        <v>175</v>
      </c>
      <c r="Z165" t="s">
        <v>925</v>
      </c>
      <c r="AA165">
        <v>1</v>
      </c>
      <c r="AB165" t="s">
        <v>824</v>
      </c>
      <c r="AD165" t="s">
        <v>828</v>
      </c>
      <c r="AE165">
        <v>25</v>
      </c>
      <c r="AF165">
        <v>1</v>
      </c>
      <c r="AG165">
        <v>2</v>
      </c>
      <c r="AH165">
        <v>1</v>
      </c>
      <c r="AI165">
        <v>1</v>
      </c>
      <c r="AJ165" t="s">
        <v>803</v>
      </c>
      <c r="AK165">
        <v>1</v>
      </c>
      <c r="AL165" t="s">
        <v>803</v>
      </c>
      <c r="AM165">
        <v>1</v>
      </c>
      <c r="AN165" t="s">
        <v>803</v>
      </c>
      <c r="AO165">
        <v>2</v>
      </c>
      <c r="AP165">
        <v>1</v>
      </c>
      <c r="AQ165">
        <v>1</v>
      </c>
      <c r="AR165">
        <v>2</v>
      </c>
      <c r="AS165">
        <v>1</v>
      </c>
      <c r="AT165">
        <v>1</v>
      </c>
      <c r="AU165">
        <v>1</v>
      </c>
      <c r="AV165">
        <v>1</v>
      </c>
      <c r="AW165">
        <v>1</v>
      </c>
    </row>
    <row r="166" spans="1:49" x14ac:dyDescent="0.25">
      <c r="A166">
        <v>127</v>
      </c>
      <c r="B166" t="s">
        <v>702</v>
      </c>
      <c r="C166">
        <v>1</v>
      </c>
      <c r="D166" t="s">
        <v>795</v>
      </c>
      <c r="E166" t="s">
        <v>1035</v>
      </c>
      <c r="F166">
        <v>2</v>
      </c>
      <c r="G166" t="s">
        <v>824</v>
      </c>
      <c r="H166" t="s">
        <v>812</v>
      </c>
      <c r="I166" t="s">
        <v>812</v>
      </c>
      <c r="J166">
        <v>1.7</v>
      </c>
      <c r="K166">
        <v>59</v>
      </c>
      <c r="L166">
        <v>1</v>
      </c>
      <c r="M166" t="s">
        <v>1038</v>
      </c>
      <c r="P166">
        <v>600</v>
      </c>
      <c r="Q166">
        <v>65</v>
      </c>
      <c r="R166">
        <v>155</v>
      </c>
      <c r="S166">
        <v>120</v>
      </c>
      <c r="T166">
        <v>65</v>
      </c>
      <c r="U166">
        <v>90</v>
      </c>
      <c r="V166">
        <v>105</v>
      </c>
      <c r="W166">
        <v>45</v>
      </c>
      <c r="X166">
        <v>70</v>
      </c>
      <c r="Y166">
        <v>210</v>
      </c>
      <c r="Z166" t="s">
        <v>925</v>
      </c>
      <c r="AA166">
        <v>1</v>
      </c>
      <c r="AB166" t="s">
        <v>824</v>
      </c>
      <c r="AD166" t="s">
        <v>828</v>
      </c>
      <c r="AE166">
        <v>25</v>
      </c>
      <c r="AF166">
        <v>1</v>
      </c>
      <c r="AG166">
        <v>2</v>
      </c>
      <c r="AH166">
        <v>1</v>
      </c>
      <c r="AI166">
        <v>2</v>
      </c>
      <c r="AJ166" t="s">
        <v>804</v>
      </c>
      <c r="AK166">
        <v>2</v>
      </c>
      <c r="AL166" t="s">
        <v>804</v>
      </c>
      <c r="AM166">
        <v>1</v>
      </c>
      <c r="AN166">
        <v>0</v>
      </c>
      <c r="AO166">
        <v>2</v>
      </c>
      <c r="AP166">
        <v>1</v>
      </c>
      <c r="AQ166" t="s">
        <v>803</v>
      </c>
      <c r="AR166">
        <v>4</v>
      </c>
      <c r="AS166">
        <v>1</v>
      </c>
      <c r="AT166">
        <v>1</v>
      </c>
      <c r="AU166">
        <v>1</v>
      </c>
      <c r="AV166">
        <v>1</v>
      </c>
      <c r="AW166">
        <v>1</v>
      </c>
    </row>
    <row r="167" spans="1:49" x14ac:dyDescent="0.25">
      <c r="A167">
        <v>128</v>
      </c>
      <c r="B167" t="s">
        <v>134</v>
      </c>
      <c r="C167">
        <v>1</v>
      </c>
      <c r="D167" t="s">
        <v>795</v>
      </c>
      <c r="E167" t="s">
        <v>1039</v>
      </c>
      <c r="F167">
        <v>1</v>
      </c>
      <c r="G167" t="s">
        <v>795</v>
      </c>
      <c r="H167" t="s">
        <v>2089</v>
      </c>
      <c r="I167" t="s">
        <v>795</v>
      </c>
      <c r="J167">
        <v>1.4</v>
      </c>
      <c r="K167">
        <v>88.4</v>
      </c>
      <c r="L167">
        <v>3</v>
      </c>
      <c r="M167" t="s">
        <v>853</v>
      </c>
      <c r="N167" t="s">
        <v>921</v>
      </c>
      <c r="O167" t="s">
        <v>876</v>
      </c>
      <c r="P167">
        <v>490</v>
      </c>
      <c r="Q167">
        <v>75</v>
      </c>
      <c r="R167">
        <v>100</v>
      </c>
      <c r="S167">
        <v>95</v>
      </c>
      <c r="T167">
        <v>40</v>
      </c>
      <c r="U167">
        <v>70</v>
      </c>
      <c r="V167">
        <v>110</v>
      </c>
      <c r="W167">
        <v>45</v>
      </c>
      <c r="X167">
        <v>70</v>
      </c>
      <c r="Y167">
        <v>172</v>
      </c>
      <c r="Z167" t="s">
        <v>925</v>
      </c>
      <c r="AA167">
        <v>1</v>
      </c>
      <c r="AB167" t="s">
        <v>848</v>
      </c>
      <c r="AD167" t="s">
        <v>878</v>
      </c>
      <c r="AE167">
        <v>20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2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0</v>
      </c>
      <c r="AT167">
        <v>1</v>
      </c>
      <c r="AU167">
        <v>1</v>
      </c>
      <c r="AV167">
        <v>1</v>
      </c>
      <c r="AW167">
        <v>1</v>
      </c>
    </row>
    <row r="168" spans="1:49" x14ac:dyDescent="0.25">
      <c r="A168">
        <v>129</v>
      </c>
      <c r="B168" t="s">
        <v>135</v>
      </c>
      <c r="C168">
        <v>1</v>
      </c>
      <c r="D168" t="s">
        <v>795</v>
      </c>
      <c r="E168" t="s">
        <v>1040</v>
      </c>
      <c r="F168">
        <v>1</v>
      </c>
      <c r="G168" t="s">
        <v>816</v>
      </c>
      <c r="H168" t="s">
        <v>2089</v>
      </c>
      <c r="I168" t="s">
        <v>816</v>
      </c>
      <c r="J168">
        <v>0.9</v>
      </c>
      <c r="K168">
        <v>10</v>
      </c>
      <c r="L168">
        <v>2</v>
      </c>
      <c r="M168" t="s">
        <v>918</v>
      </c>
      <c r="O168" t="s">
        <v>912</v>
      </c>
      <c r="P168">
        <v>200</v>
      </c>
      <c r="Q168">
        <v>20</v>
      </c>
      <c r="R168">
        <v>10</v>
      </c>
      <c r="S168">
        <v>55</v>
      </c>
      <c r="T168">
        <v>15</v>
      </c>
      <c r="U168">
        <v>20</v>
      </c>
      <c r="V168">
        <v>80</v>
      </c>
      <c r="W168">
        <v>255</v>
      </c>
      <c r="X168">
        <v>70</v>
      </c>
      <c r="Y168">
        <v>40</v>
      </c>
      <c r="Z168" t="s">
        <v>925</v>
      </c>
      <c r="AA168">
        <v>2</v>
      </c>
      <c r="AB168" t="s">
        <v>810</v>
      </c>
      <c r="AC168" t="s">
        <v>1022</v>
      </c>
      <c r="AD168" t="s">
        <v>828</v>
      </c>
      <c r="AE168">
        <v>5</v>
      </c>
      <c r="AF168">
        <v>1</v>
      </c>
      <c r="AG168" t="s">
        <v>803</v>
      </c>
      <c r="AH168" t="s">
        <v>803</v>
      </c>
      <c r="AI168">
        <v>2</v>
      </c>
      <c r="AJ168">
        <v>2</v>
      </c>
      <c r="AK168" t="s">
        <v>803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 t="s">
        <v>803</v>
      </c>
      <c r="AW168">
        <v>1</v>
      </c>
    </row>
    <row r="169" spans="1:49" x14ac:dyDescent="0.25">
      <c r="A169">
        <v>130</v>
      </c>
      <c r="B169" t="s">
        <v>136</v>
      </c>
      <c r="C169">
        <v>1</v>
      </c>
      <c r="D169" t="s">
        <v>795</v>
      </c>
      <c r="E169" t="s">
        <v>1041</v>
      </c>
      <c r="F169">
        <v>2</v>
      </c>
      <c r="G169" t="s">
        <v>816</v>
      </c>
      <c r="H169" t="s">
        <v>812</v>
      </c>
      <c r="I169" t="s">
        <v>812</v>
      </c>
      <c r="J169">
        <v>6.5</v>
      </c>
      <c r="K169">
        <v>235</v>
      </c>
      <c r="L169">
        <v>2</v>
      </c>
      <c r="M169" t="s">
        <v>853</v>
      </c>
      <c r="O169" t="s">
        <v>1037</v>
      </c>
      <c r="P169">
        <v>540</v>
      </c>
      <c r="Q169">
        <v>95</v>
      </c>
      <c r="R169">
        <v>125</v>
      </c>
      <c r="S169">
        <v>79</v>
      </c>
      <c r="T169">
        <v>60</v>
      </c>
      <c r="U169">
        <v>100</v>
      </c>
      <c r="V169">
        <v>81</v>
      </c>
      <c r="W169">
        <v>45</v>
      </c>
      <c r="X169">
        <v>70</v>
      </c>
      <c r="Y169">
        <v>189</v>
      </c>
      <c r="Z169" t="s">
        <v>925</v>
      </c>
      <c r="AA169">
        <v>2</v>
      </c>
      <c r="AB169" t="s">
        <v>810</v>
      </c>
      <c r="AC169" t="s">
        <v>1022</v>
      </c>
      <c r="AD169" t="s">
        <v>828</v>
      </c>
      <c r="AE169">
        <v>5</v>
      </c>
      <c r="AF169">
        <v>1</v>
      </c>
      <c r="AG169" t="s">
        <v>803</v>
      </c>
      <c r="AH169" t="s">
        <v>803</v>
      </c>
      <c r="AI169">
        <v>4</v>
      </c>
      <c r="AJ169">
        <v>1</v>
      </c>
      <c r="AK169">
        <v>1</v>
      </c>
      <c r="AL169" t="s">
        <v>803</v>
      </c>
      <c r="AM169">
        <v>1</v>
      </c>
      <c r="AN169">
        <v>0</v>
      </c>
      <c r="AO169">
        <v>1</v>
      </c>
      <c r="AP169">
        <v>1</v>
      </c>
      <c r="AQ169" t="s">
        <v>803</v>
      </c>
      <c r="AR169">
        <v>2</v>
      </c>
      <c r="AS169">
        <v>1</v>
      </c>
      <c r="AT169">
        <v>1</v>
      </c>
      <c r="AU169">
        <v>1</v>
      </c>
      <c r="AV169" t="s">
        <v>803</v>
      </c>
      <c r="AW169">
        <v>1</v>
      </c>
    </row>
    <row r="170" spans="1:49" x14ac:dyDescent="0.25">
      <c r="A170">
        <v>130</v>
      </c>
      <c r="B170" t="s">
        <v>703</v>
      </c>
      <c r="C170">
        <v>1</v>
      </c>
      <c r="D170" t="s">
        <v>795</v>
      </c>
      <c r="E170" t="s">
        <v>1041</v>
      </c>
      <c r="F170">
        <v>2</v>
      </c>
      <c r="G170" t="s">
        <v>816</v>
      </c>
      <c r="H170" t="s">
        <v>849</v>
      </c>
      <c r="I170" t="s">
        <v>849</v>
      </c>
      <c r="J170">
        <v>6.5</v>
      </c>
      <c r="K170">
        <v>305</v>
      </c>
      <c r="L170">
        <v>1</v>
      </c>
      <c r="M170" t="s">
        <v>1036</v>
      </c>
      <c r="P170">
        <v>640</v>
      </c>
      <c r="Q170">
        <v>95</v>
      </c>
      <c r="R170">
        <v>155</v>
      </c>
      <c r="S170">
        <v>109</v>
      </c>
      <c r="T170">
        <v>70</v>
      </c>
      <c r="U170">
        <v>130</v>
      </c>
      <c r="V170">
        <v>81</v>
      </c>
      <c r="W170">
        <v>45</v>
      </c>
      <c r="X170">
        <v>70</v>
      </c>
      <c r="Y170">
        <v>224</v>
      </c>
      <c r="Z170" t="s">
        <v>925</v>
      </c>
      <c r="AA170">
        <v>2</v>
      </c>
      <c r="AB170" t="s">
        <v>810</v>
      </c>
      <c r="AC170" t="s">
        <v>1022</v>
      </c>
      <c r="AD170" t="s">
        <v>828</v>
      </c>
      <c r="AE170">
        <v>5</v>
      </c>
      <c r="AF170">
        <v>1</v>
      </c>
      <c r="AG170" t="s">
        <v>803</v>
      </c>
      <c r="AH170" t="s">
        <v>803</v>
      </c>
      <c r="AI170">
        <v>2</v>
      </c>
      <c r="AJ170">
        <v>2</v>
      </c>
      <c r="AK170" t="s">
        <v>803</v>
      </c>
      <c r="AL170">
        <v>2</v>
      </c>
      <c r="AM170">
        <v>1</v>
      </c>
      <c r="AN170">
        <v>1</v>
      </c>
      <c r="AO170">
        <v>1</v>
      </c>
      <c r="AP170">
        <v>0</v>
      </c>
      <c r="AQ170">
        <v>2</v>
      </c>
      <c r="AR170">
        <v>1</v>
      </c>
      <c r="AS170" t="s">
        <v>803</v>
      </c>
      <c r="AT170">
        <v>1</v>
      </c>
      <c r="AU170" t="s">
        <v>803</v>
      </c>
      <c r="AV170" t="s">
        <v>803</v>
      </c>
      <c r="AW170">
        <v>2</v>
      </c>
    </row>
    <row r="171" spans="1:49" x14ac:dyDescent="0.25">
      <c r="A171">
        <v>131</v>
      </c>
      <c r="B171" t="s">
        <v>137</v>
      </c>
      <c r="C171">
        <v>1</v>
      </c>
      <c r="D171" t="s">
        <v>795</v>
      </c>
      <c r="E171" t="s">
        <v>1042</v>
      </c>
      <c r="F171">
        <v>2</v>
      </c>
      <c r="G171" t="s">
        <v>816</v>
      </c>
      <c r="H171" t="s">
        <v>865</v>
      </c>
      <c r="I171" t="s">
        <v>865</v>
      </c>
      <c r="J171">
        <v>2.5</v>
      </c>
      <c r="K171">
        <v>220</v>
      </c>
      <c r="L171">
        <v>3</v>
      </c>
      <c r="M171" t="s">
        <v>929</v>
      </c>
      <c r="N171" t="s">
        <v>959</v>
      </c>
      <c r="O171" t="s">
        <v>969</v>
      </c>
      <c r="P171">
        <v>535</v>
      </c>
      <c r="Q171">
        <v>130</v>
      </c>
      <c r="R171">
        <v>85</v>
      </c>
      <c r="S171">
        <v>80</v>
      </c>
      <c r="T171">
        <v>85</v>
      </c>
      <c r="U171">
        <v>95</v>
      </c>
      <c r="V171">
        <v>60</v>
      </c>
      <c r="W171">
        <v>45</v>
      </c>
      <c r="X171">
        <v>70</v>
      </c>
      <c r="Y171">
        <v>187</v>
      </c>
      <c r="Z171" t="s">
        <v>925</v>
      </c>
      <c r="AA171">
        <v>2</v>
      </c>
      <c r="AB171" t="s">
        <v>802</v>
      </c>
      <c r="AC171" t="s">
        <v>819</v>
      </c>
      <c r="AD171" t="s">
        <v>828</v>
      </c>
      <c r="AE171">
        <v>40</v>
      </c>
      <c r="AF171">
        <v>1</v>
      </c>
      <c r="AG171">
        <v>1</v>
      </c>
      <c r="AH171">
        <v>0</v>
      </c>
      <c r="AI171">
        <v>2</v>
      </c>
      <c r="AJ171">
        <v>2</v>
      </c>
      <c r="AK171" t="s">
        <v>804</v>
      </c>
      <c r="AL171">
        <v>2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2</v>
      </c>
      <c r="AS171">
        <v>1</v>
      </c>
      <c r="AT171">
        <v>1</v>
      </c>
      <c r="AU171">
        <v>1</v>
      </c>
      <c r="AV171">
        <v>1</v>
      </c>
      <c r="AW171">
        <v>1</v>
      </c>
    </row>
    <row r="172" spans="1:49" x14ac:dyDescent="0.25">
      <c r="A172">
        <v>132</v>
      </c>
      <c r="B172" t="s">
        <v>138</v>
      </c>
      <c r="C172">
        <v>1</v>
      </c>
      <c r="D172" t="s">
        <v>795</v>
      </c>
      <c r="E172" t="s">
        <v>1043</v>
      </c>
      <c r="F172">
        <v>1</v>
      </c>
      <c r="G172" t="s">
        <v>795</v>
      </c>
      <c r="H172" t="s">
        <v>2089</v>
      </c>
      <c r="I172" t="s">
        <v>795</v>
      </c>
      <c r="J172">
        <v>0.3</v>
      </c>
      <c r="K172">
        <v>4</v>
      </c>
      <c r="L172">
        <v>2</v>
      </c>
      <c r="M172" t="s">
        <v>914</v>
      </c>
      <c r="O172" t="s">
        <v>1044</v>
      </c>
      <c r="P172">
        <v>288</v>
      </c>
      <c r="Q172">
        <v>48</v>
      </c>
      <c r="R172">
        <v>48</v>
      </c>
      <c r="S172">
        <v>48</v>
      </c>
      <c r="T172">
        <v>48</v>
      </c>
      <c r="U172">
        <v>48</v>
      </c>
      <c r="V172">
        <v>48</v>
      </c>
      <c r="W172">
        <v>35</v>
      </c>
      <c r="X172">
        <v>70</v>
      </c>
      <c r="Y172">
        <v>101</v>
      </c>
      <c r="Z172" t="s">
        <v>827</v>
      </c>
      <c r="AA172">
        <v>1</v>
      </c>
      <c r="AB172" t="s">
        <v>138</v>
      </c>
      <c r="AE172">
        <v>20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2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1</v>
      </c>
      <c r="AU172">
        <v>1</v>
      </c>
      <c r="AV172">
        <v>1</v>
      </c>
      <c r="AW172">
        <v>1</v>
      </c>
    </row>
    <row r="173" spans="1:49" x14ac:dyDescent="0.25">
      <c r="A173">
        <v>133</v>
      </c>
      <c r="B173" t="s">
        <v>139</v>
      </c>
      <c r="C173">
        <v>1</v>
      </c>
      <c r="D173" t="s">
        <v>795</v>
      </c>
      <c r="E173" t="s">
        <v>1045</v>
      </c>
      <c r="F173">
        <v>1</v>
      </c>
      <c r="G173" t="s">
        <v>795</v>
      </c>
      <c r="H173" t="s">
        <v>2089</v>
      </c>
      <c r="I173" t="s">
        <v>795</v>
      </c>
      <c r="J173">
        <v>0.3</v>
      </c>
      <c r="K173">
        <v>6.5</v>
      </c>
      <c r="L173">
        <v>3</v>
      </c>
      <c r="M173" t="s">
        <v>826</v>
      </c>
      <c r="N173" t="s">
        <v>838</v>
      </c>
      <c r="O173" t="s">
        <v>953</v>
      </c>
      <c r="P173">
        <v>325</v>
      </c>
      <c r="Q173">
        <v>55</v>
      </c>
      <c r="R173">
        <v>55</v>
      </c>
      <c r="S173">
        <v>50</v>
      </c>
      <c r="T173">
        <v>45</v>
      </c>
      <c r="U173">
        <v>65</v>
      </c>
      <c r="V173">
        <v>55</v>
      </c>
      <c r="W173">
        <v>45</v>
      </c>
      <c r="X173">
        <v>70</v>
      </c>
      <c r="Y173">
        <v>65</v>
      </c>
      <c r="Z173" t="s">
        <v>827</v>
      </c>
      <c r="AA173">
        <v>1</v>
      </c>
      <c r="AB173" t="s">
        <v>848</v>
      </c>
      <c r="AD173" t="s">
        <v>9</v>
      </c>
      <c r="AE173">
        <v>35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2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0</v>
      </c>
      <c r="AT173">
        <v>1</v>
      </c>
      <c r="AU173">
        <v>1</v>
      </c>
      <c r="AV173">
        <v>1</v>
      </c>
      <c r="AW173">
        <v>1</v>
      </c>
    </row>
    <row r="174" spans="1:49" x14ac:dyDescent="0.25">
      <c r="A174">
        <v>133</v>
      </c>
      <c r="B174" t="s">
        <v>704</v>
      </c>
      <c r="C174">
        <v>1</v>
      </c>
      <c r="D174" t="s">
        <v>795</v>
      </c>
      <c r="E174" t="s">
        <v>1045</v>
      </c>
      <c r="F174">
        <v>1</v>
      </c>
      <c r="G174" t="s">
        <v>795</v>
      </c>
      <c r="H174" t="s">
        <v>2089</v>
      </c>
      <c r="I174" t="s">
        <v>795</v>
      </c>
      <c r="J174">
        <v>0.3</v>
      </c>
      <c r="K174">
        <v>6.5</v>
      </c>
      <c r="L174">
        <v>1</v>
      </c>
      <c r="O174" t="s">
        <v>953</v>
      </c>
      <c r="P174">
        <v>435</v>
      </c>
      <c r="Q174">
        <v>65</v>
      </c>
      <c r="R174">
        <v>75</v>
      </c>
      <c r="S174">
        <v>70</v>
      </c>
      <c r="T174">
        <v>65</v>
      </c>
      <c r="U174">
        <v>85</v>
      </c>
      <c r="V174">
        <v>75</v>
      </c>
      <c r="W174">
        <v>45</v>
      </c>
      <c r="X174">
        <v>70</v>
      </c>
      <c r="Y174">
        <v>65</v>
      </c>
      <c r="Z174" t="s">
        <v>827</v>
      </c>
      <c r="AA174">
        <v>0</v>
      </c>
      <c r="AD174" t="s">
        <v>9</v>
      </c>
      <c r="AE174">
        <v>35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0</v>
      </c>
      <c r="AT174">
        <v>1</v>
      </c>
      <c r="AU174">
        <v>1</v>
      </c>
      <c r="AV174">
        <v>1</v>
      </c>
      <c r="AW174">
        <v>1</v>
      </c>
    </row>
    <row r="175" spans="1:49" x14ac:dyDescent="0.25">
      <c r="A175">
        <v>134</v>
      </c>
      <c r="B175" t="s">
        <v>140</v>
      </c>
      <c r="C175">
        <v>1</v>
      </c>
      <c r="D175" t="s">
        <v>795</v>
      </c>
      <c r="E175" t="s">
        <v>1046</v>
      </c>
      <c r="F175">
        <v>1</v>
      </c>
      <c r="G175" t="s">
        <v>816</v>
      </c>
      <c r="H175" t="s">
        <v>2089</v>
      </c>
      <c r="I175" t="s">
        <v>816</v>
      </c>
      <c r="J175">
        <v>1</v>
      </c>
      <c r="K175">
        <v>29</v>
      </c>
      <c r="L175">
        <v>2</v>
      </c>
      <c r="M175" t="s">
        <v>929</v>
      </c>
      <c r="O175" t="s">
        <v>969</v>
      </c>
      <c r="P175">
        <v>525</v>
      </c>
      <c r="Q175">
        <v>130</v>
      </c>
      <c r="R175">
        <v>65</v>
      </c>
      <c r="S175">
        <v>60</v>
      </c>
      <c r="T175">
        <v>110</v>
      </c>
      <c r="U175">
        <v>95</v>
      </c>
      <c r="V175">
        <v>65</v>
      </c>
      <c r="W175">
        <v>45</v>
      </c>
      <c r="X175">
        <v>70</v>
      </c>
      <c r="Y175">
        <v>184</v>
      </c>
      <c r="Z175" t="s">
        <v>827</v>
      </c>
      <c r="AA175">
        <v>1</v>
      </c>
      <c r="AB175" t="s">
        <v>848</v>
      </c>
      <c r="AD175" t="s">
        <v>9</v>
      </c>
      <c r="AE175">
        <v>35</v>
      </c>
      <c r="AF175">
        <v>1</v>
      </c>
      <c r="AG175" t="s">
        <v>803</v>
      </c>
      <c r="AH175">
        <v>0</v>
      </c>
      <c r="AI175">
        <v>2</v>
      </c>
      <c r="AJ175">
        <v>2</v>
      </c>
      <c r="AK175" t="s">
        <v>803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 t="s">
        <v>803</v>
      </c>
      <c r="AW175">
        <v>1</v>
      </c>
    </row>
    <row r="176" spans="1:49" x14ac:dyDescent="0.25">
      <c r="A176">
        <v>135</v>
      </c>
      <c r="B176" t="s">
        <v>141</v>
      </c>
      <c r="C176">
        <v>1</v>
      </c>
      <c r="D176" t="s">
        <v>795</v>
      </c>
      <c r="E176" t="s">
        <v>1047</v>
      </c>
      <c r="F176">
        <v>1</v>
      </c>
      <c r="G176" t="s">
        <v>856</v>
      </c>
      <c r="H176" t="s">
        <v>2089</v>
      </c>
      <c r="I176" t="s">
        <v>856</v>
      </c>
      <c r="J176">
        <v>0.8</v>
      </c>
      <c r="K176">
        <v>24.5</v>
      </c>
      <c r="L176">
        <v>2</v>
      </c>
      <c r="M176" t="s">
        <v>1048</v>
      </c>
      <c r="O176" t="s">
        <v>1049</v>
      </c>
      <c r="P176">
        <v>525</v>
      </c>
      <c r="Q176">
        <v>65</v>
      </c>
      <c r="R176">
        <v>65</v>
      </c>
      <c r="S176">
        <v>60</v>
      </c>
      <c r="T176">
        <v>110</v>
      </c>
      <c r="U176">
        <v>95</v>
      </c>
      <c r="V176">
        <v>130</v>
      </c>
      <c r="W176">
        <v>45</v>
      </c>
      <c r="X176">
        <v>70</v>
      </c>
      <c r="Y176">
        <v>184</v>
      </c>
      <c r="Z176" t="s">
        <v>827</v>
      </c>
      <c r="AA176">
        <v>1</v>
      </c>
      <c r="AB176" t="s">
        <v>848</v>
      </c>
      <c r="AD176" t="s">
        <v>9</v>
      </c>
      <c r="AE176">
        <v>35</v>
      </c>
      <c r="AF176">
        <v>1</v>
      </c>
      <c r="AG176">
        <v>1</v>
      </c>
      <c r="AH176">
        <v>1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2</v>
      </c>
      <c r="AO176" t="s">
        <v>803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 t="s">
        <v>803</v>
      </c>
      <c r="AW176">
        <v>1</v>
      </c>
    </row>
    <row r="177" spans="1:49" x14ac:dyDescent="0.25">
      <c r="A177">
        <v>136</v>
      </c>
      <c r="B177" t="s">
        <v>142</v>
      </c>
      <c r="C177">
        <v>1</v>
      </c>
      <c r="D177" t="s">
        <v>795</v>
      </c>
      <c r="E177" t="s">
        <v>811</v>
      </c>
      <c r="F177">
        <v>1</v>
      </c>
      <c r="G177" t="s">
        <v>807</v>
      </c>
      <c r="H177" t="s">
        <v>2089</v>
      </c>
      <c r="I177" t="s">
        <v>807</v>
      </c>
      <c r="J177">
        <v>0.9</v>
      </c>
      <c r="K177">
        <v>25</v>
      </c>
      <c r="L177">
        <v>2</v>
      </c>
      <c r="M177" t="s">
        <v>887</v>
      </c>
      <c r="O177" t="s">
        <v>846</v>
      </c>
      <c r="P177">
        <v>525</v>
      </c>
      <c r="Q177">
        <v>65</v>
      </c>
      <c r="R177">
        <v>130</v>
      </c>
      <c r="S177">
        <v>60</v>
      </c>
      <c r="T177">
        <v>95</v>
      </c>
      <c r="U177">
        <v>110</v>
      </c>
      <c r="V177">
        <v>65</v>
      </c>
      <c r="W177">
        <v>45</v>
      </c>
      <c r="X177">
        <v>70</v>
      </c>
      <c r="Y177">
        <v>184</v>
      </c>
      <c r="Z177" t="s">
        <v>827</v>
      </c>
      <c r="AA177">
        <v>1</v>
      </c>
      <c r="AB177" t="s">
        <v>848</v>
      </c>
      <c r="AD177" t="s">
        <v>9</v>
      </c>
      <c r="AE177">
        <v>35</v>
      </c>
      <c r="AF177">
        <v>1</v>
      </c>
      <c r="AG177">
        <v>0</v>
      </c>
      <c r="AH177">
        <v>2</v>
      </c>
      <c r="AI177">
        <v>1</v>
      </c>
      <c r="AJ177" t="s">
        <v>803</v>
      </c>
      <c r="AK177" t="s">
        <v>803</v>
      </c>
      <c r="AL177">
        <v>1</v>
      </c>
      <c r="AM177">
        <v>1</v>
      </c>
      <c r="AN177">
        <v>2</v>
      </c>
      <c r="AO177">
        <v>1</v>
      </c>
      <c r="AP177">
        <v>1</v>
      </c>
      <c r="AQ177" t="s">
        <v>803</v>
      </c>
      <c r="AR177">
        <v>2</v>
      </c>
      <c r="AS177">
        <v>1</v>
      </c>
      <c r="AT177">
        <v>1</v>
      </c>
      <c r="AU177">
        <v>1</v>
      </c>
      <c r="AV177" t="s">
        <v>803</v>
      </c>
      <c r="AW177" t="s">
        <v>803</v>
      </c>
    </row>
    <row r="178" spans="1:49" x14ac:dyDescent="0.25">
      <c r="A178">
        <v>137</v>
      </c>
      <c r="B178" t="s">
        <v>143</v>
      </c>
      <c r="C178">
        <v>1</v>
      </c>
      <c r="D178" t="s">
        <v>795</v>
      </c>
      <c r="E178" t="s">
        <v>1050</v>
      </c>
      <c r="F178">
        <v>1</v>
      </c>
      <c r="G178" t="s">
        <v>795</v>
      </c>
      <c r="H178" t="s">
        <v>2089</v>
      </c>
      <c r="I178" t="s">
        <v>795</v>
      </c>
      <c r="J178">
        <v>0.8</v>
      </c>
      <c r="K178">
        <v>36.5</v>
      </c>
      <c r="L178">
        <v>3</v>
      </c>
      <c r="M178" t="s">
        <v>933</v>
      </c>
      <c r="N178" t="s">
        <v>1051</v>
      </c>
      <c r="O178" t="s">
        <v>962</v>
      </c>
      <c r="P178">
        <v>395</v>
      </c>
      <c r="Q178">
        <v>65</v>
      </c>
      <c r="R178">
        <v>60</v>
      </c>
      <c r="S178">
        <v>70</v>
      </c>
      <c r="T178">
        <v>85</v>
      </c>
      <c r="U178">
        <v>75</v>
      </c>
      <c r="V178">
        <v>40</v>
      </c>
      <c r="W178">
        <v>45</v>
      </c>
      <c r="X178">
        <v>70</v>
      </c>
      <c r="Y178">
        <v>79</v>
      </c>
      <c r="Z178" t="s">
        <v>827</v>
      </c>
      <c r="AA178">
        <v>1</v>
      </c>
      <c r="AB178" t="s">
        <v>945</v>
      </c>
      <c r="AE178">
        <v>20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2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0</v>
      </c>
      <c r="AT178">
        <v>1</v>
      </c>
      <c r="AU178">
        <v>1</v>
      </c>
      <c r="AV178">
        <v>1</v>
      </c>
      <c r="AW178">
        <v>1</v>
      </c>
    </row>
    <row r="179" spans="1:49" x14ac:dyDescent="0.25">
      <c r="A179">
        <v>138</v>
      </c>
      <c r="B179" t="s">
        <v>144</v>
      </c>
      <c r="C179">
        <v>1</v>
      </c>
      <c r="D179" t="s">
        <v>795</v>
      </c>
      <c r="E179" t="s">
        <v>1052</v>
      </c>
      <c r="F179">
        <v>2</v>
      </c>
      <c r="G179" t="s">
        <v>942</v>
      </c>
      <c r="H179" t="s">
        <v>816</v>
      </c>
      <c r="I179" t="s">
        <v>816</v>
      </c>
      <c r="J179">
        <v>0.4</v>
      </c>
      <c r="K179">
        <v>7.5</v>
      </c>
      <c r="L179">
        <v>3</v>
      </c>
      <c r="M179" t="s">
        <v>918</v>
      </c>
      <c r="N179" t="s">
        <v>959</v>
      </c>
      <c r="O179" t="s">
        <v>986</v>
      </c>
      <c r="P179">
        <v>355</v>
      </c>
      <c r="Q179">
        <v>35</v>
      </c>
      <c r="R179">
        <v>40</v>
      </c>
      <c r="S179">
        <v>100</v>
      </c>
      <c r="T179">
        <v>90</v>
      </c>
      <c r="U179">
        <v>55</v>
      </c>
      <c r="V179">
        <v>35</v>
      </c>
      <c r="W179">
        <v>45</v>
      </c>
      <c r="X179">
        <v>70</v>
      </c>
      <c r="Y179">
        <v>71</v>
      </c>
      <c r="Z179" t="s">
        <v>827</v>
      </c>
      <c r="AA179">
        <v>2</v>
      </c>
      <c r="AB179" t="s">
        <v>819</v>
      </c>
      <c r="AC179" t="s">
        <v>940</v>
      </c>
      <c r="AD179" t="s">
        <v>9</v>
      </c>
      <c r="AE179">
        <v>30</v>
      </c>
      <c r="AF179" t="s">
        <v>803</v>
      </c>
      <c r="AG179" t="s">
        <v>804</v>
      </c>
      <c r="AH179">
        <v>1</v>
      </c>
      <c r="AI179">
        <v>2</v>
      </c>
      <c r="AJ179">
        <v>4</v>
      </c>
      <c r="AK179" t="s">
        <v>803</v>
      </c>
      <c r="AL179">
        <v>2</v>
      </c>
      <c r="AM179" t="s">
        <v>803</v>
      </c>
      <c r="AN179">
        <v>2</v>
      </c>
      <c r="AO179" t="s">
        <v>803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</row>
    <row r="180" spans="1:49" x14ac:dyDescent="0.25">
      <c r="A180">
        <v>139</v>
      </c>
      <c r="B180" t="s">
        <v>145</v>
      </c>
      <c r="C180">
        <v>1</v>
      </c>
      <c r="D180" t="s">
        <v>795</v>
      </c>
      <c r="E180" t="s">
        <v>1052</v>
      </c>
      <c r="F180">
        <v>2</v>
      </c>
      <c r="G180" t="s">
        <v>942</v>
      </c>
      <c r="H180" t="s">
        <v>816</v>
      </c>
      <c r="I180" t="s">
        <v>816</v>
      </c>
      <c r="J180">
        <v>1</v>
      </c>
      <c r="K180">
        <v>35</v>
      </c>
      <c r="L180">
        <v>3</v>
      </c>
      <c r="M180" t="s">
        <v>918</v>
      </c>
      <c r="N180" t="s">
        <v>959</v>
      </c>
      <c r="O180" t="s">
        <v>986</v>
      </c>
      <c r="P180">
        <v>495</v>
      </c>
      <c r="Q180">
        <v>70</v>
      </c>
      <c r="R180">
        <v>60</v>
      </c>
      <c r="S180">
        <v>125</v>
      </c>
      <c r="T180">
        <v>115</v>
      </c>
      <c r="U180">
        <v>70</v>
      </c>
      <c r="V180">
        <v>55</v>
      </c>
      <c r="W180">
        <v>45</v>
      </c>
      <c r="X180">
        <v>70</v>
      </c>
      <c r="Y180">
        <v>173</v>
      </c>
      <c r="Z180" t="s">
        <v>827</v>
      </c>
      <c r="AA180">
        <v>2</v>
      </c>
      <c r="AB180" t="s">
        <v>819</v>
      </c>
      <c r="AC180" t="s">
        <v>940</v>
      </c>
      <c r="AD180" t="s">
        <v>9</v>
      </c>
      <c r="AE180">
        <v>30</v>
      </c>
      <c r="AF180" t="s">
        <v>803</v>
      </c>
      <c r="AG180" t="s">
        <v>804</v>
      </c>
      <c r="AH180">
        <v>1</v>
      </c>
      <c r="AI180">
        <v>2</v>
      </c>
      <c r="AJ180">
        <v>4</v>
      </c>
      <c r="AK180" t="s">
        <v>803</v>
      </c>
      <c r="AL180">
        <v>2</v>
      </c>
      <c r="AM180" t="s">
        <v>803</v>
      </c>
      <c r="AN180">
        <v>2</v>
      </c>
      <c r="AO180" t="s">
        <v>803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</row>
    <row r="181" spans="1:49" x14ac:dyDescent="0.25">
      <c r="A181">
        <v>140</v>
      </c>
      <c r="B181" t="s">
        <v>146</v>
      </c>
      <c r="C181">
        <v>1</v>
      </c>
      <c r="D181" t="s">
        <v>795</v>
      </c>
      <c r="E181" t="s">
        <v>821</v>
      </c>
      <c r="F181">
        <v>2</v>
      </c>
      <c r="G181" t="s">
        <v>942</v>
      </c>
      <c r="H181" t="s">
        <v>816</v>
      </c>
      <c r="I181" t="s">
        <v>816</v>
      </c>
      <c r="J181">
        <v>0.5</v>
      </c>
      <c r="K181">
        <v>11.5</v>
      </c>
      <c r="L181">
        <v>3</v>
      </c>
      <c r="M181" t="s">
        <v>918</v>
      </c>
      <c r="N181" t="s">
        <v>1000</v>
      </c>
      <c r="O181" t="s">
        <v>986</v>
      </c>
      <c r="P181">
        <v>355</v>
      </c>
      <c r="Q181">
        <v>30</v>
      </c>
      <c r="R181">
        <v>80</v>
      </c>
      <c r="S181">
        <v>90</v>
      </c>
      <c r="T181">
        <v>55</v>
      </c>
      <c r="U181">
        <v>45</v>
      </c>
      <c r="V181">
        <v>55</v>
      </c>
      <c r="W181">
        <v>45</v>
      </c>
      <c r="X181">
        <v>70</v>
      </c>
      <c r="Y181">
        <v>71</v>
      </c>
      <c r="Z181" t="s">
        <v>827</v>
      </c>
      <c r="AA181">
        <v>2</v>
      </c>
      <c r="AB181" t="s">
        <v>819</v>
      </c>
      <c r="AC181" t="s">
        <v>940</v>
      </c>
      <c r="AD181" t="s">
        <v>9</v>
      </c>
      <c r="AE181">
        <v>30</v>
      </c>
      <c r="AF181" t="s">
        <v>803</v>
      </c>
      <c r="AG181" t="s">
        <v>804</v>
      </c>
      <c r="AH181">
        <v>1</v>
      </c>
      <c r="AI181">
        <v>2</v>
      </c>
      <c r="AJ181">
        <v>4</v>
      </c>
      <c r="AK181" t="s">
        <v>803</v>
      </c>
      <c r="AL181">
        <v>2</v>
      </c>
      <c r="AM181" t="s">
        <v>803</v>
      </c>
      <c r="AN181">
        <v>2</v>
      </c>
      <c r="AO181" t="s">
        <v>803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</row>
    <row r="182" spans="1:49" x14ac:dyDescent="0.25">
      <c r="A182">
        <v>141</v>
      </c>
      <c r="B182" t="s">
        <v>147</v>
      </c>
      <c r="C182">
        <v>1</v>
      </c>
      <c r="D182" t="s">
        <v>795</v>
      </c>
      <c r="E182" t="s">
        <v>821</v>
      </c>
      <c r="F182">
        <v>2</v>
      </c>
      <c r="G182" t="s">
        <v>942</v>
      </c>
      <c r="H182" t="s">
        <v>816</v>
      </c>
      <c r="I182" t="s">
        <v>816</v>
      </c>
      <c r="J182">
        <v>1.3</v>
      </c>
      <c r="K182">
        <v>40.5</v>
      </c>
      <c r="L182">
        <v>3</v>
      </c>
      <c r="M182" t="s">
        <v>918</v>
      </c>
      <c r="N182" t="s">
        <v>1000</v>
      </c>
      <c r="O182" t="s">
        <v>986</v>
      </c>
      <c r="P182">
        <v>495</v>
      </c>
      <c r="Q182">
        <v>60</v>
      </c>
      <c r="R182">
        <v>115</v>
      </c>
      <c r="S182">
        <v>105</v>
      </c>
      <c r="T182">
        <v>65</v>
      </c>
      <c r="U182">
        <v>70</v>
      </c>
      <c r="V182">
        <v>80</v>
      </c>
      <c r="W182">
        <v>45</v>
      </c>
      <c r="X182">
        <v>70</v>
      </c>
      <c r="Y182">
        <v>173</v>
      </c>
      <c r="Z182" t="s">
        <v>827</v>
      </c>
      <c r="AA182">
        <v>2</v>
      </c>
      <c r="AB182" t="s">
        <v>819</v>
      </c>
      <c r="AC182" t="s">
        <v>940</v>
      </c>
      <c r="AD182" t="s">
        <v>9</v>
      </c>
      <c r="AE182">
        <v>30</v>
      </c>
      <c r="AF182" t="s">
        <v>803</v>
      </c>
      <c r="AG182" t="s">
        <v>804</v>
      </c>
      <c r="AH182">
        <v>1</v>
      </c>
      <c r="AI182">
        <v>2</v>
      </c>
      <c r="AJ182">
        <v>4</v>
      </c>
      <c r="AK182" t="s">
        <v>803</v>
      </c>
      <c r="AL182">
        <v>2</v>
      </c>
      <c r="AM182" t="s">
        <v>803</v>
      </c>
      <c r="AN182">
        <v>2</v>
      </c>
      <c r="AO182" t="s">
        <v>803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</row>
    <row r="183" spans="1:49" x14ac:dyDescent="0.25">
      <c r="A183">
        <v>142</v>
      </c>
      <c r="B183" t="s">
        <v>148</v>
      </c>
      <c r="C183">
        <v>1</v>
      </c>
      <c r="D183" t="s">
        <v>795</v>
      </c>
      <c r="E183" t="s">
        <v>1053</v>
      </c>
      <c r="F183">
        <v>2</v>
      </c>
      <c r="G183" t="s">
        <v>942</v>
      </c>
      <c r="H183" t="s">
        <v>812</v>
      </c>
      <c r="I183" t="s">
        <v>812</v>
      </c>
      <c r="J183">
        <v>1.8</v>
      </c>
      <c r="K183">
        <v>59</v>
      </c>
      <c r="L183">
        <v>3</v>
      </c>
      <c r="M183" t="s">
        <v>943</v>
      </c>
      <c r="N183" t="s">
        <v>1054</v>
      </c>
      <c r="O183" t="s">
        <v>854</v>
      </c>
      <c r="P183">
        <v>515</v>
      </c>
      <c r="Q183">
        <v>80</v>
      </c>
      <c r="R183">
        <v>105</v>
      </c>
      <c r="S183">
        <v>65</v>
      </c>
      <c r="T183">
        <v>60</v>
      </c>
      <c r="U183">
        <v>75</v>
      </c>
      <c r="V183">
        <v>130</v>
      </c>
      <c r="W183">
        <v>45</v>
      </c>
      <c r="X183">
        <v>70</v>
      </c>
      <c r="Y183">
        <v>180</v>
      </c>
      <c r="Z183" t="s">
        <v>925</v>
      </c>
      <c r="AA183">
        <v>1</v>
      </c>
      <c r="AB183" t="s">
        <v>812</v>
      </c>
      <c r="AD183" t="s">
        <v>9</v>
      </c>
      <c r="AE183">
        <v>35</v>
      </c>
      <c r="AF183" t="s">
        <v>803</v>
      </c>
      <c r="AG183" t="s">
        <v>803</v>
      </c>
      <c r="AH183">
        <v>2</v>
      </c>
      <c r="AI183">
        <v>2</v>
      </c>
      <c r="AJ183">
        <v>1</v>
      </c>
      <c r="AK183">
        <v>2</v>
      </c>
      <c r="AL183">
        <v>1</v>
      </c>
      <c r="AM183" t="s">
        <v>803</v>
      </c>
      <c r="AN183">
        <v>0</v>
      </c>
      <c r="AO183" t="s">
        <v>803</v>
      </c>
      <c r="AP183">
        <v>1</v>
      </c>
      <c r="AQ183" t="s">
        <v>803</v>
      </c>
      <c r="AR183">
        <v>2</v>
      </c>
      <c r="AS183">
        <v>1</v>
      </c>
      <c r="AT183">
        <v>1</v>
      </c>
      <c r="AU183">
        <v>1</v>
      </c>
      <c r="AV183">
        <v>2</v>
      </c>
      <c r="AW183">
        <v>1</v>
      </c>
    </row>
    <row r="184" spans="1:49" x14ac:dyDescent="0.25">
      <c r="A184">
        <v>142</v>
      </c>
      <c r="B184" t="s">
        <v>705</v>
      </c>
      <c r="C184">
        <v>1</v>
      </c>
      <c r="D184" t="s">
        <v>795</v>
      </c>
      <c r="E184" t="s">
        <v>1053</v>
      </c>
      <c r="F184">
        <v>2</v>
      </c>
      <c r="G184" t="s">
        <v>942</v>
      </c>
      <c r="H184" t="s">
        <v>812</v>
      </c>
      <c r="I184" t="s">
        <v>812</v>
      </c>
      <c r="J184">
        <v>2.1</v>
      </c>
      <c r="K184">
        <v>79</v>
      </c>
      <c r="L184">
        <v>1</v>
      </c>
      <c r="M184" t="s">
        <v>813</v>
      </c>
      <c r="P184">
        <v>615</v>
      </c>
      <c r="Q184">
        <v>80</v>
      </c>
      <c r="R184">
        <v>135</v>
      </c>
      <c r="S184">
        <v>85</v>
      </c>
      <c r="T184">
        <v>70</v>
      </c>
      <c r="U184">
        <v>95</v>
      </c>
      <c r="V184">
        <v>150</v>
      </c>
      <c r="W184">
        <v>45</v>
      </c>
      <c r="X184">
        <v>70</v>
      </c>
      <c r="Y184">
        <v>215</v>
      </c>
      <c r="Z184" t="s">
        <v>925</v>
      </c>
      <c r="AA184">
        <v>1</v>
      </c>
      <c r="AB184" t="s">
        <v>812</v>
      </c>
      <c r="AD184" t="s">
        <v>9</v>
      </c>
      <c r="AE184">
        <v>35</v>
      </c>
      <c r="AF184" t="s">
        <v>803</v>
      </c>
      <c r="AG184" t="s">
        <v>803</v>
      </c>
      <c r="AH184">
        <v>2</v>
      </c>
      <c r="AI184">
        <v>2</v>
      </c>
      <c r="AJ184">
        <v>1</v>
      </c>
      <c r="AK184">
        <v>2</v>
      </c>
      <c r="AL184">
        <v>1</v>
      </c>
      <c r="AM184" t="s">
        <v>803</v>
      </c>
      <c r="AN184">
        <v>0</v>
      </c>
      <c r="AO184" t="s">
        <v>803</v>
      </c>
      <c r="AP184">
        <v>1</v>
      </c>
      <c r="AQ184" t="s">
        <v>803</v>
      </c>
      <c r="AR184">
        <v>2</v>
      </c>
      <c r="AS184">
        <v>1</v>
      </c>
      <c r="AT184">
        <v>1</v>
      </c>
      <c r="AU184">
        <v>1</v>
      </c>
      <c r="AV184">
        <v>2</v>
      </c>
      <c r="AW184">
        <v>1</v>
      </c>
    </row>
    <row r="185" spans="1:49" x14ac:dyDescent="0.25">
      <c r="A185">
        <v>143</v>
      </c>
      <c r="B185" t="s">
        <v>149</v>
      </c>
      <c r="C185">
        <v>1</v>
      </c>
      <c r="D185" t="s">
        <v>795</v>
      </c>
      <c r="E185" t="s">
        <v>1055</v>
      </c>
      <c r="F185">
        <v>1</v>
      </c>
      <c r="G185" t="s">
        <v>795</v>
      </c>
      <c r="H185" t="s">
        <v>2089</v>
      </c>
      <c r="I185" t="s">
        <v>795</v>
      </c>
      <c r="J185">
        <v>2.1</v>
      </c>
      <c r="K185">
        <v>460</v>
      </c>
      <c r="L185">
        <v>3</v>
      </c>
      <c r="M185" t="s">
        <v>1056</v>
      </c>
      <c r="N185" t="s">
        <v>805</v>
      </c>
      <c r="O185" t="s">
        <v>850</v>
      </c>
      <c r="P185">
        <v>540</v>
      </c>
      <c r="Q185">
        <v>160</v>
      </c>
      <c r="R185">
        <v>110</v>
      </c>
      <c r="S185">
        <v>65</v>
      </c>
      <c r="T185">
        <v>65</v>
      </c>
      <c r="U185">
        <v>110</v>
      </c>
      <c r="V185">
        <v>30</v>
      </c>
      <c r="W185">
        <v>25</v>
      </c>
      <c r="X185">
        <v>70</v>
      </c>
      <c r="Y185">
        <v>189</v>
      </c>
      <c r="Z185" t="s">
        <v>925</v>
      </c>
      <c r="AA185">
        <v>1</v>
      </c>
      <c r="AB185" t="s">
        <v>802</v>
      </c>
      <c r="AD185" t="s">
        <v>9</v>
      </c>
      <c r="AE185">
        <v>40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2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1</v>
      </c>
      <c r="AU185">
        <v>1</v>
      </c>
      <c r="AV185">
        <v>1</v>
      </c>
      <c r="AW185">
        <v>1</v>
      </c>
    </row>
    <row r="186" spans="1:49" x14ac:dyDescent="0.25">
      <c r="A186">
        <v>144</v>
      </c>
      <c r="B186" t="s">
        <v>150</v>
      </c>
      <c r="C186">
        <v>1</v>
      </c>
      <c r="D186" t="s">
        <v>1057</v>
      </c>
      <c r="E186" t="s">
        <v>1058</v>
      </c>
      <c r="F186">
        <v>2</v>
      </c>
      <c r="G186" t="s">
        <v>865</v>
      </c>
      <c r="H186" t="s">
        <v>812</v>
      </c>
      <c r="I186" t="s">
        <v>812</v>
      </c>
      <c r="J186">
        <v>1.7</v>
      </c>
      <c r="K186">
        <v>55.4</v>
      </c>
      <c r="L186">
        <v>2</v>
      </c>
      <c r="M186" t="s">
        <v>1054</v>
      </c>
      <c r="O186" t="s">
        <v>867</v>
      </c>
      <c r="P186">
        <v>580</v>
      </c>
      <c r="Q186">
        <v>90</v>
      </c>
      <c r="R186">
        <v>85</v>
      </c>
      <c r="S186">
        <v>100</v>
      </c>
      <c r="T186">
        <v>95</v>
      </c>
      <c r="U186">
        <v>125</v>
      </c>
      <c r="V186">
        <v>85</v>
      </c>
      <c r="W186">
        <v>3</v>
      </c>
      <c r="X186">
        <v>35</v>
      </c>
      <c r="Y186">
        <v>261</v>
      </c>
      <c r="Z186" t="s">
        <v>925</v>
      </c>
      <c r="AA186">
        <v>1</v>
      </c>
      <c r="AB186" t="s">
        <v>874</v>
      </c>
      <c r="AE186">
        <v>80</v>
      </c>
      <c r="AF186">
        <v>1</v>
      </c>
      <c r="AG186">
        <v>2</v>
      </c>
      <c r="AH186">
        <v>1</v>
      </c>
      <c r="AI186">
        <v>2</v>
      </c>
      <c r="AJ186" t="s">
        <v>803</v>
      </c>
      <c r="AK186">
        <v>1</v>
      </c>
      <c r="AL186">
        <v>1</v>
      </c>
      <c r="AM186">
        <v>1</v>
      </c>
      <c r="AN186">
        <v>0</v>
      </c>
      <c r="AO186">
        <v>1</v>
      </c>
      <c r="AP186">
        <v>1</v>
      </c>
      <c r="AQ186" t="s">
        <v>803</v>
      </c>
      <c r="AR186">
        <v>4</v>
      </c>
      <c r="AS186">
        <v>1</v>
      </c>
      <c r="AT186">
        <v>1</v>
      </c>
      <c r="AU186">
        <v>1</v>
      </c>
      <c r="AV186">
        <v>2</v>
      </c>
      <c r="AW186">
        <v>1</v>
      </c>
    </row>
    <row r="187" spans="1:49" x14ac:dyDescent="0.25">
      <c r="A187">
        <v>144</v>
      </c>
      <c r="B187" t="s">
        <v>706</v>
      </c>
      <c r="C187">
        <v>8</v>
      </c>
      <c r="D187" t="s">
        <v>1057</v>
      </c>
      <c r="E187" t="s">
        <v>1059</v>
      </c>
      <c r="F187">
        <v>2</v>
      </c>
      <c r="G187" t="s">
        <v>860</v>
      </c>
      <c r="H187" t="s">
        <v>812</v>
      </c>
      <c r="I187" t="s">
        <v>812</v>
      </c>
      <c r="J187">
        <v>1.7</v>
      </c>
      <c r="K187">
        <v>50.9</v>
      </c>
      <c r="L187">
        <v>1</v>
      </c>
      <c r="M187" t="s">
        <v>890</v>
      </c>
      <c r="P187">
        <v>580</v>
      </c>
      <c r="Q187">
        <v>90</v>
      </c>
      <c r="R187">
        <v>85</v>
      </c>
      <c r="S187">
        <v>85</v>
      </c>
      <c r="T187">
        <v>125</v>
      </c>
      <c r="U187">
        <v>100</v>
      </c>
      <c r="V187">
        <v>95</v>
      </c>
      <c r="W187">
        <v>3</v>
      </c>
      <c r="X187">
        <v>35</v>
      </c>
      <c r="Z187" t="s">
        <v>925</v>
      </c>
      <c r="AA187">
        <v>1</v>
      </c>
      <c r="AB187" t="s">
        <v>874</v>
      </c>
      <c r="AE187">
        <v>120</v>
      </c>
      <c r="AF187">
        <v>1</v>
      </c>
      <c r="AG187">
        <v>1</v>
      </c>
      <c r="AH187">
        <v>1</v>
      </c>
      <c r="AI187">
        <v>2</v>
      </c>
      <c r="AJ187" t="s">
        <v>803</v>
      </c>
      <c r="AK187">
        <v>2</v>
      </c>
      <c r="AL187" t="s">
        <v>804</v>
      </c>
      <c r="AM187">
        <v>1</v>
      </c>
      <c r="AN187">
        <v>0</v>
      </c>
      <c r="AO187">
        <v>1</v>
      </c>
      <c r="AP187" t="s">
        <v>803</v>
      </c>
      <c r="AQ187">
        <v>1</v>
      </c>
      <c r="AR187">
        <v>2</v>
      </c>
      <c r="AS187">
        <v>2</v>
      </c>
      <c r="AT187">
        <v>1</v>
      </c>
      <c r="AU187">
        <v>2</v>
      </c>
      <c r="AV187">
        <v>1</v>
      </c>
      <c r="AW187">
        <v>1</v>
      </c>
    </row>
    <row r="188" spans="1:49" x14ac:dyDescent="0.25">
      <c r="A188">
        <v>145</v>
      </c>
      <c r="B188" t="s">
        <v>151</v>
      </c>
      <c r="C188">
        <v>1</v>
      </c>
      <c r="D188" t="s">
        <v>1057</v>
      </c>
      <c r="E188" t="s">
        <v>1033</v>
      </c>
      <c r="F188">
        <v>2</v>
      </c>
      <c r="G188" t="s">
        <v>856</v>
      </c>
      <c r="H188" t="s">
        <v>812</v>
      </c>
      <c r="I188" t="s">
        <v>812</v>
      </c>
      <c r="J188">
        <v>1.6</v>
      </c>
      <c r="K188">
        <v>52.6</v>
      </c>
      <c r="L188">
        <v>2</v>
      </c>
      <c r="M188" t="s">
        <v>1054</v>
      </c>
      <c r="O188" t="s">
        <v>857</v>
      </c>
      <c r="P188">
        <v>580</v>
      </c>
      <c r="Q188">
        <v>90</v>
      </c>
      <c r="R188">
        <v>90</v>
      </c>
      <c r="S188">
        <v>85</v>
      </c>
      <c r="T188">
        <v>125</v>
      </c>
      <c r="U188">
        <v>90</v>
      </c>
      <c r="V188">
        <v>100</v>
      </c>
      <c r="W188">
        <v>3</v>
      </c>
      <c r="X188">
        <v>35</v>
      </c>
      <c r="Y188">
        <v>261</v>
      </c>
      <c r="Z188" t="s">
        <v>925</v>
      </c>
      <c r="AA188">
        <v>1</v>
      </c>
      <c r="AB188" t="s">
        <v>874</v>
      </c>
      <c r="AE188">
        <v>80</v>
      </c>
      <c r="AF188">
        <v>1</v>
      </c>
      <c r="AG188">
        <v>1</v>
      </c>
      <c r="AH188">
        <v>1</v>
      </c>
      <c r="AI188">
        <v>1</v>
      </c>
      <c r="AJ188" t="s">
        <v>803</v>
      </c>
      <c r="AK188">
        <v>2</v>
      </c>
      <c r="AL188" t="s">
        <v>803</v>
      </c>
      <c r="AM188">
        <v>1</v>
      </c>
      <c r="AN188">
        <v>0</v>
      </c>
      <c r="AO188" t="s">
        <v>803</v>
      </c>
      <c r="AP188">
        <v>1</v>
      </c>
      <c r="AQ188" t="s">
        <v>803</v>
      </c>
      <c r="AR188">
        <v>2</v>
      </c>
      <c r="AS188">
        <v>1</v>
      </c>
      <c r="AT188">
        <v>1</v>
      </c>
      <c r="AU188">
        <v>1</v>
      </c>
      <c r="AV188" t="s">
        <v>803</v>
      </c>
      <c r="AW188">
        <v>1</v>
      </c>
    </row>
    <row r="189" spans="1:49" x14ac:dyDescent="0.25">
      <c r="A189">
        <v>145</v>
      </c>
      <c r="B189" t="s">
        <v>707</v>
      </c>
      <c r="C189">
        <v>8</v>
      </c>
      <c r="D189" t="s">
        <v>1057</v>
      </c>
      <c r="E189" t="s">
        <v>1060</v>
      </c>
      <c r="F189">
        <v>2</v>
      </c>
      <c r="G189" t="s">
        <v>920</v>
      </c>
      <c r="H189" t="s">
        <v>812</v>
      </c>
      <c r="I189" t="s">
        <v>812</v>
      </c>
      <c r="J189">
        <v>1.6</v>
      </c>
      <c r="K189">
        <v>58.2</v>
      </c>
      <c r="L189">
        <v>1</v>
      </c>
      <c r="M189" t="s">
        <v>922</v>
      </c>
      <c r="P189">
        <v>580</v>
      </c>
      <c r="Q189">
        <v>90</v>
      </c>
      <c r="R189">
        <v>125</v>
      </c>
      <c r="S189">
        <v>90</v>
      </c>
      <c r="T189">
        <v>85</v>
      </c>
      <c r="U189">
        <v>90</v>
      </c>
      <c r="V189">
        <v>100</v>
      </c>
      <c r="W189">
        <v>3</v>
      </c>
      <c r="X189">
        <v>35</v>
      </c>
      <c r="Z189" t="s">
        <v>925</v>
      </c>
      <c r="AA189">
        <v>1</v>
      </c>
      <c r="AB189" t="s">
        <v>874</v>
      </c>
      <c r="AE189">
        <v>120</v>
      </c>
      <c r="AF189">
        <v>1</v>
      </c>
      <c r="AG189">
        <v>1</v>
      </c>
      <c r="AH189">
        <v>1</v>
      </c>
      <c r="AI189">
        <v>2</v>
      </c>
      <c r="AJ189" t="s">
        <v>803</v>
      </c>
      <c r="AK189">
        <v>2</v>
      </c>
      <c r="AL189" t="s">
        <v>803</v>
      </c>
      <c r="AM189">
        <v>1</v>
      </c>
      <c r="AN189">
        <v>0</v>
      </c>
      <c r="AO189">
        <v>2</v>
      </c>
      <c r="AP189">
        <v>2</v>
      </c>
      <c r="AQ189" t="s">
        <v>804</v>
      </c>
      <c r="AR189">
        <v>1</v>
      </c>
      <c r="AS189">
        <v>1</v>
      </c>
      <c r="AT189">
        <v>1</v>
      </c>
      <c r="AU189" t="s">
        <v>803</v>
      </c>
      <c r="AV189">
        <v>1</v>
      </c>
      <c r="AW189">
        <v>2</v>
      </c>
    </row>
    <row r="190" spans="1:49" x14ac:dyDescent="0.25">
      <c r="A190">
        <v>146</v>
      </c>
      <c r="B190" t="s">
        <v>152</v>
      </c>
      <c r="C190">
        <v>1</v>
      </c>
      <c r="D190" t="s">
        <v>1057</v>
      </c>
      <c r="E190" t="s">
        <v>811</v>
      </c>
      <c r="F190">
        <v>2</v>
      </c>
      <c r="G190" t="s">
        <v>807</v>
      </c>
      <c r="H190" t="s">
        <v>812</v>
      </c>
      <c r="I190" t="s">
        <v>812</v>
      </c>
      <c r="J190">
        <v>2</v>
      </c>
      <c r="K190">
        <v>60</v>
      </c>
      <c r="L190">
        <v>2</v>
      </c>
      <c r="M190" t="s">
        <v>1054</v>
      </c>
      <c r="O190" t="s">
        <v>950</v>
      </c>
      <c r="P190">
        <v>580</v>
      </c>
      <c r="Q190">
        <v>90</v>
      </c>
      <c r="R190">
        <v>100</v>
      </c>
      <c r="S190">
        <v>90</v>
      </c>
      <c r="T190">
        <v>125</v>
      </c>
      <c r="U190">
        <v>85</v>
      </c>
      <c r="V190">
        <v>90</v>
      </c>
      <c r="W190">
        <v>3</v>
      </c>
      <c r="X190">
        <v>35</v>
      </c>
      <c r="Y190">
        <v>261</v>
      </c>
      <c r="Z190" t="s">
        <v>925</v>
      </c>
      <c r="AA190">
        <v>1</v>
      </c>
      <c r="AB190" t="s">
        <v>874</v>
      </c>
      <c r="AE190">
        <v>80</v>
      </c>
      <c r="AF190">
        <v>1</v>
      </c>
      <c r="AG190" t="s">
        <v>803</v>
      </c>
      <c r="AH190">
        <v>2</v>
      </c>
      <c r="AI190">
        <v>2</v>
      </c>
      <c r="AJ190" t="s">
        <v>804</v>
      </c>
      <c r="AK190">
        <v>1</v>
      </c>
      <c r="AL190" t="s">
        <v>803</v>
      </c>
      <c r="AM190">
        <v>1</v>
      </c>
      <c r="AN190">
        <v>0</v>
      </c>
      <c r="AO190">
        <v>1</v>
      </c>
      <c r="AP190">
        <v>1</v>
      </c>
      <c r="AQ190" t="s">
        <v>804</v>
      </c>
      <c r="AR190">
        <v>4</v>
      </c>
      <c r="AS190">
        <v>1</v>
      </c>
      <c r="AT190">
        <v>1</v>
      </c>
      <c r="AU190">
        <v>1</v>
      </c>
      <c r="AV190" t="s">
        <v>803</v>
      </c>
      <c r="AW190" t="s">
        <v>803</v>
      </c>
    </row>
    <row r="191" spans="1:49" x14ac:dyDescent="0.25">
      <c r="A191">
        <v>146</v>
      </c>
      <c r="B191" t="s">
        <v>708</v>
      </c>
      <c r="C191">
        <v>8</v>
      </c>
      <c r="D191" t="s">
        <v>1057</v>
      </c>
      <c r="E191" t="s">
        <v>1061</v>
      </c>
      <c r="F191">
        <v>2</v>
      </c>
      <c r="G191" t="s">
        <v>849</v>
      </c>
      <c r="H191" t="s">
        <v>812</v>
      </c>
      <c r="I191" t="s">
        <v>812</v>
      </c>
      <c r="J191">
        <v>2</v>
      </c>
      <c r="K191">
        <v>66</v>
      </c>
      <c r="L191">
        <v>1</v>
      </c>
      <c r="M191" t="s">
        <v>1062</v>
      </c>
      <c r="P191">
        <v>580</v>
      </c>
      <c r="Q191">
        <v>90</v>
      </c>
      <c r="R191">
        <v>85</v>
      </c>
      <c r="S191">
        <v>90</v>
      </c>
      <c r="T191">
        <v>100</v>
      </c>
      <c r="U191">
        <v>125</v>
      </c>
      <c r="V191">
        <v>90</v>
      </c>
      <c r="W191">
        <v>3</v>
      </c>
      <c r="X191">
        <v>35</v>
      </c>
      <c r="Z191" t="s">
        <v>925</v>
      </c>
      <c r="AA191">
        <v>1</v>
      </c>
      <c r="AB191" t="s">
        <v>874</v>
      </c>
      <c r="AE191">
        <v>120</v>
      </c>
      <c r="AF191">
        <v>1</v>
      </c>
      <c r="AG191">
        <v>1</v>
      </c>
      <c r="AH191">
        <v>1</v>
      </c>
      <c r="AI191">
        <v>2</v>
      </c>
      <c r="AJ191" t="s">
        <v>803</v>
      </c>
      <c r="AK191">
        <v>2</v>
      </c>
      <c r="AL191">
        <v>1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2</v>
      </c>
      <c r="AS191" t="s">
        <v>803</v>
      </c>
      <c r="AT191">
        <v>1</v>
      </c>
      <c r="AU191" t="s">
        <v>803</v>
      </c>
      <c r="AV191">
        <v>1</v>
      </c>
      <c r="AW191">
        <v>2</v>
      </c>
    </row>
    <row r="192" spans="1:49" x14ac:dyDescent="0.25">
      <c r="A192">
        <v>147</v>
      </c>
      <c r="B192" t="s">
        <v>153</v>
      </c>
      <c r="C192">
        <v>1</v>
      </c>
      <c r="D192" t="s">
        <v>795</v>
      </c>
      <c r="E192" t="s">
        <v>1019</v>
      </c>
      <c r="F192">
        <v>1</v>
      </c>
      <c r="G192" t="s">
        <v>810</v>
      </c>
      <c r="H192" t="s">
        <v>2089</v>
      </c>
      <c r="I192" t="s">
        <v>810</v>
      </c>
      <c r="J192">
        <v>1.8</v>
      </c>
      <c r="K192">
        <v>3.3</v>
      </c>
      <c r="L192">
        <v>2</v>
      </c>
      <c r="M192" t="s">
        <v>830</v>
      </c>
      <c r="O192" t="s">
        <v>1063</v>
      </c>
      <c r="P192">
        <v>300</v>
      </c>
      <c r="Q192">
        <v>41</v>
      </c>
      <c r="R192">
        <v>64</v>
      </c>
      <c r="S192">
        <v>45</v>
      </c>
      <c r="T192">
        <v>50</v>
      </c>
      <c r="U192">
        <v>50</v>
      </c>
      <c r="V192">
        <v>50</v>
      </c>
      <c r="W192">
        <v>45</v>
      </c>
      <c r="X192">
        <v>35</v>
      </c>
      <c r="Y192">
        <v>60</v>
      </c>
      <c r="Z192" t="s">
        <v>925</v>
      </c>
      <c r="AA192">
        <v>2</v>
      </c>
      <c r="AB192" t="s">
        <v>810</v>
      </c>
      <c r="AC192" t="s">
        <v>819</v>
      </c>
      <c r="AD192" t="s">
        <v>828</v>
      </c>
      <c r="AE192">
        <v>40</v>
      </c>
      <c r="AF192">
        <v>1</v>
      </c>
      <c r="AG192" t="s">
        <v>803</v>
      </c>
      <c r="AH192" t="s">
        <v>803</v>
      </c>
      <c r="AI192" t="s">
        <v>803</v>
      </c>
      <c r="AJ192" t="s">
        <v>803</v>
      </c>
      <c r="AK192">
        <v>2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2</v>
      </c>
      <c r="AU192">
        <v>1</v>
      </c>
      <c r="AV192">
        <v>1</v>
      </c>
      <c r="AW192">
        <v>2</v>
      </c>
    </row>
    <row r="193" spans="1:49" x14ac:dyDescent="0.25">
      <c r="A193">
        <v>148</v>
      </c>
      <c r="B193" t="s">
        <v>154</v>
      </c>
      <c r="C193">
        <v>1</v>
      </c>
      <c r="D193" t="s">
        <v>795</v>
      </c>
      <c r="E193" t="s">
        <v>1019</v>
      </c>
      <c r="F193">
        <v>1</v>
      </c>
      <c r="G193" t="s">
        <v>810</v>
      </c>
      <c r="H193" t="s">
        <v>2089</v>
      </c>
      <c r="I193" t="s">
        <v>810</v>
      </c>
      <c r="J193">
        <v>4</v>
      </c>
      <c r="K193">
        <v>16.5</v>
      </c>
      <c r="L193">
        <v>2</v>
      </c>
      <c r="M193" t="s">
        <v>830</v>
      </c>
      <c r="O193" t="s">
        <v>1063</v>
      </c>
      <c r="P193">
        <v>420</v>
      </c>
      <c r="Q193">
        <v>61</v>
      </c>
      <c r="R193">
        <v>84</v>
      </c>
      <c r="S193">
        <v>65</v>
      </c>
      <c r="T193">
        <v>70</v>
      </c>
      <c r="U193">
        <v>70</v>
      </c>
      <c r="V193">
        <v>70</v>
      </c>
      <c r="W193">
        <v>45</v>
      </c>
      <c r="X193">
        <v>35</v>
      </c>
      <c r="Y193">
        <v>147</v>
      </c>
      <c r="Z193" t="s">
        <v>925</v>
      </c>
      <c r="AA193">
        <v>2</v>
      </c>
      <c r="AB193" t="s">
        <v>810</v>
      </c>
      <c r="AC193" t="s">
        <v>819</v>
      </c>
      <c r="AD193" t="s">
        <v>828</v>
      </c>
      <c r="AE193">
        <v>40</v>
      </c>
      <c r="AF193">
        <v>1</v>
      </c>
      <c r="AG193" t="s">
        <v>803</v>
      </c>
      <c r="AH193" t="s">
        <v>803</v>
      </c>
      <c r="AI193" t="s">
        <v>803</v>
      </c>
      <c r="AJ193" t="s">
        <v>803</v>
      </c>
      <c r="AK193">
        <v>2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2</v>
      </c>
      <c r="AU193">
        <v>1</v>
      </c>
      <c r="AV193">
        <v>1</v>
      </c>
      <c r="AW193">
        <v>2</v>
      </c>
    </row>
    <row r="194" spans="1:49" x14ac:dyDescent="0.25">
      <c r="A194">
        <v>149</v>
      </c>
      <c r="B194" t="s">
        <v>155</v>
      </c>
      <c r="C194">
        <v>1</v>
      </c>
      <c r="D194" t="s">
        <v>795</v>
      </c>
      <c r="E194" t="s">
        <v>1019</v>
      </c>
      <c r="F194">
        <v>2</v>
      </c>
      <c r="G194" t="s">
        <v>810</v>
      </c>
      <c r="H194" t="s">
        <v>812</v>
      </c>
      <c r="I194" t="s">
        <v>812</v>
      </c>
      <c r="J194">
        <v>2.2000000000000002</v>
      </c>
      <c r="K194">
        <v>210</v>
      </c>
      <c r="L194">
        <v>2</v>
      </c>
      <c r="M194" t="s">
        <v>893</v>
      </c>
      <c r="O194" t="s">
        <v>1064</v>
      </c>
      <c r="P194">
        <v>600</v>
      </c>
      <c r="Q194">
        <v>91</v>
      </c>
      <c r="R194">
        <v>134</v>
      </c>
      <c r="S194">
        <v>95</v>
      </c>
      <c r="T194">
        <v>100</v>
      </c>
      <c r="U194">
        <v>100</v>
      </c>
      <c r="V194">
        <v>80</v>
      </c>
      <c r="W194">
        <v>45</v>
      </c>
      <c r="X194">
        <v>35</v>
      </c>
      <c r="Y194">
        <v>270</v>
      </c>
      <c r="Z194" t="s">
        <v>925</v>
      </c>
      <c r="AA194">
        <v>2</v>
      </c>
      <c r="AB194" t="s">
        <v>810</v>
      </c>
      <c r="AC194" t="s">
        <v>819</v>
      </c>
      <c r="AD194" t="s">
        <v>828</v>
      </c>
      <c r="AE194">
        <v>40</v>
      </c>
      <c r="AF194">
        <v>1</v>
      </c>
      <c r="AG194" t="s">
        <v>803</v>
      </c>
      <c r="AH194" t="s">
        <v>803</v>
      </c>
      <c r="AI194">
        <v>1</v>
      </c>
      <c r="AJ194" t="s">
        <v>804</v>
      </c>
      <c r="AK194">
        <v>4</v>
      </c>
      <c r="AL194" t="s">
        <v>803</v>
      </c>
      <c r="AM194">
        <v>1</v>
      </c>
      <c r="AN194">
        <v>0</v>
      </c>
      <c r="AO194">
        <v>1</v>
      </c>
      <c r="AP194">
        <v>1</v>
      </c>
      <c r="AQ194" t="s">
        <v>803</v>
      </c>
      <c r="AR194">
        <v>2</v>
      </c>
      <c r="AS194">
        <v>1</v>
      </c>
      <c r="AT194">
        <v>2</v>
      </c>
      <c r="AU194">
        <v>1</v>
      </c>
      <c r="AV194">
        <v>1</v>
      </c>
      <c r="AW194">
        <v>2</v>
      </c>
    </row>
    <row r="195" spans="1:49" x14ac:dyDescent="0.25">
      <c r="A195">
        <v>150</v>
      </c>
      <c r="B195" t="s">
        <v>156</v>
      </c>
      <c r="C195">
        <v>1</v>
      </c>
      <c r="D195" t="s">
        <v>1065</v>
      </c>
      <c r="E195" t="s">
        <v>1066</v>
      </c>
      <c r="F195">
        <v>1</v>
      </c>
      <c r="G195" t="s">
        <v>860</v>
      </c>
      <c r="H195" t="s">
        <v>2089</v>
      </c>
      <c r="I195" t="s">
        <v>860</v>
      </c>
      <c r="J195">
        <v>2</v>
      </c>
      <c r="K195">
        <v>122</v>
      </c>
      <c r="L195">
        <v>2</v>
      </c>
      <c r="M195" t="s">
        <v>1054</v>
      </c>
      <c r="O195" t="s">
        <v>854</v>
      </c>
      <c r="P195">
        <v>680</v>
      </c>
      <c r="Q195">
        <v>106</v>
      </c>
      <c r="R195">
        <v>110</v>
      </c>
      <c r="S195">
        <v>90</v>
      </c>
      <c r="T195">
        <v>154</v>
      </c>
      <c r="U195">
        <v>90</v>
      </c>
      <c r="V195">
        <v>130</v>
      </c>
      <c r="W195">
        <v>3</v>
      </c>
      <c r="X195">
        <v>0</v>
      </c>
      <c r="Y195">
        <v>306</v>
      </c>
      <c r="Z195" t="s">
        <v>925</v>
      </c>
      <c r="AA195">
        <v>1</v>
      </c>
      <c r="AB195" t="s">
        <v>874</v>
      </c>
      <c r="AE195">
        <v>120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 t="s">
        <v>803</v>
      </c>
      <c r="AM195">
        <v>1</v>
      </c>
      <c r="AN195">
        <v>1</v>
      </c>
      <c r="AO195">
        <v>1</v>
      </c>
      <c r="AP195" t="s">
        <v>803</v>
      </c>
      <c r="AQ195">
        <v>2</v>
      </c>
      <c r="AR195">
        <v>1</v>
      </c>
      <c r="AS195">
        <v>2</v>
      </c>
      <c r="AT195">
        <v>1</v>
      </c>
      <c r="AU195">
        <v>2</v>
      </c>
      <c r="AV195">
        <v>1</v>
      </c>
      <c r="AW195">
        <v>1</v>
      </c>
    </row>
    <row r="196" spans="1:49" x14ac:dyDescent="0.25">
      <c r="A196">
        <v>150</v>
      </c>
      <c r="B196" t="s">
        <v>709</v>
      </c>
      <c r="C196">
        <v>1</v>
      </c>
      <c r="D196" t="s">
        <v>1065</v>
      </c>
      <c r="E196" t="s">
        <v>1066</v>
      </c>
      <c r="F196">
        <v>2</v>
      </c>
      <c r="G196" t="s">
        <v>860</v>
      </c>
      <c r="H196" t="s">
        <v>920</v>
      </c>
      <c r="I196" t="s">
        <v>920</v>
      </c>
      <c r="J196">
        <v>2.2999999999999998</v>
      </c>
      <c r="K196">
        <v>127</v>
      </c>
      <c r="L196">
        <v>1</v>
      </c>
      <c r="M196" t="s">
        <v>935</v>
      </c>
      <c r="P196">
        <v>780</v>
      </c>
      <c r="Q196">
        <v>106</v>
      </c>
      <c r="R196">
        <v>190</v>
      </c>
      <c r="S196">
        <v>100</v>
      </c>
      <c r="T196">
        <v>154</v>
      </c>
      <c r="U196">
        <v>100</v>
      </c>
      <c r="V196">
        <v>130</v>
      </c>
      <c r="W196">
        <v>3</v>
      </c>
      <c r="X196">
        <v>0</v>
      </c>
      <c r="Y196">
        <v>351</v>
      </c>
      <c r="Z196" t="s">
        <v>925</v>
      </c>
      <c r="AA196">
        <v>1</v>
      </c>
      <c r="AB196" t="s">
        <v>874</v>
      </c>
      <c r="AE196">
        <v>120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 t="s">
        <v>803</v>
      </c>
      <c r="AM196">
        <v>1</v>
      </c>
      <c r="AN196">
        <v>1</v>
      </c>
      <c r="AO196">
        <v>2</v>
      </c>
      <c r="AP196">
        <v>1</v>
      </c>
      <c r="AQ196">
        <v>1</v>
      </c>
      <c r="AR196" t="s">
        <v>803</v>
      </c>
      <c r="AS196">
        <v>2</v>
      </c>
      <c r="AT196">
        <v>1</v>
      </c>
      <c r="AU196">
        <v>1</v>
      </c>
      <c r="AV196">
        <v>1</v>
      </c>
      <c r="AW196">
        <v>2</v>
      </c>
    </row>
    <row r="197" spans="1:49" x14ac:dyDescent="0.25">
      <c r="A197">
        <v>150</v>
      </c>
      <c r="B197" t="s">
        <v>710</v>
      </c>
      <c r="C197">
        <v>1</v>
      </c>
      <c r="D197" t="s">
        <v>1065</v>
      </c>
      <c r="E197" t="s">
        <v>1066</v>
      </c>
      <c r="F197">
        <v>1</v>
      </c>
      <c r="G197" t="s">
        <v>860</v>
      </c>
      <c r="H197" t="s">
        <v>2089</v>
      </c>
      <c r="I197" t="s">
        <v>860</v>
      </c>
      <c r="J197">
        <v>1.5</v>
      </c>
      <c r="K197">
        <v>33</v>
      </c>
      <c r="L197">
        <v>1</v>
      </c>
      <c r="M197" t="s">
        <v>988</v>
      </c>
      <c r="P197">
        <v>780</v>
      </c>
      <c r="Q197">
        <v>106</v>
      </c>
      <c r="R197">
        <v>150</v>
      </c>
      <c r="S197">
        <v>70</v>
      </c>
      <c r="T197">
        <v>194</v>
      </c>
      <c r="U197">
        <v>120</v>
      </c>
      <c r="V197">
        <v>140</v>
      </c>
      <c r="W197">
        <v>3</v>
      </c>
      <c r="X197">
        <v>0</v>
      </c>
      <c r="Y197">
        <v>351</v>
      </c>
      <c r="Z197" t="s">
        <v>925</v>
      </c>
      <c r="AA197">
        <v>1</v>
      </c>
      <c r="AB197" t="s">
        <v>874</v>
      </c>
      <c r="AE197">
        <v>120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 t="s">
        <v>803</v>
      </c>
      <c r="AM197">
        <v>1</v>
      </c>
      <c r="AN197">
        <v>1</v>
      </c>
      <c r="AO197">
        <v>1</v>
      </c>
      <c r="AP197" t="s">
        <v>803</v>
      </c>
      <c r="AQ197">
        <v>2</v>
      </c>
      <c r="AR197">
        <v>1</v>
      </c>
      <c r="AS197">
        <v>2</v>
      </c>
      <c r="AT197">
        <v>1</v>
      </c>
      <c r="AU197">
        <v>2</v>
      </c>
      <c r="AV197">
        <v>1</v>
      </c>
      <c r="AW197">
        <v>1</v>
      </c>
    </row>
    <row r="198" spans="1:49" x14ac:dyDescent="0.25">
      <c r="A198">
        <v>151</v>
      </c>
      <c r="B198" t="s">
        <v>157</v>
      </c>
      <c r="C198">
        <v>1</v>
      </c>
      <c r="D198" t="s">
        <v>1067</v>
      </c>
      <c r="E198" t="s">
        <v>1068</v>
      </c>
      <c r="F198">
        <v>1</v>
      </c>
      <c r="G198" t="s">
        <v>860</v>
      </c>
      <c r="H198" t="s">
        <v>2089</v>
      </c>
      <c r="I198" t="s">
        <v>860</v>
      </c>
      <c r="J198">
        <v>0.4</v>
      </c>
      <c r="K198">
        <v>4</v>
      </c>
      <c r="L198">
        <v>1</v>
      </c>
      <c r="M198" t="s">
        <v>931</v>
      </c>
      <c r="P198">
        <v>600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45</v>
      </c>
      <c r="X198">
        <v>100</v>
      </c>
      <c r="Y198">
        <v>270</v>
      </c>
      <c r="Z198" t="s">
        <v>801</v>
      </c>
      <c r="AA198">
        <v>1</v>
      </c>
      <c r="AB198" t="s">
        <v>874</v>
      </c>
      <c r="AE198">
        <v>120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 t="s">
        <v>803</v>
      </c>
      <c r="AM198">
        <v>1</v>
      </c>
      <c r="AN198">
        <v>1</v>
      </c>
      <c r="AO198">
        <v>1</v>
      </c>
      <c r="AP198" t="s">
        <v>803</v>
      </c>
      <c r="AQ198">
        <v>2</v>
      </c>
      <c r="AR198">
        <v>1</v>
      </c>
      <c r="AS198">
        <v>2</v>
      </c>
      <c r="AT198">
        <v>1</v>
      </c>
      <c r="AU198">
        <v>2</v>
      </c>
      <c r="AV198">
        <v>1</v>
      </c>
      <c r="AW198">
        <v>1</v>
      </c>
    </row>
    <row r="199" spans="1:49" x14ac:dyDescent="0.25">
      <c r="A199">
        <v>152</v>
      </c>
      <c r="B199" t="s">
        <v>158</v>
      </c>
      <c r="C199">
        <v>2</v>
      </c>
      <c r="D199" t="s">
        <v>795</v>
      </c>
      <c r="E199" t="s">
        <v>1069</v>
      </c>
      <c r="F199">
        <v>1</v>
      </c>
      <c r="G199" t="s">
        <v>797</v>
      </c>
      <c r="H199" t="s">
        <v>2089</v>
      </c>
      <c r="I199" t="s">
        <v>797</v>
      </c>
      <c r="J199">
        <v>0.9</v>
      </c>
      <c r="K199">
        <v>6.4</v>
      </c>
      <c r="L199">
        <v>2</v>
      </c>
      <c r="M199" t="s">
        <v>799</v>
      </c>
      <c r="O199" t="s">
        <v>1016</v>
      </c>
      <c r="P199">
        <v>318</v>
      </c>
      <c r="Q199">
        <v>45</v>
      </c>
      <c r="R199">
        <v>49</v>
      </c>
      <c r="S199">
        <v>65</v>
      </c>
      <c r="T199">
        <v>49</v>
      </c>
      <c r="U199">
        <v>65</v>
      </c>
      <c r="V199">
        <v>45</v>
      </c>
      <c r="W199">
        <v>45</v>
      </c>
      <c r="X199">
        <v>70</v>
      </c>
      <c r="Y199">
        <v>64</v>
      </c>
      <c r="Z199" t="s">
        <v>801</v>
      </c>
      <c r="AA199">
        <v>2</v>
      </c>
      <c r="AB199" t="s">
        <v>797</v>
      </c>
      <c r="AC199" t="s">
        <v>802</v>
      </c>
      <c r="AD199" t="s">
        <v>9</v>
      </c>
      <c r="AE199">
        <v>20</v>
      </c>
      <c r="AF199">
        <v>1</v>
      </c>
      <c r="AG199">
        <v>2</v>
      </c>
      <c r="AH199" t="s">
        <v>803</v>
      </c>
      <c r="AI199" t="s">
        <v>803</v>
      </c>
      <c r="AJ199" t="s">
        <v>803</v>
      </c>
      <c r="AK199">
        <v>2</v>
      </c>
      <c r="AL199">
        <v>1</v>
      </c>
      <c r="AM199">
        <v>2</v>
      </c>
      <c r="AN199" t="s">
        <v>803</v>
      </c>
      <c r="AO199">
        <v>2</v>
      </c>
      <c r="AP199">
        <v>1</v>
      </c>
      <c r="AQ199">
        <v>2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</row>
    <row r="200" spans="1:49" x14ac:dyDescent="0.25">
      <c r="A200">
        <v>153</v>
      </c>
      <c r="B200" t="s">
        <v>159</v>
      </c>
      <c r="C200">
        <v>2</v>
      </c>
      <c r="D200" t="s">
        <v>795</v>
      </c>
      <c r="E200" t="s">
        <v>1069</v>
      </c>
      <c r="F200">
        <v>1</v>
      </c>
      <c r="G200" t="s">
        <v>797</v>
      </c>
      <c r="H200" t="s">
        <v>2089</v>
      </c>
      <c r="I200" t="s">
        <v>797</v>
      </c>
      <c r="J200">
        <v>1.2</v>
      </c>
      <c r="K200">
        <v>15.8</v>
      </c>
      <c r="L200">
        <v>2</v>
      </c>
      <c r="M200" t="s">
        <v>799</v>
      </c>
      <c r="O200" t="s">
        <v>1016</v>
      </c>
      <c r="P200">
        <v>405</v>
      </c>
      <c r="Q200">
        <v>60</v>
      </c>
      <c r="R200">
        <v>62</v>
      </c>
      <c r="S200">
        <v>80</v>
      </c>
      <c r="T200">
        <v>63</v>
      </c>
      <c r="U200">
        <v>80</v>
      </c>
      <c r="V200">
        <v>60</v>
      </c>
      <c r="W200">
        <v>45</v>
      </c>
      <c r="X200">
        <v>70</v>
      </c>
      <c r="Y200">
        <v>142</v>
      </c>
      <c r="Z200" t="s">
        <v>801</v>
      </c>
      <c r="AA200">
        <v>2</v>
      </c>
      <c r="AB200" t="s">
        <v>797</v>
      </c>
      <c r="AC200" t="s">
        <v>802</v>
      </c>
      <c r="AD200" t="s">
        <v>9</v>
      </c>
      <c r="AE200">
        <v>20</v>
      </c>
      <c r="AF200">
        <v>1</v>
      </c>
      <c r="AG200">
        <v>2</v>
      </c>
      <c r="AH200" t="s">
        <v>803</v>
      </c>
      <c r="AI200" t="s">
        <v>803</v>
      </c>
      <c r="AJ200" t="s">
        <v>803</v>
      </c>
      <c r="AK200">
        <v>2</v>
      </c>
      <c r="AL200">
        <v>1</v>
      </c>
      <c r="AM200">
        <v>2</v>
      </c>
      <c r="AN200" t="s">
        <v>803</v>
      </c>
      <c r="AO200">
        <v>2</v>
      </c>
      <c r="AP200">
        <v>1</v>
      </c>
      <c r="AQ200">
        <v>2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</row>
    <row r="201" spans="1:49" x14ac:dyDescent="0.25">
      <c r="A201">
        <v>154</v>
      </c>
      <c r="B201" t="s">
        <v>160</v>
      </c>
      <c r="C201">
        <v>2</v>
      </c>
      <c r="D201" t="s">
        <v>795</v>
      </c>
      <c r="E201" t="s">
        <v>1070</v>
      </c>
      <c r="F201">
        <v>1</v>
      </c>
      <c r="G201" t="s">
        <v>797</v>
      </c>
      <c r="H201" t="s">
        <v>2089</v>
      </c>
      <c r="I201" t="s">
        <v>797</v>
      </c>
      <c r="J201">
        <v>1.8</v>
      </c>
      <c r="K201">
        <v>100.5</v>
      </c>
      <c r="L201">
        <v>2</v>
      </c>
      <c r="M201" t="s">
        <v>799</v>
      </c>
      <c r="O201" t="s">
        <v>1016</v>
      </c>
      <c r="P201">
        <v>525</v>
      </c>
      <c r="Q201">
        <v>80</v>
      </c>
      <c r="R201">
        <v>82</v>
      </c>
      <c r="S201">
        <v>100</v>
      </c>
      <c r="T201">
        <v>83</v>
      </c>
      <c r="U201">
        <v>100</v>
      </c>
      <c r="V201">
        <v>80</v>
      </c>
      <c r="W201">
        <v>45</v>
      </c>
      <c r="X201">
        <v>70</v>
      </c>
      <c r="Y201">
        <v>236</v>
      </c>
      <c r="Z201" t="s">
        <v>801</v>
      </c>
      <c r="AA201">
        <v>2</v>
      </c>
      <c r="AB201" t="s">
        <v>797</v>
      </c>
      <c r="AC201" t="s">
        <v>802</v>
      </c>
      <c r="AD201" t="s">
        <v>9</v>
      </c>
      <c r="AE201">
        <v>20</v>
      </c>
      <c r="AF201">
        <v>1</v>
      </c>
      <c r="AG201">
        <v>2</v>
      </c>
      <c r="AH201" t="s">
        <v>803</v>
      </c>
      <c r="AI201" t="s">
        <v>803</v>
      </c>
      <c r="AJ201" t="s">
        <v>803</v>
      </c>
      <c r="AK201">
        <v>2</v>
      </c>
      <c r="AL201">
        <v>1</v>
      </c>
      <c r="AM201">
        <v>2</v>
      </c>
      <c r="AN201" t="s">
        <v>803</v>
      </c>
      <c r="AO201">
        <v>2</v>
      </c>
      <c r="AP201">
        <v>1</v>
      </c>
      <c r="AQ201">
        <v>2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</row>
    <row r="202" spans="1:49" x14ac:dyDescent="0.25">
      <c r="A202">
        <v>155</v>
      </c>
      <c r="B202" t="s">
        <v>161</v>
      </c>
      <c r="C202">
        <v>2</v>
      </c>
      <c r="D202" t="s">
        <v>795</v>
      </c>
      <c r="E202" t="s">
        <v>1071</v>
      </c>
      <c r="F202">
        <v>1</v>
      </c>
      <c r="G202" t="s">
        <v>807</v>
      </c>
      <c r="H202" t="s">
        <v>2089</v>
      </c>
      <c r="I202" t="s">
        <v>807</v>
      </c>
      <c r="J202">
        <v>0.5</v>
      </c>
      <c r="K202">
        <v>7.9</v>
      </c>
      <c r="L202">
        <v>2</v>
      </c>
      <c r="M202" t="s">
        <v>808</v>
      </c>
      <c r="O202" t="s">
        <v>887</v>
      </c>
      <c r="P202">
        <v>309</v>
      </c>
      <c r="Q202">
        <v>39</v>
      </c>
      <c r="R202">
        <v>52</v>
      </c>
      <c r="S202">
        <v>43</v>
      </c>
      <c r="T202">
        <v>60</v>
      </c>
      <c r="U202">
        <v>50</v>
      </c>
      <c r="V202">
        <v>65</v>
      </c>
      <c r="W202">
        <v>45</v>
      </c>
      <c r="X202">
        <v>70</v>
      </c>
      <c r="Y202">
        <v>62</v>
      </c>
      <c r="Z202" t="s">
        <v>801</v>
      </c>
      <c r="AA202">
        <v>1</v>
      </c>
      <c r="AB202" t="s">
        <v>848</v>
      </c>
      <c r="AD202" t="s">
        <v>9</v>
      </c>
      <c r="AE202">
        <v>20</v>
      </c>
      <c r="AF202">
        <v>1</v>
      </c>
      <c r="AG202" t="s">
        <v>803</v>
      </c>
      <c r="AH202">
        <v>2</v>
      </c>
      <c r="AI202">
        <v>1</v>
      </c>
      <c r="AJ202" t="s">
        <v>803</v>
      </c>
      <c r="AK202" t="s">
        <v>803</v>
      </c>
      <c r="AL202">
        <v>1</v>
      </c>
      <c r="AM202">
        <v>1</v>
      </c>
      <c r="AN202">
        <v>2</v>
      </c>
      <c r="AO202">
        <v>1</v>
      </c>
      <c r="AP202">
        <v>1</v>
      </c>
      <c r="AQ202" t="s">
        <v>803</v>
      </c>
      <c r="AR202">
        <v>2</v>
      </c>
      <c r="AS202">
        <v>1</v>
      </c>
      <c r="AT202">
        <v>1</v>
      </c>
      <c r="AU202">
        <v>1</v>
      </c>
      <c r="AV202" t="s">
        <v>803</v>
      </c>
      <c r="AW202" t="s">
        <v>803</v>
      </c>
    </row>
    <row r="203" spans="1:49" x14ac:dyDescent="0.25">
      <c r="A203">
        <v>156</v>
      </c>
      <c r="B203" t="s">
        <v>162</v>
      </c>
      <c r="C203">
        <v>2</v>
      </c>
      <c r="D203" t="s">
        <v>795</v>
      </c>
      <c r="E203" t="s">
        <v>1072</v>
      </c>
      <c r="F203">
        <v>1</v>
      </c>
      <c r="G203" t="s">
        <v>807</v>
      </c>
      <c r="H203" t="s">
        <v>2089</v>
      </c>
      <c r="I203" t="s">
        <v>807</v>
      </c>
      <c r="J203">
        <v>0.9</v>
      </c>
      <c r="K203">
        <v>19</v>
      </c>
      <c r="L203">
        <v>2</v>
      </c>
      <c r="M203" t="s">
        <v>808</v>
      </c>
      <c r="O203" t="s">
        <v>887</v>
      </c>
      <c r="P203">
        <v>405</v>
      </c>
      <c r="Q203">
        <v>58</v>
      </c>
      <c r="R203">
        <v>64</v>
      </c>
      <c r="S203">
        <v>58</v>
      </c>
      <c r="T203">
        <v>80</v>
      </c>
      <c r="U203">
        <v>65</v>
      </c>
      <c r="V203">
        <v>80</v>
      </c>
      <c r="W203">
        <v>45</v>
      </c>
      <c r="X203">
        <v>70</v>
      </c>
      <c r="Y203">
        <v>142</v>
      </c>
      <c r="Z203" t="s">
        <v>801</v>
      </c>
      <c r="AA203">
        <v>1</v>
      </c>
      <c r="AB203" t="s">
        <v>848</v>
      </c>
      <c r="AD203" t="s">
        <v>9</v>
      </c>
      <c r="AE203">
        <v>20</v>
      </c>
      <c r="AF203">
        <v>1</v>
      </c>
      <c r="AG203" t="s">
        <v>803</v>
      </c>
      <c r="AH203">
        <v>2</v>
      </c>
      <c r="AI203">
        <v>1</v>
      </c>
      <c r="AJ203" t="s">
        <v>803</v>
      </c>
      <c r="AK203" t="s">
        <v>803</v>
      </c>
      <c r="AL203">
        <v>1</v>
      </c>
      <c r="AM203">
        <v>1</v>
      </c>
      <c r="AN203">
        <v>2</v>
      </c>
      <c r="AO203">
        <v>1</v>
      </c>
      <c r="AP203">
        <v>1</v>
      </c>
      <c r="AQ203" t="s">
        <v>803</v>
      </c>
      <c r="AR203">
        <v>2</v>
      </c>
      <c r="AS203">
        <v>1</v>
      </c>
      <c r="AT203">
        <v>1</v>
      </c>
      <c r="AU203">
        <v>1</v>
      </c>
      <c r="AV203" t="s">
        <v>803</v>
      </c>
      <c r="AW203" t="s">
        <v>803</v>
      </c>
    </row>
    <row r="204" spans="1:49" x14ac:dyDescent="0.25">
      <c r="A204">
        <v>157</v>
      </c>
      <c r="B204" t="s">
        <v>163</v>
      </c>
      <c r="C204">
        <v>2</v>
      </c>
      <c r="D204" t="s">
        <v>795</v>
      </c>
      <c r="E204" t="s">
        <v>1072</v>
      </c>
      <c r="F204">
        <v>1</v>
      </c>
      <c r="G204" t="s">
        <v>807</v>
      </c>
      <c r="H204" t="s">
        <v>2089</v>
      </c>
      <c r="I204" t="s">
        <v>807</v>
      </c>
      <c r="J204">
        <v>1.7</v>
      </c>
      <c r="K204">
        <v>79.5</v>
      </c>
      <c r="L204">
        <v>2</v>
      </c>
      <c r="M204" t="s">
        <v>808</v>
      </c>
      <c r="O204" t="s">
        <v>887</v>
      </c>
      <c r="P204">
        <v>534</v>
      </c>
      <c r="Q204">
        <v>78</v>
      </c>
      <c r="R204">
        <v>84</v>
      </c>
      <c r="S204">
        <v>78</v>
      </c>
      <c r="T204">
        <v>109</v>
      </c>
      <c r="U204">
        <v>85</v>
      </c>
      <c r="V204">
        <v>100</v>
      </c>
      <c r="W204">
        <v>45</v>
      </c>
      <c r="X204">
        <v>70</v>
      </c>
      <c r="Y204">
        <v>240</v>
      </c>
      <c r="Z204" t="s">
        <v>801</v>
      </c>
      <c r="AA204">
        <v>1</v>
      </c>
      <c r="AB204" t="s">
        <v>848</v>
      </c>
      <c r="AD204" t="s">
        <v>9</v>
      </c>
      <c r="AE204">
        <v>20</v>
      </c>
      <c r="AF204">
        <v>1</v>
      </c>
      <c r="AG204" t="s">
        <v>803</v>
      </c>
      <c r="AH204">
        <v>2</v>
      </c>
      <c r="AI204">
        <v>1</v>
      </c>
      <c r="AJ204" t="s">
        <v>803</v>
      </c>
      <c r="AK204" t="s">
        <v>803</v>
      </c>
      <c r="AL204">
        <v>1</v>
      </c>
      <c r="AM204">
        <v>1</v>
      </c>
      <c r="AN204">
        <v>2</v>
      </c>
      <c r="AO204">
        <v>1</v>
      </c>
      <c r="AP204">
        <v>1</v>
      </c>
      <c r="AQ204" t="s">
        <v>803</v>
      </c>
      <c r="AR204">
        <v>2</v>
      </c>
      <c r="AS204">
        <v>1</v>
      </c>
      <c r="AT204">
        <v>1</v>
      </c>
      <c r="AU204">
        <v>1</v>
      </c>
      <c r="AV204" t="s">
        <v>803</v>
      </c>
      <c r="AW204" t="s">
        <v>803</v>
      </c>
    </row>
    <row r="205" spans="1:49" x14ac:dyDescent="0.25">
      <c r="A205">
        <v>158</v>
      </c>
      <c r="B205" t="s">
        <v>164</v>
      </c>
      <c r="C205">
        <v>2</v>
      </c>
      <c r="D205" t="s">
        <v>795</v>
      </c>
      <c r="E205" t="s">
        <v>1073</v>
      </c>
      <c r="F205">
        <v>1</v>
      </c>
      <c r="G205" t="s">
        <v>816</v>
      </c>
      <c r="H205" t="s">
        <v>2089</v>
      </c>
      <c r="I205" t="s">
        <v>816</v>
      </c>
      <c r="J205">
        <v>0.6</v>
      </c>
      <c r="K205">
        <v>9.5</v>
      </c>
      <c r="L205">
        <v>2</v>
      </c>
      <c r="M205" t="s">
        <v>817</v>
      </c>
      <c r="O205" t="s">
        <v>876</v>
      </c>
      <c r="P205">
        <v>314</v>
      </c>
      <c r="Q205">
        <v>50</v>
      </c>
      <c r="R205">
        <v>65</v>
      </c>
      <c r="S205">
        <v>64</v>
      </c>
      <c r="T205">
        <v>44</v>
      </c>
      <c r="U205">
        <v>48</v>
      </c>
      <c r="V205">
        <v>43</v>
      </c>
      <c r="W205">
        <v>45</v>
      </c>
      <c r="X205">
        <v>70</v>
      </c>
      <c r="Y205">
        <v>63</v>
      </c>
      <c r="Z205" t="s">
        <v>801</v>
      </c>
      <c r="AA205">
        <v>2</v>
      </c>
      <c r="AB205" t="s">
        <v>802</v>
      </c>
      <c r="AC205" t="s">
        <v>819</v>
      </c>
      <c r="AD205" t="s">
        <v>9</v>
      </c>
      <c r="AE205">
        <v>20</v>
      </c>
      <c r="AF205">
        <v>1</v>
      </c>
      <c r="AG205" t="s">
        <v>803</v>
      </c>
      <c r="AH205" t="s">
        <v>803</v>
      </c>
      <c r="AI205">
        <v>2</v>
      </c>
      <c r="AJ205">
        <v>2</v>
      </c>
      <c r="AK205" t="s">
        <v>803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 t="s">
        <v>803</v>
      </c>
      <c r="AW205">
        <v>1</v>
      </c>
    </row>
    <row r="206" spans="1:49" x14ac:dyDescent="0.25">
      <c r="A206">
        <v>159</v>
      </c>
      <c r="B206" t="s">
        <v>165</v>
      </c>
      <c r="C206">
        <v>2</v>
      </c>
      <c r="D206" t="s">
        <v>795</v>
      </c>
      <c r="E206" t="s">
        <v>1073</v>
      </c>
      <c r="F206">
        <v>1</v>
      </c>
      <c r="G206" t="s">
        <v>816</v>
      </c>
      <c r="H206" t="s">
        <v>2089</v>
      </c>
      <c r="I206" t="s">
        <v>816</v>
      </c>
      <c r="J206">
        <v>1.1000000000000001</v>
      </c>
      <c r="K206">
        <v>25</v>
      </c>
      <c r="L206">
        <v>2</v>
      </c>
      <c r="M206" t="s">
        <v>817</v>
      </c>
      <c r="O206" t="s">
        <v>876</v>
      </c>
      <c r="P206">
        <v>405</v>
      </c>
      <c r="Q206">
        <v>65</v>
      </c>
      <c r="R206">
        <v>80</v>
      </c>
      <c r="S206">
        <v>80</v>
      </c>
      <c r="T206">
        <v>59</v>
      </c>
      <c r="U206">
        <v>63</v>
      </c>
      <c r="V206">
        <v>58</v>
      </c>
      <c r="W206">
        <v>45</v>
      </c>
      <c r="X206">
        <v>70</v>
      </c>
      <c r="Y206">
        <v>142</v>
      </c>
      <c r="Z206" t="s">
        <v>801</v>
      </c>
      <c r="AA206">
        <v>2</v>
      </c>
      <c r="AB206" t="s">
        <v>802</v>
      </c>
      <c r="AC206" t="s">
        <v>819</v>
      </c>
      <c r="AD206" t="s">
        <v>9</v>
      </c>
      <c r="AE206">
        <v>20</v>
      </c>
      <c r="AF206">
        <v>1</v>
      </c>
      <c r="AG206" t="s">
        <v>803</v>
      </c>
      <c r="AH206" t="s">
        <v>803</v>
      </c>
      <c r="AI206">
        <v>2</v>
      </c>
      <c r="AJ206">
        <v>2</v>
      </c>
      <c r="AK206" t="s">
        <v>803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 t="s">
        <v>803</v>
      </c>
      <c r="AW206">
        <v>1</v>
      </c>
    </row>
    <row r="207" spans="1:49" x14ac:dyDescent="0.25">
      <c r="A207">
        <v>160</v>
      </c>
      <c r="B207" t="s">
        <v>166</v>
      </c>
      <c r="C207">
        <v>2</v>
      </c>
      <c r="D207" t="s">
        <v>795</v>
      </c>
      <c r="E207" t="s">
        <v>1073</v>
      </c>
      <c r="F207">
        <v>1</v>
      </c>
      <c r="G207" t="s">
        <v>816</v>
      </c>
      <c r="H207" t="s">
        <v>2089</v>
      </c>
      <c r="I207" t="s">
        <v>816</v>
      </c>
      <c r="J207">
        <v>2.2999999999999998</v>
      </c>
      <c r="K207">
        <v>88.8</v>
      </c>
      <c r="L207">
        <v>2</v>
      </c>
      <c r="M207" t="s">
        <v>817</v>
      </c>
      <c r="O207" t="s">
        <v>876</v>
      </c>
      <c r="P207">
        <v>530</v>
      </c>
      <c r="Q207">
        <v>85</v>
      </c>
      <c r="R207">
        <v>105</v>
      </c>
      <c r="S207">
        <v>100</v>
      </c>
      <c r="T207">
        <v>79</v>
      </c>
      <c r="U207">
        <v>83</v>
      </c>
      <c r="V207">
        <v>78</v>
      </c>
      <c r="W207">
        <v>45</v>
      </c>
      <c r="X207">
        <v>70</v>
      </c>
      <c r="Y207">
        <v>239</v>
      </c>
      <c r="Z207" t="s">
        <v>801</v>
      </c>
      <c r="AA207">
        <v>2</v>
      </c>
      <c r="AB207" t="s">
        <v>802</v>
      </c>
      <c r="AC207" t="s">
        <v>819</v>
      </c>
      <c r="AD207" t="s">
        <v>9</v>
      </c>
      <c r="AE207">
        <v>20</v>
      </c>
      <c r="AF207">
        <v>1</v>
      </c>
      <c r="AG207" t="s">
        <v>803</v>
      </c>
      <c r="AH207" t="s">
        <v>803</v>
      </c>
      <c r="AI207">
        <v>2</v>
      </c>
      <c r="AJ207">
        <v>2</v>
      </c>
      <c r="AK207" t="s">
        <v>803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 t="s">
        <v>803</v>
      </c>
      <c r="AW207">
        <v>1</v>
      </c>
    </row>
    <row r="208" spans="1:49" x14ac:dyDescent="0.25">
      <c r="A208">
        <v>161</v>
      </c>
      <c r="B208" t="s">
        <v>167</v>
      </c>
      <c r="C208">
        <v>2</v>
      </c>
      <c r="D208" t="s">
        <v>795</v>
      </c>
      <c r="E208" t="s">
        <v>1074</v>
      </c>
      <c r="F208">
        <v>1</v>
      </c>
      <c r="G208" t="s">
        <v>795</v>
      </c>
      <c r="H208" t="s">
        <v>2089</v>
      </c>
      <c r="I208" t="s">
        <v>795</v>
      </c>
      <c r="J208">
        <v>0.8</v>
      </c>
      <c r="K208">
        <v>6</v>
      </c>
      <c r="L208">
        <v>3</v>
      </c>
      <c r="M208" t="s">
        <v>826</v>
      </c>
      <c r="N208" t="s">
        <v>840</v>
      </c>
      <c r="O208" t="s">
        <v>891</v>
      </c>
      <c r="P208">
        <v>215</v>
      </c>
      <c r="Q208">
        <v>35</v>
      </c>
      <c r="R208">
        <v>46</v>
      </c>
      <c r="S208">
        <v>34</v>
      </c>
      <c r="T208">
        <v>35</v>
      </c>
      <c r="U208">
        <v>45</v>
      </c>
      <c r="V208">
        <v>20</v>
      </c>
      <c r="W208">
        <v>255</v>
      </c>
      <c r="X208">
        <v>70</v>
      </c>
      <c r="Y208">
        <v>43</v>
      </c>
      <c r="Z208" t="s">
        <v>827</v>
      </c>
      <c r="AA208">
        <v>1</v>
      </c>
      <c r="AB208" t="s">
        <v>848</v>
      </c>
      <c r="AD208" t="s">
        <v>828</v>
      </c>
      <c r="AE208">
        <v>15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2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0</v>
      </c>
      <c r="AT208">
        <v>1</v>
      </c>
      <c r="AU208">
        <v>1</v>
      </c>
      <c r="AV208">
        <v>1</v>
      </c>
      <c r="AW208">
        <v>1</v>
      </c>
    </row>
    <row r="209" spans="1:49" x14ac:dyDescent="0.25">
      <c r="A209">
        <v>162</v>
      </c>
      <c r="B209" t="s">
        <v>168</v>
      </c>
      <c r="C209">
        <v>2</v>
      </c>
      <c r="D209" t="s">
        <v>795</v>
      </c>
      <c r="E209" t="s">
        <v>1075</v>
      </c>
      <c r="F209">
        <v>1</v>
      </c>
      <c r="G209" t="s">
        <v>795</v>
      </c>
      <c r="H209" t="s">
        <v>2089</v>
      </c>
      <c r="I209" t="s">
        <v>795</v>
      </c>
      <c r="J209">
        <v>1.8</v>
      </c>
      <c r="K209">
        <v>32.5</v>
      </c>
      <c r="L209">
        <v>3</v>
      </c>
      <c r="M209" t="s">
        <v>826</v>
      </c>
      <c r="N209" t="s">
        <v>840</v>
      </c>
      <c r="O209" t="s">
        <v>891</v>
      </c>
      <c r="P209">
        <v>415</v>
      </c>
      <c r="Q209">
        <v>85</v>
      </c>
      <c r="R209">
        <v>76</v>
      </c>
      <c r="S209">
        <v>64</v>
      </c>
      <c r="T209">
        <v>45</v>
      </c>
      <c r="U209">
        <v>55</v>
      </c>
      <c r="V209">
        <v>90</v>
      </c>
      <c r="W209">
        <v>90</v>
      </c>
      <c r="X209">
        <v>70</v>
      </c>
      <c r="Y209">
        <v>145</v>
      </c>
      <c r="Z209" t="s">
        <v>827</v>
      </c>
      <c r="AA209">
        <v>1</v>
      </c>
      <c r="AB209" t="s">
        <v>848</v>
      </c>
      <c r="AD209" t="s">
        <v>828</v>
      </c>
      <c r="AE209">
        <v>15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2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1</v>
      </c>
      <c r="AU209">
        <v>1</v>
      </c>
      <c r="AV209">
        <v>1</v>
      </c>
      <c r="AW209">
        <v>1</v>
      </c>
    </row>
    <row r="210" spans="1:49" x14ac:dyDescent="0.25">
      <c r="A210">
        <v>163</v>
      </c>
      <c r="B210" t="s">
        <v>169</v>
      </c>
      <c r="C210">
        <v>2</v>
      </c>
      <c r="D210" t="s">
        <v>795</v>
      </c>
      <c r="E210" t="s">
        <v>1076</v>
      </c>
      <c r="F210">
        <v>2</v>
      </c>
      <c r="G210" t="s">
        <v>795</v>
      </c>
      <c r="H210" t="s">
        <v>812</v>
      </c>
      <c r="I210" t="s">
        <v>812</v>
      </c>
      <c r="J210">
        <v>0.7</v>
      </c>
      <c r="K210">
        <v>21.2</v>
      </c>
      <c r="L210">
        <v>3</v>
      </c>
      <c r="M210" t="s">
        <v>988</v>
      </c>
      <c r="N210" t="s">
        <v>840</v>
      </c>
      <c r="O210" t="s">
        <v>833</v>
      </c>
      <c r="P210">
        <v>262</v>
      </c>
      <c r="Q210">
        <v>60</v>
      </c>
      <c r="R210">
        <v>30</v>
      </c>
      <c r="S210">
        <v>30</v>
      </c>
      <c r="T210">
        <v>36</v>
      </c>
      <c r="U210">
        <v>56</v>
      </c>
      <c r="V210">
        <v>50</v>
      </c>
      <c r="W210">
        <v>255</v>
      </c>
      <c r="X210">
        <v>70</v>
      </c>
      <c r="Y210">
        <v>52</v>
      </c>
      <c r="Z210" t="s">
        <v>827</v>
      </c>
      <c r="AA210">
        <v>1</v>
      </c>
      <c r="AB210" t="s">
        <v>812</v>
      </c>
      <c r="AD210" t="s">
        <v>828</v>
      </c>
      <c r="AE210">
        <v>15</v>
      </c>
      <c r="AF210">
        <v>1</v>
      </c>
      <c r="AG210">
        <v>1</v>
      </c>
      <c r="AH210">
        <v>1</v>
      </c>
      <c r="AI210">
        <v>2</v>
      </c>
      <c r="AJ210" t="s">
        <v>803</v>
      </c>
      <c r="AK210">
        <v>2</v>
      </c>
      <c r="AL210">
        <v>1</v>
      </c>
      <c r="AM210">
        <v>1</v>
      </c>
      <c r="AN210">
        <v>0</v>
      </c>
      <c r="AO210">
        <v>1</v>
      </c>
      <c r="AP210">
        <v>1</v>
      </c>
      <c r="AQ210" t="s">
        <v>803</v>
      </c>
      <c r="AR210">
        <v>2</v>
      </c>
      <c r="AS210">
        <v>0</v>
      </c>
      <c r="AT210">
        <v>1</v>
      </c>
      <c r="AU210">
        <v>1</v>
      </c>
      <c r="AV210">
        <v>1</v>
      </c>
      <c r="AW210">
        <v>1</v>
      </c>
    </row>
    <row r="211" spans="1:49" x14ac:dyDescent="0.25">
      <c r="A211">
        <v>164</v>
      </c>
      <c r="B211" t="s">
        <v>170</v>
      </c>
      <c r="C211">
        <v>2</v>
      </c>
      <c r="D211" t="s">
        <v>795</v>
      </c>
      <c r="E211" t="s">
        <v>1076</v>
      </c>
      <c r="F211">
        <v>2</v>
      </c>
      <c r="G211" t="s">
        <v>795</v>
      </c>
      <c r="H211" t="s">
        <v>812</v>
      </c>
      <c r="I211" t="s">
        <v>812</v>
      </c>
      <c r="J211">
        <v>1.6</v>
      </c>
      <c r="K211">
        <v>40.799999999999997</v>
      </c>
      <c r="L211">
        <v>3</v>
      </c>
      <c r="M211" t="s">
        <v>988</v>
      </c>
      <c r="N211" t="s">
        <v>840</v>
      </c>
      <c r="O211" t="s">
        <v>833</v>
      </c>
      <c r="P211">
        <v>452</v>
      </c>
      <c r="Q211">
        <v>100</v>
      </c>
      <c r="R211">
        <v>50</v>
      </c>
      <c r="S211">
        <v>50</v>
      </c>
      <c r="T211">
        <v>86</v>
      </c>
      <c r="U211">
        <v>96</v>
      </c>
      <c r="V211">
        <v>70</v>
      </c>
      <c r="W211">
        <v>90</v>
      </c>
      <c r="X211">
        <v>70</v>
      </c>
      <c r="Y211">
        <v>158</v>
      </c>
      <c r="Z211" t="s">
        <v>827</v>
      </c>
      <c r="AA211">
        <v>1</v>
      </c>
      <c r="AB211" t="s">
        <v>812</v>
      </c>
      <c r="AD211" t="s">
        <v>828</v>
      </c>
      <c r="AE211">
        <v>15</v>
      </c>
      <c r="AF211">
        <v>1</v>
      </c>
      <c r="AG211">
        <v>1</v>
      </c>
      <c r="AH211">
        <v>1</v>
      </c>
      <c r="AI211">
        <v>2</v>
      </c>
      <c r="AJ211" t="s">
        <v>803</v>
      </c>
      <c r="AK211">
        <v>2</v>
      </c>
      <c r="AL211">
        <v>1</v>
      </c>
      <c r="AM211">
        <v>1</v>
      </c>
      <c r="AN211">
        <v>0</v>
      </c>
      <c r="AO211">
        <v>1</v>
      </c>
      <c r="AP211">
        <v>1</v>
      </c>
      <c r="AQ211" t="s">
        <v>803</v>
      </c>
      <c r="AR211">
        <v>2</v>
      </c>
      <c r="AS211">
        <v>0</v>
      </c>
      <c r="AT211">
        <v>1</v>
      </c>
      <c r="AU211">
        <v>1</v>
      </c>
      <c r="AV211">
        <v>1</v>
      </c>
      <c r="AW211">
        <v>1</v>
      </c>
    </row>
    <row r="212" spans="1:49" x14ac:dyDescent="0.25">
      <c r="A212">
        <v>165</v>
      </c>
      <c r="B212" t="s">
        <v>171</v>
      </c>
      <c r="C212">
        <v>2</v>
      </c>
      <c r="D212" t="s">
        <v>795</v>
      </c>
      <c r="E212" t="s">
        <v>1077</v>
      </c>
      <c r="F212">
        <v>2</v>
      </c>
      <c r="G212" t="s">
        <v>824</v>
      </c>
      <c r="H212" t="s">
        <v>812</v>
      </c>
      <c r="I212" t="s">
        <v>812</v>
      </c>
      <c r="J212">
        <v>1</v>
      </c>
      <c r="K212">
        <v>10.8</v>
      </c>
      <c r="L212">
        <v>3</v>
      </c>
      <c r="M212" t="s">
        <v>836</v>
      </c>
      <c r="N212" t="s">
        <v>966</v>
      </c>
      <c r="O212" t="s">
        <v>912</v>
      </c>
      <c r="P212">
        <v>265</v>
      </c>
      <c r="Q212">
        <v>40</v>
      </c>
      <c r="R212">
        <v>20</v>
      </c>
      <c r="S212">
        <v>30</v>
      </c>
      <c r="T212">
        <v>40</v>
      </c>
      <c r="U212">
        <v>80</v>
      </c>
      <c r="V212">
        <v>55</v>
      </c>
      <c r="W212">
        <v>255</v>
      </c>
      <c r="X212">
        <v>70</v>
      </c>
      <c r="Y212">
        <v>53</v>
      </c>
      <c r="Z212" t="s">
        <v>883</v>
      </c>
      <c r="AA212">
        <v>1</v>
      </c>
      <c r="AB212" t="s">
        <v>824</v>
      </c>
      <c r="AD212" t="s">
        <v>828</v>
      </c>
      <c r="AE212">
        <v>15</v>
      </c>
      <c r="AF212">
        <v>1</v>
      </c>
      <c r="AG212">
        <v>2</v>
      </c>
      <c r="AH212">
        <v>1</v>
      </c>
      <c r="AI212">
        <v>2</v>
      </c>
      <c r="AJ212" t="s">
        <v>804</v>
      </c>
      <c r="AK212">
        <v>2</v>
      </c>
      <c r="AL212" t="s">
        <v>804</v>
      </c>
      <c r="AM212">
        <v>1</v>
      </c>
      <c r="AN212">
        <v>0</v>
      </c>
      <c r="AO212">
        <v>2</v>
      </c>
      <c r="AP212">
        <v>1</v>
      </c>
      <c r="AQ212" t="s">
        <v>803</v>
      </c>
      <c r="AR212">
        <v>4</v>
      </c>
      <c r="AS212">
        <v>1</v>
      </c>
      <c r="AT212">
        <v>1</v>
      </c>
      <c r="AU212">
        <v>1</v>
      </c>
      <c r="AV212">
        <v>1</v>
      </c>
      <c r="AW212">
        <v>1</v>
      </c>
    </row>
    <row r="213" spans="1:49" x14ac:dyDescent="0.25">
      <c r="A213">
        <v>166</v>
      </c>
      <c r="B213" t="s">
        <v>172</v>
      </c>
      <c r="C213">
        <v>2</v>
      </c>
      <c r="D213" t="s">
        <v>795</v>
      </c>
      <c r="E213" t="s">
        <v>1077</v>
      </c>
      <c r="F213">
        <v>2</v>
      </c>
      <c r="G213" t="s">
        <v>824</v>
      </c>
      <c r="H213" t="s">
        <v>812</v>
      </c>
      <c r="I213" t="s">
        <v>812</v>
      </c>
      <c r="J213">
        <v>1.4</v>
      </c>
      <c r="K213">
        <v>35.6</v>
      </c>
      <c r="L213">
        <v>3</v>
      </c>
      <c r="M213" t="s">
        <v>836</v>
      </c>
      <c r="N213" t="s">
        <v>966</v>
      </c>
      <c r="O213" t="s">
        <v>1006</v>
      </c>
      <c r="P213">
        <v>390</v>
      </c>
      <c r="Q213">
        <v>55</v>
      </c>
      <c r="R213">
        <v>35</v>
      </c>
      <c r="S213">
        <v>50</v>
      </c>
      <c r="T213">
        <v>55</v>
      </c>
      <c r="U213">
        <v>110</v>
      </c>
      <c r="V213">
        <v>85</v>
      </c>
      <c r="W213">
        <v>90</v>
      </c>
      <c r="X213">
        <v>70</v>
      </c>
      <c r="Y213">
        <v>137</v>
      </c>
      <c r="Z213" t="s">
        <v>883</v>
      </c>
      <c r="AA213">
        <v>1</v>
      </c>
      <c r="AB213" t="s">
        <v>824</v>
      </c>
      <c r="AD213" t="s">
        <v>828</v>
      </c>
      <c r="AE213">
        <v>15</v>
      </c>
      <c r="AF213">
        <v>1</v>
      </c>
      <c r="AG213">
        <v>2</v>
      </c>
      <c r="AH213">
        <v>1</v>
      </c>
      <c r="AI213">
        <v>2</v>
      </c>
      <c r="AJ213" t="s">
        <v>804</v>
      </c>
      <c r="AK213">
        <v>2</v>
      </c>
      <c r="AL213" t="s">
        <v>804</v>
      </c>
      <c r="AM213">
        <v>1</v>
      </c>
      <c r="AN213">
        <v>0</v>
      </c>
      <c r="AO213">
        <v>2</v>
      </c>
      <c r="AP213">
        <v>1</v>
      </c>
      <c r="AQ213" t="s">
        <v>803</v>
      </c>
      <c r="AR213">
        <v>4</v>
      </c>
      <c r="AS213">
        <v>1</v>
      </c>
      <c r="AT213">
        <v>1</v>
      </c>
      <c r="AU213">
        <v>1</v>
      </c>
      <c r="AV213">
        <v>1</v>
      </c>
      <c r="AW213">
        <v>1</v>
      </c>
    </row>
    <row r="214" spans="1:49" x14ac:dyDescent="0.25">
      <c r="A214">
        <v>167</v>
      </c>
      <c r="B214" t="s">
        <v>173</v>
      </c>
      <c r="C214">
        <v>2</v>
      </c>
      <c r="D214" t="s">
        <v>795</v>
      </c>
      <c r="E214" t="s">
        <v>1078</v>
      </c>
      <c r="F214">
        <v>2</v>
      </c>
      <c r="G214" t="s">
        <v>824</v>
      </c>
      <c r="H214" t="s">
        <v>798</v>
      </c>
      <c r="I214" t="s">
        <v>798</v>
      </c>
      <c r="J214">
        <v>0.5</v>
      </c>
      <c r="K214">
        <v>8.5</v>
      </c>
      <c r="L214">
        <v>3</v>
      </c>
      <c r="M214" t="s">
        <v>836</v>
      </c>
      <c r="N214" t="s">
        <v>988</v>
      </c>
      <c r="O214" t="s">
        <v>837</v>
      </c>
      <c r="P214">
        <v>250</v>
      </c>
      <c r="Q214">
        <v>40</v>
      </c>
      <c r="R214">
        <v>60</v>
      </c>
      <c r="S214">
        <v>40</v>
      </c>
      <c r="T214">
        <v>40</v>
      </c>
      <c r="U214">
        <v>40</v>
      </c>
      <c r="V214">
        <v>30</v>
      </c>
      <c r="W214">
        <v>255</v>
      </c>
      <c r="X214">
        <v>70</v>
      </c>
      <c r="Y214">
        <v>50</v>
      </c>
      <c r="Z214" t="s">
        <v>883</v>
      </c>
      <c r="AA214">
        <v>1</v>
      </c>
      <c r="AB214" t="s">
        <v>824</v>
      </c>
      <c r="AD214" t="s">
        <v>828</v>
      </c>
      <c r="AE214">
        <v>15</v>
      </c>
      <c r="AF214">
        <v>1</v>
      </c>
      <c r="AG214">
        <v>2</v>
      </c>
      <c r="AH214">
        <v>1</v>
      </c>
      <c r="AI214">
        <v>1</v>
      </c>
      <c r="AJ214" t="s">
        <v>804</v>
      </c>
      <c r="AK214">
        <v>1</v>
      </c>
      <c r="AL214" t="s">
        <v>804</v>
      </c>
      <c r="AM214" t="s">
        <v>803</v>
      </c>
      <c r="AN214">
        <v>1</v>
      </c>
      <c r="AO214">
        <v>2</v>
      </c>
      <c r="AP214">
        <v>2</v>
      </c>
      <c r="AQ214" t="s">
        <v>803</v>
      </c>
      <c r="AR214">
        <v>2</v>
      </c>
      <c r="AS214">
        <v>1</v>
      </c>
      <c r="AT214">
        <v>1</v>
      </c>
      <c r="AU214">
        <v>1</v>
      </c>
      <c r="AV214">
        <v>1</v>
      </c>
      <c r="AW214" t="s">
        <v>803</v>
      </c>
    </row>
    <row r="215" spans="1:49" x14ac:dyDescent="0.25">
      <c r="A215">
        <v>168</v>
      </c>
      <c r="B215" t="s">
        <v>174</v>
      </c>
      <c r="C215">
        <v>2</v>
      </c>
      <c r="D215" t="s">
        <v>795</v>
      </c>
      <c r="E215" t="s">
        <v>1079</v>
      </c>
      <c r="F215">
        <v>2</v>
      </c>
      <c r="G215" t="s">
        <v>824</v>
      </c>
      <c r="H215" t="s">
        <v>798</v>
      </c>
      <c r="I215" t="s">
        <v>798</v>
      </c>
      <c r="J215">
        <v>1.1000000000000001</v>
      </c>
      <c r="K215">
        <v>33.5</v>
      </c>
      <c r="L215">
        <v>3</v>
      </c>
      <c r="M215" t="s">
        <v>836</v>
      </c>
      <c r="N215" t="s">
        <v>988</v>
      </c>
      <c r="O215" t="s">
        <v>837</v>
      </c>
      <c r="P215">
        <v>400</v>
      </c>
      <c r="Q215">
        <v>70</v>
      </c>
      <c r="R215">
        <v>90</v>
      </c>
      <c r="S215">
        <v>70</v>
      </c>
      <c r="T215">
        <v>60</v>
      </c>
      <c r="U215">
        <v>70</v>
      </c>
      <c r="V215">
        <v>40</v>
      </c>
      <c r="W215">
        <v>90</v>
      </c>
      <c r="X215">
        <v>70</v>
      </c>
      <c r="Y215">
        <v>140</v>
      </c>
      <c r="Z215" t="s">
        <v>883</v>
      </c>
      <c r="AA215">
        <v>1</v>
      </c>
      <c r="AB215" t="s">
        <v>824</v>
      </c>
      <c r="AD215" t="s">
        <v>828</v>
      </c>
      <c r="AE215">
        <v>15</v>
      </c>
      <c r="AF215">
        <v>1</v>
      </c>
      <c r="AG215">
        <v>2</v>
      </c>
      <c r="AH215">
        <v>1</v>
      </c>
      <c r="AI215">
        <v>1</v>
      </c>
      <c r="AJ215" t="s">
        <v>804</v>
      </c>
      <c r="AK215">
        <v>1</v>
      </c>
      <c r="AL215" t="s">
        <v>804</v>
      </c>
      <c r="AM215" t="s">
        <v>803</v>
      </c>
      <c r="AN215">
        <v>1</v>
      </c>
      <c r="AO215">
        <v>2</v>
      </c>
      <c r="AP215">
        <v>2</v>
      </c>
      <c r="AQ215" t="s">
        <v>803</v>
      </c>
      <c r="AR215">
        <v>2</v>
      </c>
      <c r="AS215">
        <v>1</v>
      </c>
      <c r="AT215">
        <v>1</v>
      </c>
      <c r="AU215">
        <v>1</v>
      </c>
      <c r="AV215">
        <v>1</v>
      </c>
      <c r="AW215" t="s">
        <v>803</v>
      </c>
    </row>
    <row r="216" spans="1:49" x14ac:dyDescent="0.25">
      <c r="A216">
        <v>169</v>
      </c>
      <c r="B216" t="s">
        <v>175</v>
      </c>
      <c r="C216">
        <v>2</v>
      </c>
      <c r="D216" t="s">
        <v>795</v>
      </c>
      <c r="E216" t="s">
        <v>892</v>
      </c>
      <c r="F216">
        <v>2</v>
      </c>
      <c r="G216" t="s">
        <v>798</v>
      </c>
      <c r="H216" t="s">
        <v>812</v>
      </c>
      <c r="I216" t="s">
        <v>812</v>
      </c>
      <c r="J216">
        <v>1.8</v>
      </c>
      <c r="K216">
        <v>75</v>
      </c>
      <c r="L216">
        <v>2</v>
      </c>
      <c r="M216" t="s">
        <v>893</v>
      </c>
      <c r="O216" t="s">
        <v>894</v>
      </c>
      <c r="P216">
        <v>535</v>
      </c>
      <c r="Q216">
        <v>85</v>
      </c>
      <c r="R216">
        <v>90</v>
      </c>
      <c r="S216">
        <v>80</v>
      </c>
      <c r="T216">
        <v>70</v>
      </c>
      <c r="U216">
        <v>80</v>
      </c>
      <c r="V216">
        <v>130</v>
      </c>
      <c r="W216">
        <v>90</v>
      </c>
      <c r="X216">
        <v>70</v>
      </c>
      <c r="Y216">
        <v>241</v>
      </c>
      <c r="Z216" t="s">
        <v>827</v>
      </c>
      <c r="AA216">
        <v>1</v>
      </c>
      <c r="AB216" t="s">
        <v>812</v>
      </c>
      <c r="AD216" t="s">
        <v>828</v>
      </c>
      <c r="AE216">
        <v>15</v>
      </c>
      <c r="AF216">
        <v>1</v>
      </c>
      <c r="AG216">
        <v>1</v>
      </c>
      <c r="AH216">
        <v>1</v>
      </c>
      <c r="AI216">
        <v>2</v>
      </c>
      <c r="AJ216" t="s">
        <v>804</v>
      </c>
      <c r="AK216">
        <v>2</v>
      </c>
      <c r="AL216" t="s">
        <v>804</v>
      </c>
      <c r="AM216" t="s">
        <v>803</v>
      </c>
      <c r="AN216">
        <v>0</v>
      </c>
      <c r="AO216">
        <v>1</v>
      </c>
      <c r="AP216">
        <v>2</v>
      </c>
      <c r="AQ216" t="s">
        <v>804</v>
      </c>
      <c r="AR216">
        <v>2</v>
      </c>
      <c r="AS216">
        <v>1</v>
      </c>
      <c r="AT216">
        <v>1</v>
      </c>
      <c r="AU216">
        <v>1</v>
      </c>
      <c r="AV216">
        <v>1</v>
      </c>
      <c r="AW216" t="s">
        <v>803</v>
      </c>
    </row>
    <row r="217" spans="1:49" x14ac:dyDescent="0.25">
      <c r="A217">
        <v>170</v>
      </c>
      <c r="B217" t="s">
        <v>176</v>
      </c>
      <c r="C217">
        <v>2</v>
      </c>
      <c r="D217" t="s">
        <v>795</v>
      </c>
      <c r="E217" t="s">
        <v>1080</v>
      </c>
      <c r="F217">
        <v>2</v>
      </c>
      <c r="G217" t="s">
        <v>816</v>
      </c>
      <c r="H217" t="s">
        <v>856</v>
      </c>
      <c r="I217" t="s">
        <v>856</v>
      </c>
      <c r="J217">
        <v>0.5</v>
      </c>
      <c r="K217">
        <v>12</v>
      </c>
      <c r="L217">
        <v>3</v>
      </c>
      <c r="M217" t="s">
        <v>1048</v>
      </c>
      <c r="N217" t="s">
        <v>1024</v>
      </c>
      <c r="O217" t="s">
        <v>929</v>
      </c>
      <c r="P217">
        <v>330</v>
      </c>
      <c r="Q217">
        <v>75</v>
      </c>
      <c r="R217">
        <v>38</v>
      </c>
      <c r="S217">
        <v>38</v>
      </c>
      <c r="T217">
        <v>56</v>
      </c>
      <c r="U217">
        <v>56</v>
      </c>
      <c r="V217">
        <v>67</v>
      </c>
      <c r="W217">
        <v>190</v>
      </c>
      <c r="X217">
        <v>70</v>
      </c>
      <c r="Y217">
        <v>66</v>
      </c>
      <c r="Z217" t="s">
        <v>925</v>
      </c>
      <c r="AA217">
        <v>1</v>
      </c>
      <c r="AB217" t="s">
        <v>1022</v>
      </c>
      <c r="AD217" t="s">
        <v>828</v>
      </c>
      <c r="AE217">
        <v>20</v>
      </c>
      <c r="AF217">
        <v>1</v>
      </c>
      <c r="AG217" t="s">
        <v>803</v>
      </c>
      <c r="AH217" t="s">
        <v>803</v>
      </c>
      <c r="AI217">
        <v>0</v>
      </c>
      <c r="AJ217">
        <v>2</v>
      </c>
      <c r="AK217" t="s">
        <v>803</v>
      </c>
      <c r="AL217">
        <v>1</v>
      </c>
      <c r="AM217">
        <v>1</v>
      </c>
      <c r="AN217">
        <v>2</v>
      </c>
      <c r="AO217" t="s">
        <v>803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 t="s">
        <v>804</v>
      </c>
      <c r="AW217">
        <v>1</v>
      </c>
    </row>
    <row r="218" spans="1:49" x14ac:dyDescent="0.25">
      <c r="A218">
        <v>171</v>
      </c>
      <c r="B218" t="s">
        <v>177</v>
      </c>
      <c r="C218">
        <v>2</v>
      </c>
      <c r="D218" t="s">
        <v>795</v>
      </c>
      <c r="E218" t="s">
        <v>1081</v>
      </c>
      <c r="F218">
        <v>2</v>
      </c>
      <c r="G218" t="s">
        <v>816</v>
      </c>
      <c r="H218" t="s">
        <v>856</v>
      </c>
      <c r="I218" t="s">
        <v>856</v>
      </c>
      <c r="J218">
        <v>1.2</v>
      </c>
      <c r="K218">
        <v>22.5</v>
      </c>
      <c r="L218">
        <v>3</v>
      </c>
      <c r="M218" t="s">
        <v>1048</v>
      </c>
      <c r="N218" t="s">
        <v>1024</v>
      </c>
      <c r="O218" t="s">
        <v>929</v>
      </c>
      <c r="P218">
        <v>460</v>
      </c>
      <c r="Q218">
        <v>125</v>
      </c>
      <c r="R218">
        <v>58</v>
      </c>
      <c r="S218">
        <v>58</v>
      </c>
      <c r="T218">
        <v>76</v>
      </c>
      <c r="U218">
        <v>76</v>
      </c>
      <c r="V218">
        <v>67</v>
      </c>
      <c r="W218">
        <v>75</v>
      </c>
      <c r="X218">
        <v>70</v>
      </c>
      <c r="Y218">
        <v>161</v>
      </c>
      <c r="Z218" t="s">
        <v>925</v>
      </c>
      <c r="AA218">
        <v>1</v>
      </c>
      <c r="AB218" t="s">
        <v>1022</v>
      </c>
      <c r="AD218" t="s">
        <v>828</v>
      </c>
      <c r="AE218">
        <v>20</v>
      </c>
      <c r="AF218">
        <v>1</v>
      </c>
      <c r="AG218" t="s">
        <v>803</v>
      </c>
      <c r="AH218" t="s">
        <v>803</v>
      </c>
      <c r="AI218">
        <v>0</v>
      </c>
      <c r="AJ218">
        <v>2</v>
      </c>
      <c r="AK218" t="s">
        <v>803</v>
      </c>
      <c r="AL218">
        <v>1</v>
      </c>
      <c r="AM218">
        <v>1</v>
      </c>
      <c r="AN218">
        <v>2</v>
      </c>
      <c r="AO218" t="s">
        <v>803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 t="s">
        <v>804</v>
      </c>
      <c r="AW218">
        <v>1</v>
      </c>
    </row>
    <row r="219" spans="1:49" x14ac:dyDescent="0.25">
      <c r="A219">
        <v>172</v>
      </c>
      <c r="B219" t="s">
        <v>178</v>
      </c>
      <c r="C219">
        <v>2</v>
      </c>
      <c r="D219" t="s">
        <v>795</v>
      </c>
      <c r="E219" t="s">
        <v>1082</v>
      </c>
      <c r="F219">
        <v>1</v>
      </c>
      <c r="G219" t="s">
        <v>856</v>
      </c>
      <c r="H219" t="s">
        <v>2089</v>
      </c>
      <c r="I219" t="s">
        <v>856</v>
      </c>
      <c r="J219">
        <v>0.3</v>
      </c>
      <c r="K219">
        <v>2</v>
      </c>
      <c r="L219">
        <v>2</v>
      </c>
      <c r="M219" t="s">
        <v>857</v>
      </c>
      <c r="O219" t="s">
        <v>858</v>
      </c>
      <c r="P219">
        <v>205</v>
      </c>
      <c r="Q219">
        <v>20</v>
      </c>
      <c r="R219">
        <v>40</v>
      </c>
      <c r="S219">
        <v>15</v>
      </c>
      <c r="T219">
        <v>35</v>
      </c>
      <c r="U219">
        <v>35</v>
      </c>
      <c r="V219">
        <v>60</v>
      </c>
      <c r="W219">
        <v>190</v>
      </c>
      <c r="X219">
        <v>70</v>
      </c>
      <c r="Y219">
        <v>41</v>
      </c>
      <c r="Z219" t="s">
        <v>827</v>
      </c>
      <c r="AA219">
        <v>1</v>
      </c>
      <c r="AB219" t="s">
        <v>874</v>
      </c>
      <c r="AD219" t="s">
        <v>828</v>
      </c>
      <c r="AE219">
        <v>10</v>
      </c>
      <c r="AF219">
        <v>1</v>
      </c>
      <c r="AG219">
        <v>1</v>
      </c>
      <c r="AH219">
        <v>1</v>
      </c>
      <c r="AI219" t="s">
        <v>803</v>
      </c>
      <c r="AJ219">
        <v>1</v>
      </c>
      <c r="AK219">
        <v>1</v>
      </c>
      <c r="AL219">
        <v>1</v>
      </c>
      <c r="AM219">
        <v>1</v>
      </c>
      <c r="AN219">
        <v>2</v>
      </c>
      <c r="AO219" t="s">
        <v>803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 t="s">
        <v>803</v>
      </c>
      <c r="AW219">
        <v>1</v>
      </c>
    </row>
    <row r="220" spans="1:49" x14ac:dyDescent="0.25">
      <c r="A220">
        <v>173</v>
      </c>
      <c r="B220" t="s">
        <v>179</v>
      </c>
      <c r="C220">
        <v>2</v>
      </c>
      <c r="D220" t="s">
        <v>795</v>
      </c>
      <c r="E220" t="s">
        <v>1023</v>
      </c>
      <c r="F220">
        <v>1</v>
      </c>
      <c r="G220" t="s">
        <v>859</v>
      </c>
      <c r="H220" t="s">
        <v>2089</v>
      </c>
      <c r="I220" t="s">
        <v>859</v>
      </c>
      <c r="J220">
        <v>0.3</v>
      </c>
      <c r="K220">
        <v>3</v>
      </c>
      <c r="L220">
        <v>3</v>
      </c>
      <c r="M220" t="s">
        <v>880</v>
      </c>
      <c r="N220" t="s">
        <v>881</v>
      </c>
      <c r="O220" t="s">
        <v>882</v>
      </c>
      <c r="P220">
        <v>218</v>
      </c>
      <c r="Q220">
        <v>50</v>
      </c>
      <c r="R220">
        <v>25</v>
      </c>
      <c r="S220">
        <v>28</v>
      </c>
      <c r="T220">
        <v>45</v>
      </c>
      <c r="U220">
        <v>55</v>
      </c>
      <c r="V220">
        <v>15</v>
      </c>
      <c r="W220">
        <v>150</v>
      </c>
      <c r="X220">
        <v>140</v>
      </c>
      <c r="Y220">
        <v>44</v>
      </c>
      <c r="Z220" t="s">
        <v>883</v>
      </c>
      <c r="AA220">
        <v>1</v>
      </c>
      <c r="AB220" t="s">
        <v>874</v>
      </c>
      <c r="AD220" t="s">
        <v>884</v>
      </c>
      <c r="AE220">
        <v>10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 t="s">
        <v>803</v>
      </c>
      <c r="AM220">
        <v>2</v>
      </c>
      <c r="AN220">
        <v>1</v>
      </c>
      <c r="AO220">
        <v>1</v>
      </c>
      <c r="AP220">
        <v>1</v>
      </c>
      <c r="AQ220" t="s">
        <v>803</v>
      </c>
      <c r="AR220">
        <v>1</v>
      </c>
      <c r="AS220">
        <v>1</v>
      </c>
      <c r="AT220">
        <v>0</v>
      </c>
      <c r="AU220" t="s">
        <v>803</v>
      </c>
      <c r="AV220">
        <v>2</v>
      </c>
      <c r="AW220">
        <v>1</v>
      </c>
    </row>
    <row r="221" spans="1:49" x14ac:dyDescent="0.25">
      <c r="A221">
        <v>174</v>
      </c>
      <c r="B221" t="s">
        <v>180</v>
      </c>
      <c r="C221">
        <v>2</v>
      </c>
      <c r="D221" t="s">
        <v>795</v>
      </c>
      <c r="E221" t="s">
        <v>889</v>
      </c>
      <c r="F221">
        <v>2</v>
      </c>
      <c r="G221" t="s">
        <v>795</v>
      </c>
      <c r="H221" t="s">
        <v>859</v>
      </c>
      <c r="I221" t="s">
        <v>859</v>
      </c>
      <c r="J221">
        <v>0.3</v>
      </c>
      <c r="K221">
        <v>1</v>
      </c>
      <c r="L221">
        <v>3</v>
      </c>
      <c r="M221" t="s">
        <v>880</v>
      </c>
      <c r="N221" t="s">
        <v>890</v>
      </c>
      <c r="O221" t="s">
        <v>882</v>
      </c>
      <c r="P221">
        <v>210</v>
      </c>
      <c r="Q221">
        <v>90</v>
      </c>
      <c r="R221">
        <v>30</v>
      </c>
      <c r="S221">
        <v>15</v>
      </c>
      <c r="T221">
        <v>40</v>
      </c>
      <c r="U221">
        <v>20</v>
      </c>
      <c r="V221">
        <v>15</v>
      </c>
      <c r="W221">
        <v>170</v>
      </c>
      <c r="X221">
        <v>70</v>
      </c>
      <c r="Y221">
        <v>42</v>
      </c>
      <c r="Z221" t="s">
        <v>883</v>
      </c>
      <c r="AA221">
        <v>1</v>
      </c>
      <c r="AB221" t="s">
        <v>874</v>
      </c>
      <c r="AD221" t="s">
        <v>884</v>
      </c>
      <c r="AE221">
        <v>10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2</v>
      </c>
      <c r="AN221">
        <v>1</v>
      </c>
      <c r="AO221">
        <v>1</v>
      </c>
      <c r="AP221">
        <v>1</v>
      </c>
      <c r="AQ221" t="s">
        <v>803</v>
      </c>
      <c r="AR221">
        <v>1</v>
      </c>
      <c r="AS221">
        <v>0</v>
      </c>
      <c r="AT221">
        <v>0</v>
      </c>
      <c r="AU221" t="s">
        <v>803</v>
      </c>
      <c r="AV221">
        <v>2</v>
      </c>
      <c r="AW221">
        <v>1</v>
      </c>
    </row>
    <row r="222" spans="1:49" x14ac:dyDescent="0.25">
      <c r="A222">
        <v>175</v>
      </c>
      <c r="B222" t="s">
        <v>181</v>
      </c>
      <c r="C222">
        <v>2</v>
      </c>
      <c r="D222" t="s">
        <v>795</v>
      </c>
      <c r="E222" t="s">
        <v>1083</v>
      </c>
      <c r="F222">
        <v>1</v>
      </c>
      <c r="G222" t="s">
        <v>859</v>
      </c>
      <c r="H222" t="s">
        <v>2089</v>
      </c>
      <c r="I222" t="s">
        <v>859</v>
      </c>
      <c r="J222">
        <v>0.3</v>
      </c>
      <c r="K222">
        <v>1.5</v>
      </c>
      <c r="L222">
        <v>3</v>
      </c>
      <c r="M222" t="s">
        <v>847</v>
      </c>
      <c r="N222" t="s">
        <v>1013</v>
      </c>
      <c r="O222" t="s">
        <v>1084</v>
      </c>
      <c r="P222">
        <v>245</v>
      </c>
      <c r="Q222">
        <v>35</v>
      </c>
      <c r="R222">
        <v>20</v>
      </c>
      <c r="S222">
        <v>65</v>
      </c>
      <c r="T222">
        <v>40</v>
      </c>
      <c r="U222">
        <v>65</v>
      </c>
      <c r="V222">
        <v>20</v>
      </c>
      <c r="W222">
        <v>190</v>
      </c>
      <c r="X222">
        <v>70</v>
      </c>
      <c r="Y222">
        <v>49</v>
      </c>
      <c r="Z222" t="s">
        <v>883</v>
      </c>
      <c r="AA222">
        <v>1</v>
      </c>
      <c r="AB222" t="s">
        <v>874</v>
      </c>
      <c r="AD222" t="s">
        <v>9</v>
      </c>
      <c r="AE222">
        <v>10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 t="s">
        <v>803</v>
      </c>
      <c r="AM222">
        <v>2</v>
      </c>
      <c r="AN222">
        <v>1</v>
      </c>
      <c r="AO222">
        <v>1</v>
      </c>
      <c r="AP222">
        <v>1</v>
      </c>
      <c r="AQ222" t="s">
        <v>803</v>
      </c>
      <c r="AR222">
        <v>1</v>
      </c>
      <c r="AS222">
        <v>1</v>
      </c>
      <c r="AT222">
        <v>0</v>
      </c>
      <c r="AU222" t="s">
        <v>803</v>
      </c>
      <c r="AV222">
        <v>2</v>
      </c>
      <c r="AW222">
        <v>1</v>
      </c>
    </row>
    <row r="223" spans="1:49" x14ac:dyDescent="0.25">
      <c r="A223">
        <v>176</v>
      </c>
      <c r="B223" t="s">
        <v>182</v>
      </c>
      <c r="C223">
        <v>2</v>
      </c>
      <c r="D223" t="s">
        <v>795</v>
      </c>
      <c r="E223" t="s">
        <v>1085</v>
      </c>
      <c r="F223">
        <v>2</v>
      </c>
      <c r="G223" t="s">
        <v>859</v>
      </c>
      <c r="H223" t="s">
        <v>812</v>
      </c>
      <c r="I223" t="s">
        <v>812</v>
      </c>
      <c r="J223">
        <v>0.6</v>
      </c>
      <c r="K223">
        <v>3.2</v>
      </c>
      <c r="L223">
        <v>3</v>
      </c>
      <c r="M223" t="s">
        <v>847</v>
      </c>
      <c r="N223" t="s">
        <v>1013</v>
      </c>
      <c r="O223" t="s">
        <v>1084</v>
      </c>
      <c r="P223">
        <v>405</v>
      </c>
      <c r="Q223">
        <v>55</v>
      </c>
      <c r="R223">
        <v>40</v>
      </c>
      <c r="S223">
        <v>85</v>
      </c>
      <c r="T223">
        <v>80</v>
      </c>
      <c r="U223">
        <v>105</v>
      </c>
      <c r="V223">
        <v>40</v>
      </c>
      <c r="W223">
        <v>75</v>
      </c>
      <c r="X223">
        <v>70</v>
      </c>
      <c r="Y223">
        <v>142</v>
      </c>
      <c r="Z223" t="s">
        <v>883</v>
      </c>
      <c r="AA223">
        <v>2</v>
      </c>
      <c r="AB223" t="s">
        <v>859</v>
      </c>
      <c r="AC223" t="s">
        <v>812</v>
      </c>
      <c r="AD223" t="s">
        <v>9</v>
      </c>
      <c r="AE223">
        <v>10</v>
      </c>
      <c r="AF223">
        <v>1</v>
      </c>
      <c r="AG223">
        <v>1</v>
      </c>
      <c r="AH223">
        <v>1</v>
      </c>
      <c r="AI223">
        <v>2</v>
      </c>
      <c r="AJ223" t="s">
        <v>803</v>
      </c>
      <c r="AK223">
        <v>2</v>
      </c>
      <c r="AL223" t="s">
        <v>804</v>
      </c>
      <c r="AM223">
        <v>2</v>
      </c>
      <c r="AN223">
        <v>0</v>
      </c>
      <c r="AO223">
        <v>1</v>
      </c>
      <c r="AP223">
        <v>1</v>
      </c>
      <c r="AQ223" t="s">
        <v>804</v>
      </c>
      <c r="AR223">
        <v>2</v>
      </c>
      <c r="AS223">
        <v>1</v>
      </c>
      <c r="AT223">
        <v>0</v>
      </c>
      <c r="AU223" t="s">
        <v>803</v>
      </c>
      <c r="AV223">
        <v>2</v>
      </c>
      <c r="AW223">
        <v>1</v>
      </c>
    </row>
    <row r="224" spans="1:49" x14ac:dyDescent="0.25">
      <c r="A224">
        <v>177</v>
      </c>
      <c r="B224" t="s">
        <v>183</v>
      </c>
      <c r="C224">
        <v>2</v>
      </c>
      <c r="D224" t="s">
        <v>795</v>
      </c>
      <c r="E224" t="s">
        <v>839</v>
      </c>
      <c r="F224">
        <v>2</v>
      </c>
      <c r="G224" t="s">
        <v>860</v>
      </c>
      <c r="H224" t="s">
        <v>812</v>
      </c>
      <c r="I224" t="s">
        <v>812</v>
      </c>
      <c r="J224">
        <v>0.2</v>
      </c>
      <c r="K224">
        <v>2</v>
      </c>
      <c r="L224">
        <v>3</v>
      </c>
      <c r="M224" t="s">
        <v>931</v>
      </c>
      <c r="N224" t="s">
        <v>966</v>
      </c>
      <c r="O224" t="s">
        <v>1086</v>
      </c>
      <c r="P224">
        <v>320</v>
      </c>
      <c r="Q224">
        <v>40</v>
      </c>
      <c r="R224">
        <v>50</v>
      </c>
      <c r="S224">
        <v>45</v>
      </c>
      <c r="T224">
        <v>70</v>
      </c>
      <c r="U224">
        <v>45</v>
      </c>
      <c r="V224">
        <v>70</v>
      </c>
      <c r="W224">
        <v>190</v>
      </c>
      <c r="X224">
        <v>70</v>
      </c>
      <c r="Y224">
        <v>64</v>
      </c>
      <c r="Z224" t="s">
        <v>827</v>
      </c>
      <c r="AA224">
        <v>1</v>
      </c>
      <c r="AB224" t="s">
        <v>812</v>
      </c>
      <c r="AD224" t="s">
        <v>828</v>
      </c>
      <c r="AE224">
        <v>20</v>
      </c>
      <c r="AF224">
        <v>1</v>
      </c>
      <c r="AG224">
        <v>1</v>
      </c>
      <c r="AH224">
        <v>1</v>
      </c>
      <c r="AI224">
        <v>2</v>
      </c>
      <c r="AJ224" t="s">
        <v>803</v>
      </c>
      <c r="AK224">
        <v>2</v>
      </c>
      <c r="AL224" t="s">
        <v>804</v>
      </c>
      <c r="AM224">
        <v>1</v>
      </c>
      <c r="AN224">
        <v>0</v>
      </c>
      <c r="AO224">
        <v>1</v>
      </c>
      <c r="AP224" t="s">
        <v>803</v>
      </c>
      <c r="AQ224">
        <v>1</v>
      </c>
      <c r="AR224">
        <v>2</v>
      </c>
      <c r="AS224">
        <v>2</v>
      </c>
      <c r="AT224">
        <v>1</v>
      </c>
      <c r="AU224">
        <v>2</v>
      </c>
      <c r="AV224">
        <v>1</v>
      </c>
      <c r="AW224">
        <v>1</v>
      </c>
    </row>
    <row r="225" spans="1:49" x14ac:dyDescent="0.25">
      <c r="A225">
        <v>178</v>
      </c>
      <c r="B225" t="s">
        <v>184</v>
      </c>
      <c r="C225">
        <v>2</v>
      </c>
      <c r="D225" t="s">
        <v>795</v>
      </c>
      <c r="E225" t="s">
        <v>1087</v>
      </c>
      <c r="F225">
        <v>2</v>
      </c>
      <c r="G225" t="s">
        <v>860</v>
      </c>
      <c r="H225" t="s">
        <v>812</v>
      </c>
      <c r="I225" t="s">
        <v>812</v>
      </c>
      <c r="J225">
        <v>1.5</v>
      </c>
      <c r="K225">
        <v>15</v>
      </c>
      <c r="L225">
        <v>3</v>
      </c>
      <c r="M225" t="s">
        <v>931</v>
      </c>
      <c r="N225" t="s">
        <v>966</v>
      </c>
      <c r="O225" t="s">
        <v>1086</v>
      </c>
      <c r="P225">
        <v>470</v>
      </c>
      <c r="Q225">
        <v>65</v>
      </c>
      <c r="R225">
        <v>75</v>
      </c>
      <c r="S225">
        <v>70</v>
      </c>
      <c r="T225">
        <v>95</v>
      </c>
      <c r="U225">
        <v>70</v>
      </c>
      <c r="V225">
        <v>95</v>
      </c>
      <c r="W225">
        <v>75</v>
      </c>
      <c r="X225">
        <v>70</v>
      </c>
      <c r="Y225">
        <v>165</v>
      </c>
      <c r="Z225" t="s">
        <v>827</v>
      </c>
      <c r="AA225">
        <v>1</v>
      </c>
      <c r="AB225" t="s">
        <v>812</v>
      </c>
      <c r="AD225" t="s">
        <v>828</v>
      </c>
      <c r="AE225">
        <v>20</v>
      </c>
      <c r="AF225">
        <v>1</v>
      </c>
      <c r="AG225">
        <v>1</v>
      </c>
      <c r="AH225">
        <v>1</v>
      </c>
      <c r="AI225">
        <v>2</v>
      </c>
      <c r="AJ225" t="s">
        <v>803</v>
      </c>
      <c r="AK225">
        <v>2</v>
      </c>
      <c r="AL225" t="s">
        <v>804</v>
      </c>
      <c r="AM225">
        <v>1</v>
      </c>
      <c r="AN225">
        <v>0</v>
      </c>
      <c r="AO225">
        <v>1</v>
      </c>
      <c r="AP225" t="s">
        <v>803</v>
      </c>
      <c r="AQ225">
        <v>1</v>
      </c>
      <c r="AR225">
        <v>2</v>
      </c>
      <c r="AS225">
        <v>2</v>
      </c>
      <c r="AT225">
        <v>1</v>
      </c>
      <c r="AU225">
        <v>2</v>
      </c>
      <c r="AV225">
        <v>1</v>
      </c>
      <c r="AW225">
        <v>1</v>
      </c>
    </row>
    <row r="226" spans="1:49" x14ac:dyDescent="0.25">
      <c r="A226">
        <v>179</v>
      </c>
      <c r="B226" t="s">
        <v>185</v>
      </c>
      <c r="C226">
        <v>2</v>
      </c>
      <c r="D226" t="s">
        <v>795</v>
      </c>
      <c r="E226" t="s">
        <v>1088</v>
      </c>
      <c r="F226">
        <v>1</v>
      </c>
      <c r="G226" t="s">
        <v>856</v>
      </c>
      <c r="H226" t="s">
        <v>2089</v>
      </c>
      <c r="I226" t="s">
        <v>856</v>
      </c>
      <c r="J226">
        <v>0.6</v>
      </c>
      <c r="K226">
        <v>7.8</v>
      </c>
      <c r="L226">
        <v>2</v>
      </c>
      <c r="M226" t="s">
        <v>857</v>
      </c>
      <c r="O226" t="s">
        <v>1089</v>
      </c>
      <c r="P226">
        <v>280</v>
      </c>
      <c r="Q226">
        <v>55</v>
      </c>
      <c r="R226">
        <v>40</v>
      </c>
      <c r="S226">
        <v>40</v>
      </c>
      <c r="T226">
        <v>65</v>
      </c>
      <c r="U226">
        <v>45</v>
      </c>
      <c r="V226">
        <v>35</v>
      </c>
      <c r="W226">
        <v>235</v>
      </c>
      <c r="X226">
        <v>70</v>
      </c>
      <c r="Y226">
        <v>56</v>
      </c>
      <c r="Z226" t="s">
        <v>801</v>
      </c>
      <c r="AA226">
        <v>2</v>
      </c>
      <c r="AB226" t="s">
        <v>848</v>
      </c>
      <c r="AC226" t="s">
        <v>802</v>
      </c>
      <c r="AD226" t="s">
        <v>828</v>
      </c>
      <c r="AE226">
        <v>20</v>
      </c>
      <c r="AF226">
        <v>1</v>
      </c>
      <c r="AG226">
        <v>1</v>
      </c>
      <c r="AH226">
        <v>1</v>
      </c>
      <c r="AI226" t="s">
        <v>803</v>
      </c>
      <c r="AJ226">
        <v>1</v>
      </c>
      <c r="AK226">
        <v>1</v>
      </c>
      <c r="AL226">
        <v>1</v>
      </c>
      <c r="AM226">
        <v>1</v>
      </c>
      <c r="AN226">
        <v>2</v>
      </c>
      <c r="AO226" t="s">
        <v>803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 t="s">
        <v>803</v>
      </c>
      <c r="AW226">
        <v>1</v>
      </c>
    </row>
    <row r="227" spans="1:49" x14ac:dyDescent="0.25">
      <c r="A227">
        <v>180</v>
      </c>
      <c r="B227" t="s">
        <v>186</v>
      </c>
      <c r="C227">
        <v>2</v>
      </c>
      <c r="D227" t="s">
        <v>795</v>
      </c>
      <c r="E227" t="s">
        <v>1088</v>
      </c>
      <c r="F227">
        <v>1</v>
      </c>
      <c r="G227" t="s">
        <v>856</v>
      </c>
      <c r="H227" t="s">
        <v>2089</v>
      </c>
      <c r="I227" t="s">
        <v>856</v>
      </c>
      <c r="J227">
        <v>0.8</v>
      </c>
      <c r="K227">
        <v>13.3</v>
      </c>
      <c r="L227">
        <v>2</v>
      </c>
      <c r="M227" t="s">
        <v>857</v>
      </c>
      <c r="O227" t="s">
        <v>1089</v>
      </c>
      <c r="P227">
        <v>365</v>
      </c>
      <c r="Q227">
        <v>70</v>
      </c>
      <c r="R227">
        <v>55</v>
      </c>
      <c r="S227">
        <v>55</v>
      </c>
      <c r="T227">
        <v>80</v>
      </c>
      <c r="U227">
        <v>60</v>
      </c>
      <c r="V227">
        <v>45</v>
      </c>
      <c r="W227">
        <v>120</v>
      </c>
      <c r="X227">
        <v>70</v>
      </c>
      <c r="Y227">
        <v>128</v>
      </c>
      <c r="Z227" t="s">
        <v>801</v>
      </c>
      <c r="AA227">
        <v>2</v>
      </c>
      <c r="AB227" t="s">
        <v>848</v>
      </c>
      <c r="AC227" t="s">
        <v>802</v>
      </c>
      <c r="AD227" t="s">
        <v>828</v>
      </c>
      <c r="AE227">
        <v>20</v>
      </c>
      <c r="AF227">
        <v>1</v>
      </c>
      <c r="AG227">
        <v>1</v>
      </c>
      <c r="AH227">
        <v>1</v>
      </c>
      <c r="AI227" t="s">
        <v>803</v>
      </c>
      <c r="AJ227">
        <v>1</v>
      </c>
      <c r="AK227">
        <v>1</v>
      </c>
      <c r="AL227">
        <v>1</v>
      </c>
      <c r="AM227">
        <v>1</v>
      </c>
      <c r="AN227">
        <v>2</v>
      </c>
      <c r="AO227" t="s">
        <v>803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 t="s">
        <v>803</v>
      </c>
      <c r="AW227">
        <v>1</v>
      </c>
    </row>
    <row r="228" spans="1:49" x14ac:dyDescent="0.25">
      <c r="A228">
        <v>181</v>
      </c>
      <c r="B228" t="s">
        <v>187</v>
      </c>
      <c r="C228">
        <v>2</v>
      </c>
      <c r="D228" t="s">
        <v>795</v>
      </c>
      <c r="E228" t="s">
        <v>1081</v>
      </c>
      <c r="F228">
        <v>1</v>
      </c>
      <c r="G228" t="s">
        <v>856</v>
      </c>
      <c r="H228" t="s">
        <v>2089</v>
      </c>
      <c r="I228" t="s">
        <v>856</v>
      </c>
      <c r="J228">
        <v>1.4</v>
      </c>
      <c r="K228">
        <v>61.5</v>
      </c>
      <c r="L228">
        <v>2</v>
      </c>
      <c r="M228" t="s">
        <v>857</v>
      </c>
      <c r="O228" t="s">
        <v>1089</v>
      </c>
      <c r="P228">
        <v>510</v>
      </c>
      <c r="Q228">
        <v>90</v>
      </c>
      <c r="R228">
        <v>75</v>
      </c>
      <c r="S228">
        <v>85</v>
      </c>
      <c r="T228">
        <v>115</v>
      </c>
      <c r="U228">
        <v>90</v>
      </c>
      <c r="V228">
        <v>55</v>
      </c>
      <c r="W228">
        <v>45</v>
      </c>
      <c r="X228">
        <v>70</v>
      </c>
      <c r="Y228">
        <v>230</v>
      </c>
      <c r="Z228" t="s">
        <v>801</v>
      </c>
      <c r="AA228">
        <v>2</v>
      </c>
      <c r="AB228" t="s">
        <v>848</v>
      </c>
      <c r="AC228" t="s">
        <v>802</v>
      </c>
      <c r="AD228" t="s">
        <v>828</v>
      </c>
      <c r="AE228">
        <v>20</v>
      </c>
      <c r="AF228">
        <v>1</v>
      </c>
      <c r="AG228">
        <v>1</v>
      </c>
      <c r="AH228">
        <v>1</v>
      </c>
      <c r="AI228" t="s">
        <v>803</v>
      </c>
      <c r="AJ228">
        <v>1</v>
      </c>
      <c r="AK228">
        <v>1</v>
      </c>
      <c r="AL228">
        <v>1</v>
      </c>
      <c r="AM228">
        <v>1</v>
      </c>
      <c r="AN228">
        <v>2</v>
      </c>
      <c r="AO228" t="s">
        <v>803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 t="s">
        <v>803</v>
      </c>
      <c r="AW228">
        <v>1</v>
      </c>
    </row>
    <row r="229" spans="1:49" x14ac:dyDescent="0.25">
      <c r="A229">
        <v>181</v>
      </c>
      <c r="B229" t="s">
        <v>711</v>
      </c>
      <c r="C229">
        <v>2</v>
      </c>
      <c r="D229" t="s">
        <v>795</v>
      </c>
      <c r="E229" t="s">
        <v>1081</v>
      </c>
      <c r="F229">
        <v>2</v>
      </c>
      <c r="G229" t="s">
        <v>856</v>
      </c>
      <c r="H229" t="s">
        <v>810</v>
      </c>
      <c r="I229" t="s">
        <v>810</v>
      </c>
      <c r="J229">
        <v>1.4</v>
      </c>
      <c r="K229">
        <v>61.5</v>
      </c>
      <c r="L229">
        <v>1</v>
      </c>
      <c r="M229" t="s">
        <v>1036</v>
      </c>
      <c r="P229">
        <v>610</v>
      </c>
      <c r="Q229">
        <v>90</v>
      </c>
      <c r="R229">
        <v>95</v>
      </c>
      <c r="S229">
        <v>105</v>
      </c>
      <c r="T229">
        <v>165</v>
      </c>
      <c r="U229">
        <v>110</v>
      </c>
      <c r="V229">
        <v>45</v>
      </c>
      <c r="W229">
        <v>45</v>
      </c>
      <c r="X229">
        <v>70</v>
      </c>
      <c r="Y229">
        <v>275</v>
      </c>
      <c r="Z229" t="s">
        <v>801</v>
      </c>
      <c r="AA229">
        <v>2</v>
      </c>
      <c r="AB229" t="s">
        <v>848</v>
      </c>
      <c r="AC229" t="s">
        <v>802</v>
      </c>
      <c r="AD229" t="s">
        <v>828</v>
      </c>
      <c r="AE229">
        <v>20</v>
      </c>
      <c r="AF229">
        <v>1</v>
      </c>
      <c r="AG229" t="s">
        <v>803</v>
      </c>
      <c r="AH229" t="s">
        <v>803</v>
      </c>
      <c r="AI229" t="s">
        <v>804</v>
      </c>
      <c r="AJ229" t="s">
        <v>803</v>
      </c>
      <c r="AK229">
        <v>2</v>
      </c>
      <c r="AL229">
        <v>1</v>
      </c>
      <c r="AM229">
        <v>1</v>
      </c>
      <c r="AN229">
        <v>2</v>
      </c>
      <c r="AO229" t="s">
        <v>803</v>
      </c>
      <c r="AP229">
        <v>1</v>
      </c>
      <c r="AQ229">
        <v>1</v>
      </c>
      <c r="AR229">
        <v>1</v>
      </c>
      <c r="AS229">
        <v>1</v>
      </c>
      <c r="AT229">
        <v>2</v>
      </c>
      <c r="AU229">
        <v>1</v>
      </c>
      <c r="AV229" t="s">
        <v>803</v>
      </c>
      <c r="AW229">
        <v>2</v>
      </c>
    </row>
    <row r="230" spans="1:49" x14ac:dyDescent="0.25">
      <c r="A230">
        <v>182</v>
      </c>
      <c r="B230" t="s">
        <v>188</v>
      </c>
      <c r="C230">
        <v>2</v>
      </c>
      <c r="D230" t="s">
        <v>795</v>
      </c>
      <c r="E230" t="s">
        <v>897</v>
      </c>
      <c r="F230">
        <v>1</v>
      </c>
      <c r="G230" t="s">
        <v>797</v>
      </c>
      <c r="H230" t="s">
        <v>2089</v>
      </c>
      <c r="I230" t="s">
        <v>797</v>
      </c>
      <c r="J230">
        <v>0.4</v>
      </c>
      <c r="K230">
        <v>5.8</v>
      </c>
      <c r="L230">
        <v>2</v>
      </c>
      <c r="M230" t="s">
        <v>800</v>
      </c>
      <c r="O230" t="s">
        <v>1014</v>
      </c>
      <c r="P230">
        <v>490</v>
      </c>
      <c r="Q230">
        <v>75</v>
      </c>
      <c r="R230">
        <v>80</v>
      </c>
      <c r="S230">
        <v>95</v>
      </c>
      <c r="T230">
        <v>90</v>
      </c>
      <c r="U230">
        <v>100</v>
      </c>
      <c r="V230">
        <v>50</v>
      </c>
      <c r="W230">
        <v>45</v>
      </c>
      <c r="X230">
        <v>70</v>
      </c>
      <c r="Y230">
        <v>221</v>
      </c>
      <c r="Z230" t="s">
        <v>801</v>
      </c>
      <c r="AA230">
        <v>1</v>
      </c>
      <c r="AB230" t="s">
        <v>797</v>
      </c>
      <c r="AD230" t="s">
        <v>828</v>
      </c>
      <c r="AE230">
        <v>20</v>
      </c>
      <c r="AF230">
        <v>1</v>
      </c>
      <c r="AG230">
        <v>2</v>
      </c>
      <c r="AH230" t="s">
        <v>803</v>
      </c>
      <c r="AI230" t="s">
        <v>803</v>
      </c>
      <c r="AJ230" t="s">
        <v>803</v>
      </c>
      <c r="AK230">
        <v>2</v>
      </c>
      <c r="AL230">
        <v>1</v>
      </c>
      <c r="AM230">
        <v>2</v>
      </c>
      <c r="AN230" t="s">
        <v>803</v>
      </c>
      <c r="AO230">
        <v>2</v>
      </c>
      <c r="AP230">
        <v>1</v>
      </c>
      <c r="AQ230">
        <v>2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</row>
    <row r="231" spans="1:49" x14ac:dyDescent="0.25">
      <c r="A231">
        <v>183</v>
      </c>
      <c r="B231" t="s">
        <v>189</v>
      </c>
      <c r="C231">
        <v>2</v>
      </c>
      <c r="D231" t="s">
        <v>795</v>
      </c>
      <c r="E231" t="s">
        <v>1090</v>
      </c>
      <c r="F231">
        <v>2</v>
      </c>
      <c r="G231" t="s">
        <v>816</v>
      </c>
      <c r="H231" t="s">
        <v>859</v>
      </c>
      <c r="I231" t="s">
        <v>859</v>
      </c>
      <c r="J231">
        <v>0.4</v>
      </c>
      <c r="K231">
        <v>8.5</v>
      </c>
      <c r="L231">
        <v>3</v>
      </c>
      <c r="M231" t="s">
        <v>805</v>
      </c>
      <c r="N231" t="s">
        <v>1091</v>
      </c>
      <c r="O231" t="s">
        <v>1092</v>
      </c>
      <c r="P231">
        <v>250</v>
      </c>
      <c r="Q231">
        <v>70</v>
      </c>
      <c r="R231">
        <v>20</v>
      </c>
      <c r="S231">
        <v>50</v>
      </c>
      <c r="T231">
        <v>20</v>
      </c>
      <c r="U231">
        <v>50</v>
      </c>
      <c r="V231">
        <v>40</v>
      </c>
      <c r="W231">
        <v>190</v>
      </c>
      <c r="X231">
        <v>70</v>
      </c>
      <c r="Y231">
        <v>88</v>
      </c>
      <c r="Z231" t="s">
        <v>883</v>
      </c>
      <c r="AA231">
        <v>2</v>
      </c>
      <c r="AB231" t="s">
        <v>859</v>
      </c>
      <c r="AC231" t="s">
        <v>819</v>
      </c>
      <c r="AD231" t="s">
        <v>828</v>
      </c>
      <c r="AE231">
        <v>10</v>
      </c>
      <c r="AF231">
        <v>1</v>
      </c>
      <c r="AG231" t="s">
        <v>804</v>
      </c>
      <c r="AH231" t="s">
        <v>803</v>
      </c>
      <c r="AI231">
        <v>2</v>
      </c>
      <c r="AJ231">
        <v>2</v>
      </c>
      <c r="AK231" t="s">
        <v>804</v>
      </c>
      <c r="AL231" t="s">
        <v>803</v>
      </c>
      <c r="AM231">
        <v>2</v>
      </c>
      <c r="AN231">
        <v>1</v>
      </c>
      <c r="AO231">
        <v>1</v>
      </c>
      <c r="AP231">
        <v>1</v>
      </c>
      <c r="AQ231" t="s">
        <v>803</v>
      </c>
      <c r="AR231">
        <v>1</v>
      </c>
      <c r="AS231">
        <v>1</v>
      </c>
      <c r="AT231">
        <v>0</v>
      </c>
      <c r="AU231" t="s">
        <v>803</v>
      </c>
      <c r="AV231">
        <v>1</v>
      </c>
      <c r="AW231">
        <v>1</v>
      </c>
    </row>
    <row r="232" spans="1:49" x14ac:dyDescent="0.25">
      <c r="A232">
        <v>184</v>
      </c>
      <c r="B232" t="s">
        <v>190</v>
      </c>
      <c r="C232">
        <v>2</v>
      </c>
      <c r="D232" t="s">
        <v>795</v>
      </c>
      <c r="E232" t="s">
        <v>1093</v>
      </c>
      <c r="F232">
        <v>2</v>
      </c>
      <c r="G232" t="s">
        <v>816</v>
      </c>
      <c r="H232" t="s">
        <v>859</v>
      </c>
      <c r="I232" t="s">
        <v>859</v>
      </c>
      <c r="J232">
        <v>0.8</v>
      </c>
      <c r="K232">
        <v>28.5</v>
      </c>
      <c r="L232">
        <v>3</v>
      </c>
      <c r="M232" t="s">
        <v>805</v>
      </c>
      <c r="N232" t="s">
        <v>1091</v>
      </c>
      <c r="O232" t="s">
        <v>1092</v>
      </c>
      <c r="P232">
        <v>420</v>
      </c>
      <c r="Q232">
        <v>100</v>
      </c>
      <c r="R232">
        <v>50</v>
      </c>
      <c r="S232">
        <v>80</v>
      </c>
      <c r="T232">
        <v>60</v>
      </c>
      <c r="U232">
        <v>80</v>
      </c>
      <c r="V232">
        <v>50</v>
      </c>
      <c r="W232">
        <v>75</v>
      </c>
      <c r="X232">
        <v>70</v>
      </c>
      <c r="Y232">
        <v>189</v>
      </c>
      <c r="Z232" t="s">
        <v>883</v>
      </c>
      <c r="AA232">
        <v>2</v>
      </c>
      <c r="AB232" t="s">
        <v>859</v>
      </c>
      <c r="AC232" t="s">
        <v>819</v>
      </c>
      <c r="AD232" t="s">
        <v>828</v>
      </c>
      <c r="AE232">
        <v>10</v>
      </c>
      <c r="AF232">
        <v>1</v>
      </c>
      <c r="AG232" t="s">
        <v>804</v>
      </c>
      <c r="AH232" t="s">
        <v>803</v>
      </c>
      <c r="AI232">
        <v>2</v>
      </c>
      <c r="AJ232">
        <v>2</v>
      </c>
      <c r="AK232" t="s">
        <v>804</v>
      </c>
      <c r="AL232" t="s">
        <v>803</v>
      </c>
      <c r="AM232">
        <v>2</v>
      </c>
      <c r="AN232">
        <v>1</v>
      </c>
      <c r="AO232">
        <v>1</v>
      </c>
      <c r="AP232">
        <v>1</v>
      </c>
      <c r="AQ232" t="s">
        <v>803</v>
      </c>
      <c r="AR232">
        <v>1</v>
      </c>
      <c r="AS232">
        <v>1</v>
      </c>
      <c r="AT232">
        <v>0</v>
      </c>
      <c r="AU232" t="s">
        <v>803</v>
      </c>
      <c r="AV232">
        <v>1</v>
      </c>
      <c r="AW232">
        <v>1</v>
      </c>
    </row>
    <row r="233" spans="1:49" x14ac:dyDescent="0.25">
      <c r="A233">
        <v>185</v>
      </c>
      <c r="B233" t="s">
        <v>191</v>
      </c>
      <c r="C233">
        <v>2</v>
      </c>
      <c r="D233" t="s">
        <v>795</v>
      </c>
      <c r="E233" t="s">
        <v>1094</v>
      </c>
      <c r="F233">
        <v>1</v>
      </c>
      <c r="G233" t="s">
        <v>942</v>
      </c>
      <c r="H233" t="s">
        <v>2089</v>
      </c>
      <c r="I233" t="s">
        <v>942</v>
      </c>
      <c r="J233">
        <v>1.2</v>
      </c>
      <c r="K233">
        <v>38</v>
      </c>
      <c r="L233">
        <v>3</v>
      </c>
      <c r="M233" t="s">
        <v>944</v>
      </c>
      <c r="N233" t="s">
        <v>943</v>
      </c>
      <c r="O233" t="s">
        <v>912</v>
      </c>
      <c r="P233">
        <v>410</v>
      </c>
      <c r="Q233">
        <v>70</v>
      </c>
      <c r="R233">
        <v>100</v>
      </c>
      <c r="S233">
        <v>115</v>
      </c>
      <c r="T233">
        <v>30</v>
      </c>
      <c r="U233">
        <v>65</v>
      </c>
      <c r="V233">
        <v>30</v>
      </c>
      <c r="W233">
        <v>65</v>
      </c>
      <c r="X233">
        <v>70</v>
      </c>
      <c r="Y233">
        <v>144</v>
      </c>
      <c r="Z233" t="s">
        <v>827</v>
      </c>
      <c r="AA233">
        <v>1</v>
      </c>
      <c r="AB233" t="s">
        <v>945</v>
      </c>
      <c r="AD233" t="s">
        <v>828</v>
      </c>
      <c r="AE233">
        <v>20</v>
      </c>
      <c r="AF233" t="s">
        <v>803</v>
      </c>
      <c r="AG233" t="s">
        <v>803</v>
      </c>
      <c r="AH233">
        <v>2</v>
      </c>
      <c r="AI233">
        <v>1</v>
      </c>
      <c r="AJ233">
        <v>2</v>
      </c>
      <c r="AK233">
        <v>1</v>
      </c>
      <c r="AL233">
        <v>2</v>
      </c>
      <c r="AM233" t="s">
        <v>803</v>
      </c>
      <c r="AN233">
        <v>2</v>
      </c>
      <c r="AO233" t="s">
        <v>803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2</v>
      </c>
      <c r="AW233">
        <v>1</v>
      </c>
    </row>
    <row r="234" spans="1:49" x14ac:dyDescent="0.25">
      <c r="A234">
        <v>186</v>
      </c>
      <c r="B234" t="s">
        <v>192</v>
      </c>
      <c r="C234">
        <v>2</v>
      </c>
      <c r="D234" t="s">
        <v>795</v>
      </c>
      <c r="E234" t="s">
        <v>1095</v>
      </c>
      <c r="F234">
        <v>1</v>
      </c>
      <c r="G234" t="s">
        <v>816</v>
      </c>
      <c r="H234" t="s">
        <v>2089</v>
      </c>
      <c r="I234" t="s">
        <v>816</v>
      </c>
      <c r="J234">
        <v>1.1000000000000001</v>
      </c>
      <c r="K234">
        <v>33.9</v>
      </c>
      <c r="L234">
        <v>3</v>
      </c>
      <c r="M234" t="s">
        <v>929</v>
      </c>
      <c r="N234" t="s">
        <v>901</v>
      </c>
      <c r="O234" t="s">
        <v>1096</v>
      </c>
      <c r="P234">
        <v>500</v>
      </c>
      <c r="Q234">
        <v>90</v>
      </c>
      <c r="R234">
        <v>75</v>
      </c>
      <c r="S234">
        <v>75</v>
      </c>
      <c r="T234">
        <v>90</v>
      </c>
      <c r="U234">
        <v>100</v>
      </c>
      <c r="V234">
        <v>70</v>
      </c>
      <c r="W234">
        <v>45</v>
      </c>
      <c r="X234">
        <v>70</v>
      </c>
      <c r="Y234">
        <v>225</v>
      </c>
      <c r="Z234" t="s">
        <v>801</v>
      </c>
      <c r="AA234">
        <v>1</v>
      </c>
      <c r="AB234" t="s">
        <v>819</v>
      </c>
      <c r="AD234" t="s">
        <v>828</v>
      </c>
      <c r="AE234">
        <v>20</v>
      </c>
      <c r="AF234">
        <v>1</v>
      </c>
      <c r="AG234" t="s">
        <v>803</v>
      </c>
      <c r="AH234">
        <v>0</v>
      </c>
      <c r="AI234">
        <v>2</v>
      </c>
      <c r="AJ234">
        <v>2</v>
      </c>
      <c r="AK234" t="s">
        <v>803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 t="s">
        <v>803</v>
      </c>
      <c r="AW234">
        <v>1</v>
      </c>
    </row>
    <row r="235" spans="1:49" x14ac:dyDescent="0.25">
      <c r="A235">
        <v>187</v>
      </c>
      <c r="B235" t="s">
        <v>193</v>
      </c>
      <c r="C235">
        <v>2</v>
      </c>
      <c r="D235" t="s">
        <v>795</v>
      </c>
      <c r="E235" t="s">
        <v>1097</v>
      </c>
      <c r="F235">
        <v>2</v>
      </c>
      <c r="G235" t="s">
        <v>797</v>
      </c>
      <c r="H235" t="s">
        <v>812</v>
      </c>
      <c r="I235" t="s">
        <v>812</v>
      </c>
      <c r="J235">
        <v>0.4</v>
      </c>
      <c r="K235">
        <v>0.5</v>
      </c>
      <c r="L235">
        <v>3</v>
      </c>
      <c r="M235" t="s">
        <v>800</v>
      </c>
      <c r="N235" t="s">
        <v>1016</v>
      </c>
      <c r="O235" t="s">
        <v>894</v>
      </c>
      <c r="P235">
        <v>250</v>
      </c>
      <c r="Q235">
        <v>35</v>
      </c>
      <c r="R235">
        <v>35</v>
      </c>
      <c r="S235">
        <v>40</v>
      </c>
      <c r="T235">
        <v>35</v>
      </c>
      <c r="U235">
        <v>55</v>
      </c>
      <c r="V235">
        <v>50</v>
      </c>
      <c r="W235">
        <v>255</v>
      </c>
      <c r="X235">
        <v>70</v>
      </c>
      <c r="Y235">
        <v>50</v>
      </c>
      <c r="Z235" t="s">
        <v>801</v>
      </c>
      <c r="AA235">
        <v>2</v>
      </c>
      <c r="AB235" t="s">
        <v>859</v>
      </c>
      <c r="AC235" t="s">
        <v>797</v>
      </c>
      <c r="AD235" t="s">
        <v>828</v>
      </c>
      <c r="AE235">
        <v>20</v>
      </c>
      <c r="AF235">
        <v>1</v>
      </c>
      <c r="AG235">
        <v>2</v>
      </c>
      <c r="AH235" t="s">
        <v>803</v>
      </c>
      <c r="AI235">
        <v>1</v>
      </c>
      <c r="AJ235" t="s">
        <v>804</v>
      </c>
      <c r="AK235">
        <v>4</v>
      </c>
      <c r="AL235" t="s">
        <v>803</v>
      </c>
      <c r="AM235">
        <v>2</v>
      </c>
      <c r="AN235">
        <v>0</v>
      </c>
      <c r="AO235">
        <v>2</v>
      </c>
      <c r="AP235">
        <v>1</v>
      </c>
      <c r="AQ235">
        <v>1</v>
      </c>
      <c r="AR235">
        <v>2</v>
      </c>
      <c r="AS235">
        <v>1</v>
      </c>
      <c r="AT235">
        <v>1</v>
      </c>
      <c r="AU235">
        <v>1</v>
      </c>
      <c r="AV235">
        <v>1</v>
      </c>
      <c r="AW235">
        <v>1</v>
      </c>
    </row>
    <row r="236" spans="1:49" x14ac:dyDescent="0.25">
      <c r="A236">
        <v>188</v>
      </c>
      <c r="B236" t="s">
        <v>194</v>
      </c>
      <c r="C236">
        <v>2</v>
      </c>
      <c r="D236" t="s">
        <v>795</v>
      </c>
      <c r="E236" t="s">
        <v>1097</v>
      </c>
      <c r="F236">
        <v>2</v>
      </c>
      <c r="G236" t="s">
        <v>797</v>
      </c>
      <c r="H236" t="s">
        <v>812</v>
      </c>
      <c r="I236" t="s">
        <v>812</v>
      </c>
      <c r="J236">
        <v>0.6</v>
      </c>
      <c r="K236">
        <v>1</v>
      </c>
      <c r="L236">
        <v>3</v>
      </c>
      <c r="M236" t="s">
        <v>800</v>
      </c>
      <c r="N236" t="s">
        <v>1016</v>
      </c>
      <c r="O236" t="s">
        <v>894</v>
      </c>
      <c r="P236">
        <v>340</v>
      </c>
      <c r="Q236">
        <v>55</v>
      </c>
      <c r="R236">
        <v>45</v>
      </c>
      <c r="S236">
        <v>50</v>
      </c>
      <c r="T236">
        <v>45</v>
      </c>
      <c r="U236">
        <v>65</v>
      </c>
      <c r="V236">
        <v>80</v>
      </c>
      <c r="W236">
        <v>120</v>
      </c>
      <c r="X236">
        <v>70</v>
      </c>
      <c r="Y236">
        <v>119</v>
      </c>
      <c r="Z236" t="s">
        <v>801</v>
      </c>
      <c r="AA236">
        <v>2</v>
      </c>
      <c r="AB236" t="s">
        <v>859</v>
      </c>
      <c r="AC236" t="s">
        <v>797</v>
      </c>
      <c r="AD236" t="s">
        <v>828</v>
      </c>
      <c r="AE236">
        <v>20</v>
      </c>
      <c r="AF236">
        <v>1</v>
      </c>
      <c r="AG236">
        <v>2</v>
      </c>
      <c r="AH236" t="s">
        <v>803</v>
      </c>
      <c r="AI236">
        <v>1</v>
      </c>
      <c r="AJ236" t="s">
        <v>804</v>
      </c>
      <c r="AK236">
        <v>4</v>
      </c>
      <c r="AL236" t="s">
        <v>803</v>
      </c>
      <c r="AM236">
        <v>2</v>
      </c>
      <c r="AN236">
        <v>0</v>
      </c>
      <c r="AO236">
        <v>2</v>
      </c>
      <c r="AP236">
        <v>1</v>
      </c>
      <c r="AQ236">
        <v>1</v>
      </c>
      <c r="AR236">
        <v>2</v>
      </c>
      <c r="AS236">
        <v>1</v>
      </c>
      <c r="AT236">
        <v>1</v>
      </c>
      <c r="AU236">
        <v>1</v>
      </c>
      <c r="AV236">
        <v>1</v>
      </c>
      <c r="AW236">
        <v>1</v>
      </c>
    </row>
    <row r="237" spans="1:49" x14ac:dyDescent="0.25">
      <c r="A237">
        <v>189</v>
      </c>
      <c r="B237" t="s">
        <v>195</v>
      </c>
      <c r="C237">
        <v>2</v>
      </c>
      <c r="D237" t="s">
        <v>795</v>
      </c>
      <c r="E237" t="s">
        <v>1097</v>
      </c>
      <c r="F237">
        <v>2</v>
      </c>
      <c r="G237" t="s">
        <v>797</v>
      </c>
      <c r="H237" t="s">
        <v>812</v>
      </c>
      <c r="I237" t="s">
        <v>812</v>
      </c>
      <c r="J237">
        <v>0.8</v>
      </c>
      <c r="K237">
        <v>3</v>
      </c>
      <c r="L237">
        <v>3</v>
      </c>
      <c r="M237" t="s">
        <v>800</v>
      </c>
      <c r="N237" t="s">
        <v>1016</v>
      </c>
      <c r="O237" t="s">
        <v>894</v>
      </c>
      <c r="P237">
        <v>460</v>
      </c>
      <c r="Q237">
        <v>75</v>
      </c>
      <c r="R237">
        <v>55</v>
      </c>
      <c r="S237">
        <v>70</v>
      </c>
      <c r="T237">
        <v>55</v>
      </c>
      <c r="U237">
        <v>95</v>
      </c>
      <c r="V237">
        <v>110</v>
      </c>
      <c r="W237">
        <v>45</v>
      </c>
      <c r="X237">
        <v>70</v>
      </c>
      <c r="Y237">
        <v>207</v>
      </c>
      <c r="Z237" t="s">
        <v>801</v>
      </c>
      <c r="AA237">
        <v>2</v>
      </c>
      <c r="AB237" t="s">
        <v>859</v>
      </c>
      <c r="AC237" t="s">
        <v>797</v>
      </c>
      <c r="AD237" t="s">
        <v>828</v>
      </c>
      <c r="AE237">
        <v>20</v>
      </c>
      <c r="AF237">
        <v>1</v>
      </c>
      <c r="AG237">
        <v>2</v>
      </c>
      <c r="AH237" t="s">
        <v>803</v>
      </c>
      <c r="AI237">
        <v>1</v>
      </c>
      <c r="AJ237" t="s">
        <v>804</v>
      </c>
      <c r="AK237">
        <v>4</v>
      </c>
      <c r="AL237" t="s">
        <v>803</v>
      </c>
      <c r="AM237">
        <v>2</v>
      </c>
      <c r="AN237">
        <v>0</v>
      </c>
      <c r="AO237">
        <v>2</v>
      </c>
      <c r="AP237">
        <v>1</v>
      </c>
      <c r="AQ237">
        <v>1</v>
      </c>
      <c r="AR237">
        <v>2</v>
      </c>
      <c r="AS237">
        <v>1</v>
      </c>
      <c r="AT237">
        <v>1</v>
      </c>
      <c r="AU237">
        <v>1</v>
      </c>
      <c r="AV237">
        <v>1</v>
      </c>
      <c r="AW237">
        <v>1</v>
      </c>
    </row>
    <row r="238" spans="1:49" x14ac:dyDescent="0.25">
      <c r="A238">
        <v>190</v>
      </c>
      <c r="B238" t="s">
        <v>196</v>
      </c>
      <c r="C238">
        <v>2</v>
      </c>
      <c r="D238" t="s">
        <v>795</v>
      </c>
      <c r="E238" t="s">
        <v>1098</v>
      </c>
      <c r="F238">
        <v>1</v>
      </c>
      <c r="G238" t="s">
        <v>795</v>
      </c>
      <c r="H238" t="s">
        <v>2089</v>
      </c>
      <c r="I238" t="s">
        <v>795</v>
      </c>
      <c r="J238">
        <v>0.8</v>
      </c>
      <c r="K238">
        <v>11.5</v>
      </c>
      <c r="L238">
        <v>3</v>
      </c>
      <c r="M238" t="s">
        <v>826</v>
      </c>
      <c r="N238" t="s">
        <v>910</v>
      </c>
      <c r="O238" t="s">
        <v>977</v>
      </c>
      <c r="P238">
        <v>360</v>
      </c>
      <c r="Q238">
        <v>55</v>
      </c>
      <c r="R238">
        <v>70</v>
      </c>
      <c r="S238">
        <v>55</v>
      </c>
      <c r="T238">
        <v>40</v>
      </c>
      <c r="U238">
        <v>55</v>
      </c>
      <c r="V238">
        <v>85</v>
      </c>
      <c r="W238">
        <v>45</v>
      </c>
      <c r="X238">
        <v>70</v>
      </c>
      <c r="Y238">
        <v>72</v>
      </c>
      <c r="Z238" t="s">
        <v>883</v>
      </c>
      <c r="AA238">
        <v>1</v>
      </c>
      <c r="AB238" t="s">
        <v>848</v>
      </c>
      <c r="AD238" t="s">
        <v>828</v>
      </c>
      <c r="AE238">
        <v>20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2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0</v>
      </c>
      <c r="AT238">
        <v>1</v>
      </c>
      <c r="AU238">
        <v>1</v>
      </c>
      <c r="AV238">
        <v>1</v>
      </c>
      <c r="AW238">
        <v>1</v>
      </c>
    </row>
    <row r="239" spans="1:49" x14ac:dyDescent="0.25">
      <c r="A239">
        <v>191</v>
      </c>
      <c r="B239" t="s">
        <v>197</v>
      </c>
      <c r="C239">
        <v>2</v>
      </c>
      <c r="D239" t="s">
        <v>795</v>
      </c>
      <c r="E239" t="s">
        <v>796</v>
      </c>
      <c r="F239">
        <v>1</v>
      </c>
      <c r="G239" t="s">
        <v>797</v>
      </c>
      <c r="H239" t="s">
        <v>2089</v>
      </c>
      <c r="I239" t="s">
        <v>797</v>
      </c>
      <c r="J239">
        <v>0.3</v>
      </c>
      <c r="K239">
        <v>1.8</v>
      </c>
      <c r="L239">
        <v>3</v>
      </c>
      <c r="M239" t="s">
        <v>800</v>
      </c>
      <c r="N239" t="s">
        <v>809</v>
      </c>
      <c r="O239" t="s">
        <v>966</v>
      </c>
      <c r="P239">
        <v>180</v>
      </c>
      <c r="Q239">
        <v>30</v>
      </c>
      <c r="R239">
        <v>30</v>
      </c>
      <c r="S239">
        <v>30</v>
      </c>
      <c r="T239">
        <v>30</v>
      </c>
      <c r="U239">
        <v>30</v>
      </c>
      <c r="V239">
        <v>30</v>
      </c>
      <c r="W239">
        <v>235</v>
      </c>
      <c r="X239">
        <v>70</v>
      </c>
      <c r="Y239">
        <v>36</v>
      </c>
      <c r="Z239" t="s">
        <v>801</v>
      </c>
      <c r="AA239">
        <v>1</v>
      </c>
      <c r="AB239" t="s">
        <v>797</v>
      </c>
      <c r="AD239" t="s">
        <v>828</v>
      </c>
      <c r="AE239">
        <v>20</v>
      </c>
      <c r="AF239">
        <v>1</v>
      </c>
      <c r="AG239">
        <v>2</v>
      </c>
      <c r="AH239" t="s">
        <v>803</v>
      </c>
      <c r="AI239" t="s">
        <v>803</v>
      </c>
      <c r="AJ239" t="s">
        <v>803</v>
      </c>
      <c r="AK239">
        <v>2</v>
      </c>
      <c r="AL239">
        <v>1</v>
      </c>
      <c r="AM239">
        <v>2</v>
      </c>
      <c r="AN239" t="s">
        <v>803</v>
      </c>
      <c r="AO239">
        <v>2</v>
      </c>
      <c r="AP239">
        <v>1</v>
      </c>
      <c r="AQ239">
        <v>2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</row>
    <row r="240" spans="1:49" x14ac:dyDescent="0.25">
      <c r="A240">
        <v>192</v>
      </c>
      <c r="B240" t="s">
        <v>198</v>
      </c>
      <c r="C240">
        <v>2</v>
      </c>
      <c r="D240" t="s">
        <v>795</v>
      </c>
      <c r="E240" t="s">
        <v>1099</v>
      </c>
      <c r="F240">
        <v>1</v>
      </c>
      <c r="G240" t="s">
        <v>797</v>
      </c>
      <c r="H240" t="s">
        <v>2089</v>
      </c>
      <c r="I240" t="s">
        <v>797</v>
      </c>
      <c r="J240">
        <v>0.8</v>
      </c>
      <c r="K240">
        <v>8.5</v>
      </c>
      <c r="L240">
        <v>3</v>
      </c>
      <c r="M240" t="s">
        <v>800</v>
      </c>
      <c r="N240" t="s">
        <v>809</v>
      </c>
      <c r="O240" t="s">
        <v>966</v>
      </c>
      <c r="P240">
        <v>425</v>
      </c>
      <c r="Q240">
        <v>75</v>
      </c>
      <c r="R240">
        <v>75</v>
      </c>
      <c r="S240">
        <v>55</v>
      </c>
      <c r="T240">
        <v>105</v>
      </c>
      <c r="U240">
        <v>85</v>
      </c>
      <c r="V240">
        <v>30</v>
      </c>
      <c r="W240">
        <v>120</v>
      </c>
      <c r="X240">
        <v>70</v>
      </c>
      <c r="Y240">
        <v>149</v>
      </c>
      <c r="Z240" t="s">
        <v>801</v>
      </c>
      <c r="AA240">
        <v>1</v>
      </c>
      <c r="AB240" t="s">
        <v>797</v>
      </c>
      <c r="AD240" t="s">
        <v>828</v>
      </c>
      <c r="AE240">
        <v>20</v>
      </c>
      <c r="AF240">
        <v>1</v>
      </c>
      <c r="AG240">
        <v>2</v>
      </c>
      <c r="AH240" t="s">
        <v>803</v>
      </c>
      <c r="AI240" t="s">
        <v>803</v>
      </c>
      <c r="AJ240" t="s">
        <v>803</v>
      </c>
      <c r="AK240">
        <v>2</v>
      </c>
      <c r="AL240">
        <v>1</v>
      </c>
      <c r="AM240">
        <v>2</v>
      </c>
      <c r="AN240" t="s">
        <v>803</v>
      </c>
      <c r="AO240">
        <v>2</v>
      </c>
      <c r="AP240">
        <v>1</v>
      </c>
      <c r="AQ240">
        <v>2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</row>
    <row r="241" spans="1:49" x14ac:dyDescent="0.25">
      <c r="A241">
        <v>193</v>
      </c>
      <c r="B241" t="s">
        <v>199</v>
      </c>
      <c r="C241">
        <v>2</v>
      </c>
      <c r="D241" t="s">
        <v>795</v>
      </c>
      <c r="E241" t="s">
        <v>1100</v>
      </c>
      <c r="F241">
        <v>2</v>
      </c>
      <c r="G241" t="s">
        <v>824</v>
      </c>
      <c r="H241" t="s">
        <v>812</v>
      </c>
      <c r="I241" t="s">
        <v>812</v>
      </c>
      <c r="J241">
        <v>1.2</v>
      </c>
      <c r="K241">
        <v>38</v>
      </c>
      <c r="L241">
        <v>3</v>
      </c>
      <c r="M241" t="s">
        <v>1101</v>
      </c>
      <c r="N241" t="s">
        <v>832</v>
      </c>
      <c r="O241" t="s">
        <v>891</v>
      </c>
      <c r="P241">
        <v>390</v>
      </c>
      <c r="Q241">
        <v>65</v>
      </c>
      <c r="R241">
        <v>65</v>
      </c>
      <c r="S241">
        <v>45</v>
      </c>
      <c r="T241">
        <v>75</v>
      </c>
      <c r="U241">
        <v>45</v>
      </c>
      <c r="V241">
        <v>95</v>
      </c>
      <c r="W241">
        <v>75</v>
      </c>
      <c r="X241">
        <v>70</v>
      </c>
      <c r="Y241">
        <v>78</v>
      </c>
      <c r="Z241" t="s">
        <v>827</v>
      </c>
      <c r="AA241">
        <v>1</v>
      </c>
      <c r="AB241" t="s">
        <v>824</v>
      </c>
      <c r="AD241" t="s">
        <v>828</v>
      </c>
      <c r="AE241">
        <v>20</v>
      </c>
      <c r="AF241">
        <v>1</v>
      </c>
      <c r="AG241">
        <v>2</v>
      </c>
      <c r="AH241">
        <v>1</v>
      </c>
      <c r="AI241">
        <v>2</v>
      </c>
      <c r="AJ241" t="s">
        <v>804</v>
      </c>
      <c r="AK241">
        <v>2</v>
      </c>
      <c r="AL241" t="s">
        <v>804</v>
      </c>
      <c r="AM241">
        <v>1</v>
      </c>
      <c r="AN241">
        <v>0</v>
      </c>
      <c r="AO241">
        <v>2</v>
      </c>
      <c r="AP241">
        <v>1</v>
      </c>
      <c r="AQ241" t="s">
        <v>803</v>
      </c>
      <c r="AR241">
        <v>4</v>
      </c>
      <c r="AS241">
        <v>1</v>
      </c>
      <c r="AT241">
        <v>1</v>
      </c>
      <c r="AU241">
        <v>1</v>
      </c>
      <c r="AV241">
        <v>1</v>
      </c>
      <c r="AW241">
        <v>1</v>
      </c>
    </row>
    <row r="242" spans="1:49" x14ac:dyDescent="0.25">
      <c r="A242">
        <v>194</v>
      </c>
      <c r="B242" t="s">
        <v>200</v>
      </c>
      <c r="C242">
        <v>2</v>
      </c>
      <c r="D242" t="s">
        <v>795</v>
      </c>
      <c r="E242" t="s">
        <v>1102</v>
      </c>
      <c r="F242">
        <v>2</v>
      </c>
      <c r="G242" t="s">
        <v>816</v>
      </c>
      <c r="H242" t="s">
        <v>862</v>
      </c>
      <c r="I242" t="s">
        <v>862</v>
      </c>
      <c r="J242">
        <v>0.4</v>
      </c>
      <c r="K242">
        <v>8.5</v>
      </c>
      <c r="L242">
        <v>3</v>
      </c>
      <c r="M242" t="s">
        <v>901</v>
      </c>
      <c r="N242" t="s">
        <v>929</v>
      </c>
      <c r="O242" t="s">
        <v>885</v>
      </c>
      <c r="P242">
        <v>210</v>
      </c>
      <c r="Q242">
        <v>55</v>
      </c>
      <c r="R242">
        <v>45</v>
      </c>
      <c r="S242">
        <v>45</v>
      </c>
      <c r="T242">
        <v>25</v>
      </c>
      <c r="U242">
        <v>25</v>
      </c>
      <c r="V242">
        <v>15</v>
      </c>
      <c r="W242">
        <v>255</v>
      </c>
      <c r="X242">
        <v>70</v>
      </c>
      <c r="Y242">
        <v>42</v>
      </c>
      <c r="Z242" t="s">
        <v>827</v>
      </c>
      <c r="AA242">
        <v>2</v>
      </c>
      <c r="AB242" t="s">
        <v>848</v>
      </c>
      <c r="AC242" t="s">
        <v>819</v>
      </c>
      <c r="AD242" t="s">
        <v>828</v>
      </c>
      <c r="AE242">
        <v>20</v>
      </c>
      <c r="AF242">
        <v>1</v>
      </c>
      <c r="AG242" t="s">
        <v>803</v>
      </c>
      <c r="AH242">
        <v>1</v>
      </c>
      <c r="AI242">
        <v>0</v>
      </c>
      <c r="AJ242">
        <v>4</v>
      </c>
      <c r="AK242">
        <v>1</v>
      </c>
      <c r="AL242">
        <v>1</v>
      </c>
      <c r="AM242" t="s">
        <v>803</v>
      </c>
      <c r="AN242">
        <v>1</v>
      </c>
      <c r="AO242">
        <v>1</v>
      </c>
      <c r="AP242">
        <v>1</v>
      </c>
      <c r="AQ242">
        <v>1</v>
      </c>
      <c r="AR242" t="s">
        <v>803</v>
      </c>
      <c r="AS242">
        <v>1</v>
      </c>
      <c r="AT242">
        <v>1</v>
      </c>
      <c r="AU242">
        <v>1</v>
      </c>
      <c r="AV242" t="s">
        <v>803</v>
      </c>
      <c r="AW242">
        <v>1</v>
      </c>
    </row>
    <row r="243" spans="1:49" x14ac:dyDescent="0.25">
      <c r="A243">
        <v>195</v>
      </c>
      <c r="B243" t="s">
        <v>201</v>
      </c>
      <c r="C243">
        <v>2</v>
      </c>
      <c r="D243" t="s">
        <v>795</v>
      </c>
      <c r="E243" t="s">
        <v>1102</v>
      </c>
      <c r="F243">
        <v>2</v>
      </c>
      <c r="G243" t="s">
        <v>816</v>
      </c>
      <c r="H243" t="s">
        <v>862</v>
      </c>
      <c r="I243" t="s">
        <v>862</v>
      </c>
      <c r="J243">
        <v>1.4</v>
      </c>
      <c r="K243">
        <v>75</v>
      </c>
      <c r="L243">
        <v>3</v>
      </c>
      <c r="M243" t="s">
        <v>901</v>
      </c>
      <c r="N243" t="s">
        <v>929</v>
      </c>
      <c r="O243" t="s">
        <v>885</v>
      </c>
      <c r="P243">
        <v>430</v>
      </c>
      <c r="Q243">
        <v>95</v>
      </c>
      <c r="R243">
        <v>85</v>
      </c>
      <c r="S243">
        <v>85</v>
      </c>
      <c r="T243">
        <v>65</v>
      </c>
      <c r="U243">
        <v>65</v>
      </c>
      <c r="V243">
        <v>35</v>
      </c>
      <c r="W243">
        <v>90</v>
      </c>
      <c r="X243">
        <v>70</v>
      </c>
      <c r="Y243">
        <v>151</v>
      </c>
      <c r="Z243" t="s">
        <v>827</v>
      </c>
      <c r="AA243">
        <v>2</v>
      </c>
      <c r="AB243" t="s">
        <v>848</v>
      </c>
      <c r="AC243" t="s">
        <v>819</v>
      </c>
      <c r="AD243" t="s">
        <v>828</v>
      </c>
      <c r="AE243">
        <v>20</v>
      </c>
      <c r="AF243">
        <v>1</v>
      </c>
      <c r="AG243" t="s">
        <v>803</v>
      </c>
      <c r="AH243">
        <v>1</v>
      </c>
      <c r="AI243">
        <v>0</v>
      </c>
      <c r="AJ243">
        <v>4</v>
      </c>
      <c r="AK243">
        <v>1</v>
      </c>
      <c r="AL243">
        <v>1</v>
      </c>
      <c r="AM243" t="s">
        <v>803</v>
      </c>
      <c r="AN243">
        <v>1</v>
      </c>
      <c r="AO243">
        <v>1</v>
      </c>
      <c r="AP243">
        <v>1</v>
      </c>
      <c r="AQ243">
        <v>1</v>
      </c>
      <c r="AR243" t="s">
        <v>803</v>
      </c>
      <c r="AS243">
        <v>1</v>
      </c>
      <c r="AT243">
        <v>1</v>
      </c>
      <c r="AU243">
        <v>1</v>
      </c>
      <c r="AV243" t="s">
        <v>803</v>
      </c>
      <c r="AW243">
        <v>1</v>
      </c>
    </row>
    <row r="244" spans="1:49" x14ac:dyDescent="0.25">
      <c r="A244">
        <v>196</v>
      </c>
      <c r="B244" t="s">
        <v>202</v>
      </c>
      <c r="C244">
        <v>2</v>
      </c>
      <c r="D244" t="s">
        <v>795</v>
      </c>
      <c r="E244" t="s">
        <v>1099</v>
      </c>
      <c r="F244">
        <v>1</v>
      </c>
      <c r="G244" t="s">
        <v>860</v>
      </c>
      <c r="H244" t="s">
        <v>2089</v>
      </c>
      <c r="I244" t="s">
        <v>860</v>
      </c>
      <c r="J244">
        <v>0.9</v>
      </c>
      <c r="K244">
        <v>26.5</v>
      </c>
      <c r="L244">
        <v>2</v>
      </c>
      <c r="M244" t="s">
        <v>931</v>
      </c>
      <c r="O244" t="s">
        <v>1086</v>
      </c>
      <c r="P244">
        <v>525</v>
      </c>
      <c r="Q244">
        <v>65</v>
      </c>
      <c r="R244">
        <v>65</v>
      </c>
      <c r="S244">
        <v>60</v>
      </c>
      <c r="T244">
        <v>130</v>
      </c>
      <c r="U244">
        <v>95</v>
      </c>
      <c r="V244">
        <v>110</v>
      </c>
      <c r="W244">
        <v>45</v>
      </c>
      <c r="X244">
        <v>70</v>
      </c>
      <c r="Y244">
        <v>184</v>
      </c>
      <c r="Z244" t="s">
        <v>827</v>
      </c>
      <c r="AA244">
        <v>1</v>
      </c>
      <c r="AB244" t="s">
        <v>848</v>
      </c>
      <c r="AD244" t="s">
        <v>9</v>
      </c>
      <c r="AE244">
        <v>35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 t="s">
        <v>803</v>
      </c>
      <c r="AM244">
        <v>1</v>
      </c>
      <c r="AN244">
        <v>1</v>
      </c>
      <c r="AO244">
        <v>1</v>
      </c>
      <c r="AP244" t="s">
        <v>803</v>
      </c>
      <c r="AQ244">
        <v>2</v>
      </c>
      <c r="AR244">
        <v>1</v>
      </c>
      <c r="AS244">
        <v>2</v>
      </c>
      <c r="AT244">
        <v>1</v>
      </c>
      <c r="AU244">
        <v>2</v>
      </c>
      <c r="AV244">
        <v>1</v>
      </c>
      <c r="AW244">
        <v>1</v>
      </c>
    </row>
    <row r="245" spans="1:49" x14ac:dyDescent="0.25">
      <c r="A245">
        <v>197</v>
      </c>
      <c r="B245" t="s">
        <v>203</v>
      </c>
      <c r="C245">
        <v>2</v>
      </c>
      <c r="D245" t="s">
        <v>795</v>
      </c>
      <c r="E245" t="s">
        <v>1103</v>
      </c>
      <c r="F245">
        <v>1</v>
      </c>
      <c r="G245" t="s">
        <v>849</v>
      </c>
      <c r="H245" t="s">
        <v>2089</v>
      </c>
      <c r="I245" t="s">
        <v>849</v>
      </c>
      <c r="J245">
        <v>1</v>
      </c>
      <c r="K245">
        <v>27</v>
      </c>
      <c r="L245">
        <v>2</v>
      </c>
      <c r="M245" t="s">
        <v>931</v>
      </c>
      <c r="O245" t="s">
        <v>893</v>
      </c>
      <c r="P245">
        <v>525</v>
      </c>
      <c r="Q245">
        <v>95</v>
      </c>
      <c r="R245">
        <v>65</v>
      </c>
      <c r="S245">
        <v>110</v>
      </c>
      <c r="T245">
        <v>60</v>
      </c>
      <c r="U245">
        <v>130</v>
      </c>
      <c r="V245">
        <v>65</v>
      </c>
      <c r="W245">
        <v>45</v>
      </c>
      <c r="X245">
        <v>35</v>
      </c>
      <c r="Y245">
        <v>184</v>
      </c>
      <c r="Z245" t="s">
        <v>827</v>
      </c>
      <c r="AA245">
        <v>1</v>
      </c>
      <c r="AB245" t="s">
        <v>848</v>
      </c>
      <c r="AD245" t="s">
        <v>9</v>
      </c>
      <c r="AE245">
        <v>35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2</v>
      </c>
      <c r="AM245">
        <v>1</v>
      </c>
      <c r="AN245">
        <v>1</v>
      </c>
      <c r="AO245">
        <v>1</v>
      </c>
      <c r="AP245">
        <v>0</v>
      </c>
      <c r="AQ245">
        <v>2</v>
      </c>
      <c r="AR245">
        <v>1</v>
      </c>
      <c r="AS245" t="s">
        <v>803</v>
      </c>
      <c r="AT245">
        <v>1</v>
      </c>
      <c r="AU245" t="s">
        <v>803</v>
      </c>
      <c r="AV245">
        <v>1</v>
      </c>
      <c r="AW245">
        <v>2</v>
      </c>
    </row>
    <row r="246" spans="1:49" x14ac:dyDescent="0.25">
      <c r="A246">
        <v>198</v>
      </c>
      <c r="B246" t="s">
        <v>204</v>
      </c>
      <c r="C246">
        <v>2</v>
      </c>
      <c r="D246" t="s">
        <v>795</v>
      </c>
      <c r="E246" t="s">
        <v>1104</v>
      </c>
      <c r="F246">
        <v>2</v>
      </c>
      <c r="G246" t="s">
        <v>849</v>
      </c>
      <c r="H246" t="s">
        <v>812</v>
      </c>
      <c r="I246" t="s">
        <v>812</v>
      </c>
      <c r="J246">
        <v>0.5</v>
      </c>
      <c r="K246">
        <v>2.1</v>
      </c>
      <c r="L246">
        <v>3</v>
      </c>
      <c r="M246" t="s">
        <v>988</v>
      </c>
      <c r="N246" t="s">
        <v>1084</v>
      </c>
      <c r="O246" t="s">
        <v>1105</v>
      </c>
      <c r="P246">
        <v>405</v>
      </c>
      <c r="Q246">
        <v>60</v>
      </c>
      <c r="R246">
        <v>85</v>
      </c>
      <c r="S246">
        <v>42</v>
      </c>
      <c r="T246">
        <v>85</v>
      </c>
      <c r="U246">
        <v>42</v>
      </c>
      <c r="V246">
        <v>91</v>
      </c>
      <c r="W246">
        <v>30</v>
      </c>
      <c r="X246">
        <v>35</v>
      </c>
      <c r="Y246">
        <v>81</v>
      </c>
      <c r="Z246" t="s">
        <v>801</v>
      </c>
      <c r="AA246">
        <v>1</v>
      </c>
      <c r="AB246" t="s">
        <v>812</v>
      </c>
      <c r="AD246" t="s">
        <v>828</v>
      </c>
      <c r="AE246">
        <v>20</v>
      </c>
      <c r="AF246">
        <v>1</v>
      </c>
      <c r="AG246">
        <v>1</v>
      </c>
      <c r="AH246">
        <v>1</v>
      </c>
      <c r="AI246">
        <v>2</v>
      </c>
      <c r="AJ246" t="s">
        <v>803</v>
      </c>
      <c r="AK246">
        <v>2</v>
      </c>
      <c r="AL246">
        <v>1</v>
      </c>
      <c r="AM246">
        <v>1</v>
      </c>
      <c r="AN246">
        <v>0</v>
      </c>
      <c r="AO246">
        <v>1</v>
      </c>
      <c r="AP246">
        <v>0</v>
      </c>
      <c r="AQ246">
        <v>1</v>
      </c>
      <c r="AR246">
        <v>2</v>
      </c>
      <c r="AS246" t="s">
        <v>803</v>
      </c>
      <c r="AT246">
        <v>1</v>
      </c>
      <c r="AU246" t="s">
        <v>803</v>
      </c>
      <c r="AV246">
        <v>1</v>
      </c>
      <c r="AW246">
        <v>2</v>
      </c>
    </row>
    <row r="247" spans="1:49" x14ac:dyDescent="0.25">
      <c r="A247">
        <v>199</v>
      </c>
      <c r="B247" t="s">
        <v>205</v>
      </c>
      <c r="C247">
        <v>2</v>
      </c>
      <c r="D247" t="s">
        <v>795</v>
      </c>
      <c r="E247" t="s">
        <v>1106</v>
      </c>
      <c r="F247">
        <v>2</v>
      </c>
      <c r="G247" t="s">
        <v>816</v>
      </c>
      <c r="H247" t="s">
        <v>860</v>
      </c>
      <c r="I247" t="s">
        <v>860</v>
      </c>
      <c r="J247">
        <v>2</v>
      </c>
      <c r="K247">
        <v>79.5</v>
      </c>
      <c r="L247">
        <v>3</v>
      </c>
      <c r="M247" t="s">
        <v>955</v>
      </c>
      <c r="N247" t="s">
        <v>956</v>
      </c>
      <c r="O247" t="s">
        <v>957</v>
      </c>
      <c r="P247">
        <v>490</v>
      </c>
      <c r="Q247">
        <v>95</v>
      </c>
      <c r="R247">
        <v>75</v>
      </c>
      <c r="S247">
        <v>80</v>
      </c>
      <c r="T247">
        <v>100</v>
      </c>
      <c r="U247">
        <v>110</v>
      </c>
      <c r="V247">
        <v>30</v>
      </c>
      <c r="W247">
        <v>70</v>
      </c>
      <c r="X247">
        <v>70</v>
      </c>
      <c r="Y247">
        <v>172</v>
      </c>
      <c r="Z247" t="s">
        <v>827</v>
      </c>
      <c r="AA247">
        <v>2</v>
      </c>
      <c r="AB247" t="s">
        <v>802</v>
      </c>
      <c r="AC247" t="s">
        <v>819</v>
      </c>
      <c r="AD247" t="s">
        <v>828</v>
      </c>
      <c r="AE247">
        <v>20</v>
      </c>
      <c r="AF247">
        <v>1</v>
      </c>
      <c r="AG247" t="s">
        <v>803</v>
      </c>
      <c r="AH247" t="s">
        <v>803</v>
      </c>
      <c r="AI247">
        <v>2</v>
      </c>
      <c r="AJ247">
        <v>2</v>
      </c>
      <c r="AK247" t="s">
        <v>803</v>
      </c>
      <c r="AL247" t="s">
        <v>803</v>
      </c>
      <c r="AM247">
        <v>1</v>
      </c>
      <c r="AN247">
        <v>1</v>
      </c>
      <c r="AO247">
        <v>1</v>
      </c>
      <c r="AP247" t="s">
        <v>803</v>
      </c>
      <c r="AQ247">
        <v>2</v>
      </c>
      <c r="AR247">
        <v>1</v>
      </c>
      <c r="AS247">
        <v>2</v>
      </c>
      <c r="AT247">
        <v>1</v>
      </c>
      <c r="AU247">
        <v>2</v>
      </c>
      <c r="AV247" t="s">
        <v>803</v>
      </c>
      <c r="AW247">
        <v>1</v>
      </c>
    </row>
    <row r="248" spans="1:49" x14ac:dyDescent="0.25">
      <c r="A248">
        <v>199</v>
      </c>
      <c r="B248" t="s">
        <v>712</v>
      </c>
      <c r="C248">
        <v>8</v>
      </c>
      <c r="D248" t="s">
        <v>795</v>
      </c>
      <c r="E248" t="s">
        <v>1107</v>
      </c>
      <c r="F248">
        <v>2</v>
      </c>
      <c r="G248" t="s">
        <v>798</v>
      </c>
      <c r="H248" t="s">
        <v>860</v>
      </c>
      <c r="I248" t="s">
        <v>860</v>
      </c>
      <c r="J248">
        <v>1.8</v>
      </c>
      <c r="K248">
        <v>79.5</v>
      </c>
      <c r="L248">
        <v>3</v>
      </c>
      <c r="M248" t="s">
        <v>1108</v>
      </c>
      <c r="N248" t="s">
        <v>956</v>
      </c>
      <c r="O248" t="s">
        <v>957</v>
      </c>
      <c r="P248">
        <v>490</v>
      </c>
      <c r="Q248">
        <v>95</v>
      </c>
      <c r="R248">
        <v>65</v>
      </c>
      <c r="S248">
        <v>80</v>
      </c>
      <c r="T248">
        <v>110</v>
      </c>
      <c r="U248">
        <v>110</v>
      </c>
      <c r="V248">
        <v>30</v>
      </c>
      <c r="W248">
        <v>70</v>
      </c>
      <c r="X248">
        <v>70</v>
      </c>
      <c r="Z248" t="s">
        <v>827</v>
      </c>
      <c r="AA248">
        <v>2</v>
      </c>
      <c r="AB248" t="s">
        <v>802</v>
      </c>
      <c r="AC248" t="s">
        <v>819</v>
      </c>
      <c r="AD248" t="s">
        <v>828</v>
      </c>
      <c r="AE248">
        <v>20</v>
      </c>
      <c r="AF248">
        <v>1</v>
      </c>
      <c r="AG248">
        <v>1</v>
      </c>
      <c r="AH248">
        <v>1</v>
      </c>
      <c r="AI248">
        <v>1</v>
      </c>
      <c r="AJ248" t="s">
        <v>803</v>
      </c>
      <c r="AK248">
        <v>1</v>
      </c>
      <c r="AL248" t="s">
        <v>803</v>
      </c>
      <c r="AM248" t="s">
        <v>803</v>
      </c>
      <c r="AN248">
        <v>2</v>
      </c>
      <c r="AO248">
        <v>1</v>
      </c>
      <c r="AP248">
        <v>1</v>
      </c>
      <c r="AQ248">
        <v>1</v>
      </c>
      <c r="AR248">
        <v>1</v>
      </c>
      <c r="AS248">
        <v>2</v>
      </c>
      <c r="AT248">
        <v>1</v>
      </c>
      <c r="AU248">
        <v>2</v>
      </c>
      <c r="AV248">
        <v>1</v>
      </c>
      <c r="AW248" t="s">
        <v>803</v>
      </c>
    </row>
    <row r="249" spans="1:49" x14ac:dyDescent="0.25">
      <c r="A249">
        <v>200</v>
      </c>
      <c r="B249" t="s">
        <v>206</v>
      </c>
      <c r="C249">
        <v>2</v>
      </c>
      <c r="D249" t="s">
        <v>795</v>
      </c>
      <c r="E249" t="s">
        <v>1109</v>
      </c>
      <c r="F249">
        <v>1</v>
      </c>
      <c r="G249" t="s">
        <v>980</v>
      </c>
      <c r="H249" t="s">
        <v>2089</v>
      </c>
      <c r="I249" t="s">
        <v>980</v>
      </c>
      <c r="J249">
        <v>0.7</v>
      </c>
      <c r="K249">
        <v>1</v>
      </c>
      <c r="L249">
        <v>1</v>
      </c>
      <c r="M249" t="s">
        <v>981</v>
      </c>
      <c r="P249">
        <v>435</v>
      </c>
      <c r="Q249">
        <v>60</v>
      </c>
      <c r="R249">
        <v>60</v>
      </c>
      <c r="S249">
        <v>60</v>
      </c>
      <c r="T249">
        <v>85</v>
      </c>
      <c r="U249">
        <v>85</v>
      </c>
      <c r="V249">
        <v>85</v>
      </c>
      <c r="W249">
        <v>45</v>
      </c>
      <c r="X249">
        <v>35</v>
      </c>
      <c r="Y249">
        <v>87</v>
      </c>
      <c r="Z249" t="s">
        <v>883</v>
      </c>
      <c r="AA249">
        <v>1</v>
      </c>
      <c r="AB249" t="s">
        <v>974</v>
      </c>
      <c r="AD249" t="s">
        <v>828</v>
      </c>
      <c r="AE249">
        <v>25</v>
      </c>
      <c r="AF249">
        <v>0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0</v>
      </c>
      <c r="AM249" t="s">
        <v>803</v>
      </c>
      <c r="AN249">
        <v>0</v>
      </c>
      <c r="AO249">
        <v>1</v>
      </c>
      <c r="AP249">
        <v>1</v>
      </c>
      <c r="AQ249" t="s">
        <v>803</v>
      </c>
      <c r="AR249">
        <v>1</v>
      </c>
      <c r="AS249">
        <v>2</v>
      </c>
      <c r="AT249">
        <v>1</v>
      </c>
      <c r="AU249">
        <v>2</v>
      </c>
      <c r="AV249">
        <v>1</v>
      </c>
      <c r="AW249">
        <v>1</v>
      </c>
    </row>
    <row r="250" spans="1:49" x14ac:dyDescent="0.25">
      <c r="A250">
        <v>201</v>
      </c>
      <c r="B250" t="s">
        <v>207</v>
      </c>
      <c r="C250">
        <v>2</v>
      </c>
      <c r="D250" t="s">
        <v>795</v>
      </c>
      <c r="E250" t="s">
        <v>1110</v>
      </c>
      <c r="F250">
        <v>1</v>
      </c>
      <c r="G250" t="s">
        <v>860</v>
      </c>
      <c r="H250" t="s">
        <v>2089</v>
      </c>
      <c r="I250" t="s">
        <v>860</v>
      </c>
      <c r="J250">
        <v>0.5</v>
      </c>
      <c r="K250">
        <v>5</v>
      </c>
      <c r="L250">
        <v>1</v>
      </c>
      <c r="M250" t="s">
        <v>981</v>
      </c>
      <c r="P250">
        <v>336</v>
      </c>
      <c r="Q250">
        <v>48</v>
      </c>
      <c r="R250">
        <v>72</v>
      </c>
      <c r="S250">
        <v>48</v>
      </c>
      <c r="T250">
        <v>72</v>
      </c>
      <c r="U250">
        <v>48</v>
      </c>
      <c r="V250">
        <v>48</v>
      </c>
      <c r="W250">
        <v>225</v>
      </c>
      <c r="X250">
        <v>70</v>
      </c>
      <c r="Y250">
        <v>118</v>
      </c>
      <c r="Z250" t="s">
        <v>827</v>
      </c>
      <c r="AA250">
        <v>1</v>
      </c>
      <c r="AB250" t="s">
        <v>874</v>
      </c>
      <c r="AE250">
        <v>40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803</v>
      </c>
      <c r="AM250">
        <v>1</v>
      </c>
      <c r="AN250">
        <v>0</v>
      </c>
      <c r="AO250">
        <v>1</v>
      </c>
      <c r="AP250" t="s">
        <v>803</v>
      </c>
      <c r="AQ250">
        <v>2</v>
      </c>
      <c r="AR250">
        <v>1</v>
      </c>
      <c r="AS250">
        <v>2</v>
      </c>
      <c r="AT250">
        <v>1</v>
      </c>
      <c r="AU250">
        <v>2</v>
      </c>
      <c r="AV250">
        <v>1</v>
      </c>
      <c r="AW250">
        <v>1</v>
      </c>
    </row>
    <row r="251" spans="1:49" x14ac:dyDescent="0.25">
      <c r="A251">
        <v>202</v>
      </c>
      <c r="B251" t="s">
        <v>208</v>
      </c>
      <c r="C251">
        <v>2</v>
      </c>
      <c r="D251" t="s">
        <v>795</v>
      </c>
      <c r="E251" t="s">
        <v>1111</v>
      </c>
      <c r="F251">
        <v>1</v>
      </c>
      <c r="G251" t="s">
        <v>860</v>
      </c>
      <c r="H251" t="s">
        <v>2089</v>
      </c>
      <c r="I251" t="s">
        <v>860</v>
      </c>
      <c r="J251">
        <v>1.3</v>
      </c>
      <c r="K251">
        <v>28.5</v>
      </c>
      <c r="L251">
        <v>2</v>
      </c>
      <c r="M251" t="s">
        <v>984</v>
      </c>
      <c r="O251" t="s">
        <v>1112</v>
      </c>
      <c r="P251">
        <v>405</v>
      </c>
      <c r="Q251">
        <v>190</v>
      </c>
      <c r="R251">
        <v>33</v>
      </c>
      <c r="S251">
        <v>58</v>
      </c>
      <c r="T251">
        <v>33</v>
      </c>
      <c r="U251">
        <v>58</v>
      </c>
      <c r="V251">
        <v>33</v>
      </c>
      <c r="W251">
        <v>45</v>
      </c>
      <c r="X251">
        <v>70</v>
      </c>
      <c r="Y251">
        <v>142</v>
      </c>
      <c r="Z251" t="s">
        <v>827</v>
      </c>
      <c r="AA251">
        <v>1</v>
      </c>
      <c r="AB251" t="s">
        <v>974</v>
      </c>
      <c r="AD251" t="s">
        <v>828</v>
      </c>
      <c r="AE251">
        <v>20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 t="s">
        <v>803</v>
      </c>
      <c r="AM251">
        <v>1</v>
      </c>
      <c r="AN251">
        <v>1</v>
      </c>
      <c r="AO251">
        <v>1</v>
      </c>
      <c r="AP251" t="s">
        <v>803</v>
      </c>
      <c r="AQ251">
        <v>2</v>
      </c>
      <c r="AR251">
        <v>1</v>
      </c>
      <c r="AS251">
        <v>2</v>
      </c>
      <c r="AT251">
        <v>1</v>
      </c>
      <c r="AU251">
        <v>2</v>
      </c>
      <c r="AV251">
        <v>1</v>
      </c>
      <c r="AW251">
        <v>1</v>
      </c>
    </row>
    <row r="252" spans="1:49" x14ac:dyDescent="0.25">
      <c r="A252">
        <v>203</v>
      </c>
      <c r="B252" t="s">
        <v>209</v>
      </c>
      <c r="C252">
        <v>2</v>
      </c>
      <c r="D252" t="s">
        <v>795</v>
      </c>
      <c r="E252" t="s">
        <v>1113</v>
      </c>
      <c r="F252">
        <v>2</v>
      </c>
      <c r="G252" t="s">
        <v>795</v>
      </c>
      <c r="H252" t="s">
        <v>860</v>
      </c>
      <c r="I252" t="s">
        <v>860</v>
      </c>
      <c r="J252">
        <v>1.5</v>
      </c>
      <c r="K252">
        <v>41.5</v>
      </c>
      <c r="L252">
        <v>3</v>
      </c>
      <c r="M252" t="s">
        <v>893</v>
      </c>
      <c r="N252" t="s">
        <v>966</v>
      </c>
      <c r="O252" t="s">
        <v>1092</v>
      </c>
      <c r="P252">
        <v>455</v>
      </c>
      <c r="Q252">
        <v>70</v>
      </c>
      <c r="R252">
        <v>80</v>
      </c>
      <c r="S252">
        <v>65</v>
      </c>
      <c r="T252">
        <v>90</v>
      </c>
      <c r="U252">
        <v>65</v>
      </c>
      <c r="V252">
        <v>85</v>
      </c>
      <c r="W252">
        <v>60</v>
      </c>
      <c r="X252">
        <v>70</v>
      </c>
      <c r="Y252">
        <v>159</v>
      </c>
      <c r="Z252" t="s">
        <v>827</v>
      </c>
      <c r="AA252">
        <v>1</v>
      </c>
      <c r="AB252" t="s">
        <v>848</v>
      </c>
      <c r="AD252" t="s">
        <v>828</v>
      </c>
      <c r="AE252">
        <v>20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 t="s">
        <v>803</v>
      </c>
      <c r="AQ252">
        <v>2</v>
      </c>
      <c r="AR252">
        <v>1</v>
      </c>
      <c r="AS252">
        <v>0</v>
      </c>
      <c r="AT252">
        <v>1</v>
      </c>
      <c r="AU252">
        <v>2</v>
      </c>
      <c r="AV252">
        <v>1</v>
      </c>
      <c r="AW252">
        <v>1</v>
      </c>
    </row>
    <row r="253" spans="1:49" x14ac:dyDescent="0.25">
      <c r="A253">
        <v>204</v>
      </c>
      <c r="B253" t="s">
        <v>210</v>
      </c>
      <c r="C253">
        <v>2</v>
      </c>
      <c r="D253" t="s">
        <v>795</v>
      </c>
      <c r="E253" t="s">
        <v>1114</v>
      </c>
      <c r="F253">
        <v>1</v>
      </c>
      <c r="G253" t="s">
        <v>824</v>
      </c>
      <c r="H253" t="s">
        <v>2089</v>
      </c>
      <c r="I253" t="s">
        <v>824</v>
      </c>
      <c r="J253">
        <v>0.6</v>
      </c>
      <c r="K253">
        <v>7.2</v>
      </c>
      <c r="L253">
        <v>2</v>
      </c>
      <c r="M253" t="s">
        <v>944</v>
      </c>
      <c r="O253" t="s">
        <v>978</v>
      </c>
      <c r="P253">
        <v>290</v>
      </c>
      <c r="Q253">
        <v>50</v>
      </c>
      <c r="R253">
        <v>65</v>
      </c>
      <c r="S253">
        <v>90</v>
      </c>
      <c r="T253">
        <v>35</v>
      </c>
      <c r="U253">
        <v>35</v>
      </c>
      <c r="V253">
        <v>15</v>
      </c>
      <c r="W253">
        <v>190</v>
      </c>
      <c r="X253">
        <v>70</v>
      </c>
      <c r="Y253">
        <v>58</v>
      </c>
      <c r="Z253" t="s">
        <v>827</v>
      </c>
      <c r="AA253">
        <v>1</v>
      </c>
      <c r="AB253" t="s">
        <v>824</v>
      </c>
      <c r="AD253" t="s">
        <v>828</v>
      </c>
      <c r="AE253">
        <v>20</v>
      </c>
      <c r="AF253">
        <v>1</v>
      </c>
      <c r="AG253">
        <v>2</v>
      </c>
      <c r="AH253">
        <v>1</v>
      </c>
      <c r="AI253">
        <v>1</v>
      </c>
      <c r="AJ253" t="s">
        <v>803</v>
      </c>
      <c r="AK253">
        <v>1</v>
      </c>
      <c r="AL253" t="s">
        <v>803</v>
      </c>
      <c r="AM253">
        <v>1</v>
      </c>
      <c r="AN253" t="s">
        <v>803</v>
      </c>
      <c r="AO253">
        <v>2</v>
      </c>
      <c r="AP253">
        <v>1</v>
      </c>
      <c r="AQ253">
        <v>1</v>
      </c>
      <c r="AR253">
        <v>2</v>
      </c>
      <c r="AS253">
        <v>1</v>
      </c>
      <c r="AT253">
        <v>1</v>
      </c>
      <c r="AU253">
        <v>1</v>
      </c>
      <c r="AV253">
        <v>1</v>
      </c>
      <c r="AW253">
        <v>1</v>
      </c>
    </row>
    <row r="254" spans="1:49" x14ac:dyDescent="0.25">
      <c r="A254">
        <v>205</v>
      </c>
      <c r="B254" t="s">
        <v>211</v>
      </c>
      <c r="C254">
        <v>2</v>
      </c>
      <c r="D254" t="s">
        <v>795</v>
      </c>
      <c r="E254" t="s">
        <v>1114</v>
      </c>
      <c r="F254">
        <v>2</v>
      </c>
      <c r="G254" t="s">
        <v>824</v>
      </c>
      <c r="H254" t="s">
        <v>866</v>
      </c>
      <c r="I254" t="s">
        <v>866</v>
      </c>
      <c r="J254">
        <v>1.2</v>
      </c>
      <c r="K254">
        <v>125.8</v>
      </c>
      <c r="L254">
        <v>2</v>
      </c>
      <c r="M254" t="s">
        <v>944</v>
      </c>
      <c r="O254" t="s">
        <v>978</v>
      </c>
      <c r="P254">
        <v>465</v>
      </c>
      <c r="Q254">
        <v>75</v>
      </c>
      <c r="R254">
        <v>90</v>
      </c>
      <c r="S254">
        <v>140</v>
      </c>
      <c r="T254">
        <v>60</v>
      </c>
      <c r="U254">
        <v>60</v>
      </c>
      <c r="V254">
        <v>40</v>
      </c>
      <c r="W254">
        <v>75</v>
      </c>
      <c r="X254">
        <v>70</v>
      </c>
      <c r="Y254">
        <v>163</v>
      </c>
      <c r="Z254" t="s">
        <v>827</v>
      </c>
      <c r="AA254">
        <v>1</v>
      </c>
      <c r="AB254" t="s">
        <v>824</v>
      </c>
      <c r="AD254" t="s">
        <v>828</v>
      </c>
      <c r="AE254">
        <v>20</v>
      </c>
      <c r="AF254" t="s">
        <v>803</v>
      </c>
      <c r="AG254">
        <v>4</v>
      </c>
      <c r="AH254">
        <v>1</v>
      </c>
      <c r="AI254">
        <v>1</v>
      </c>
      <c r="AJ254" t="s">
        <v>804</v>
      </c>
      <c r="AK254" t="s">
        <v>803</v>
      </c>
      <c r="AL254">
        <v>1</v>
      </c>
      <c r="AM254">
        <v>0</v>
      </c>
      <c r="AN254">
        <v>1</v>
      </c>
      <c r="AO254">
        <v>1</v>
      </c>
      <c r="AP254" t="s">
        <v>803</v>
      </c>
      <c r="AQ254" t="s">
        <v>803</v>
      </c>
      <c r="AR254">
        <v>1</v>
      </c>
      <c r="AS254">
        <v>1</v>
      </c>
      <c r="AT254" t="s">
        <v>803</v>
      </c>
      <c r="AU254">
        <v>1</v>
      </c>
      <c r="AV254" t="s">
        <v>803</v>
      </c>
      <c r="AW254" t="s">
        <v>803</v>
      </c>
    </row>
    <row r="255" spans="1:49" x14ac:dyDescent="0.25">
      <c r="A255">
        <v>206</v>
      </c>
      <c r="B255" t="s">
        <v>212</v>
      </c>
      <c r="C255">
        <v>2</v>
      </c>
      <c r="D255" t="s">
        <v>795</v>
      </c>
      <c r="E255" t="s">
        <v>1115</v>
      </c>
      <c r="F255">
        <v>1</v>
      </c>
      <c r="G255" t="s">
        <v>795</v>
      </c>
      <c r="H255" t="s">
        <v>2089</v>
      </c>
      <c r="I255" t="s">
        <v>795</v>
      </c>
      <c r="J255">
        <v>1.5</v>
      </c>
      <c r="K255">
        <v>14</v>
      </c>
      <c r="L255">
        <v>3</v>
      </c>
      <c r="M255" t="s">
        <v>1013</v>
      </c>
      <c r="N255" t="s">
        <v>826</v>
      </c>
      <c r="O255" t="s">
        <v>912</v>
      </c>
      <c r="P255">
        <v>415</v>
      </c>
      <c r="Q255">
        <v>100</v>
      </c>
      <c r="R255">
        <v>70</v>
      </c>
      <c r="S255">
        <v>70</v>
      </c>
      <c r="T255">
        <v>65</v>
      </c>
      <c r="U255">
        <v>65</v>
      </c>
      <c r="V255">
        <v>45</v>
      </c>
      <c r="W255">
        <v>190</v>
      </c>
      <c r="X255">
        <v>70</v>
      </c>
      <c r="Y255">
        <v>145</v>
      </c>
      <c r="Z255" t="s">
        <v>827</v>
      </c>
      <c r="AA255">
        <v>1</v>
      </c>
      <c r="AB255" t="s">
        <v>848</v>
      </c>
      <c r="AD255" t="s">
        <v>828</v>
      </c>
      <c r="AE255">
        <v>20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2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0</v>
      </c>
      <c r="AT255">
        <v>1</v>
      </c>
      <c r="AU255">
        <v>1</v>
      </c>
      <c r="AV255">
        <v>1</v>
      </c>
      <c r="AW255">
        <v>1</v>
      </c>
    </row>
    <row r="256" spans="1:49" x14ac:dyDescent="0.25">
      <c r="A256">
        <v>207</v>
      </c>
      <c r="B256" t="s">
        <v>213</v>
      </c>
      <c r="C256">
        <v>2</v>
      </c>
      <c r="D256" t="s">
        <v>795</v>
      </c>
      <c r="E256" t="s">
        <v>1116</v>
      </c>
      <c r="F256">
        <v>2</v>
      </c>
      <c r="G256" t="s">
        <v>862</v>
      </c>
      <c r="H256" t="s">
        <v>812</v>
      </c>
      <c r="I256" t="s">
        <v>812</v>
      </c>
      <c r="J256">
        <v>1.1000000000000001</v>
      </c>
      <c r="K256">
        <v>64.8</v>
      </c>
      <c r="L256">
        <v>3</v>
      </c>
      <c r="M256" t="s">
        <v>991</v>
      </c>
      <c r="N256" t="s">
        <v>863</v>
      </c>
      <c r="O256" t="s">
        <v>1056</v>
      </c>
      <c r="P256">
        <v>430</v>
      </c>
      <c r="Q256">
        <v>65</v>
      </c>
      <c r="R256">
        <v>75</v>
      </c>
      <c r="S256">
        <v>105</v>
      </c>
      <c r="T256">
        <v>35</v>
      </c>
      <c r="U256">
        <v>65</v>
      </c>
      <c r="V256">
        <v>85</v>
      </c>
      <c r="W256">
        <v>60</v>
      </c>
      <c r="X256">
        <v>70</v>
      </c>
      <c r="Y256">
        <v>86</v>
      </c>
      <c r="Z256" t="s">
        <v>801</v>
      </c>
      <c r="AA256">
        <v>1</v>
      </c>
      <c r="AB256" t="s">
        <v>824</v>
      </c>
      <c r="AD256" t="s">
        <v>828</v>
      </c>
      <c r="AE256">
        <v>20</v>
      </c>
      <c r="AF256">
        <v>1</v>
      </c>
      <c r="AG256">
        <v>1</v>
      </c>
      <c r="AH256">
        <v>2</v>
      </c>
      <c r="AI256">
        <v>0</v>
      </c>
      <c r="AJ256">
        <v>1</v>
      </c>
      <c r="AK256">
        <v>4</v>
      </c>
      <c r="AL256" t="s">
        <v>803</v>
      </c>
      <c r="AM256" t="s">
        <v>803</v>
      </c>
      <c r="AN256">
        <v>0</v>
      </c>
      <c r="AO256">
        <v>1</v>
      </c>
      <c r="AP256">
        <v>1</v>
      </c>
      <c r="AQ256" t="s">
        <v>803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</row>
    <row r="257" spans="1:49" x14ac:dyDescent="0.25">
      <c r="A257">
        <v>208</v>
      </c>
      <c r="B257" t="s">
        <v>214</v>
      </c>
      <c r="C257">
        <v>2</v>
      </c>
      <c r="D257" t="s">
        <v>795</v>
      </c>
      <c r="E257" t="s">
        <v>1117</v>
      </c>
      <c r="F257">
        <v>2</v>
      </c>
      <c r="G257" t="s">
        <v>866</v>
      </c>
      <c r="H257" t="s">
        <v>862</v>
      </c>
      <c r="I257" t="s">
        <v>862</v>
      </c>
      <c r="J257">
        <v>9.1999999999999993</v>
      </c>
      <c r="K257">
        <v>400</v>
      </c>
      <c r="L257">
        <v>3</v>
      </c>
      <c r="M257" t="s">
        <v>943</v>
      </c>
      <c r="N257" t="s">
        <v>944</v>
      </c>
      <c r="O257" t="s">
        <v>876</v>
      </c>
      <c r="P257">
        <v>510</v>
      </c>
      <c r="Q257">
        <v>75</v>
      </c>
      <c r="R257">
        <v>85</v>
      </c>
      <c r="S257">
        <v>200</v>
      </c>
      <c r="T257">
        <v>55</v>
      </c>
      <c r="U257">
        <v>65</v>
      </c>
      <c r="V257">
        <v>30</v>
      </c>
      <c r="W257">
        <v>25</v>
      </c>
      <c r="X257">
        <v>70</v>
      </c>
      <c r="Y257">
        <v>179</v>
      </c>
      <c r="Z257" t="s">
        <v>827</v>
      </c>
      <c r="AA257">
        <v>1</v>
      </c>
      <c r="AB257" t="s">
        <v>945</v>
      </c>
      <c r="AD257" t="s">
        <v>828</v>
      </c>
      <c r="AE257">
        <v>25</v>
      </c>
      <c r="AF257" t="s">
        <v>803</v>
      </c>
      <c r="AG257">
        <v>2</v>
      </c>
      <c r="AH257">
        <v>2</v>
      </c>
      <c r="AI257">
        <v>0</v>
      </c>
      <c r="AJ257">
        <v>1</v>
      </c>
      <c r="AK257">
        <v>1</v>
      </c>
      <c r="AL257">
        <v>2</v>
      </c>
      <c r="AM257">
        <v>0</v>
      </c>
      <c r="AN257">
        <v>2</v>
      </c>
      <c r="AO257" t="s">
        <v>803</v>
      </c>
      <c r="AP257" t="s">
        <v>803</v>
      </c>
      <c r="AQ257" t="s">
        <v>803</v>
      </c>
      <c r="AR257" t="s">
        <v>804</v>
      </c>
      <c r="AS257">
        <v>1</v>
      </c>
      <c r="AT257" t="s">
        <v>803</v>
      </c>
      <c r="AU257">
        <v>1</v>
      </c>
      <c r="AV257" t="s">
        <v>803</v>
      </c>
      <c r="AW257" t="s">
        <v>803</v>
      </c>
    </row>
    <row r="258" spans="1:49" x14ac:dyDescent="0.25">
      <c r="A258">
        <v>208</v>
      </c>
      <c r="B258" t="s">
        <v>713</v>
      </c>
      <c r="C258">
        <v>2</v>
      </c>
      <c r="D258" t="s">
        <v>795</v>
      </c>
      <c r="E258" t="s">
        <v>1117</v>
      </c>
      <c r="F258">
        <v>2</v>
      </c>
      <c r="G258" t="s">
        <v>866</v>
      </c>
      <c r="H258" t="s">
        <v>862</v>
      </c>
      <c r="I258" t="s">
        <v>862</v>
      </c>
      <c r="J258">
        <v>10.5</v>
      </c>
      <c r="K258">
        <v>740</v>
      </c>
      <c r="L258">
        <v>1</v>
      </c>
      <c r="M258" t="s">
        <v>907</v>
      </c>
      <c r="P258">
        <v>610</v>
      </c>
      <c r="Q258">
        <v>75</v>
      </c>
      <c r="R258">
        <v>125</v>
      </c>
      <c r="S258">
        <v>230</v>
      </c>
      <c r="T258">
        <v>55</v>
      </c>
      <c r="U258">
        <v>95</v>
      </c>
      <c r="V258">
        <v>30</v>
      </c>
      <c r="W258">
        <v>25</v>
      </c>
      <c r="X258">
        <v>70</v>
      </c>
      <c r="Y258">
        <v>214</v>
      </c>
      <c r="Z258" t="s">
        <v>827</v>
      </c>
      <c r="AA258">
        <v>1</v>
      </c>
      <c r="AB258" t="s">
        <v>945</v>
      </c>
      <c r="AD258" t="s">
        <v>828</v>
      </c>
      <c r="AE258">
        <v>25</v>
      </c>
      <c r="AF258" t="s">
        <v>803</v>
      </c>
      <c r="AG258">
        <v>2</v>
      </c>
      <c r="AH258">
        <v>2</v>
      </c>
      <c r="AI258">
        <v>0</v>
      </c>
      <c r="AJ258">
        <v>1</v>
      </c>
      <c r="AK258">
        <v>1</v>
      </c>
      <c r="AL258">
        <v>2</v>
      </c>
      <c r="AM258">
        <v>0</v>
      </c>
      <c r="AN258">
        <v>2</v>
      </c>
      <c r="AO258" t="s">
        <v>803</v>
      </c>
      <c r="AP258" t="s">
        <v>803</v>
      </c>
      <c r="AQ258" t="s">
        <v>803</v>
      </c>
      <c r="AR258" t="s">
        <v>804</v>
      </c>
      <c r="AS258">
        <v>1</v>
      </c>
      <c r="AT258" t="s">
        <v>803</v>
      </c>
      <c r="AU258">
        <v>1</v>
      </c>
      <c r="AV258" t="s">
        <v>803</v>
      </c>
      <c r="AW258" t="s">
        <v>803</v>
      </c>
    </row>
    <row r="259" spans="1:49" x14ac:dyDescent="0.25">
      <c r="A259">
        <v>209</v>
      </c>
      <c r="B259" t="s">
        <v>215</v>
      </c>
      <c r="C259">
        <v>2</v>
      </c>
      <c r="D259" t="s">
        <v>795</v>
      </c>
      <c r="E259" t="s">
        <v>879</v>
      </c>
      <c r="F259">
        <v>1</v>
      </c>
      <c r="G259" t="s">
        <v>859</v>
      </c>
      <c r="H259" t="s">
        <v>2089</v>
      </c>
      <c r="I259" t="s">
        <v>859</v>
      </c>
      <c r="J259">
        <v>0.6</v>
      </c>
      <c r="K259">
        <v>7.8</v>
      </c>
      <c r="L259">
        <v>3</v>
      </c>
      <c r="M259" t="s">
        <v>853</v>
      </c>
      <c r="N259" t="s">
        <v>826</v>
      </c>
      <c r="O259" t="s">
        <v>912</v>
      </c>
      <c r="P259">
        <v>300</v>
      </c>
      <c r="Q259">
        <v>60</v>
      </c>
      <c r="R259">
        <v>80</v>
      </c>
      <c r="S259">
        <v>50</v>
      </c>
      <c r="T259">
        <v>40</v>
      </c>
      <c r="U259">
        <v>40</v>
      </c>
      <c r="V259">
        <v>30</v>
      </c>
      <c r="W259">
        <v>190</v>
      </c>
      <c r="X259">
        <v>70</v>
      </c>
      <c r="Y259">
        <v>60</v>
      </c>
      <c r="Z259" t="s">
        <v>883</v>
      </c>
      <c r="AA259">
        <v>2</v>
      </c>
      <c r="AB259" t="s">
        <v>859</v>
      </c>
      <c r="AC259" t="s">
        <v>848</v>
      </c>
      <c r="AD259" t="s">
        <v>884</v>
      </c>
      <c r="AE259">
        <v>20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 t="s">
        <v>803</v>
      </c>
      <c r="AM259">
        <v>2</v>
      </c>
      <c r="AN259">
        <v>1</v>
      </c>
      <c r="AO259">
        <v>1</v>
      </c>
      <c r="AP259">
        <v>1</v>
      </c>
      <c r="AQ259" t="s">
        <v>803</v>
      </c>
      <c r="AR259">
        <v>1</v>
      </c>
      <c r="AS259">
        <v>1</v>
      </c>
      <c r="AT259">
        <v>0</v>
      </c>
      <c r="AU259" t="s">
        <v>803</v>
      </c>
      <c r="AV259">
        <v>2</v>
      </c>
      <c r="AW259">
        <v>1</v>
      </c>
    </row>
    <row r="260" spans="1:49" x14ac:dyDescent="0.25">
      <c r="A260">
        <v>210</v>
      </c>
      <c r="B260" t="s">
        <v>216</v>
      </c>
      <c r="C260">
        <v>2</v>
      </c>
      <c r="D260" t="s">
        <v>795</v>
      </c>
      <c r="E260" t="s">
        <v>879</v>
      </c>
      <c r="F260">
        <v>1</v>
      </c>
      <c r="G260" t="s">
        <v>859</v>
      </c>
      <c r="H260" t="s">
        <v>2089</v>
      </c>
      <c r="I260" t="s">
        <v>859</v>
      </c>
      <c r="J260">
        <v>1.4</v>
      </c>
      <c r="K260">
        <v>48.7</v>
      </c>
      <c r="L260">
        <v>3</v>
      </c>
      <c r="M260" t="s">
        <v>853</v>
      </c>
      <c r="N260" t="s">
        <v>1049</v>
      </c>
      <c r="O260" t="s">
        <v>912</v>
      </c>
      <c r="P260">
        <v>450</v>
      </c>
      <c r="Q260">
        <v>90</v>
      </c>
      <c r="R260">
        <v>120</v>
      </c>
      <c r="S260">
        <v>75</v>
      </c>
      <c r="T260">
        <v>60</v>
      </c>
      <c r="U260">
        <v>60</v>
      </c>
      <c r="V260">
        <v>45</v>
      </c>
      <c r="W260">
        <v>75</v>
      </c>
      <c r="X260">
        <v>70</v>
      </c>
      <c r="Y260">
        <v>158</v>
      </c>
      <c r="Z260" t="s">
        <v>883</v>
      </c>
      <c r="AA260">
        <v>2</v>
      </c>
      <c r="AB260" t="s">
        <v>859</v>
      </c>
      <c r="AC260" t="s">
        <v>848</v>
      </c>
      <c r="AD260" t="s">
        <v>884</v>
      </c>
      <c r="AE260">
        <v>20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 t="s">
        <v>803</v>
      </c>
      <c r="AM260">
        <v>2</v>
      </c>
      <c r="AN260">
        <v>1</v>
      </c>
      <c r="AO260">
        <v>1</v>
      </c>
      <c r="AP260">
        <v>1</v>
      </c>
      <c r="AQ260" t="s">
        <v>803</v>
      </c>
      <c r="AR260">
        <v>1</v>
      </c>
      <c r="AS260">
        <v>1</v>
      </c>
      <c r="AT260">
        <v>0</v>
      </c>
      <c r="AU260" t="s">
        <v>803</v>
      </c>
      <c r="AV260">
        <v>2</v>
      </c>
      <c r="AW260">
        <v>1</v>
      </c>
    </row>
    <row r="261" spans="1:49" x14ac:dyDescent="0.25">
      <c r="A261">
        <v>211</v>
      </c>
      <c r="B261" t="s">
        <v>217</v>
      </c>
      <c r="C261">
        <v>2</v>
      </c>
      <c r="D261" t="s">
        <v>795</v>
      </c>
      <c r="E261" t="s">
        <v>889</v>
      </c>
      <c r="F261">
        <v>2</v>
      </c>
      <c r="G261" t="s">
        <v>816</v>
      </c>
      <c r="H261" t="s">
        <v>798</v>
      </c>
      <c r="I261" t="s">
        <v>798</v>
      </c>
      <c r="J261">
        <v>0.5</v>
      </c>
      <c r="K261">
        <v>3.9</v>
      </c>
      <c r="L261">
        <v>3</v>
      </c>
      <c r="M261" t="s">
        <v>871</v>
      </c>
      <c r="N261" t="s">
        <v>918</v>
      </c>
      <c r="O261" t="s">
        <v>853</v>
      </c>
      <c r="P261">
        <v>440</v>
      </c>
      <c r="Q261">
        <v>65</v>
      </c>
      <c r="R261">
        <v>95</v>
      </c>
      <c r="S261">
        <v>85</v>
      </c>
      <c r="T261">
        <v>55</v>
      </c>
      <c r="U261">
        <v>55</v>
      </c>
      <c r="V261">
        <v>85</v>
      </c>
      <c r="W261">
        <v>45</v>
      </c>
      <c r="X261">
        <v>70</v>
      </c>
      <c r="Y261">
        <v>88</v>
      </c>
      <c r="Z261" t="s">
        <v>827</v>
      </c>
      <c r="AA261">
        <v>1</v>
      </c>
      <c r="AB261" t="s">
        <v>1022</v>
      </c>
      <c r="AD261" t="s">
        <v>828</v>
      </c>
      <c r="AE261">
        <v>20</v>
      </c>
      <c r="AF261">
        <v>1</v>
      </c>
      <c r="AG261" t="s">
        <v>803</v>
      </c>
      <c r="AH261" t="s">
        <v>803</v>
      </c>
      <c r="AI261">
        <v>2</v>
      </c>
      <c r="AJ261">
        <v>1</v>
      </c>
      <c r="AK261" t="s">
        <v>803</v>
      </c>
      <c r="AL261" t="s">
        <v>803</v>
      </c>
      <c r="AM261" t="s">
        <v>803</v>
      </c>
      <c r="AN261">
        <v>2</v>
      </c>
      <c r="AO261">
        <v>1</v>
      </c>
      <c r="AP261">
        <v>2</v>
      </c>
      <c r="AQ261" t="s">
        <v>803</v>
      </c>
      <c r="AR261">
        <v>1</v>
      </c>
      <c r="AS261">
        <v>1</v>
      </c>
      <c r="AT261">
        <v>1</v>
      </c>
      <c r="AU261">
        <v>1</v>
      </c>
      <c r="AV261" t="s">
        <v>803</v>
      </c>
      <c r="AW261" t="s">
        <v>803</v>
      </c>
    </row>
    <row r="262" spans="1:49" x14ac:dyDescent="0.25">
      <c r="A262">
        <v>212</v>
      </c>
      <c r="B262" t="s">
        <v>218</v>
      </c>
      <c r="C262">
        <v>2</v>
      </c>
      <c r="D262" t="s">
        <v>795</v>
      </c>
      <c r="E262" t="s">
        <v>992</v>
      </c>
      <c r="F262">
        <v>2</v>
      </c>
      <c r="G262" t="s">
        <v>824</v>
      </c>
      <c r="H262" t="s">
        <v>866</v>
      </c>
      <c r="I262" t="s">
        <v>866</v>
      </c>
      <c r="J262">
        <v>1.8</v>
      </c>
      <c r="K262">
        <v>118</v>
      </c>
      <c r="L262">
        <v>3</v>
      </c>
      <c r="M262" t="s">
        <v>836</v>
      </c>
      <c r="N262" t="s">
        <v>911</v>
      </c>
      <c r="O262" t="s">
        <v>1118</v>
      </c>
      <c r="P262">
        <v>500</v>
      </c>
      <c r="Q262">
        <v>70</v>
      </c>
      <c r="R262">
        <v>130</v>
      </c>
      <c r="S262">
        <v>100</v>
      </c>
      <c r="T262">
        <v>55</v>
      </c>
      <c r="U262">
        <v>80</v>
      </c>
      <c r="V262">
        <v>65</v>
      </c>
      <c r="W262">
        <v>25</v>
      </c>
      <c r="X262">
        <v>70</v>
      </c>
      <c r="Y262">
        <v>175</v>
      </c>
      <c r="Z262" t="s">
        <v>827</v>
      </c>
      <c r="AA262">
        <v>1</v>
      </c>
      <c r="AB262" t="s">
        <v>824</v>
      </c>
      <c r="AD262" t="s">
        <v>828</v>
      </c>
      <c r="AE262">
        <v>25</v>
      </c>
      <c r="AF262" t="s">
        <v>803</v>
      </c>
      <c r="AG262">
        <v>4</v>
      </c>
      <c r="AH262">
        <v>1</v>
      </c>
      <c r="AI262">
        <v>1</v>
      </c>
      <c r="AJ262" t="s">
        <v>804</v>
      </c>
      <c r="AK262" t="s">
        <v>803</v>
      </c>
      <c r="AL262">
        <v>1</v>
      </c>
      <c r="AM262">
        <v>0</v>
      </c>
      <c r="AN262">
        <v>1</v>
      </c>
      <c r="AO262">
        <v>1</v>
      </c>
      <c r="AP262" t="s">
        <v>803</v>
      </c>
      <c r="AQ262" t="s">
        <v>803</v>
      </c>
      <c r="AR262">
        <v>1</v>
      </c>
      <c r="AS262">
        <v>1</v>
      </c>
      <c r="AT262" t="s">
        <v>803</v>
      </c>
      <c r="AU262">
        <v>1</v>
      </c>
      <c r="AV262" t="s">
        <v>803</v>
      </c>
      <c r="AW262" t="s">
        <v>803</v>
      </c>
    </row>
    <row r="263" spans="1:49" x14ac:dyDescent="0.25">
      <c r="A263">
        <v>212</v>
      </c>
      <c r="B263" t="s">
        <v>714</v>
      </c>
      <c r="C263">
        <v>2</v>
      </c>
      <c r="D263" t="s">
        <v>795</v>
      </c>
      <c r="E263" t="s">
        <v>992</v>
      </c>
      <c r="F263">
        <v>2</v>
      </c>
      <c r="G263" t="s">
        <v>824</v>
      </c>
      <c r="H263" t="s">
        <v>866</v>
      </c>
      <c r="I263" t="s">
        <v>866</v>
      </c>
      <c r="J263">
        <v>2</v>
      </c>
      <c r="K263">
        <v>125</v>
      </c>
      <c r="L263">
        <v>1</v>
      </c>
      <c r="M263" t="s">
        <v>911</v>
      </c>
      <c r="P263">
        <v>600</v>
      </c>
      <c r="Q263">
        <v>70</v>
      </c>
      <c r="R263">
        <v>150</v>
      </c>
      <c r="S263">
        <v>140</v>
      </c>
      <c r="T263">
        <v>65</v>
      </c>
      <c r="U263">
        <v>100</v>
      </c>
      <c r="V263">
        <v>75</v>
      </c>
      <c r="W263">
        <v>25</v>
      </c>
      <c r="X263">
        <v>70</v>
      </c>
      <c r="Y263">
        <v>210</v>
      </c>
      <c r="Z263" t="s">
        <v>827</v>
      </c>
      <c r="AA263">
        <v>1</v>
      </c>
      <c r="AB263" t="s">
        <v>824</v>
      </c>
      <c r="AD263" t="s">
        <v>828</v>
      </c>
      <c r="AE263">
        <v>25</v>
      </c>
      <c r="AF263" t="s">
        <v>803</v>
      </c>
      <c r="AG263">
        <v>4</v>
      </c>
      <c r="AH263">
        <v>1</v>
      </c>
      <c r="AI263">
        <v>1</v>
      </c>
      <c r="AJ263" t="s">
        <v>804</v>
      </c>
      <c r="AK263" t="s">
        <v>803</v>
      </c>
      <c r="AL263">
        <v>1</v>
      </c>
      <c r="AM263">
        <v>0</v>
      </c>
      <c r="AN263">
        <v>1</v>
      </c>
      <c r="AO263">
        <v>1</v>
      </c>
      <c r="AP263" t="s">
        <v>803</v>
      </c>
      <c r="AQ263" t="s">
        <v>803</v>
      </c>
      <c r="AR263">
        <v>1</v>
      </c>
      <c r="AS263">
        <v>1</v>
      </c>
      <c r="AT263" t="s">
        <v>803</v>
      </c>
      <c r="AU263">
        <v>1</v>
      </c>
      <c r="AV263" t="s">
        <v>803</v>
      </c>
      <c r="AW263" t="s">
        <v>803</v>
      </c>
    </row>
    <row r="264" spans="1:49" x14ac:dyDescent="0.25">
      <c r="A264">
        <v>213</v>
      </c>
      <c r="B264" t="s">
        <v>219</v>
      </c>
      <c r="C264">
        <v>2</v>
      </c>
      <c r="D264" t="s">
        <v>795</v>
      </c>
      <c r="E264" t="s">
        <v>1119</v>
      </c>
      <c r="F264">
        <v>2</v>
      </c>
      <c r="G264" t="s">
        <v>824</v>
      </c>
      <c r="H264" t="s">
        <v>942</v>
      </c>
      <c r="I264" t="s">
        <v>942</v>
      </c>
      <c r="J264">
        <v>0.6</v>
      </c>
      <c r="K264">
        <v>20.5</v>
      </c>
      <c r="L264">
        <v>3</v>
      </c>
      <c r="M264" t="s">
        <v>944</v>
      </c>
      <c r="N264" t="s">
        <v>850</v>
      </c>
      <c r="O264" t="s">
        <v>1120</v>
      </c>
      <c r="P264">
        <v>505</v>
      </c>
      <c r="Q264">
        <v>20</v>
      </c>
      <c r="R264">
        <v>10</v>
      </c>
      <c r="S264">
        <v>230</v>
      </c>
      <c r="T264">
        <v>10</v>
      </c>
      <c r="U264">
        <v>230</v>
      </c>
      <c r="V264">
        <v>5</v>
      </c>
      <c r="W264">
        <v>190</v>
      </c>
      <c r="X264">
        <v>70</v>
      </c>
      <c r="Y264">
        <v>177</v>
      </c>
      <c r="Z264" t="s">
        <v>801</v>
      </c>
      <c r="AA264">
        <v>1</v>
      </c>
      <c r="AB264" t="s">
        <v>824</v>
      </c>
      <c r="AD264" t="s">
        <v>828</v>
      </c>
      <c r="AE264">
        <v>20</v>
      </c>
      <c r="AF264" t="s">
        <v>803</v>
      </c>
      <c r="AG264">
        <v>1</v>
      </c>
      <c r="AH264">
        <v>2</v>
      </c>
      <c r="AI264">
        <v>1</v>
      </c>
      <c r="AJ264">
        <v>1</v>
      </c>
      <c r="AK264">
        <v>1</v>
      </c>
      <c r="AL264">
        <v>1</v>
      </c>
      <c r="AM264" t="s">
        <v>803</v>
      </c>
      <c r="AN264">
        <v>1</v>
      </c>
      <c r="AO264">
        <v>1</v>
      </c>
      <c r="AP264">
        <v>1</v>
      </c>
      <c r="AQ264">
        <v>1</v>
      </c>
      <c r="AR264">
        <v>2</v>
      </c>
      <c r="AS264">
        <v>1</v>
      </c>
      <c r="AT264">
        <v>1</v>
      </c>
      <c r="AU264">
        <v>1</v>
      </c>
      <c r="AV264">
        <v>2</v>
      </c>
      <c r="AW264">
        <v>1</v>
      </c>
    </row>
    <row r="265" spans="1:49" x14ac:dyDescent="0.25">
      <c r="A265">
        <v>214</v>
      </c>
      <c r="B265" t="s">
        <v>220</v>
      </c>
      <c r="C265">
        <v>2</v>
      </c>
      <c r="D265" t="s">
        <v>795</v>
      </c>
      <c r="E265" t="s">
        <v>1121</v>
      </c>
      <c r="F265">
        <v>2</v>
      </c>
      <c r="G265" t="s">
        <v>824</v>
      </c>
      <c r="H265" t="s">
        <v>920</v>
      </c>
      <c r="I265" t="s">
        <v>920</v>
      </c>
      <c r="J265">
        <v>1.5</v>
      </c>
      <c r="K265">
        <v>54</v>
      </c>
      <c r="L265">
        <v>3</v>
      </c>
      <c r="M265" t="s">
        <v>836</v>
      </c>
      <c r="N265" t="s">
        <v>846</v>
      </c>
      <c r="O265" t="s">
        <v>1037</v>
      </c>
      <c r="P265">
        <v>500</v>
      </c>
      <c r="Q265">
        <v>80</v>
      </c>
      <c r="R265">
        <v>125</v>
      </c>
      <c r="S265">
        <v>75</v>
      </c>
      <c r="T265">
        <v>40</v>
      </c>
      <c r="U265">
        <v>95</v>
      </c>
      <c r="V265">
        <v>85</v>
      </c>
      <c r="W265">
        <v>45</v>
      </c>
      <c r="X265">
        <v>70</v>
      </c>
      <c r="Y265">
        <v>175</v>
      </c>
      <c r="Z265" t="s">
        <v>925</v>
      </c>
      <c r="AA265">
        <v>1</v>
      </c>
      <c r="AB265" t="s">
        <v>824</v>
      </c>
      <c r="AD265" t="s">
        <v>828</v>
      </c>
      <c r="AE265">
        <v>25</v>
      </c>
      <c r="AF265">
        <v>1</v>
      </c>
      <c r="AG265">
        <v>2</v>
      </c>
      <c r="AH265">
        <v>1</v>
      </c>
      <c r="AI265">
        <v>1</v>
      </c>
      <c r="AJ265" t="s">
        <v>803</v>
      </c>
      <c r="AK265">
        <v>1</v>
      </c>
      <c r="AL265" t="s">
        <v>803</v>
      </c>
      <c r="AM265">
        <v>1</v>
      </c>
      <c r="AN265" t="s">
        <v>803</v>
      </c>
      <c r="AO265">
        <v>4</v>
      </c>
      <c r="AP265">
        <v>2</v>
      </c>
      <c r="AQ265" t="s">
        <v>803</v>
      </c>
      <c r="AR265">
        <v>1</v>
      </c>
      <c r="AS265">
        <v>1</v>
      </c>
      <c r="AT265">
        <v>1</v>
      </c>
      <c r="AU265" t="s">
        <v>803</v>
      </c>
      <c r="AV265">
        <v>1</v>
      </c>
      <c r="AW265">
        <v>2</v>
      </c>
    </row>
    <row r="266" spans="1:49" x14ac:dyDescent="0.25">
      <c r="A266">
        <v>214</v>
      </c>
      <c r="B266" t="s">
        <v>715</v>
      </c>
      <c r="C266">
        <v>2</v>
      </c>
      <c r="D266" t="s">
        <v>795</v>
      </c>
      <c r="E266" t="s">
        <v>1121</v>
      </c>
      <c r="F266">
        <v>2</v>
      </c>
      <c r="G266" t="s">
        <v>824</v>
      </c>
      <c r="H266" t="s">
        <v>920</v>
      </c>
      <c r="I266" t="s">
        <v>920</v>
      </c>
      <c r="J266">
        <v>1.7</v>
      </c>
      <c r="K266">
        <v>62.5</v>
      </c>
      <c r="L266">
        <v>1</v>
      </c>
      <c r="M266" t="s">
        <v>977</v>
      </c>
      <c r="P266">
        <v>600</v>
      </c>
      <c r="Q266">
        <v>80</v>
      </c>
      <c r="R266">
        <v>185</v>
      </c>
      <c r="S266">
        <v>115</v>
      </c>
      <c r="T266">
        <v>40</v>
      </c>
      <c r="U266">
        <v>105</v>
      </c>
      <c r="V266">
        <v>75</v>
      </c>
      <c r="W266">
        <v>45</v>
      </c>
      <c r="X266">
        <v>70</v>
      </c>
      <c r="Y266">
        <v>210</v>
      </c>
      <c r="Z266" t="s">
        <v>925</v>
      </c>
      <c r="AA266">
        <v>1</v>
      </c>
      <c r="AB266" t="s">
        <v>824</v>
      </c>
      <c r="AD266" t="s">
        <v>828</v>
      </c>
      <c r="AE266">
        <v>25</v>
      </c>
      <c r="AF266">
        <v>1</v>
      </c>
      <c r="AG266">
        <v>2</v>
      </c>
      <c r="AH266">
        <v>1</v>
      </c>
      <c r="AI266">
        <v>1</v>
      </c>
      <c r="AJ266" t="s">
        <v>803</v>
      </c>
      <c r="AK266">
        <v>1</v>
      </c>
      <c r="AL266" t="s">
        <v>803</v>
      </c>
      <c r="AM266">
        <v>1</v>
      </c>
      <c r="AN266" t="s">
        <v>803</v>
      </c>
      <c r="AO266">
        <v>4</v>
      </c>
      <c r="AP266">
        <v>2</v>
      </c>
      <c r="AQ266" t="s">
        <v>803</v>
      </c>
      <c r="AR266">
        <v>1</v>
      </c>
      <c r="AS266">
        <v>1</v>
      </c>
      <c r="AT266">
        <v>1</v>
      </c>
      <c r="AU266" t="s">
        <v>803</v>
      </c>
      <c r="AV266">
        <v>1</v>
      </c>
      <c r="AW266">
        <v>2</v>
      </c>
    </row>
    <row r="267" spans="1:49" x14ac:dyDescent="0.25">
      <c r="A267">
        <v>215</v>
      </c>
      <c r="B267" t="s">
        <v>221</v>
      </c>
      <c r="C267">
        <v>2</v>
      </c>
      <c r="D267" t="s">
        <v>795</v>
      </c>
      <c r="E267" t="s">
        <v>1122</v>
      </c>
      <c r="F267">
        <v>2</v>
      </c>
      <c r="G267" t="s">
        <v>849</v>
      </c>
      <c r="H267" t="s">
        <v>865</v>
      </c>
      <c r="I267" t="s">
        <v>865</v>
      </c>
      <c r="J267">
        <v>0.9</v>
      </c>
      <c r="K267">
        <v>28</v>
      </c>
      <c r="L267">
        <v>3</v>
      </c>
      <c r="M267" t="s">
        <v>893</v>
      </c>
      <c r="N267" t="s">
        <v>840</v>
      </c>
      <c r="O267" t="s">
        <v>1123</v>
      </c>
      <c r="P267">
        <v>430</v>
      </c>
      <c r="Q267">
        <v>55</v>
      </c>
      <c r="R267">
        <v>95</v>
      </c>
      <c r="S267">
        <v>55</v>
      </c>
      <c r="T267">
        <v>35</v>
      </c>
      <c r="U267">
        <v>75</v>
      </c>
      <c r="V267">
        <v>115</v>
      </c>
      <c r="W267">
        <v>60</v>
      </c>
      <c r="X267">
        <v>35</v>
      </c>
      <c r="Y267">
        <v>86</v>
      </c>
      <c r="Z267" t="s">
        <v>801</v>
      </c>
      <c r="AA267">
        <v>1</v>
      </c>
      <c r="AB267" t="s">
        <v>848</v>
      </c>
      <c r="AD267" t="s">
        <v>828</v>
      </c>
      <c r="AE267">
        <v>20</v>
      </c>
      <c r="AF267">
        <v>1</v>
      </c>
      <c r="AG267">
        <v>2</v>
      </c>
      <c r="AH267">
        <v>1</v>
      </c>
      <c r="AI267">
        <v>1</v>
      </c>
      <c r="AJ267">
        <v>1</v>
      </c>
      <c r="AK267" t="s">
        <v>803</v>
      </c>
      <c r="AL267">
        <v>4</v>
      </c>
      <c r="AM267">
        <v>1</v>
      </c>
      <c r="AN267">
        <v>1</v>
      </c>
      <c r="AO267">
        <v>1</v>
      </c>
      <c r="AP267">
        <v>0</v>
      </c>
      <c r="AQ267">
        <v>2</v>
      </c>
      <c r="AR267">
        <v>2</v>
      </c>
      <c r="AS267" t="s">
        <v>803</v>
      </c>
      <c r="AT267">
        <v>1</v>
      </c>
      <c r="AU267" t="s">
        <v>803</v>
      </c>
      <c r="AV267">
        <v>2</v>
      </c>
      <c r="AW267">
        <v>2</v>
      </c>
    </row>
    <row r="268" spans="1:49" x14ac:dyDescent="0.25">
      <c r="A268">
        <v>216</v>
      </c>
      <c r="B268" t="s">
        <v>222</v>
      </c>
      <c r="C268">
        <v>2</v>
      </c>
      <c r="D268" t="s">
        <v>795</v>
      </c>
      <c r="E268" t="s">
        <v>1124</v>
      </c>
      <c r="F268">
        <v>1</v>
      </c>
      <c r="G268" t="s">
        <v>795</v>
      </c>
      <c r="H268" t="s">
        <v>2089</v>
      </c>
      <c r="I268" t="s">
        <v>795</v>
      </c>
      <c r="J268">
        <v>0.6</v>
      </c>
      <c r="K268">
        <v>8.8000000000000007</v>
      </c>
      <c r="L268">
        <v>3</v>
      </c>
      <c r="M268" t="s">
        <v>910</v>
      </c>
      <c r="N268" t="s">
        <v>1049</v>
      </c>
      <c r="O268" t="s">
        <v>1125</v>
      </c>
      <c r="P268">
        <v>330</v>
      </c>
      <c r="Q268">
        <v>60</v>
      </c>
      <c r="R268">
        <v>80</v>
      </c>
      <c r="S268">
        <v>50</v>
      </c>
      <c r="T268">
        <v>50</v>
      </c>
      <c r="U268">
        <v>50</v>
      </c>
      <c r="V268">
        <v>40</v>
      </c>
      <c r="W268">
        <v>120</v>
      </c>
      <c r="X268">
        <v>70</v>
      </c>
      <c r="Y268">
        <v>66</v>
      </c>
      <c r="Z268" t="s">
        <v>827</v>
      </c>
      <c r="AA268">
        <v>1</v>
      </c>
      <c r="AB268" t="s">
        <v>848</v>
      </c>
      <c r="AD268" t="s">
        <v>828</v>
      </c>
      <c r="AE268">
        <v>20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2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1</v>
      </c>
      <c r="AU268">
        <v>1</v>
      </c>
      <c r="AV268">
        <v>1</v>
      </c>
      <c r="AW268">
        <v>1</v>
      </c>
    </row>
    <row r="269" spans="1:49" x14ac:dyDescent="0.25">
      <c r="A269">
        <v>217</v>
      </c>
      <c r="B269" t="s">
        <v>223</v>
      </c>
      <c r="C269">
        <v>2</v>
      </c>
      <c r="D269" t="s">
        <v>795</v>
      </c>
      <c r="E269" t="s">
        <v>1126</v>
      </c>
      <c r="F269">
        <v>1</v>
      </c>
      <c r="G269" t="s">
        <v>795</v>
      </c>
      <c r="H269" t="s">
        <v>2089</v>
      </c>
      <c r="I269" t="s">
        <v>795</v>
      </c>
      <c r="J269">
        <v>1.8</v>
      </c>
      <c r="K269">
        <v>125.8</v>
      </c>
      <c r="L269">
        <v>3</v>
      </c>
      <c r="M269" t="s">
        <v>846</v>
      </c>
      <c r="N269" t="s">
        <v>1049</v>
      </c>
      <c r="O269" t="s">
        <v>854</v>
      </c>
      <c r="P269">
        <v>500</v>
      </c>
      <c r="Q269">
        <v>90</v>
      </c>
      <c r="R269">
        <v>130</v>
      </c>
      <c r="S269">
        <v>75</v>
      </c>
      <c r="T269">
        <v>75</v>
      </c>
      <c r="U269">
        <v>75</v>
      </c>
      <c r="V269">
        <v>55</v>
      </c>
      <c r="W269">
        <v>60</v>
      </c>
      <c r="X269">
        <v>70</v>
      </c>
      <c r="Y269">
        <v>175</v>
      </c>
      <c r="Z269" t="s">
        <v>827</v>
      </c>
      <c r="AA269">
        <v>1</v>
      </c>
      <c r="AB269" t="s">
        <v>848</v>
      </c>
      <c r="AD269" t="s">
        <v>828</v>
      </c>
      <c r="AE269">
        <v>20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2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0</v>
      </c>
      <c r="AT269">
        <v>1</v>
      </c>
      <c r="AU269">
        <v>1</v>
      </c>
      <c r="AV269">
        <v>1</v>
      </c>
      <c r="AW269">
        <v>1</v>
      </c>
    </row>
    <row r="270" spans="1:49" x14ac:dyDescent="0.25">
      <c r="A270">
        <v>218</v>
      </c>
      <c r="B270" t="s">
        <v>224</v>
      </c>
      <c r="C270">
        <v>2</v>
      </c>
      <c r="D270" t="s">
        <v>795</v>
      </c>
      <c r="E270" t="s">
        <v>1127</v>
      </c>
      <c r="F270">
        <v>1</v>
      </c>
      <c r="G270" t="s">
        <v>807</v>
      </c>
      <c r="H270" t="s">
        <v>2089</v>
      </c>
      <c r="I270" t="s">
        <v>807</v>
      </c>
      <c r="J270">
        <v>0.7</v>
      </c>
      <c r="K270">
        <v>35</v>
      </c>
      <c r="L270">
        <v>3</v>
      </c>
      <c r="M270" t="s">
        <v>1128</v>
      </c>
      <c r="N270" t="s">
        <v>950</v>
      </c>
      <c r="O270" t="s">
        <v>986</v>
      </c>
      <c r="P270">
        <v>250</v>
      </c>
      <c r="Q270">
        <v>40</v>
      </c>
      <c r="R270">
        <v>40</v>
      </c>
      <c r="S270">
        <v>40</v>
      </c>
      <c r="T270">
        <v>70</v>
      </c>
      <c r="U270">
        <v>40</v>
      </c>
      <c r="V270">
        <v>20</v>
      </c>
      <c r="W270">
        <v>190</v>
      </c>
      <c r="X270">
        <v>70</v>
      </c>
      <c r="Y270">
        <v>50</v>
      </c>
      <c r="Z270" t="s">
        <v>827</v>
      </c>
      <c r="AA270">
        <v>1</v>
      </c>
      <c r="AB270" t="s">
        <v>974</v>
      </c>
      <c r="AD270" t="s">
        <v>828</v>
      </c>
      <c r="AE270">
        <v>20</v>
      </c>
      <c r="AF270">
        <v>1</v>
      </c>
      <c r="AG270" t="s">
        <v>803</v>
      </c>
      <c r="AH270">
        <v>2</v>
      </c>
      <c r="AI270">
        <v>1</v>
      </c>
      <c r="AJ270" t="s">
        <v>803</v>
      </c>
      <c r="AK270" t="s">
        <v>803</v>
      </c>
      <c r="AL270">
        <v>1</v>
      </c>
      <c r="AM270">
        <v>1</v>
      </c>
      <c r="AN270">
        <v>2</v>
      </c>
      <c r="AO270">
        <v>1</v>
      </c>
      <c r="AP270">
        <v>1</v>
      </c>
      <c r="AQ270" t="s">
        <v>803</v>
      </c>
      <c r="AR270">
        <v>2</v>
      </c>
      <c r="AS270">
        <v>1</v>
      </c>
      <c r="AT270">
        <v>1</v>
      </c>
      <c r="AU270">
        <v>1</v>
      </c>
      <c r="AV270" t="s">
        <v>803</v>
      </c>
      <c r="AW270" t="s">
        <v>803</v>
      </c>
    </row>
    <row r="271" spans="1:49" x14ac:dyDescent="0.25">
      <c r="A271">
        <v>219</v>
      </c>
      <c r="B271" t="s">
        <v>225</v>
      </c>
      <c r="C271">
        <v>2</v>
      </c>
      <c r="D271" t="s">
        <v>795</v>
      </c>
      <c r="E271" t="s">
        <v>1127</v>
      </c>
      <c r="F271">
        <v>2</v>
      </c>
      <c r="G271" t="s">
        <v>807</v>
      </c>
      <c r="H271" t="s">
        <v>942</v>
      </c>
      <c r="I271" t="s">
        <v>942</v>
      </c>
      <c r="J271">
        <v>0.8</v>
      </c>
      <c r="K271">
        <v>55</v>
      </c>
      <c r="L271">
        <v>3</v>
      </c>
      <c r="M271" t="s">
        <v>1128</v>
      </c>
      <c r="N271" t="s">
        <v>950</v>
      </c>
      <c r="O271" t="s">
        <v>986</v>
      </c>
      <c r="P271">
        <v>430</v>
      </c>
      <c r="Q271">
        <v>60</v>
      </c>
      <c r="R271">
        <v>50</v>
      </c>
      <c r="S271">
        <v>120</v>
      </c>
      <c r="T271">
        <v>90</v>
      </c>
      <c r="U271">
        <v>80</v>
      </c>
      <c r="V271">
        <v>30</v>
      </c>
      <c r="W271">
        <v>75</v>
      </c>
      <c r="X271">
        <v>70</v>
      </c>
      <c r="Y271">
        <v>151</v>
      </c>
      <c r="Z271" t="s">
        <v>827</v>
      </c>
      <c r="AA271">
        <v>1</v>
      </c>
      <c r="AB271" t="s">
        <v>974</v>
      </c>
      <c r="AD271" t="s">
        <v>828</v>
      </c>
      <c r="AE271">
        <v>20</v>
      </c>
      <c r="AF271" t="s">
        <v>803</v>
      </c>
      <c r="AG271" t="s">
        <v>804</v>
      </c>
      <c r="AH271">
        <v>4</v>
      </c>
      <c r="AI271">
        <v>1</v>
      </c>
      <c r="AJ271">
        <v>1</v>
      </c>
      <c r="AK271" t="s">
        <v>803</v>
      </c>
      <c r="AL271">
        <v>2</v>
      </c>
      <c r="AM271" t="s">
        <v>803</v>
      </c>
      <c r="AN271">
        <v>4</v>
      </c>
      <c r="AO271" t="s">
        <v>803</v>
      </c>
      <c r="AP271">
        <v>1</v>
      </c>
      <c r="AQ271" t="s">
        <v>803</v>
      </c>
      <c r="AR271">
        <v>2</v>
      </c>
      <c r="AS271">
        <v>1</v>
      </c>
      <c r="AT271">
        <v>1</v>
      </c>
      <c r="AU271">
        <v>1</v>
      </c>
      <c r="AV271">
        <v>1</v>
      </c>
      <c r="AW271" t="s">
        <v>803</v>
      </c>
    </row>
    <row r="272" spans="1:49" x14ac:dyDescent="0.25">
      <c r="A272">
        <v>220</v>
      </c>
      <c r="B272" t="s">
        <v>226</v>
      </c>
      <c r="C272">
        <v>2</v>
      </c>
      <c r="D272" t="s">
        <v>795</v>
      </c>
      <c r="E272" t="s">
        <v>1129</v>
      </c>
      <c r="F272">
        <v>2</v>
      </c>
      <c r="G272" t="s">
        <v>865</v>
      </c>
      <c r="H272" t="s">
        <v>862</v>
      </c>
      <c r="I272" t="s">
        <v>862</v>
      </c>
      <c r="J272">
        <v>0.4</v>
      </c>
      <c r="K272">
        <v>6.5</v>
      </c>
      <c r="L272">
        <v>3</v>
      </c>
      <c r="M272" t="s">
        <v>955</v>
      </c>
      <c r="N272" t="s">
        <v>867</v>
      </c>
      <c r="O272" t="s">
        <v>805</v>
      </c>
      <c r="P272">
        <v>250</v>
      </c>
      <c r="Q272">
        <v>50</v>
      </c>
      <c r="R272">
        <v>50</v>
      </c>
      <c r="S272">
        <v>40</v>
      </c>
      <c r="T272">
        <v>30</v>
      </c>
      <c r="U272">
        <v>30</v>
      </c>
      <c r="V272">
        <v>50</v>
      </c>
      <c r="W272">
        <v>225</v>
      </c>
      <c r="X272">
        <v>70</v>
      </c>
      <c r="Y272">
        <v>50</v>
      </c>
      <c r="Z272" t="s">
        <v>925</v>
      </c>
      <c r="AA272">
        <v>1</v>
      </c>
      <c r="AB272" t="s">
        <v>848</v>
      </c>
      <c r="AD272" t="s">
        <v>828</v>
      </c>
      <c r="AE272">
        <v>20</v>
      </c>
      <c r="AF272">
        <v>1</v>
      </c>
      <c r="AG272">
        <v>2</v>
      </c>
      <c r="AH272">
        <v>2</v>
      </c>
      <c r="AI272">
        <v>0</v>
      </c>
      <c r="AJ272">
        <v>2</v>
      </c>
      <c r="AK272">
        <v>1</v>
      </c>
      <c r="AL272">
        <v>2</v>
      </c>
      <c r="AM272" t="s">
        <v>803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2</v>
      </c>
      <c r="AW272">
        <v>1</v>
      </c>
    </row>
    <row r="273" spans="1:49" x14ac:dyDescent="0.25">
      <c r="A273">
        <v>221</v>
      </c>
      <c r="B273" t="s">
        <v>227</v>
      </c>
      <c r="C273">
        <v>2</v>
      </c>
      <c r="D273" t="s">
        <v>795</v>
      </c>
      <c r="E273" t="s">
        <v>1130</v>
      </c>
      <c r="F273">
        <v>2</v>
      </c>
      <c r="G273" t="s">
        <v>865</v>
      </c>
      <c r="H273" t="s">
        <v>862</v>
      </c>
      <c r="I273" t="s">
        <v>862</v>
      </c>
      <c r="J273">
        <v>1.1000000000000001</v>
      </c>
      <c r="K273">
        <v>55.8</v>
      </c>
      <c r="L273">
        <v>3</v>
      </c>
      <c r="M273" t="s">
        <v>955</v>
      </c>
      <c r="N273" t="s">
        <v>867</v>
      </c>
      <c r="O273" t="s">
        <v>805</v>
      </c>
      <c r="P273">
        <v>450</v>
      </c>
      <c r="Q273">
        <v>100</v>
      </c>
      <c r="R273">
        <v>100</v>
      </c>
      <c r="S273">
        <v>80</v>
      </c>
      <c r="T273">
        <v>60</v>
      </c>
      <c r="U273">
        <v>60</v>
      </c>
      <c r="V273">
        <v>50</v>
      </c>
      <c r="W273">
        <v>75</v>
      </c>
      <c r="X273">
        <v>70</v>
      </c>
      <c r="Y273">
        <v>158</v>
      </c>
      <c r="Z273" t="s">
        <v>925</v>
      </c>
      <c r="AA273">
        <v>1</v>
      </c>
      <c r="AB273" t="s">
        <v>848</v>
      </c>
      <c r="AD273" t="s">
        <v>828</v>
      </c>
      <c r="AE273">
        <v>20</v>
      </c>
      <c r="AF273">
        <v>1</v>
      </c>
      <c r="AG273">
        <v>2</v>
      </c>
      <c r="AH273">
        <v>2</v>
      </c>
      <c r="AI273">
        <v>0</v>
      </c>
      <c r="AJ273">
        <v>2</v>
      </c>
      <c r="AK273">
        <v>1</v>
      </c>
      <c r="AL273">
        <v>2</v>
      </c>
      <c r="AM273" t="s">
        <v>803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2</v>
      </c>
      <c r="AW273">
        <v>1</v>
      </c>
    </row>
    <row r="274" spans="1:49" x14ac:dyDescent="0.25">
      <c r="A274">
        <v>222</v>
      </c>
      <c r="B274" t="s">
        <v>228</v>
      </c>
      <c r="C274">
        <v>2</v>
      </c>
      <c r="D274" t="s">
        <v>795</v>
      </c>
      <c r="E274" t="s">
        <v>1131</v>
      </c>
      <c r="F274">
        <v>2</v>
      </c>
      <c r="G274" t="s">
        <v>816</v>
      </c>
      <c r="H274" t="s">
        <v>942</v>
      </c>
      <c r="I274" t="s">
        <v>942</v>
      </c>
      <c r="J274">
        <v>0.6</v>
      </c>
      <c r="K274">
        <v>5</v>
      </c>
      <c r="L274">
        <v>3</v>
      </c>
      <c r="M274" t="s">
        <v>847</v>
      </c>
      <c r="N274" t="s">
        <v>1012</v>
      </c>
      <c r="O274" t="s">
        <v>957</v>
      </c>
      <c r="P274">
        <v>410</v>
      </c>
      <c r="Q274">
        <v>65</v>
      </c>
      <c r="R274">
        <v>55</v>
      </c>
      <c r="S274">
        <v>95</v>
      </c>
      <c r="T274">
        <v>65</v>
      </c>
      <c r="U274">
        <v>95</v>
      </c>
      <c r="V274">
        <v>35</v>
      </c>
      <c r="W274">
        <v>60</v>
      </c>
      <c r="X274">
        <v>70</v>
      </c>
      <c r="Y274">
        <v>144</v>
      </c>
      <c r="Z274" t="s">
        <v>883</v>
      </c>
      <c r="AA274">
        <v>2</v>
      </c>
      <c r="AB274" t="s">
        <v>819</v>
      </c>
      <c r="AC274" t="s">
        <v>940</v>
      </c>
      <c r="AD274" t="s">
        <v>884</v>
      </c>
      <c r="AE274">
        <v>20</v>
      </c>
      <c r="AF274" t="s">
        <v>803</v>
      </c>
      <c r="AG274" t="s">
        <v>804</v>
      </c>
      <c r="AH274">
        <v>1</v>
      </c>
      <c r="AI274">
        <v>2</v>
      </c>
      <c r="AJ274">
        <v>4</v>
      </c>
      <c r="AK274" t="s">
        <v>803</v>
      </c>
      <c r="AL274">
        <v>2</v>
      </c>
      <c r="AM274" t="s">
        <v>803</v>
      </c>
      <c r="AN274">
        <v>2</v>
      </c>
      <c r="AO274" t="s">
        <v>803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</row>
    <row r="275" spans="1:49" x14ac:dyDescent="0.25">
      <c r="A275">
        <v>222</v>
      </c>
      <c r="B275" t="s">
        <v>716</v>
      </c>
      <c r="C275">
        <v>2</v>
      </c>
      <c r="D275" t="s">
        <v>795</v>
      </c>
      <c r="E275" t="s">
        <v>1131</v>
      </c>
      <c r="F275">
        <v>1</v>
      </c>
      <c r="G275" t="s">
        <v>980</v>
      </c>
      <c r="H275" t="s">
        <v>2089</v>
      </c>
      <c r="I275" t="s">
        <v>980</v>
      </c>
      <c r="J275">
        <v>0.6</v>
      </c>
      <c r="K275">
        <v>0.5</v>
      </c>
      <c r="L275">
        <v>2</v>
      </c>
      <c r="M275" t="s">
        <v>986</v>
      </c>
      <c r="O275" t="s">
        <v>983</v>
      </c>
      <c r="P275">
        <v>410</v>
      </c>
      <c r="Q275">
        <v>60</v>
      </c>
      <c r="R275">
        <v>55</v>
      </c>
      <c r="S275">
        <v>100</v>
      </c>
      <c r="T275">
        <v>65</v>
      </c>
      <c r="U275">
        <v>100</v>
      </c>
      <c r="V275">
        <v>30</v>
      </c>
      <c r="Z275" t="s">
        <v>883</v>
      </c>
      <c r="AA275">
        <v>2</v>
      </c>
      <c r="AB275" t="s">
        <v>819</v>
      </c>
      <c r="AC275" t="s">
        <v>940</v>
      </c>
      <c r="AE275">
        <v>20</v>
      </c>
      <c r="AF275">
        <v>0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0</v>
      </c>
      <c r="AM275" t="s">
        <v>803</v>
      </c>
      <c r="AN275">
        <v>1</v>
      </c>
      <c r="AO275">
        <v>1</v>
      </c>
      <c r="AP275">
        <v>1</v>
      </c>
      <c r="AQ275" t="s">
        <v>803</v>
      </c>
      <c r="AR275">
        <v>1</v>
      </c>
      <c r="AS275">
        <v>2</v>
      </c>
      <c r="AT275">
        <v>1</v>
      </c>
      <c r="AU275">
        <v>2</v>
      </c>
      <c r="AV275">
        <v>1</v>
      </c>
      <c r="AW275">
        <v>1</v>
      </c>
    </row>
    <row r="276" spans="1:49" x14ac:dyDescent="0.25">
      <c r="A276">
        <v>223</v>
      </c>
      <c r="B276" t="s">
        <v>229</v>
      </c>
      <c r="C276">
        <v>2</v>
      </c>
      <c r="D276" t="s">
        <v>795</v>
      </c>
      <c r="E276" t="s">
        <v>1132</v>
      </c>
      <c r="F276">
        <v>1</v>
      </c>
      <c r="G276" t="s">
        <v>816</v>
      </c>
      <c r="H276" t="s">
        <v>2089</v>
      </c>
      <c r="I276" t="s">
        <v>816</v>
      </c>
      <c r="J276">
        <v>0.6</v>
      </c>
      <c r="K276">
        <v>12</v>
      </c>
      <c r="L276">
        <v>3</v>
      </c>
      <c r="M276" t="s">
        <v>847</v>
      </c>
      <c r="N276" t="s">
        <v>837</v>
      </c>
      <c r="O276" t="s">
        <v>1133</v>
      </c>
      <c r="P276">
        <v>300</v>
      </c>
      <c r="Q276">
        <v>35</v>
      </c>
      <c r="R276">
        <v>65</v>
      </c>
      <c r="S276">
        <v>35</v>
      </c>
      <c r="T276">
        <v>65</v>
      </c>
      <c r="U276">
        <v>35</v>
      </c>
      <c r="V276">
        <v>65</v>
      </c>
      <c r="W276">
        <v>190</v>
      </c>
      <c r="X276">
        <v>70</v>
      </c>
      <c r="Y276">
        <v>60</v>
      </c>
      <c r="Z276" t="s">
        <v>827</v>
      </c>
      <c r="AA276">
        <v>2</v>
      </c>
      <c r="AB276" t="s">
        <v>819</v>
      </c>
      <c r="AC276" t="s">
        <v>1022</v>
      </c>
      <c r="AD276" t="s">
        <v>828</v>
      </c>
      <c r="AE276">
        <v>20</v>
      </c>
      <c r="AF276">
        <v>1</v>
      </c>
      <c r="AG276" t="s">
        <v>803</v>
      </c>
      <c r="AH276" t="s">
        <v>803</v>
      </c>
      <c r="AI276">
        <v>2</v>
      </c>
      <c r="AJ276">
        <v>2</v>
      </c>
      <c r="AK276" t="s">
        <v>803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 t="s">
        <v>803</v>
      </c>
      <c r="AW276">
        <v>1</v>
      </c>
    </row>
    <row r="277" spans="1:49" x14ac:dyDescent="0.25">
      <c r="A277">
        <v>224</v>
      </c>
      <c r="B277" t="s">
        <v>230</v>
      </c>
      <c r="C277">
        <v>2</v>
      </c>
      <c r="D277" t="s">
        <v>795</v>
      </c>
      <c r="E277" t="s">
        <v>1132</v>
      </c>
      <c r="F277">
        <v>1</v>
      </c>
      <c r="G277" t="s">
        <v>816</v>
      </c>
      <c r="H277" t="s">
        <v>2089</v>
      </c>
      <c r="I277" t="s">
        <v>816</v>
      </c>
      <c r="J277">
        <v>0.9</v>
      </c>
      <c r="K277">
        <v>28.5</v>
      </c>
      <c r="L277">
        <v>3</v>
      </c>
      <c r="M277" t="s">
        <v>1134</v>
      </c>
      <c r="N277" t="s">
        <v>837</v>
      </c>
      <c r="O277" t="s">
        <v>1133</v>
      </c>
      <c r="P277">
        <v>480</v>
      </c>
      <c r="Q277">
        <v>75</v>
      </c>
      <c r="R277">
        <v>105</v>
      </c>
      <c r="S277">
        <v>75</v>
      </c>
      <c r="T277">
        <v>105</v>
      </c>
      <c r="U277">
        <v>75</v>
      </c>
      <c r="V277">
        <v>45</v>
      </c>
      <c r="W277">
        <v>75</v>
      </c>
      <c r="X277">
        <v>70</v>
      </c>
      <c r="Y277">
        <v>168</v>
      </c>
      <c r="Z277" t="s">
        <v>827</v>
      </c>
      <c r="AA277">
        <v>2</v>
      </c>
      <c r="AB277" t="s">
        <v>819</v>
      </c>
      <c r="AC277" t="s">
        <v>1022</v>
      </c>
      <c r="AD277" t="s">
        <v>828</v>
      </c>
      <c r="AE277">
        <v>20</v>
      </c>
      <c r="AF277">
        <v>1</v>
      </c>
      <c r="AG277" t="s">
        <v>803</v>
      </c>
      <c r="AH277" t="s">
        <v>803</v>
      </c>
      <c r="AI277">
        <v>2</v>
      </c>
      <c r="AJ277">
        <v>2</v>
      </c>
      <c r="AK277" t="s">
        <v>803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 t="s">
        <v>803</v>
      </c>
      <c r="AW277">
        <v>1</v>
      </c>
    </row>
    <row r="278" spans="1:49" x14ac:dyDescent="0.25">
      <c r="A278">
        <v>225</v>
      </c>
      <c r="B278" t="s">
        <v>231</v>
      </c>
      <c r="C278">
        <v>2</v>
      </c>
      <c r="D278" t="s">
        <v>795</v>
      </c>
      <c r="E278" t="s">
        <v>1135</v>
      </c>
      <c r="F278">
        <v>2</v>
      </c>
      <c r="G278" t="s">
        <v>865</v>
      </c>
      <c r="H278" t="s">
        <v>812</v>
      </c>
      <c r="I278" t="s">
        <v>812</v>
      </c>
      <c r="J278">
        <v>0.9</v>
      </c>
      <c r="K278">
        <v>16</v>
      </c>
      <c r="L278">
        <v>3</v>
      </c>
      <c r="M278" t="s">
        <v>746</v>
      </c>
      <c r="N278" t="s">
        <v>847</v>
      </c>
      <c r="O278" t="s">
        <v>988</v>
      </c>
      <c r="P278">
        <v>330</v>
      </c>
      <c r="Q278">
        <v>45</v>
      </c>
      <c r="R278">
        <v>55</v>
      </c>
      <c r="S278">
        <v>45</v>
      </c>
      <c r="T278">
        <v>65</v>
      </c>
      <c r="U278">
        <v>45</v>
      </c>
      <c r="V278">
        <v>75</v>
      </c>
      <c r="W278">
        <v>45</v>
      </c>
      <c r="X278">
        <v>70</v>
      </c>
      <c r="Y278">
        <v>116</v>
      </c>
      <c r="Z278" t="s">
        <v>883</v>
      </c>
      <c r="AA278">
        <v>2</v>
      </c>
      <c r="AB278" t="s">
        <v>848</v>
      </c>
      <c r="AC278" t="s">
        <v>819</v>
      </c>
      <c r="AD278" t="s">
        <v>828</v>
      </c>
      <c r="AE278">
        <v>20</v>
      </c>
      <c r="AF278">
        <v>1</v>
      </c>
      <c r="AG278">
        <v>2</v>
      </c>
      <c r="AH278">
        <v>1</v>
      </c>
      <c r="AI278">
        <v>2</v>
      </c>
      <c r="AJ278" t="s">
        <v>803</v>
      </c>
      <c r="AK278">
        <v>1</v>
      </c>
      <c r="AL278">
        <v>1</v>
      </c>
      <c r="AM278">
        <v>1</v>
      </c>
      <c r="AN278">
        <v>0</v>
      </c>
      <c r="AO278">
        <v>1</v>
      </c>
      <c r="AP278">
        <v>1</v>
      </c>
      <c r="AQ278" t="s">
        <v>803</v>
      </c>
      <c r="AR278">
        <v>4</v>
      </c>
      <c r="AS278">
        <v>1</v>
      </c>
      <c r="AT278">
        <v>1</v>
      </c>
      <c r="AU278">
        <v>1</v>
      </c>
      <c r="AV278">
        <v>2</v>
      </c>
      <c r="AW278">
        <v>1</v>
      </c>
    </row>
    <row r="279" spans="1:49" x14ac:dyDescent="0.25">
      <c r="A279">
        <v>226</v>
      </c>
      <c r="B279" t="s">
        <v>232</v>
      </c>
      <c r="C279">
        <v>2</v>
      </c>
      <c r="D279" t="s">
        <v>795</v>
      </c>
      <c r="E279" t="s">
        <v>1136</v>
      </c>
      <c r="F279">
        <v>2</v>
      </c>
      <c r="G279" t="s">
        <v>816</v>
      </c>
      <c r="H279" t="s">
        <v>812</v>
      </c>
      <c r="I279" t="s">
        <v>812</v>
      </c>
      <c r="J279">
        <v>2.1</v>
      </c>
      <c r="K279">
        <v>220</v>
      </c>
      <c r="L279">
        <v>3</v>
      </c>
      <c r="M279" t="s">
        <v>918</v>
      </c>
      <c r="N279" t="s">
        <v>929</v>
      </c>
      <c r="O279" t="s">
        <v>1021</v>
      </c>
      <c r="P279">
        <v>485</v>
      </c>
      <c r="Q279">
        <v>85</v>
      </c>
      <c r="R279">
        <v>40</v>
      </c>
      <c r="S279">
        <v>70</v>
      </c>
      <c r="T279">
        <v>80</v>
      </c>
      <c r="U279">
        <v>140</v>
      </c>
      <c r="V279">
        <v>70</v>
      </c>
      <c r="W279">
        <v>25</v>
      </c>
      <c r="X279">
        <v>70</v>
      </c>
      <c r="Y279">
        <v>170</v>
      </c>
      <c r="Z279" t="s">
        <v>925</v>
      </c>
      <c r="AA279">
        <v>1</v>
      </c>
      <c r="AB279" t="s">
        <v>819</v>
      </c>
      <c r="AD279" t="s">
        <v>828</v>
      </c>
      <c r="AE279">
        <v>25</v>
      </c>
      <c r="AF279">
        <v>1</v>
      </c>
      <c r="AG279" t="s">
        <v>803</v>
      </c>
      <c r="AH279" t="s">
        <v>803</v>
      </c>
      <c r="AI279">
        <v>4</v>
      </c>
      <c r="AJ279">
        <v>1</v>
      </c>
      <c r="AK279">
        <v>1</v>
      </c>
      <c r="AL279" t="s">
        <v>803</v>
      </c>
      <c r="AM279">
        <v>1</v>
      </c>
      <c r="AN279">
        <v>0</v>
      </c>
      <c r="AO279">
        <v>1</v>
      </c>
      <c r="AP279">
        <v>1</v>
      </c>
      <c r="AQ279" t="s">
        <v>803</v>
      </c>
      <c r="AR279">
        <v>2</v>
      </c>
      <c r="AS279">
        <v>1</v>
      </c>
      <c r="AT279">
        <v>1</v>
      </c>
      <c r="AU279">
        <v>1</v>
      </c>
      <c r="AV279" t="s">
        <v>803</v>
      </c>
      <c r="AW279">
        <v>1</v>
      </c>
    </row>
    <row r="280" spans="1:49" x14ac:dyDescent="0.25">
      <c r="A280">
        <v>227</v>
      </c>
      <c r="B280" t="s">
        <v>233</v>
      </c>
      <c r="C280">
        <v>2</v>
      </c>
      <c r="D280" t="s">
        <v>795</v>
      </c>
      <c r="E280" t="s">
        <v>1137</v>
      </c>
      <c r="F280">
        <v>2</v>
      </c>
      <c r="G280" t="s">
        <v>866</v>
      </c>
      <c r="H280" t="s">
        <v>812</v>
      </c>
      <c r="I280" t="s">
        <v>812</v>
      </c>
      <c r="J280">
        <v>1.7</v>
      </c>
      <c r="K280">
        <v>50.5</v>
      </c>
      <c r="L280">
        <v>3</v>
      </c>
      <c r="M280" t="s">
        <v>840</v>
      </c>
      <c r="N280" t="s">
        <v>944</v>
      </c>
      <c r="O280" t="s">
        <v>986</v>
      </c>
      <c r="P280">
        <v>465</v>
      </c>
      <c r="Q280">
        <v>65</v>
      </c>
      <c r="R280">
        <v>80</v>
      </c>
      <c r="S280">
        <v>140</v>
      </c>
      <c r="T280">
        <v>40</v>
      </c>
      <c r="U280">
        <v>70</v>
      </c>
      <c r="V280">
        <v>70</v>
      </c>
      <c r="W280">
        <v>25</v>
      </c>
      <c r="X280">
        <v>70</v>
      </c>
      <c r="Y280">
        <v>163</v>
      </c>
      <c r="Z280" t="s">
        <v>925</v>
      </c>
      <c r="AA280">
        <v>1</v>
      </c>
      <c r="AB280" t="s">
        <v>812</v>
      </c>
      <c r="AD280" t="s">
        <v>828</v>
      </c>
      <c r="AE280">
        <v>25</v>
      </c>
      <c r="AF280" t="s">
        <v>803</v>
      </c>
      <c r="AG280">
        <v>2</v>
      </c>
      <c r="AH280">
        <v>1</v>
      </c>
      <c r="AI280">
        <v>2</v>
      </c>
      <c r="AJ280" t="s">
        <v>804</v>
      </c>
      <c r="AK280">
        <v>1</v>
      </c>
      <c r="AL280">
        <v>1</v>
      </c>
      <c r="AM280">
        <v>0</v>
      </c>
      <c r="AN280">
        <v>0</v>
      </c>
      <c r="AO280" t="s">
        <v>803</v>
      </c>
      <c r="AP280" t="s">
        <v>803</v>
      </c>
      <c r="AQ280" t="s">
        <v>804</v>
      </c>
      <c r="AR280">
        <v>1</v>
      </c>
      <c r="AS280">
        <v>1</v>
      </c>
      <c r="AT280" t="s">
        <v>803</v>
      </c>
      <c r="AU280">
        <v>1</v>
      </c>
      <c r="AV280" t="s">
        <v>803</v>
      </c>
      <c r="AW280" t="s">
        <v>803</v>
      </c>
    </row>
    <row r="281" spans="1:49" x14ac:dyDescent="0.25">
      <c r="A281">
        <v>228</v>
      </c>
      <c r="B281" t="s">
        <v>234</v>
      </c>
      <c r="C281">
        <v>2</v>
      </c>
      <c r="D281" t="s">
        <v>795</v>
      </c>
      <c r="E281" t="s">
        <v>1138</v>
      </c>
      <c r="F281">
        <v>2</v>
      </c>
      <c r="G281" t="s">
        <v>849</v>
      </c>
      <c r="H281" t="s">
        <v>807</v>
      </c>
      <c r="I281" t="s">
        <v>807</v>
      </c>
      <c r="J281">
        <v>0.6</v>
      </c>
      <c r="K281">
        <v>10.8</v>
      </c>
      <c r="L281">
        <v>3</v>
      </c>
      <c r="M281" t="s">
        <v>966</v>
      </c>
      <c r="N281" t="s">
        <v>887</v>
      </c>
      <c r="O281" t="s">
        <v>854</v>
      </c>
      <c r="P281">
        <v>330</v>
      </c>
      <c r="Q281">
        <v>45</v>
      </c>
      <c r="R281">
        <v>60</v>
      </c>
      <c r="S281">
        <v>30</v>
      </c>
      <c r="T281">
        <v>80</v>
      </c>
      <c r="U281">
        <v>50</v>
      </c>
      <c r="V281">
        <v>65</v>
      </c>
      <c r="W281">
        <v>120</v>
      </c>
      <c r="X281">
        <v>35</v>
      </c>
      <c r="Y281">
        <v>66</v>
      </c>
      <c r="Z281" t="s">
        <v>925</v>
      </c>
      <c r="AA281">
        <v>1</v>
      </c>
      <c r="AB281" t="s">
        <v>848</v>
      </c>
      <c r="AD281" t="s">
        <v>828</v>
      </c>
      <c r="AE281">
        <v>20</v>
      </c>
      <c r="AF281">
        <v>1</v>
      </c>
      <c r="AG281" t="s">
        <v>803</v>
      </c>
      <c r="AH281">
        <v>2</v>
      </c>
      <c r="AI281">
        <v>1</v>
      </c>
      <c r="AJ281" t="s">
        <v>803</v>
      </c>
      <c r="AK281" t="s">
        <v>803</v>
      </c>
      <c r="AL281">
        <v>2</v>
      </c>
      <c r="AM281">
        <v>1</v>
      </c>
      <c r="AN281">
        <v>2</v>
      </c>
      <c r="AO281">
        <v>1</v>
      </c>
      <c r="AP281">
        <v>0</v>
      </c>
      <c r="AQ281">
        <v>1</v>
      </c>
      <c r="AR281">
        <v>2</v>
      </c>
      <c r="AS281" t="s">
        <v>803</v>
      </c>
      <c r="AT281">
        <v>1</v>
      </c>
      <c r="AU281" t="s">
        <v>803</v>
      </c>
      <c r="AV281" t="s">
        <v>803</v>
      </c>
      <c r="AW281">
        <v>1</v>
      </c>
    </row>
    <row r="282" spans="1:49" x14ac:dyDescent="0.25">
      <c r="A282">
        <v>229</v>
      </c>
      <c r="B282" t="s">
        <v>235</v>
      </c>
      <c r="C282">
        <v>2</v>
      </c>
      <c r="D282" t="s">
        <v>795</v>
      </c>
      <c r="E282" t="s">
        <v>1138</v>
      </c>
      <c r="F282">
        <v>2</v>
      </c>
      <c r="G282" t="s">
        <v>849</v>
      </c>
      <c r="H282" t="s">
        <v>807</v>
      </c>
      <c r="I282" t="s">
        <v>807</v>
      </c>
      <c r="J282">
        <v>1.4</v>
      </c>
      <c r="K282">
        <v>35</v>
      </c>
      <c r="L282">
        <v>3</v>
      </c>
      <c r="M282" t="s">
        <v>966</v>
      </c>
      <c r="N282" t="s">
        <v>887</v>
      </c>
      <c r="O282" t="s">
        <v>854</v>
      </c>
      <c r="P282">
        <v>500</v>
      </c>
      <c r="Q282">
        <v>75</v>
      </c>
      <c r="R282">
        <v>90</v>
      </c>
      <c r="S282">
        <v>50</v>
      </c>
      <c r="T282">
        <v>110</v>
      </c>
      <c r="U282">
        <v>80</v>
      </c>
      <c r="V282">
        <v>95</v>
      </c>
      <c r="W282">
        <v>45</v>
      </c>
      <c r="X282">
        <v>35</v>
      </c>
      <c r="Y282">
        <v>175</v>
      </c>
      <c r="Z282" t="s">
        <v>925</v>
      </c>
      <c r="AA282">
        <v>1</v>
      </c>
      <c r="AB282" t="s">
        <v>848</v>
      </c>
      <c r="AD282" t="s">
        <v>828</v>
      </c>
      <c r="AE282">
        <v>20</v>
      </c>
      <c r="AF282">
        <v>1</v>
      </c>
      <c r="AG282" t="s">
        <v>803</v>
      </c>
      <c r="AH282">
        <v>2</v>
      </c>
      <c r="AI282">
        <v>1</v>
      </c>
      <c r="AJ282" t="s">
        <v>803</v>
      </c>
      <c r="AK282" t="s">
        <v>803</v>
      </c>
      <c r="AL282">
        <v>2</v>
      </c>
      <c r="AM282">
        <v>1</v>
      </c>
      <c r="AN282">
        <v>2</v>
      </c>
      <c r="AO282">
        <v>1</v>
      </c>
      <c r="AP282">
        <v>0</v>
      </c>
      <c r="AQ282">
        <v>1</v>
      </c>
      <c r="AR282">
        <v>2</v>
      </c>
      <c r="AS282" t="s">
        <v>803</v>
      </c>
      <c r="AT282">
        <v>1</v>
      </c>
      <c r="AU282" t="s">
        <v>803</v>
      </c>
      <c r="AV282" t="s">
        <v>803</v>
      </c>
      <c r="AW282">
        <v>1</v>
      </c>
    </row>
    <row r="283" spans="1:49" x14ac:dyDescent="0.25">
      <c r="A283">
        <v>229</v>
      </c>
      <c r="B283" t="s">
        <v>717</v>
      </c>
      <c r="C283">
        <v>2</v>
      </c>
      <c r="D283" t="s">
        <v>795</v>
      </c>
      <c r="E283" t="s">
        <v>1138</v>
      </c>
      <c r="F283">
        <v>2</v>
      </c>
      <c r="G283" t="s">
        <v>849</v>
      </c>
      <c r="H283" t="s">
        <v>807</v>
      </c>
      <c r="I283" t="s">
        <v>807</v>
      </c>
      <c r="J283">
        <v>1.9</v>
      </c>
      <c r="K283">
        <v>49.5</v>
      </c>
      <c r="L283">
        <v>1</v>
      </c>
      <c r="M283" t="s">
        <v>809</v>
      </c>
      <c r="P283">
        <v>600</v>
      </c>
      <c r="Q283">
        <v>75</v>
      </c>
      <c r="R283">
        <v>90</v>
      </c>
      <c r="S283">
        <v>90</v>
      </c>
      <c r="T283">
        <v>140</v>
      </c>
      <c r="U283">
        <v>90</v>
      </c>
      <c r="V283">
        <v>115</v>
      </c>
      <c r="W283">
        <v>45</v>
      </c>
      <c r="X283">
        <v>35</v>
      </c>
      <c r="Y283">
        <v>210</v>
      </c>
      <c r="Z283" t="s">
        <v>925</v>
      </c>
      <c r="AA283">
        <v>1</v>
      </c>
      <c r="AB283" t="s">
        <v>848</v>
      </c>
      <c r="AD283" t="s">
        <v>828</v>
      </c>
      <c r="AE283">
        <v>20</v>
      </c>
      <c r="AF283">
        <v>1</v>
      </c>
      <c r="AG283">
        <v>0</v>
      </c>
      <c r="AH283">
        <v>2</v>
      </c>
      <c r="AI283">
        <v>1</v>
      </c>
      <c r="AJ283" t="s">
        <v>803</v>
      </c>
      <c r="AK283" t="s">
        <v>803</v>
      </c>
      <c r="AL283">
        <v>2</v>
      </c>
      <c r="AM283">
        <v>1</v>
      </c>
      <c r="AN283">
        <v>2</v>
      </c>
      <c r="AO283">
        <v>1</v>
      </c>
      <c r="AP283">
        <v>0</v>
      </c>
      <c r="AQ283">
        <v>1</v>
      </c>
      <c r="AR283">
        <v>2</v>
      </c>
      <c r="AS283" t="s">
        <v>803</v>
      </c>
      <c r="AT283">
        <v>1</v>
      </c>
      <c r="AU283" t="s">
        <v>803</v>
      </c>
      <c r="AV283" t="s">
        <v>803</v>
      </c>
      <c r="AW283">
        <v>1</v>
      </c>
    </row>
    <row r="284" spans="1:49" x14ac:dyDescent="0.25">
      <c r="A284">
        <v>230</v>
      </c>
      <c r="B284" t="s">
        <v>236</v>
      </c>
      <c r="C284">
        <v>2</v>
      </c>
      <c r="D284" t="s">
        <v>795</v>
      </c>
      <c r="E284" t="s">
        <v>1019</v>
      </c>
      <c r="F284">
        <v>2</v>
      </c>
      <c r="G284" t="s">
        <v>816</v>
      </c>
      <c r="H284" t="s">
        <v>810</v>
      </c>
      <c r="I284" t="s">
        <v>810</v>
      </c>
      <c r="J284">
        <v>1.8</v>
      </c>
      <c r="K284">
        <v>152</v>
      </c>
      <c r="L284">
        <v>3</v>
      </c>
      <c r="M284" t="s">
        <v>918</v>
      </c>
      <c r="N284" t="s">
        <v>837</v>
      </c>
      <c r="O284" t="s">
        <v>901</v>
      </c>
      <c r="P284">
        <v>540</v>
      </c>
      <c r="Q284">
        <v>75</v>
      </c>
      <c r="R284">
        <v>95</v>
      </c>
      <c r="S284">
        <v>95</v>
      </c>
      <c r="T284">
        <v>95</v>
      </c>
      <c r="U284">
        <v>95</v>
      </c>
      <c r="V284">
        <v>85</v>
      </c>
      <c r="W284">
        <v>45</v>
      </c>
      <c r="X284">
        <v>70</v>
      </c>
      <c r="Y284">
        <v>243</v>
      </c>
      <c r="Z284" t="s">
        <v>827</v>
      </c>
      <c r="AA284">
        <v>2</v>
      </c>
      <c r="AB284" t="s">
        <v>810</v>
      </c>
      <c r="AC284" t="s">
        <v>819</v>
      </c>
      <c r="AD284" t="s">
        <v>828</v>
      </c>
      <c r="AE284">
        <v>20</v>
      </c>
      <c r="AF284">
        <v>1</v>
      </c>
      <c r="AG284" t="s">
        <v>804</v>
      </c>
      <c r="AH284" t="s">
        <v>804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2</v>
      </c>
      <c r="AU284">
        <v>1</v>
      </c>
      <c r="AV284" t="s">
        <v>803</v>
      </c>
      <c r="AW284">
        <v>2</v>
      </c>
    </row>
    <row r="285" spans="1:49" x14ac:dyDescent="0.25">
      <c r="A285">
        <v>231</v>
      </c>
      <c r="B285" t="s">
        <v>237</v>
      </c>
      <c r="C285">
        <v>2</v>
      </c>
      <c r="D285" t="s">
        <v>795</v>
      </c>
      <c r="E285" t="s">
        <v>1139</v>
      </c>
      <c r="F285">
        <v>1</v>
      </c>
      <c r="G285" t="s">
        <v>862</v>
      </c>
      <c r="H285" t="s">
        <v>2089</v>
      </c>
      <c r="I285" t="s">
        <v>862</v>
      </c>
      <c r="J285">
        <v>0.5</v>
      </c>
      <c r="K285">
        <v>33.5</v>
      </c>
      <c r="L285">
        <v>2</v>
      </c>
      <c r="M285" t="s">
        <v>910</v>
      </c>
      <c r="O285" t="s">
        <v>863</v>
      </c>
      <c r="P285">
        <v>330</v>
      </c>
      <c r="Q285">
        <v>90</v>
      </c>
      <c r="R285">
        <v>60</v>
      </c>
      <c r="S285">
        <v>60</v>
      </c>
      <c r="T285">
        <v>40</v>
      </c>
      <c r="U285">
        <v>40</v>
      </c>
      <c r="V285">
        <v>40</v>
      </c>
      <c r="W285">
        <v>120</v>
      </c>
      <c r="X285">
        <v>70</v>
      </c>
      <c r="Y285">
        <v>66</v>
      </c>
      <c r="Z285" t="s">
        <v>827</v>
      </c>
      <c r="AA285">
        <v>1</v>
      </c>
      <c r="AB285" t="s">
        <v>848</v>
      </c>
      <c r="AD285" t="s">
        <v>828</v>
      </c>
      <c r="AE285">
        <v>20</v>
      </c>
      <c r="AF285">
        <v>1</v>
      </c>
      <c r="AG285">
        <v>1</v>
      </c>
      <c r="AH285">
        <v>2</v>
      </c>
      <c r="AI285">
        <v>0</v>
      </c>
      <c r="AJ285">
        <v>2</v>
      </c>
      <c r="AK285">
        <v>2</v>
      </c>
      <c r="AL285">
        <v>1</v>
      </c>
      <c r="AM285" t="s">
        <v>803</v>
      </c>
      <c r="AN285">
        <v>1</v>
      </c>
      <c r="AO285">
        <v>1</v>
      </c>
      <c r="AP285">
        <v>1</v>
      </c>
      <c r="AQ285">
        <v>1</v>
      </c>
      <c r="AR285" t="s">
        <v>803</v>
      </c>
      <c r="AS285">
        <v>1</v>
      </c>
      <c r="AT285">
        <v>1</v>
      </c>
      <c r="AU285">
        <v>1</v>
      </c>
      <c r="AV285">
        <v>1</v>
      </c>
      <c r="AW285">
        <v>1</v>
      </c>
    </row>
    <row r="286" spans="1:49" x14ac:dyDescent="0.25">
      <c r="A286">
        <v>232</v>
      </c>
      <c r="B286" t="s">
        <v>238</v>
      </c>
      <c r="C286">
        <v>2</v>
      </c>
      <c r="D286" t="s">
        <v>795</v>
      </c>
      <c r="E286" t="s">
        <v>1140</v>
      </c>
      <c r="F286">
        <v>1</v>
      </c>
      <c r="G286" t="s">
        <v>862</v>
      </c>
      <c r="H286" t="s">
        <v>2089</v>
      </c>
      <c r="I286" t="s">
        <v>862</v>
      </c>
      <c r="J286">
        <v>1.1000000000000001</v>
      </c>
      <c r="K286">
        <v>120</v>
      </c>
      <c r="L286">
        <v>2</v>
      </c>
      <c r="M286" t="s">
        <v>944</v>
      </c>
      <c r="O286" t="s">
        <v>863</v>
      </c>
      <c r="P286">
        <v>500</v>
      </c>
      <c r="Q286">
        <v>90</v>
      </c>
      <c r="R286">
        <v>120</v>
      </c>
      <c r="S286">
        <v>120</v>
      </c>
      <c r="T286">
        <v>60</v>
      </c>
      <c r="U286">
        <v>60</v>
      </c>
      <c r="V286">
        <v>50</v>
      </c>
      <c r="W286">
        <v>60</v>
      </c>
      <c r="X286">
        <v>70</v>
      </c>
      <c r="Y286">
        <v>175</v>
      </c>
      <c r="Z286" t="s">
        <v>827</v>
      </c>
      <c r="AA286">
        <v>1</v>
      </c>
      <c r="AB286" t="s">
        <v>848</v>
      </c>
      <c r="AD286" t="s">
        <v>828</v>
      </c>
      <c r="AE286">
        <v>20</v>
      </c>
      <c r="AF286">
        <v>1</v>
      </c>
      <c r="AG286">
        <v>1</v>
      </c>
      <c r="AH286">
        <v>2</v>
      </c>
      <c r="AI286">
        <v>0</v>
      </c>
      <c r="AJ286">
        <v>2</v>
      </c>
      <c r="AK286">
        <v>2</v>
      </c>
      <c r="AL286">
        <v>1</v>
      </c>
      <c r="AM286" t="s">
        <v>803</v>
      </c>
      <c r="AN286">
        <v>1</v>
      </c>
      <c r="AO286">
        <v>1</v>
      </c>
      <c r="AP286">
        <v>1</v>
      </c>
      <c r="AQ286">
        <v>1</v>
      </c>
      <c r="AR286" t="s">
        <v>803</v>
      </c>
      <c r="AS286">
        <v>1</v>
      </c>
      <c r="AT286">
        <v>1</v>
      </c>
      <c r="AU286">
        <v>1</v>
      </c>
      <c r="AV286">
        <v>1</v>
      </c>
      <c r="AW286">
        <v>1</v>
      </c>
    </row>
    <row r="287" spans="1:49" x14ac:dyDescent="0.25">
      <c r="A287">
        <v>233</v>
      </c>
      <c r="B287" t="s">
        <v>239</v>
      </c>
      <c r="C287">
        <v>2</v>
      </c>
      <c r="D287" t="s">
        <v>795</v>
      </c>
      <c r="E287" t="s">
        <v>1050</v>
      </c>
      <c r="F287">
        <v>1</v>
      </c>
      <c r="G287" t="s">
        <v>795</v>
      </c>
      <c r="H287" t="s">
        <v>2089</v>
      </c>
      <c r="I287" t="s">
        <v>795</v>
      </c>
      <c r="J287">
        <v>0.6</v>
      </c>
      <c r="K287">
        <v>32.5</v>
      </c>
      <c r="L287">
        <v>3</v>
      </c>
      <c r="M287" t="s">
        <v>933</v>
      </c>
      <c r="N287" t="s">
        <v>1051</v>
      </c>
      <c r="O287" t="s">
        <v>962</v>
      </c>
      <c r="P287">
        <v>515</v>
      </c>
      <c r="Q287">
        <v>85</v>
      </c>
      <c r="R287">
        <v>80</v>
      </c>
      <c r="S287">
        <v>90</v>
      </c>
      <c r="T287">
        <v>105</v>
      </c>
      <c r="U287">
        <v>95</v>
      </c>
      <c r="V287">
        <v>60</v>
      </c>
      <c r="W287">
        <v>45</v>
      </c>
      <c r="X287">
        <v>70</v>
      </c>
      <c r="Y287">
        <v>180</v>
      </c>
      <c r="Z287" t="s">
        <v>827</v>
      </c>
      <c r="AA287">
        <v>1</v>
      </c>
      <c r="AB287" t="s">
        <v>945</v>
      </c>
      <c r="AE287">
        <v>20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2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0</v>
      </c>
      <c r="AT287">
        <v>1</v>
      </c>
      <c r="AU287">
        <v>1</v>
      </c>
      <c r="AV287">
        <v>1</v>
      </c>
      <c r="AW287">
        <v>1</v>
      </c>
    </row>
    <row r="288" spans="1:49" x14ac:dyDescent="0.25">
      <c r="A288">
        <v>234</v>
      </c>
      <c r="B288" t="s">
        <v>240</v>
      </c>
      <c r="C288">
        <v>2</v>
      </c>
      <c r="D288" t="s">
        <v>795</v>
      </c>
      <c r="E288" t="s">
        <v>1141</v>
      </c>
      <c r="F288">
        <v>1</v>
      </c>
      <c r="G288" t="s">
        <v>795</v>
      </c>
      <c r="H288" t="s">
        <v>2089</v>
      </c>
      <c r="I288" t="s">
        <v>795</v>
      </c>
      <c r="J288">
        <v>1.4</v>
      </c>
      <c r="K288">
        <v>71.2</v>
      </c>
      <c r="L288">
        <v>3</v>
      </c>
      <c r="M288" t="s">
        <v>853</v>
      </c>
      <c r="N288" t="s">
        <v>891</v>
      </c>
      <c r="O288" t="s">
        <v>1092</v>
      </c>
      <c r="P288">
        <v>465</v>
      </c>
      <c r="Q288">
        <v>73</v>
      </c>
      <c r="R288">
        <v>95</v>
      </c>
      <c r="S288">
        <v>62</v>
      </c>
      <c r="T288">
        <v>85</v>
      </c>
      <c r="U288">
        <v>65</v>
      </c>
      <c r="V288">
        <v>85</v>
      </c>
      <c r="W288">
        <v>45</v>
      </c>
      <c r="X288">
        <v>70</v>
      </c>
      <c r="Y288">
        <v>163</v>
      </c>
      <c r="Z288" t="s">
        <v>925</v>
      </c>
      <c r="AA288">
        <v>1</v>
      </c>
      <c r="AB288" t="s">
        <v>848</v>
      </c>
      <c r="AD288" t="s">
        <v>828</v>
      </c>
      <c r="AE288">
        <v>20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2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0</v>
      </c>
      <c r="AT288">
        <v>1</v>
      </c>
      <c r="AU288">
        <v>1</v>
      </c>
      <c r="AV288">
        <v>1</v>
      </c>
      <c r="AW288">
        <v>1</v>
      </c>
    </row>
    <row r="289" spans="1:49" x14ac:dyDescent="0.25">
      <c r="A289">
        <v>235</v>
      </c>
      <c r="B289" t="s">
        <v>241</v>
      </c>
      <c r="C289">
        <v>2</v>
      </c>
      <c r="D289" t="s">
        <v>795</v>
      </c>
      <c r="E289" t="s">
        <v>1142</v>
      </c>
      <c r="F289">
        <v>1</v>
      </c>
      <c r="G289" t="s">
        <v>795</v>
      </c>
      <c r="H289" t="s">
        <v>2089</v>
      </c>
      <c r="I289" t="s">
        <v>795</v>
      </c>
      <c r="J289">
        <v>1.2</v>
      </c>
      <c r="K289">
        <v>58</v>
      </c>
      <c r="L289">
        <v>3</v>
      </c>
      <c r="M289" t="s">
        <v>956</v>
      </c>
      <c r="N289" t="s">
        <v>911</v>
      </c>
      <c r="O289" t="s">
        <v>1133</v>
      </c>
      <c r="P289">
        <v>250</v>
      </c>
      <c r="Q289">
        <v>55</v>
      </c>
      <c r="R289">
        <v>20</v>
      </c>
      <c r="S289">
        <v>35</v>
      </c>
      <c r="T289">
        <v>20</v>
      </c>
      <c r="U289">
        <v>45</v>
      </c>
      <c r="V289">
        <v>75</v>
      </c>
      <c r="W289">
        <v>45</v>
      </c>
      <c r="X289">
        <v>70</v>
      </c>
      <c r="Y289">
        <v>88</v>
      </c>
      <c r="Z289" t="s">
        <v>883</v>
      </c>
      <c r="AA289">
        <v>1</v>
      </c>
      <c r="AB289" t="s">
        <v>848</v>
      </c>
      <c r="AD289" t="s">
        <v>828</v>
      </c>
      <c r="AE289">
        <v>20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2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0</v>
      </c>
      <c r="AT289">
        <v>1</v>
      </c>
      <c r="AU289">
        <v>1</v>
      </c>
      <c r="AV289">
        <v>1</v>
      </c>
      <c r="AW289">
        <v>1</v>
      </c>
    </row>
    <row r="290" spans="1:49" x14ac:dyDescent="0.25">
      <c r="A290">
        <v>236</v>
      </c>
      <c r="B290" t="s">
        <v>242</v>
      </c>
      <c r="C290">
        <v>2</v>
      </c>
      <c r="D290" t="s">
        <v>795</v>
      </c>
      <c r="E290" t="s">
        <v>1143</v>
      </c>
      <c r="F290">
        <v>1</v>
      </c>
      <c r="G290" t="s">
        <v>920</v>
      </c>
      <c r="H290" t="s">
        <v>2089</v>
      </c>
      <c r="I290" t="s">
        <v>920</v>
      </c>
      <c r="J290">
        <v>0.7</v>
      </c>
      <c r="K290">
        <v>21</v>
      </c>
      <c r="L290">
        <v>3</v>
      </c>
      <c r="M290" t="s">
        <v>846</v>
      </c>
      <c r="N290" t="s">
        <v>935</v>
      </c>
      <c r="O290" t="s">
        <v>746</v>
      </c>
      <c r="P290">
        <v>210</v>
      </c>
      <c r="Q290">
        <v>35</v>
      </c>
      <c r="R290">
        <v>35</v>
      </c>
      <c r="S290">
        <v>35</v>
      </c>
      <c r="T290">
        <v>35</v>
      </c>
      <c r="U290">
        <v>35</v>
      </c>
      <c r="V290">
        <v>35</v>
      </c>
      <c r="W290">
        <v>75</v>
      </c>
      <c r="X290">
        <v>70</v>
      </c>
      <c r="Y290">
        <v>42</v>
      </c>
      <c r="Z290" t="s">
        <v>827</v>
      </c>
      <c r="AA290">
        <v>1</v>
      </c>
      <c r="AB290" t="s">
        <v>874</v>
      </c>
      <c r="AD290" t="s">
        <v>878</v>
      </c>
      <c r="AE290">
        <v>25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2</v>
      </c>
      <c r="AP290">
        <v>2</v>
      </c>
      <c r="AQ290" t="s">
        <v>803</v>
      </c>
      <c r="AR290" t="s">
        <v>803</v>
      </c>
      <c r="AS290">
        <v>1</v>
      </c>
      <c r="AT290">
        <v>1</v>
      </c>
      <c r="AU290" t="s">
        <v>803</v>
      </c>
      <c r="AV290">
        <v>1</v>
      </c>
      <c r="AW290">
        <v>2</v>
      </c>
    </row>
    <row r="291" spans="1:49" x14ac:dyDescent="0.25">
      <c r="A291">
        <v>237</v>
      </c>
      <c r="B291" t="s">
        <v>243</v>
      </c>
      <c r="C291">
        <v>2</v>
      </c>
      <c r="D291" t="s">
        <v>795</v>
      </c>
      <c r="E291" t="s">
        <v>1144</v>
      </c>
      <c r="F291">
        <v>1</v>
      </c>
      <c r="G291" t="s">
        <v>920</v>
      </c>
      <c r="H291" t="s">
        <v>2089</v>
      </c>
      <c r="I291" t="s">
        <v>920</v>
      </c>
      <c r="J291">
        <v>1.4</v>
      </c>
      <c r="K291">
        <v>48</v>
      </c>
      <c r="L291">
        <v>3</v>
      </c>
      <c r="M291" t="s">
        <v>853</v>
      </c>
      <c r="N291" t="s">
        <v>911</v>
      </c>
      <c r="O291" t="s">
        <v>935</v>
      </c>
      <c r="P291">
        <v>455</v>
      </c>
      <c r="Q291">
        <v>50</v>
      </c>
      <c r="R291">
        <v>95</v>
      </c>
      <c r="S291">
        <v>95</v>
      </c>
      <c r="T291">
        <v>35</v>
      </c>
      <c r="U291">
        <v>110</v>
      </c>
      <c r="V291">
        <v>70</v>
      </c>
      <c r="W291">
        <v>45</v>
      </c>
      <c r="X291">
        <v>70</v>
      </c>
      <c r="Y291">
        <v>159</v>
      </c>
      <c r="Z291" t="s">
        <v>827</v>
      </c>
      <c r="AA291">
        <v>1</v>
      </c>
      <c r="AB291" t="s">
        <v>932</v>
      </c>
      <c r="AD291" t="s">
        <v>878</v>
      </c>
      <c r="AE291">
        <v>25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2</v>
      </c>
      <c r="AP291">
        <v>2</v>
      </c>
      <c r="AQ291" t="s">
        <v>803</v>
      </c>
      <c r="AR291" t="s">
        <v>803</v>
      </c>
      <c r="AS291">
        <v>1</v>
      </c>
      <c r="AT291">
        <v>1</v>
      </c>
      <c r="AU291" t="s">
        <v>803</v>
      </c>
      <c r="AV291">
        <v>1</v>
      </c>
      <c r="AW291">
        <v>2</v>
      </c>
    </row>
    <row r="292" spans="1:49" x14ac:dyDescent="0.25">
      <c r="A292">
        <v>238</v>
      </c>
      <c r="B292" t="s">
        <v>244</v>
      </c>
      <c r="C292">
        <v>2</v>
      </c>
      <c r="D292" t="s">
        <v>795</v>
      </c>
      <c r="E292" t="s">
        <v>1145</v>
      </c>
      <c r="F292">
        <v>2</v>
      </c>
      <c r="G292" t="s">
        <v>865</v>
      </c>
      <c r="H292" t="s">
        <v>860</v>
      </c>
      <c r="I292" t="s">
        <v>860</v>
      </c>
      <c r="J292">
        <v>0.4</v>
      </c>
      <c r="K292">
        <v>6</v>
      </c>
      <c r="L292">
        <v>3</v>
      </c>
      <c r="M292" t="s">
        <v>955</v>
      </c>
      <c r="N292" t="s">
        <v>989</v>
      </c>
      <c r="O292" t="s">
        <v>969</v>
      </c>
      <c r="P292">
        <v>305</v>
      </c>
      <c r="Q292">
        <v>45</v>
      </c>
      <c r="R292">
        <v>30</v>
      </c>
      <c r="S292">
        <v>15</v>
      </c>
      <c r="T292">
        <v>85</v>
      </c>
      <c r="U292">
        <v>65</v>
      </c>
      <c r="V292">
        <v>65</v>
      </c>
      <c r="W292">
        <v>45</v>
      </c>
      <c r="X292">
        <v>70</v>
      </c>
      <c r="Y292">
        <v>61</v>
      </c>
      <c r="Z292" t="s">
        <v>827</v>
      </c>
      <c r="AA292">
        <v>1</v>
      </c>
      <c r="AB292" t="s">
        <v>874</v>
      </c>
      <c r="AD292" t="s">
        <v>873</v>
      </c>
      <c r="AE292">
        <v>25</v>
      </c>
      <c r="AF292">
        <v>1</v>
      </c>
      <c r="AG292">
        <v>2</v>
      </c>
      <c r="AH292">
        <v>1</v>
      </c>
      <c r="AI292">
        <v>1</v>
      </c>
      <c r="AJ292">
        <v>1</v>
      </c>
      <c r="AK292" t="s">
        <v>803</v>
      </c>
      <c r="AL292">
        <v>1</v>
      </c>
      <c r="AM292">
        <v>1</v>
      </c>
      <c r="AN292">
        <v>1</v>
      </c>
      <c r="AO292">
        <v>1</v>
      </c>
      <c r="AP292" t="s">
        <v>803</v>
      </c>
      <c r="AQ292">
        <v>2</v>
      </c>
      <c r="AR292">
        <v>2</v>
      </c>
      <c r="AS292">
        <v>2</v>
      </c>
      <c r="AT292">
        <v>1</v>
      </c>
      <c r="AU292">
        <v>2</v>
      </c>
      <c r="AV292">
        <v>2</v>
      </c>
      <c r="AW292">
        <v>1</v>
      </c>
    </row>
    <row r="293" spans="1:49" x14ac:dyDescent="0.25">
      <c r="A293">
        <v>239</v>
      </c>
      <c r="B293" t="s">
        <v>245</v>
      </c>
      <c r="C293">
        <v>2</v>
      </c>
      <c r="D293" t="s">
        <v>795</v>
      </c>
      <c r="E293" t="s">
        <v>1033</v>
      </c>
      <c r="F293">
        <v>1</v>
      </c>
      <c r="G293" t="s">
        <v>856</v>
      </c>
      <c r="H293" t="s">
        <v>2089</v>
      </c>
      <c r="I293" t="s">
        <v>856</v>
      </c>
      <c r="J293">
        <v>0.6</v>
      </c>
      <c r="K293">
        <v>23.5</v>
      </c>
      <c r="L293">
        <v>2</v>
      </c>
      <c r="M293" t="s">
        <v>857</v>
      </c>
      <c r="O293" t="s">
        <v>746</v>
      </c>
      <c r="P293">
        <v>360</v>
      </c>
      <c r="Q293">
        <v>45</v>
      </c>
      <c r="R293">
        <v>63</v>
      </c>
      <c r="S293">
        <v>37</v>
      </c>
      <c r="T293">
        <v>65</v>
      </c>
      <c r="U293">
        <v>55</v>
      </c>
      <c r="V293">
        <v>95</v>
      </c>
      <c r="W293">
        <v>45</v>
      </c>
      <c r="X293">
        <v>70</v>
      </c>
      <c r="Y293">
        <v>72</v>
      </c>
      <c r="Z293" t="s">
        <v>827</v>
      </c>
      <c r="AA293">
        <v>1</v>
      </c>
      <c r="AB293" t="s">
        <v>874</v>
      </c>
      <c r="AD293" t="s">
        <v>926</v>
      </c>
      <c r="AE293">
        <v>25</v>
      </c>
      <c r="AF293">
        <v>1</v>
      </c>
      <c r="AG293">
        <v>1</v>
      </c>
      <c r="AH293">
        <v>1</v>
      </c>
      <c r="AI293" t="s">
        <v>803</v>
      </c>
      <c r="AJ293">
        <v>1</v>
      </c>
      <c r="AK293">
        <v>1</v>
      </c>
      <c r="AL293">
        <v>1</v>
      </c>
      <c r="AM293">
        <v>1</v>
      </c>
      <c r="AN293">
        <v>2</v>
      </c>
      <c r="AO293" t="s">
        <v>803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 t="s">
        <v>803</v>
      </c>
      <c r="AW293">
        <v>1</v>
      </c>
    </row>
    <row r="294" spans="1:49" x14ac:dyDescent="0.25">
      <c r="A294">
        <v>240</v>
      </c>
      <c r="B294" t="s">
        <v>246</v>
      </c>
      <c r="C294">
        <v>2</v>
      </c>
      <c r="D294" t="s">
        <v>795</v>
      </c>
      <c r="E294" t="s">
        <v>1146</v>
      </c>
      <c r="F294">
        <v>1</v>
      </c>
      <c r="G294" t="s">
        <v>807</v>
      </c>
      <c r="H294" t="s">
        <v>2089</v>
      </c>
      <c r="I294" t="s">
        <v>807</v>
      </c>
      <c r="J294">
        <v>0.7</v>
      </c>
      <c r="K294">
        <v>21.4</v>
      </c>
      <c r="L294">
        <v>2</v>
      </c>
      <c r="M294" t="s">
        <v>950</v>
      </c>
      <c r="O294" t="s">
        <v>746</v>
      </c>
      <c r="P294">
        <v>365</v>
      </c>
      <c r="Q294">
        <v>45</v>
      </c>
      <c r="R294">
        <v>75</v>
      </c>
      <c r="S294">
        <v>37</v>
      </c>
      <c r="T294">
        <v>70</v>
      </c>
      <c r="U294">
        <v>55</v>
      </c>
      <c r="V294">
        <v>83</v>
      </c>
      <c r="W294">
        <v>45</v>
      </c>
      <c r="X294">
        <v>70</v>
      </c>
      <c r="Y294">
        <v>73</v>
      </c>
      <c r="Z294" t="s">
        <v>827</v>
      </c>
      <c r="AA294">
        <v>1</v>
      </c>
      <c r="AB294" t="s">
        <v>874</v>
      </c>
      <c r="AD294" t="s">
        <v>926</v>
      </c>
      <c r="AE294">
        <v>25</v>
      </c>
      <c r="AF294">
        <v>1</v>
      </c>
      <c r="AG294" t="s">
        <v>803</v>
      </c>
      <c r="AH294">
        <v>2</v>
      </c>
      <c r="AI294">
        <v>1</v>
      </c>
      <c r="AJ294" t="s">
        <v>803</v>
      </c>
      <c r="AK294" t="s">
        <v>803</v>
      </c>
      <c r="AL294">
        <v>1</v>
      </c>
      <c r="AM294">
        <v>1</v>
      </c>
      <c r="AN294">
        <v>2</v>
      </c>
      <c r="AO294">
        <v>1</v>
      </c>
      <c r="AP294">
        <v>1</v>
      </c>
      <c r="AQ294" t="s">
        <v>803</v>
      </c>
      <c r="AR294">
        <v>2</v>
      </c>
      <c r="AS294">
        <v>1</v>
      </c>
      <c r="AT294">
        <v>1</v>
      </c>
      <c r="AU294">
        <v>1</v>
      </c>
      <c r="AV294" t="s">
        <v>803</v>
      </c>
      <c r="AW294" t="s">
        <v>803</v>
      </c>
    </row>
    <row r="295" spans="1:49" x14ac:dyDescent="0.25">
      <c r="A295">
        <v>241</v>
      </c>
      <c r="B295" t="s">
        <v>247</v>
      </c>
      <c r="C295">
        <v>2</v>
      </c>
      <c r="D295" t="s">
        <v>795</v>
      </c>
      <c r="E295" t="s">
        <v>1147</v>
      </c>
      <c r="F295">
        <v>1</v>
      </c>
      <c r="G295" t="s">
        <v>795</v>
      </c>
      <c r="H295" t="s">
        <v>2089</v>
      </c>
      <c r="I295" t="s">
        <v>795</v>
      </c>
      <c r="J295">
        <v>1.2</v>
      </c>
      <c r="K295">
        <v>75.5</v>
      </c>
      <c r="L295">
        <v>3</v>
      </c>
      <c r="M295" t="s">
        <v>805</v>
      </c>
      <c r="N295" t="s">
        <v>964</v>
      </c>
      <c r="O295" t="s">
        <v>1092</v>
      </c>
      <c r="P295">
        <v>490</v>
      </c>
      <c r="Q295">
        <v>95</v>
      </c>
      <c r="R295">
        <v>80</v>
      </c>
      <c r="S295">
        <v>105</v>
      </c>
      <c r="T295">
        <v>40</v>
      </c>
      <c r="U295">
        <v>70</v>
      </c>
      <c r="V295">
        <v>100</v>
      </c>
      <c r="W295">
        <v>45</v>
      </c>
      <c r="X295">
        <v>70</v>
      </c>
      <c r="Y295">
        <v>172</v>
      </c>
      <c r="Z295" t="s">
        <v>925</v>
      </c>
      <c r="AA295">
        <v>1</v>
      </c>
      <c r="AB295" t="s">
        <v>848</v>
      </c>
      <c r="AD295" t="s">
        <v>873</v>
      </c>
      <c r="AE295">
        <v>20</v>
      </c>
      <c r="AF295">
        <v>1</v>
      </c>
      <c r="AG295" t="s">
        <v>803</v>
      </c>
      <c r="AH295">
        <v>1</v>
      </c>
      <c r="AI295">
        <v>1</v>
      </c>
      <c r="AJ295">
        <v>1</v>
      </c>
      <c r="AK295" t="s">
        <v>803</v>
      </c>
      <c r="AL295">
        <v>2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0</v>
      </c>
      <c r="AT295">
        <v>1</v>
      </c>
      <c r="AU295">
        <v>1</v>
      </c>
      <c r="AV295">
        <v>1</v>
      </c>
      <c r="AW295">
        <v>1</v>
      </c>
    </row>
    <row r="296" spans="1:49" x14ac:dyDescent="0.25">
      <c r="A296">
        <v>242</v>
      </c>
      <c r="B296" t="s">
        <v>248</v>
      </c>
      <c r="C296">
        <v>2</v>
      </c>
      <c r="D296" t="s">
        <v>795</v>
      </c>
      <c r="E296" t="s">
        <v>1085</v>
      </c>
      <c r="F296">
        <v>1</v>
      </c>
      <c r="G296" t="s">
        <v>795</v>
      </c>
      <c r="H296" t="s">
        <v>2089</v>
      </c>
      <c r="I296" t="s">
        <v>795</v>
      </c>
      <c r="J296">
        <v>1.5</v>
      </c>
      <c r="K296">
        <v>46.8</v>
      </c>
      <c r="L296">
        <v>3</v>
      </c>
      <c r="M296" t="s">
        <v>1012</v>
      </c>
      <c r="N296" t="s">
        <v>1013</v>
      </c>
      <c r="O296" t="s">
        <v>1014</v>
      </c>
      <c r="P296">
        <v>540</v>
      </c>
      <c r="Q296">
        <v>255</v>
      </c>
      <c r="R296">
        <v>10</v>
      </c>
      <c r="S296">
        <v>10</v>
      </c>
      <c r="T296">
        <v>75</v>
      </c>
      <c r="U296">
        <v>135</v>
      </c>
      <c r="V296">
        <v>55</v>
      </c>
      <c r="W296">
        <v>30</v>
      </c>
      <c r="X296">
        <v>140</v>
      </c>
      <c r="Y296">
        <v>608</v>
      </c>
      <c r="Z296" t="s">
        <v>883</v>
      </c>
      <c r="AA296">
        <v>1</v>
      </c>
      <c r="AB296" t="s">
        <v>859</v>
      </c>
      <c r="AD296" t="s">
        <v>873</v>
      </c>
      <c r="AE296">
        <v>40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2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0</v>
      </c>
      <c r="AT296">
        <v>1</v>
      </c>
      <c r="AU296">
        <v>1</v>
      </c>
      <c r="AV296">
        <v>1</v>
      </c>
      <c r="AW296">
        <v>1</v>
      </c>
    </row>
    <row r="297" spans="1:49" x14ac:dyDescent="0.25">
      <c r="A297">
        <v>243</v>
      </c>
      <c r="B297" t="s">
        <v>249</v>
      </c>
      <c r="C297">
        <v>2</v>
      </c>
      <c r="D297" t="s">
        <v>1057</v>
      </c>
      <c r="E297" t="s">
        <v>1148</v>
      </c>
      <c r="F297">
        <v>1</v>
      </c>
      <c r="G297" t="s">
        <v>856</v>
      </c>
      <c r="H297" t="s">
        <v>2089</v>
      </c>
      <c r="I297" t="s">
        <v>856</v>
      </c>
      <c r="J297">
        <v>1.9</v>
      </c>
      <c r="K297">
        <v>178</v>
      </c>
      <c r="L297">
        <v>2</v>
      </c>
      <c r="M297" t="s">
        <v>1054</v>
      </c>
      <c r="O297" t="s">
        <v>893</v>
      </c>
      <c r="P297">
        <v>580</v>
      </c>
      <c r="Q297">
        <v>90</v>
      </c>
      <c r="R297">
        <v>85</v>
      </c>
      <c r="S297">
        <v>75</v>
      </c>
      <c r="T297">
        <v>115</v>
      </c>
      <c r="U297">
        <v>100</v>
      </c>
      <c r="V297">
        <v>115</v>
      </c>
      <c r="W297">
        <v>3</v>
      </c>
      <c r="X297">
        <v>35</v>
      </c>
      <c r="Y297">
        <v>261</v>
      </c>
      <c r="Z297" t="s">
        <v>925</v>
      </c>
      <c r="AA297">
        <v>1</v>
      </c>
      <c r="AB297" t="s">
        <v>874</v>
      </c>
      <c r="AE297">
        <v>80</v>
      </c>
      <c r="AF297">
        <v>1</v>
      </c>
      <c r="AG297">
        <v>1</v>
      </c>
      <c r="AH297">
        <v>1</v>
      </c>
      <c r="AI297" t="s">
        <v>803</v>
      </c>
      <c r="AJ297">
        <v>1</v>
      </c>
      <c r="AK297">
        <v>1</v>
      </c>
      <c r="AL297">
        <v>1</v>
      </c>
      <c r="AM297">
        <v>1</v>
      </c>
      <c r="AN297">
        <v>2</v>
      </c>
      <c r="AO297" t="s">
        <v>803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 t="s">
        <v>803</v>
      </c>
      <c r="AW297">
        <v>1</v>
      </c>
    </row>
    <row r="298" spans="1:49" x14ac:dyDescent="0.25">
      <c r="A298">
        <v>244</v>
      </c>
      <c r="B298" t="s">
        <v>250</v>
      </c>
      <c r="C298">
        <v>2</v>
      </c>
      <c r="D298" t="s">
        <v>1057</v>
      </c>
      <c r="E298" t="s">
        <v>1072</v>
      </c>
      <c r="F298">
        <v>1</v>
      </c>
      <c r="G298" t="s">
        <v>807</v>
      </c>
      <c r="H298" t="s">
        <v>2089</v>
      </c>
      <c r="I298" t="s">
        <v>807</v>
      </c>
      <c r="J298">
        <v>2.1</v>
      </c>
      <c r="K298">
        <v>198</v>
      </c>
      <c r="L298">
        <v>2</v>
      </c>
      <c r="M298" t="s">
        <v>1054</v>
      </c>
      <c r="O298" t="s">
        <v>893</v>
      </c>
      <c r="P298">
        <v>580</v>
      </c>
      <c r="Q298">
        <v>115</v>
      </c>
      <c r="R298">
        <v>115</v>
      </c>
      <c r="S298">
        <v>85</v>
      </c>
      <c r="T298">
        <v>90</v>
      </c>
      <c r="U298">
        <v>75</v>
      </c>
      <c r="V298">
        <v>100</v>
      </c>
      <c r="W298">
        <v>3</v>
      </c>
      <c r="X298">
        <v>35</v>
      </c>
      <c r="Y298">
        <v>261</v>
      </c>
      <c r="Z298" t="s">
        <v>925</v>
      </c>
      <c r="AA298">
        <v>1</v>
      </c>
      <c r="AB298" t="s">
        <v>874</v>
      </c>
      <c r="AE298">
        <v>80</v>
      </c>
      <c r="AF298">
        <v>1</v>
      </c>
      <c r="AG298" t="s">
        <v>803</v>
      </c>
      <c r="AH298">
        <v>2</v>
      </c>
      <c r="AI298">
        <v>1</v>
      </c>
      <c r="AJ298" t="s">
        <v>803</v>
      </c>
      <c r="AK298" t="s">
        <v>803</v>
      </c>
      <c r="AL298">
        <v>1</v>
      </c>
      <c r="AM298">
        <v>1</v>
      </c>
      <c r="AN298">
        <v>2</v>
      </c>
      <c r="AO298">
        <v>1</v>
      </c>
      <c r="AP298">
        <v>1</v>
      </c>
      <c r="AQ298" t="s">
        <v>803</v>
      </c>
      <c r="AR298">
        <v>2</v>
      </c>
      <c r="AS298">
        <v>1</v>
      </c>
      <c r="AT298">
        <v>1</v>
      </c>
      <c r="AU298">
        <v>1</v>
      </c>
      <c r="AV298" t="s">
        <v>803</v>
      </c>
      <c r="AW298" t="s">
        <v>803</v>
      </c>
    </row>
    <row r="299" spans="1:49" x14ac:dyDescent="0.25">
      <c r="A299">
        <v>245</v>
      </c>
      <c r="B299" t="s">
        <v>251</v>
      </c>
      <c r="C299">
        <v>2</v>
      </c>
      <c r="D299" t="s">
        <v>1057</v>
      </c>
      <c r="E299" t="s">
        <v>1149</v>
      </c>
      <c r="F299">
        <v>1</v>
      </c>
      <c r="G299" t="s">
        <v>816</v>
      </c>
      <c r="H299" t="s">
        <v>2089</v>
      </c>
      <c r="I299" t="s">
        <v>816</v>
      </c>
      <c r="J299">
        <v>2</v>
      </c>
      <c r="K299">
        <v>187</v>
      </c>
      <c r="L299">
        <v>2</v>
      </c>
      <c r="M299" t="s">
        <v>1054</v>
      </c>
      <c r="O299" t="s">
        <v>893</v>
      </c>
      <c r="P299">
        <v>580</v>
      </c>
      <c r="Q299">
        <v>100</v>
      </c>
      <c r="R299">
        <v>75</v>
      </c>
      <c r="S299">
        <v>115</v>
      </c>
      <c r="T299">
        <v>90</v>
      </c>
      <c r="U299">
        <v>115</v>
      </c>
      <c r="V299">
        <v>85</v>
      </c>
      <c r="W299">
        <v>3</v>
      </c>
      <c r="X299">
        <v>35</v>
      </c>
      <c r="Y299">
        <v>261</v>
      </c>
      <c r="Z299" t="s">
        <v>925</v>
      </c>
      <c r="AA299">
        <v>1</v>
      </c>
      <c r="AB299" t="s">
        <v>874</v>
      </c>
      <c r="AE299">
        <v>80</v>
      </c>
      <c r="AF299">
        <v>1</v>
      </c>
      <c r="AG299" t="s">
        <v>803</v>
      </c>
      <c r="AH299" t="s">
        <v>803</v>
      </c>
      <c r="AI299">
        <v>2</v>
      </c>
      <c r="AJ299">
        <v>2</v>
      </c>
      <c r="AK299" t="s">
        <v>803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 t="s">
        <v>803</v>
      </c>
      <c r="AW299">
        <v>1</v>
      </c>
    </row>
    <row r="300" spans="1:49" x14ac:dyDescent="0.25">
      <c r="A300">
        <v>246</v>
      </c>
      <c r="B300" t="s">
        <v>252</v>
      </c>
      <c r="C300">
        <v>2</v>
      </c>
      <c r="D300" t="s">
        <v>795</v>
      </c>
      <c r="E300" t="s">
        <v>1150</v>
      </c>
      <c r="F300">
        <v>2</v>
      </c>
      <c r="G300" t="s">
        <v>942</v>
      </c>
      <c r="H300" t="s">
        <v>862</v>
      </c>
      <c r="I300" t="s">
        <v>862</v>
      </c>
      <c r="J300">
        <v>0.6</v>
      </c>
      <c r="K300">
        <v>72</v>
      </c>
      <c r="L300">
        <v>2</v>
      </c>
      <c r="M300" t="s">
        <v>846</v>
      </c>
      <c r="O300" t="s">
        <v>863</v>
      </c>
      <c r="P300">
        <v>300</v>
      </c>
      <c r="Q300">
        <v>50</v>
      </c>
      <c r="R300">
        <v>64</v>
      </c>
      <c r="S300">
        <v>50</v>
      </c>
      <c r="T300">
        <v>45</v>
      </c>
      <c r="U300">
        <v>50</v>
      </c>
      <c r="V300">
        <v>41</v>
      </c>
      <c r="W300">
        <v>45</v>
      </c>
      <c r="X300">
        <v>35</v>
      </c>
      <c r="Y300">
        <v>60</v>
      </c>
      <c r="Z300" t="s">
        <v>925</v>
      </c>
      <c r="AA300">
        <v>1</v>
      </c>
      <c r="AB300" t="s">
        <v>802</v>
      </c>
      <c r="AD300" t="s">
        <v>828</v>
      </c>
      <c r="AE300">
        <v>40</v>
      </c>
      <c r="AF300" t="s">
        <v>803</v>
      </c>
      <c r="AG300" t="s">
        <v>803</v>
      </c>
      <c r="AH300">
        <v>4</v>
      </c>
      <c r="AI300">
        <v>0</v>
      </c>
      <c r="AJ300">
        <v>4</v>
      </c>
      <c r="AK300">
        <v>2</v>
      </c>
      <c r="AL300">
        <v>2</v>
      </c>
      <c r="AM300" t="s">
        <v>804</v>
      </c>
      <c r="AN300">
        <v>2</v>
      </c>
      <c r="AO300" t="s">
        <v>803</v>
      </c>
      <c r="AP300">
        <v>1</v>
      </c>
      <c r="AQ300">
        <v>1</v>
      </c>
      <c r="AR300" t="s">
        <v>803</v>
      </c>
      <c r="AS300">
        <v>1</v>
      </c>
      <c r="AT300">
        <v>1</v>
      </c>
      <c r="AU300">
        <v>1</v>
      </c>
      <c r="AV300">
        <v>2</v>
      </c>
      <c r="AW300">
        <v>1</v>
      </c>
    </row>
    <row r="301" spans="1:49" x14ac:dyDescent="0.25">
      <c r="A301">
        <v>247</v>
      </c>
      <c r="B301" t="s">
        <v>253</v>
      </c>
      <c r="C301">
        <v>2</v>
      </c>
      <c r="D301" t="s">
        <v>795</v>
      </c>
      <c r="E301" t="s">
        <v>1151</v>
      </c>
      <c r="F301">
        <v>2</v>
      </c>
      <c r="G301" t="s">
        <v>942</v>
      </c>
      <c r="H301" t="s">
        <v>862</v>
      </c>
      <c r="I301" t="s">
        <v>862</v>
      </c>
      <c r="J301">
        <v>1.2</v>
      </c>
      <c r="K301">
        <v>152</v>
      </c>
      <c r="L301">
        <v>1</v>
      </c>
      <c r="M301" t="s">
        <v>830</v>
      </c>
      <c r="P301">
        <v>410</v>
      </c>
      <c r="Q301">
        <v>70</v>
      </c>
      <c r="R301">
        <v>84</v>
      </c>
      <c r="S301">
        <v>70</v>
      </c>
      <c r="T301">
        <v>65</v>
      </c>
      <c r="U301">
        <v>70</v>
      </c>
      <c r="V301">
        <v>51</v>
      </c>
      <c r="W301">
        <v>45</v>
      </c>
      <c r="X301">
        <v>35</v>
      </c>
      <c r="Y301">
        <v>144</v>
      </c>
      <c r="Z301" t="s">
        <v>925</v>
      </c>
      <c r="AA301">
        <v>1</v>
      </c>
      <c r="AB301" t="s">
        <v>802</v>
      </c>
      <c r="AD301" t="s">
        <v>828</v>
      </c>
      <c r="AE301">
        <v>40</v>
      </c>
      <c r="AF301" t="s">
        <v>803</v>
      </c>
      <c r="AG301" t="s">
        <v>803</v>
      </c>
      <c r="AH301">
        <v>4</v>
      </c>
      <c r="AI301">
        <v>0</v>
      </c>
      <c r="AJ301">
        <v>4</v>
      </c>
      <c r="AK301">
        <v>2</v>
      </c>
      <c r="AL301">
        <v>2</v>
      </c>
      <c r="AM301" t="s">
        <v>804</v>
      </c>
      <c r="AN301">
        <v>2</v>
      </c>
      <c r="AO301" t="s">
        <v>803</v>
      </c>
      <c r="AP301">
        <v>1</v>
      </c>
      <c r="AQ301">
        <v>1</v>
      </c>
      <c r="AR301" t="s">
        <v>803</v>
      </c>
      <c r="AS301">
        <v>1</v>
      </c>
      <c r="AT301">
        <v>1</v>
      </c>
      <c r="AU301">
        <v>1</v>
      </c>
      <c r="AV301">
        <v>2</v>
      </c>
      <c r="AW301">
        <v>1</v>
      </c>
    </row>
    <row r="302" spans="1:49" x14ac:dyDescent="0.25">
      <c r="A302">
        <v>248</v>
      </c>
      <c r="B302" t="s">
        <v>254</v>
      </c>
      <c r="C302">
        <v>2</v>
      </c>
      <c r="D302" t="s">
        <v>795</v>
      </c>
      <c r="E302" t="s">
        <v>1140</v>
      </c>
      <c r="F302">
        <v>2</v>
      </c>
      <c r="G302" t="s">
        <v>942</v>
      </c>
      <c r="H302" t="s">
        <v>849</v>
      </c>
      <c r="I302" t="s">
        <v>849</v>
      </c>
      <c r="J302">
        <v>2</v>
      </c>
      <c r="K302">
        <v>202</v>
      </c>
      <c r="L302">
        <v>2</v>
      </c>
      <c r="M302" t="s">
        <v>1152</v>
      </c>
      <c r="O302" t="s">
        <v>854</v>
      </c>
      <c r="P302">
        <v>600</v>
      </c>
      <c r="Q302">
        <v>100</v>
      </c>
      <c r="R302">
        <v>134</v>
      </c>
      <c r="S302">
        <v>110</v>
      </c>
      <c r="T302">
        <v>95</v>
      </c>
      <c r="U302">
        <v>100</v>
      </c>
      <c r="V302">
        <v>61</v>
      </c>
      <c r="W302">
        <v>45</v>
      </c>
      <c r="X302">
        <v>35</v>
      </c>
      <c r="Y302">
        <v>270</v>
      </c>
      <c r="Z302" t="s">
        <v>925</v>
      </c>
      <c r="AA302">
        <v>1</v>
      </c>
      <c r="AB302" t="s">
        <v>802</v>
      </c>
      <c r="AD302" t="s">
        <v>828</v>
      </c>
      <c r="AE302">
        <v>40</v>
      </c>
      <c r="AF302" t="s">
        <v>803</v>
      </c>
      <c r="AG302" t="s">
        <v>803</v>
      </c>
      <c r="AH302">
        <v>2</v>
      </c>
      <c r="AI302">
        <v>1</v>
      </c>
      <c r="AJ302">
        <v>2</v>
      </c>
      <c r="AK302">
        <v>1</v>
      </c>
      <c r="AL302">
        <v>4</v>
      </c>
      <c r="AM302" t="s">
        <v>803</v>
      </c>
      <c r="AN302">
        <v>2</v>
      </c>
      <c r="AO302" t="s">
        <v>803</v>
      </c>
      <c r="AP302">
        <v>0</v>
      </c>
      <c r="AQ302">
        <v>2</v>
      </c>
      <c r="AR302">
        <v>1</v>
      </c>
      <c r="AS302" t="s">
        <v>803</v>
      </c>
      <c r="AT302">
        <v>1</v>
      </c>
      <c r="AU302" t="s">
        <v>803</v>
      </c>
      <c r="AV302">
        <v>2</v>
      </c>
      <c r="AW302">
        <v>2</v>
      </c>
    </row>
    <row r="303" spans="1:49" x14ac:dyDescent="0.25">
      <c r="A303">
        <v>248</v>
      </c>
      <c r="B303" t="s">
        <v>718</v>
      </c>
      <c r="C303">
        <v>2</v>
      </c>
      <c r="D303" t="s">
        <v>795</v>
      </c>
      <c r="E303" t="s">
        <v>1140</v>
      </c>
      <c r="F303">
        <v>2</v>
      </c>
      <c r="G303" t="s">
        <v>942</v>
      </c>
      <c r="H303" t="s">
        <v>849</v>
      </c>
      <c r="I303" t="s">
        <v>849</v>
      </c>
      <c r="J303">
        <v>2.5</v>
      </c>
      <c r="K303">
        <v>255</v>
      </c>
      <c r="L303">
        <v>1</v>
      </c>
      <c r="M303" t="s">
        <v>1152</v>
      </c>
      <c r="P303">
        <v>700</v>
      </c>
      <c r="Q303">
        <v>100</v>
      </c>
      <c r="R303">
        <v>164</v>
      </c>
      <c r="S303">
        <v>150</v>
      </c>
      <c r="T303">
        <v>95</v>
      </c>
      <c r="U303">
        <v>120</v>
      </c>
      <c r="V303">
        <v>71</v>
      </c>
      <c r="W303">
        <v>45</v>
      </c>
      <c r="X303">
        <v>35</v>
      </c>
      <c r="Y303">
        <v>315</v>
      </c>
      <c r="Z303" t="s">
        <v>925</v>
      </c>
      <c r="AA303">
        <v>1</v>
      </c>
      <c r="AB303" t="s">
        <v>802</v>
      </c>
      <c r="AD303" t="s">
        <v>828</v>
      </c>
      <c r="AE303">
        <v>40</v>
      </c>
      <c r="AF303" t="s">
        <v>803</v>
      </c>
      <c r="AG303" t="s">
        <v>803</v>
      </c>
      <c r="AH303">
        <v>2</v>
      </c>
      <c r="AI303">
        <v>1</v>
      </c>
      <c r="AJ303">
        <v>2</v>
      </c>
      <c r="AK303">
        <v>1</v>
      </c>
      <c r="AL303">
        <v>4</v>
      </c>
      <c r="AM303" t="s">
        <v>803</v>
      </c>
      <c r="AN303">
        <v>2</v>
      </c>
      <c r="AO303" t="s">
        <v>803</v>
      </c>
      <c r="AP303">
        <v>0</v>
      </c>
      <c r="AQ303">
        <v>2</v>
      </c>
      <c r="AR303">
        <v>1</v>
      </c>
      <c r="AS303" t="s">
        <v>803</v>
      </c>
      <c r="AT303">
        <v>1</v>
      </c>
      <c r="AU303" t="s">
        <v>803</v>
      </c>
      <c r="AV303">
        <v>2</v>
      </c>
      <c r="AW303">
        <v>2</v>
      </c>
    </row>
    <row r="304" spans="1:49" x14ac:dyDescent="0.25">
      <c r="A304">
        <v>249</v>
      </c>
      <c r="B304" t="s">
        <v>255</v>
      </c>
      <c r="C304">
        <v>2</v>
      </c>
      <c r="D304" t="s">
        <v>1065</v>
      </c>
      <c r="E304" t="s">
        <v>1153</v>
      </c>
      <c r="F304">
        <v>2</v>
      </c>
      <c r="G304" t="s">
        <v>860</v>
      </c>
      <c r="H304" t="s">
        <v>812</v>
      </c>
      <c r="I304" t="s">
        <v>812</v>
      </c>
      <c r="J304">
        <v>5.2</v>
      </c>
      <c r="K304">
        <v>216</v>
      </c>
      <c r="L304">
        <v>2</v>
      </c>
      <c r="M304" t="s">
        <v>1054</v>
      </c>
      <c r="O304" t="s">
        <v>1064</v>
      </c>
      <c r="P304">
        <v>680</v>
      </c>
      <c r="Q304">
        <v>106</v>
      </c>
      <c r="R304">
        <v>90</v>
      </c>
      <c r="S304">
        <v>130</v>
      </c>
      <c r="T304">
        <v>90</v>
      </c>
      <c r="U304">
        <v>154</v>
      </c>
      <c r="V304">
        <v>110</v>
      </c>
      <c r="W304">
        <v>3</v>
      </c>
      <c r="X304">
        <v>0</v>
      </c>
      <c r="Y304">
        <v>306</v>
      </c>
      <c r="Z304" t="s">
        <v>925</v>
      </c>
      <c r="AA304">
        <v>1</v>
      </c>
      <c r="AB304" t="s">
        <v>874</v>
      </c>
      <c r="AE304">
        <v>120</v>
      </c>
      <c r="AF304">
        <v>1</v>
      </c>
      <c r="AG304">
        <v>1</v>
      </c>
      <c r="AH304">
        <v>1</v>
      </c>
      <c r="AI304">
        <v>2</v>
      </c>
      <c r="AJ304" t="s">
        <v>803</v>
      </c>
      <c r="AK304">
        <v>2</v>
      </c>
      <c r="AL304" t="s">
        <v>804</v>
      </c>
      <c r="AM304">
        <v>1</v>
      </c>
      <c r="AN304">
        <v>0</v>
      </c>
      <c r="AO304">
        <v>1</v>
      </c>
      <c r="AP304" t="s">
        <v>803</v>
      </c>
      <c r="AQ304">
        <v>1</v>
      </c>
      <c r="AR304">
        <v>2</v>
      </c>
      <c r="AS304">
        <v>2</v>
      </c>
      <c r="AT304">
        <v>1</v>
      </c>
      <c r="AU304">
        <v>2</v>
      </c>
      <c r="AV304">
        <v>1</v>
      </c>
      <c r="AW304">
        <v>1</v>
      </c>
    </row>
    <row r="305" spans="1:49" x14ac:dyDescent="0.25">
      <c r="A305">
        <v>250</v>
      </c>
      <c r="B305" t="s">
        <v>719</v>
      </c>
      <c r="C305">
        <v>2</v>
      </c>
      <c r="D305" t="s">
        <v>1065</v>
      </c>
      <c r="E305" t="s">
        <v>1154</v>
      </c>
      <c r="F305">
        <v>2</v>
      </c>
      <c r="G305" t="s">
        <v>807</v>
      </c>
      <c r="H305" t="s">
        <v>812</v>
      </c>
      <c r="I305" t="s">
        <v>812</v>
      </c>
      <c r="J305">
        <v>3.8</v>
      </c>
      <c r="K305">
        <v>199</v>
      </c>
      <c r="L305">
        <v>2</v>
      </c>
      <c r="M305" t="s">
        <v>1054</v>
      </c>
      <c r="O305" t="s">
        <v>957</v>
      </c>
      <c r="P305">
        <v>680</v>
      </c>
      <c r="Q305">
        <v>106</v>
      </c>
      <c r="R305">
        <v>130</v>
      </c>
      <c r="S305">
        <v>90</v>
      </c>
      <c r="T305">
        <v>110</v>
      </c>
      <c r="U305">
        <v>154</v>
      </c>
      <c r="V305">
        <v>90</v>
      </c>
      <c r="W305">
        <v>3</v>
      </c>
      <c r="X305">
        <v>0</v>
      </c>
      <c r="Y305">
        <v>306</v>
      </c>
      <c r="Z305" t="s">
        <v>925</v>
      </c>
      <c r="AA305">
        <v>1</v>
      </c>
      <c r="AB305" t="s">
        <v>874</v>
      </c>
      <c r="AE305">
        <v>120</v>
      </c>
      <c r="AF305">
        <v>1</v>
      </c>
      <c r="AG305" t="s">
        <v>803</v>
      </c>
      <c r="AH305">
        <v>2</v>
      </c>
      <c r="AI305">
        <v>2</v>
      </c>
      <c r="AJ305" t="s">
        <v>804</v>
      </c>
      <c r="AK305">
        <v>1</v>
      </c>
      <c r="AL305" t="s">
        <v>803</v>
      </c>
      <c r="AM305">
        <v>1</v>
      </c>
      <c r="AN305">
        <v>0</v>
      </c>
      <c r="AO305">
        <v>1</v>
      </c>
      <c r="AP305">
        <v>1</v>
      </c>
      <c r="AQ305" t="s">
        <v>804</v>
      </c>
      <c r="AR305">
        <v>4</v>
      </c>
      <c r="AS305">
        <v>1</v>
      </c>
      <c r="AT305">
        <v>1</v>
      </c>
      <c r="AU305">
        <v>1</v>
      </c>
      <c r="AV305" t="s">
        <v>803</v>
      </c>
      <c r="AW305" t="s">
        <v>803</v>
      </c>
    </row>
    <row r="306" spans="1:49" x14ac:dyDescent="0.25">
      <c r="A306">
        <v>251</v>
      </c>
      <c r="B306" t="s">
        <v>256</v>
      </c>
      <c r="C306">
        <v>2</v>
      </c>
      <c r="D306" t="s">
        <v>1067</v>
      </c>
      <c r="E306" t="s">
        <v>1155</v>
      </c>
      <c r="F306">
        <v>2</v>
      </c>
      <c r="G306" t="s">
        <v>860</v>
      </c>
      <c r="H306" t="s">
        <v>797</v>
      </c>
      <c r="I306" t="s">
        <v>797</v>
      </c>
      <c r="J306">
        <v>0.6</v>
      </c>
      <c r="K306">
        <v>5</v>
      </c>
      <c r="L306">
        <v>1</v>
      </c>
      <c r="M306" t="s">
        <v>1012</v>
      </c>
      <c r="P306">
        <v>600</v>
      </c>
      <c r="Q306">
        <v>100</v>
      </c>
      <c r="R306">
        <v>100</v>
      </c>
      <c r="S306">
        <v>100</v>
      </c>
      <c r="T306">
        <v>100</v>
      </c>
      <c r="U306">
        <v>100</v>
      </c>
      <c r="V306">
        <v>100</v>
      </c>
      <c r="W306">
        <v>45</v>
      </c>
      <c r="X306">
        <v>100</v>
      </c>
      <c r="Y306">
        <v>270</v>
      </c>
      <c r="Z306" t="s">
        <v>801</v>
      </c>
      <c r="AA306">
        <v>1</v>
      </c>
      <c r="AB306" t="s">
        <v>874</v>
      </c>
      <c r="AE306">
        <v>120</v>
      </c>
      <c r="AF306">
        <v>1</v>
      </c>
      <c r="AG306">
        <v>2</v>
      </c>
      <c r="AH306" t="s">
        <v>803</v>
      </c>
      <c r="AI306" t="s">
        <v>803</v>
      </c>
      <c r="AJ306" t="s">
        <v>803</v>
      </c>
      <c r="AK306">
        <v>2</v>
      </c>
      <c r="AL306" t="s">
        <v>803</v>
      </c>
      <c r="AM306">
        <v>2</v>
      </c>
      <c r="AN306" t="s">
        <v>803</v>
      </c>
      <c r="AO306">
        <v>2</v>
      </c>
      <c r="AP306" t="s">
        <v>803</v>
      </c>
      <c r="AQ306">
        <v>4</v>
      </c>
      <c r="AR306">
        <v>1</v>
      </c>
      <c r="AS306">
        <v>2</v>
      </c>
      <c r="AT306">
        <v>1</v>
      </c>
      <c r="AU306">
        <v>2</v>
      </c>
      <c r="AV306">
        <v>1</v>
      </c>
      <c r="AW306">
        <v>1</v>
      </c>
    </row>
    <row r="307" spans="1:49" x14ac:dyDescent="0.25">
      <c r="A307">
        <v>252</v>
      </c>
      <c r="B307" t="s">
        <v>257</v>
      </c>
      <c r="C307">
        <v>3</v>
      </c>
      <c r="D307" t="s">
        <v>795</v>
      </c>
      <c r="E307" t="s">
        <v>1156</v>
      </c>
      <c r="F307">
        <v>1</v>
      </c>
      <c r="G307" t="s">
        <v>797</v>
      </c>
      <c r="H307" t="s">
        <v>2089</v>
      </c>
      <c r="I307" t="s">
        <v>797</v>
      </c>
      <c r="J307">
        <v>0.5</v>
      </c>
      <c r="K307">
        <v>5</v>
      </c>
      <c r="L307">
        <v>2</v>
      </c>
      <c r="M307" t="s">
        <v>799</v>
      </c>
      <c r="O307" t="s">
        <v>1004</v>
      </c>
      <c r="P307">
        <v>310</v>
      </c>
      <c r="Q307">
        <v>40</v>
      </c>
      <c r="R307">
        <v>45</v>
      </c>
      <c r="S307">
        <v>35</v>
      </c>
      <c r="T307">
        <v>65</v>
      </c>
      <c r="U307">
        <v>55</v>
      </c>
      <c r="V307">
        <v>70</v>
      </c>
      <c r="W307">
        <v>45</v>
      </c>
      <c r="X307">
        <v>70</v>
      </c>
      <c r="Y307">
        <v>62</v>
      </c>
      <c r="Z307" t="s">
        <v>801</v>
      </c>
      <c r="AA307">
        <v>2</v>
      </c>
      <c r="AB307" t="s">
        <v>810</v>
      </c>
      <c r="AC307" t="s">
        <v>802</v>
      </c>
      <c r="AD307" t="s">
        <v>9</v>
      </c>
      <c r="AE307">
        <v>20</v>
      </c>
      <c r="AF307">
        <v>1</v>
      </c>
      <c r="AG307">
        <v>2</v>
      </c>
      <c r="AH307" t="s">
        <v>803</v>
      </c>
      <c r="AI307" t="s">
        <v>803</v>
      </c>
      <c r="AJ307" t="s">
        <v>803</v>
      </c>
      <c r="AK307">
        <v>2</v>
      </c>
      <c r="AL307">
        <v>1</v>
      </c>
      <c r="AM307">
        <v>2</v>
      </c>
      <c r="AN307" t="s">
        <v>803</v>
      </c>
      <c r="AO307">
        <v>2</v>
      </c>
      <c r="AP307">
        <v>1</v>
      </c>
      <c r="AQ307">
        <v>2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</row>
    <row r="308" spans="1:49" x14ac:dyDescent="0.25">
      <c r="A308">
        <v>253</v>
      </c>
      <c r="B308" t="s">
        <v>258</v>
      </c>
      <c r="C308">
        <v>3</v>
      </c>
      <c r="D308" t="s">
        <v>795</v>
      </c>
      <c r="E308" t="s">
        <v>1156</v>
      </c>
      <c r="F308">
        <v>1</v>
      </c>
      <c r="G308" t="s">
        <v>797</v>
      </c>
      <c r="H308" t="s">
        <v>2089</v>
      </c>
      <c r="I308" t="s">
        <v>797</v>
      </c>
      <c r="J308">
        <v>0.9</v>
      </c>
      <c r="K308">
        <v>21.6</v>
      </c>
      <c r="L308">
        <v>2</v>
      </c>
      <c r="M308" t="s">
        <v>799</v>
      </c>
      <c r="O308" t="s">
        <v>1004</v>
      </c>
      <c r="P308">
        <v>405</v>
      </c>
      <c r="Q308">
        <v>50</v>
      </c>
      <c r="R308">
        <v>65</v>
      </c>
      <c r="S308">
        <v>45</v>
      </c>
      <c r="T308">
        <v>85</v>
      </c>
      <c r="U308">
        <v>65</v>
      </c>
      <c r="V308">
        <v>95</v>
      </c>
      <c r="W308">
        <v>45</v>
      </c>
      <c r="X308">
        <v>70</v>
      </c>
      <c r="Y308">
        <v>142</v>
      </c>
      <c r="Z308" t="s">
        <v>801</v>
      </c>
      <c r="AA308">
        <v>2</v>
      </c>
      <c r="AB308" t="s">
        <v>810</v>
      </c>
      <c r="AC308" t="s">
        <v>802</v>
      </c>
      <c r="AD308" t="s">
        <v>9</v>
      </c>
      <c r="AE308">
        <v>20</v>
      </c>
      <c r="AF308">
        <v>1</v>
      </c>
      <c r="AG308">
        <v>2</v>
      </c>
      <c r="AH308" t="s">
        <v>803</v>
      </c>
      <c r="AI308" t="s">
        <v>803</v>
      </c>
      <c r="AJ308" t="s">
        <v>803</v>
      </c>
      <c r="AK308">
        <v>2</v>
      </c>
      <c r="AL308">
        <v>1</v>
      </c>
      <c r="AM308">
        <v>2</v>
      </c>
      <c r="AN308" t="s">
        <v>803</v>
      </c>
      <c r="AO308">
        <v>2</v>
      </c>
      <c r="AP308">
        <v>1</v>
      </c>
      <c r="AQ308">
        <v>2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</row>
    <row r="309" spans="1:49" x14ac:dyDescent="0.25">
      <c r="A309">
        <v>254</v>
      </c>
      <c r="B309" t="s">
        <v>259</v>
      </c>
      <c r="C309">
        <v>3</v>
      </c>
      <c r="D309" t="s">
        <v>795</v>
      </c>
      <c r="E309" t="s">
        <v>1157</v>
      </c>
      <c r="F309">
        <v>1</v>
      </c>
      <c r="G309" t="s">
        <v>797</v>
      </c>
      <c r="H309" t="s">
        <v>2089</v>
      </c>
      <c r="I309" t="s">
        <v>797</v>
      </c>
      <c r="J309">
        <v>1.7</v>
      </c>
      <c r="K309">
        <v>52.2</v>
      </c>
      <c r="L309">
        <v>2</v>
      </c>
      <c r="M309" t="s">
        <v>799</v>
      </c>
      <c r="O309" t="s">
        <v>1004</v>
      </c>
      <c r="P309">
        <v>530</v>
      </c>
      <c r="Q309">
        <v>70</v>
      </c>
      <c r="R309">
        <v>85</v>
      </c>
      <c r="S309">
        <v>65</v>
      </c>
      <c r="T309">
        <v>105</v>
      </c>
      <c r="U309">
        <v>85</v>
      </c>
      <c r="V309">
        <v>120</v>
      </c>
      <c r="W309">
        <v>45</v>
      </c>
      <c r="X309">
        <v>70</v>
      </c>
      <c r="Y309">
        <v>239</v>
      </c>
      <c r="Z309" t="s">
        <v>801</v>
      </c>
      <c r="AA309">
        <v>2</v>
      </c>
      <c r="AB309" t="s">
        <v>810</v>
      </c>
      <c r="AC309" t="s">
        <v>802</v>
      </c>
      <c r="AD309" t="s">
        <v>9</v>
      </c>
      <c r="AE309">
        <v>20</v>
      </c>
      <c r="AF309">
        <v>1</v>
      </c>
      <c r="AG309">
        <v>2</v>
      </c>
      <c r="AH309" t="s">
        <v>803</v>
      </c>
      <c r="AI309" t="s">
        <v>803</v>
      </c>
      <c r="AJ309" t="s">
        <v>803</v>
      </c>
      <c r="AK309">
        <v>2</v>
      </c>
      <c r="AL309">
        <v>1</v>
      </c>
      <c r="AM309">
        <v>2</v>
      </c>
      <c r="AN309" t="s">
        <v>803</v>
      </c>
      <c r="AO309">
        <v>2</v>
      </c>
      <c r="AP309">
        <v>1</v>
      </c>
      <c r="AQ309">
        <v>2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</row>
    <row r="310" spans="1:49" x14ac:dyDescent="0.25">
      <c r="A310">
        <v>254</v>
      </c>
      <c r="B310" t="s">
        <v>720</v>
      </c>
      <c r="C310">
        <v>3</v>
      </c>
      <c r="D310" t="s">
        <v>795</v>
      </c>
      <c r="E310" t="s">
        <v>1157</v>
      </c>
      <c r="F310">
        <v>2</v>
      </c>
      <c r="G310" t="s">
        <v>797</v>
      </c>
      <c r="H310" t="s">
        <v>810</v>
      </c>
      <c r="I310" t="s">
        <v>810</v>
      </c>
      <c r="J310">
        <v>1.9</v>
      </c>
      <c r="K310">
        <v>55.2</v>
      </c>
      <c r="L310">
        <v>1</v>
      </c>
      <c r="M310" t="s">
        <v>858</v>
      </c>
      <c r="P310">
        <v>630</v>
      </c>
      <c r="Q310">
        <v>70</v>
      </c>
      <c r="R310">
        <v>110</v>
      </c>
      <c r="S310">
        <v>75</v>
      </c>
      <c r="T310">
        <v>145</v>
      </c>
      <c r="U310">
        <v>85</v>
      </c>
      <c r="V310">
        <v>145</v>
      </c>
      <c r="W310">
        <v>45</v>
      </c>
      <c r="X310">
        <v>70</v>
      </c>
      <c r="Y310">
        <v>284</v>
      </c>
      <c r="Z310" t="s">
        <v>801</v>
      </c>
      <c r="AA310">
        <v>2</v>
      </c>
      <c r="AB310" t="s">
        <v>810</v>
      </c>
      <c r="AC310" t="s">
        <v>802</v>
      </c>
      <c r="AD310" t="s">
        <v>9</v>
      </c>
      <c r="AE310">
        <v>20</v>
      </c>
      <c r="AF310">
        <v>1</v>
      </c>
      <c r="AG310">
        <v>1</v>
      </c>
      <c r="AH310" t="s">
        <v>804</v>
      </c>
      <c r="AI310">
        <v>0</v>
      </c>
      <c r="AJ310" t="s">
        <v>804</v>
      </c>
      <c r="AK310">
        <v>4</v>
      </c>
      <c r="AL310">
        <v>1</v>
      </c>
      <c r="AM310">
        <v>2</v>
      </c>
      <c r="AN310" t="s">
        <v>803</v>
      </c>
      <c r="AO310">
        <v>2</v>
      </c>
      <c r="AP310">
        <v>1</v>
      </c>
      <c r="AQ310">
        <v>2</v>
      </c>
      <c r="AR310">
        <v>1</v>
      </c>
      <c r="AS310">
        <v>1</v>
      </c>
      <c r="AT310">
        <v>2</v>
      </c>
      <c r="AU310">
        <v>1</v>
      </c>
      <c r="AV310">
        <v>1</v>
      </c>
      <c r="AW310">
        <v>2</v>
      </c>
    </row>
    <row r="311" spans="1:49" x14ac:dyDescent="0.25">
      <c r="A311">
        <v>255</v>
      </c>
      <c r="B311" t="s">
        <v>260</v>
      </c>
      <c r="C311">
        <v>3</v>
      </c>
      <c r="D311" t="s">
        <v>795</v>
      </c>
      <c r="E311" t="s">
        <v>1158</v>
      </c>
      <c r="F311">
        <v>1</v>
      </c>
      <c r="G311" t="s">
        <v>807</v>
      </c>
      <c r="H311" t="s">
        <v>2089</v>
      </c>
      <c r="I311" t="s">
        <v>807</v>
      </c>
      <c r="J311">
        <v>0.4</v>
      </c>
      <c r="K311">
        <v>2.5</v>
      </c>
      <c r="L311">
        <v>2</v>
      </c>
      <c r="M311" t="s">
        <v>808</v>
      </c>
      <c r="O311" t="s">
        <v>1101</v>
      </c>
      <c r="P311">
        <v>310</v>
      </c>
      <c r="Q311">
        <v>45</v>
      </c>
      <c r="R311">
        <v>60</v>
      </c>
      <c r="S311">
        <v>40</v>
      </c>
      <c r="T311">
        <v>70</v>
      </c>
      <c r="U311">
        <v>50</v>
      </c>
      <c r="V311">
        <v>45</v>
      </c>
      <c r="W311">
        <v>45</v>
      </c>
      <c r="X311">
        <v>70</v>
      </c>
      <c r="Y311">
        <v>62</v>
      </c>
      <c r="Z311" t="s">
        <v>801</v>
      </c>
      <c r="AA311">
        <v>1</v>
      </c>
      <c r="AB311" t="s">
        <v>848</v>
      </c>
      <c r="AD311" t="s">
        <v>9</v>
      </c>
      <c r="AE311">
        <v>20</v>
      </c>
      <c r="AF311">
        <v>1</v>
      </c>
      <c r="AG311" t="s">
        <v>803</v>
      </c>
      <c r="AH311">
        <v>2</v>
      </c>
      <c r="AI311">
        <v>1</v>
      </c>
      <c r="AJ311" t="s">
        <v>803</v>
      </c>
      <c r="AK311" t="s">
        <v>803</v>
      </c>
      <c r="AL311">
        <v>1</v>
      </c>
      <c r="AM311">
        <v>1</v>
      </c>
      <c r="AN311">
        <v>2</v>
      </c>
      <c r="AO311">
        <v>1</v>
      </c>
      <c r="AP311">
        <v>1</v>
      </c>
      <c r="AQ311" t="s">
        <v>803</v>
      </c>
      <c r="AR311">
        <v>2</v>
      </c>
      <c r="AS311">
        <v>1</v>
      </c>
      <c r="AT311">
        <v>1</v>
      </c>
      <c r="AU311">
        <v>1</v>
      </c>
      <c r="AV311" t="s">
        <v>803</v>
      </c>
      <c r="AW311" t="s">
        <v>803</v>
      </c>
    </row>
    <row r="312" spans="1:49" x14ac:dyDescent="0.25">
      <c r="A312">
        <v>256</v>
      </c>
      <c r="B312" t="s">
        <v>261</v>
      </c>
      <c r="C312">
        <v>3</v>
      </c>
      <c r="D312" t="s">
        <v>795</v>
      </c>
      <c r="E312" t="s">
        <v>1159</v>
      </c>
      <c r="F312">
        <v>2</v>
      </c>
      <c r="G312" t="s">
        <v>807</v>
      </c>
      <c r="H312" t="s">
        <v>920</v>
      </c>
      <c r="I312" t="s">
        <v>920</v>
      </c>
      <c r="J312">
        <v>0.9</v>
      </c>
      <c r="K312">
        <v>19.5</v>
      </c>
      <c r="L312">
        <v>2</v>
      </c>
      <c r="M312" t="s">
        <v>808</v>
      </c>
      <c r="O312" t="s">
        <v>1101</v>
      </c>
      <c r="P312">
        <v>405</v>
      </c>
      <c r="Q312">
        <v>60</v>
      </c>
      <c r="R312">
        <v>85</v>
      </c>
      <c r="S312">
        <v>60</v>
      </c>
      <c r="T312">
        <v>85</v>
      </c>
      <c r="U312">
        <v>60</v>
      </c>
      <c r="V312">
        <v>55</v>
      </c>
      <c r="W312">
        <v>45</v>
      </c>
      <c r="X312">
        <v>70</v>
      </c>
      <c r="Y312">
        <v>142</v>
      </c>
      <c r="Z312" t="s">
        <v>801</v>
      </c>
      <c r="AA312">
        <v>1</v>
      </c>
      <c r="AB312" t="s">
        <v>848</v>
      </c>
      <c r="AD312" t="s">
        <v>9</v>
      </c>
      <c r="AE312">
        <v>20</v>
      </c>
      <c r="AF312">
        <v>1</v>
      </c>
      <c r="AG312" t="s">
        <v>803</v>
      </c>
      <c r="AH312">
        <v>2</v>
      </c>
      <c r="AI312">
        <v>1</v>
      </c>
      <c r="AJ312" t="s">
        <v>803</v>
      </c>
      <c r="AK312" t="s">
        <v>803</v>
      </c>
      <c r="AL312">
        <v>1</v>
      </c>
      <c r="AM312">
        <v>1</v>
      </c>
      <c r="AN312">
        <v>2</v>
      </c>
      <c r="AO312">
        <v>2</v>
      </c>
      <c r="AP312">
        <v>2</v>
      </c>
      <c r="AQ312" t="s">
        <v>804</v>
      </c>
      <c r="AR312">
        <v>1</v>
      </c>
      <c r="AS312">
        <v>1</v>
      </c>
      <c r="AT312">
        <v>1</v>
      </c>
      <c r="AU312" t="s">
        <v>803</v>
      </c>
      <c r="AV312" t="s">
        <v>803</v>
      </c>
      <c r="AW312">
        <v>1</v>
      </c>
    </row>
    <row r="313" spans="1:49" x14ac:dyDescent="0.25">
      <c r="A313">
        <v>257</v>
      </c>
      <c r="B313" t="s">
        <v>262</v>
      </c>
      <c r="C313">
        <v>3</v>
      </c>
      <c r="D313" t="s">
        <v>795</v>
      </c>
      <c r="E313" t="s">
        <v>1160</v>
      </c>
      <c r="F313">
        <v>2</v>
      </c>
      <c r="G313" t="s">
        <v>807</v>
      </c>
      <c r="H313" t="s">
        <v>920</v>
      </c>
      <c r="I313" t="s">
        <v>920</v>
      </c>
      <c r="J313">
        <v>1.9</v>
      </c>
      <c r="K313">
        <v>52</v>
      </c>
      <c r="L313">
        <v>2</v>
      </c>
      <c r="M313" t="s">
        <v>808</v>
      </c>
      <c r="O313" t="s">
        <v>1101</v>
      </c>
      <c r="P313">
        <v>530</v>
      </c>
      <c r="Q313">
        <v>80</v>
      </c>
      <c r="R313">
        <v>120</v>
      </c>
      <c r="S313">
        <v>70</v>
      </c>
      <c r="T313">
        <v>110</v>
      </c>
      <c r="U313">
        <v>70</v>
      </c>
      <c r="V313">
        <v>80</v>
      </c>
      <c r="W313">
        <v>45</v>
      </c>
      <c r="X313">
        <v>70</v>
      </c>
      <c r="Y313">
        <v>239</v>
      </c>
      <c r="Z313" t="s">
        <v>801</v>
      </c>
      <c r="AA313">
        <v>1</v>
      </c>
      <c r="AB313" t="s">
        <v>848</v>
      </c>
      <c r="AD313" t="s">
        <v>9</v>
      </c>
      <c r="AE313">
        <v>20</v>
      </c>
      <c r="AF313">
        <v>1</v>
      </c>
      <c r="AG313" t="s">
        <v>803</v>
      </c>
      <c r="AH313">
        <v>2</v>
      </c>
      <c r="AI313">
        <v>1</v>
      </c>
      <c r="AJ313" t="s">
        <v>803</v>
      </c>
      <c r="AK313" t="s">
        <v>803</v>
      </c>
      <c r="AL313">
        <v>1</v>
      </c>
      <c r="AM313">
        <v>1</v>
      </c>
      <c r="AN313">
        <v>2</v>
      </c>
      <c r="AO313">
        <v>2</v>
      </c>
      <c r="AP313">
        <v>2</v>
      </c>
      <c r="AQ313" t="s">
        <v>804</v>
      </c>
      <c r="AR313">
        <v>1</v>
      </c>
      <c r="AS313">
        <v>1</v>
      </c>
      <c r="AT313">
        <v>1</v>
      </c>
      <c r="AU313" t="s">
        <v>803</v>
      </c>
      <c r="AV313" t="s">
        <v>803</v>
      </c>
      <c r="AW313">
        <v>1</v>
      </c>
    </row>
    <row r="314" spans="1:49" x14ac:dyDescent="0.25">
      <c r="A314">
        <v>257</v>
      </c>
      <c r="B314" t="s">
        <v>721</v>
      </c>
      <c r="C314">
        <v>3</v>
      </c>
      <c r="D314" t="s">
        <v>795</v>
      </c>
      <c r="E314" t="s">
        <v>1160</v>
      </c>
      <c r="F314">
        <v>2</v>
      </c>
      <c r="G314" t="s">
        <v>807</v>
      </c>
      <c r="H314" t="s">
        <v>920</v>
      </c>
      <c r="I314" t="s">
        <v>920</v>
      </c>
      <c r="J314">
        <v>1.9</v>
      </c>
      <c r="K314">
        <v>52</v>
      </c>
      <c r="L314">
        <v>1</v>
      </c>
      <c r="M314" t="s">
        <v>1101</v>
      </c>
      <c r="P314">
        <v>630</v>
      </c>
      <c r="Q314">
        <v>80</v>
      </c>
      <c r="R314">
        <v>160</v>
      </c>
      <c r="S314">
        <v>80</v>
      </c>
      <c r="T314">
        <v>130</v>
      </c>
      <c r="U314">
        <v>80</v>
      </c>
      <c r="V314">
        <v>100</v>
      </c>
      <c r="W314">
        <v>45</v>
      </c>
      <c r="X314">
        <v>70</v>
      </c>
      <c r="Y314">
        <v>284</v>
      </c>
      <c r="Z314" t="s">
        <v>801</v>
      </c>
      <c r="AA314">
        <v>1</v>
      </c>
      <c r="AB314" t="s">
        <v>848</v>
      </c>
      <c r="AD314" t="s">
        <v>9</v>
      </c>
      <c r="AE314">
        <v>20</v>
      </c>
      <c r="AF314">
        <v>1</v>
      </c>
      <c r="AG314" t="s">
        <v>803</v>
      </c>
      <c r="AH314">
        <v>2</v>
      </c>
      <c r="AI314">
        <v>1</v>
      </c>
      <c r="AJ314" t="s">
        <v>803</v>
      </c>
      <c r="AK314" t="s">
        <v>803</v>
      </c>
      <c r="AL314">
        <v>1</v>
      </c>
      <c r="AM314">
        <v>1</v>
      </c>
      <c r="AN314">
        <v>2</v>
      </c>
      <c r="AO314">
        <v>2</v>
      </c>
      <c r="AP314">
        <v>2</v>
      </c>
      <c r="AQ314" t="s">
        <v>804</v>
      </c>
      <c r="AR314">
        <v>1</v>
      </c>
      <c r="AS314">
        <v>1</v>
      </c>
      <c r="AT314">
        <v>1</v>
      </c>
      <c r="AU314" t="s">
        <v>803</v>
      </c>
      <c r="AV314" t="s">
        <v>803</v>
      </c>
      <c r="AW314">
        <v>1</v>
      </c>
    </row>
    <row r="315" spans="1:49" x14ac:dyDescent="0.25">
      <c r="A315">
        <v>258</v>
      </c>
      <c r="B315" t="s">
        <v>263</v>
      </c>
      <c r="C315">
        <v>3</v>
      </c>
      <c r="D315" t="s">
        <v>795</v>
      </c>
      <c r="E315" t="s">
        <v>1161</v>
      </c>
      <c r="F315">
        <v>1</v>
      </c>
      <c r="G315" t="s">
        <v>816</v>
      </c>
      <c r="H315" t="s">
        <v>2089</v>
      </c>
      <c r="I315" t="s">
        <v>816</v>
      </c>
      <c r="J315">
        <v>0.4</v>
      </c>
      <c r="K315">
        <v>7.6</v>
      </c>
      <c r="L315">
        <v>2</v>
      </c>
      <c r="M315" t="s">
        <v>817</v>
      </c>
      <c r="O315" t="s">
        <v>901</v>
      </c>
      <c r="P315">
        <v>310</v>
      </c>
      <c r="Q315">
        <v>50</v>
      </c>
      <c r="R315">
        <v>70</v>
      </c>
      <c r="S315">
        <v>50</v>
      </c>
      <c r="T315">
        <v>50</v>
      </c>
      <c r="U315">
        <v>50</v>
      </c>
      <c r="V315">
        <v>40</v>
      </c>
      <c r="W315">
        <v>45</v>
      </c>
      <c r="X315">
        <v>70</v>
      </c>
      <c r="Y315">
        <v>62</v>
      </c>
      <c r="Z315" t="s">
        <v>801</v>
      </c>
      <c r="AA315">
        <v>2</v>
      </c>
      <c r="AB315" t="s">
        <v>802</v>
      </c>
      <c r="AC315" t="s">
        <v>819</v>
      </c>
      <c r="AD315" t="s">
        <v>9</v>
      </c>
      <c r="AE315">
        <v>20</v>
      </c>
      <c r="AF315">
        <v>1</v>
      </c>
      <c r="AG315" t="s">
        <v>803</v>
      </c>
      <c r="AH315" t="s">
        <v>803</v>
      </c>
      <c r="AI315">
        <v>2</v>
      </c>
      <c r="AJ315">
        <v>2</v>
      </c>
      <c r="AK315" t="s">
        <v>803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 t="s">
        <v>803</v>
      </c>
      <c r="AW315">
        <v>1</v>
      </c>
    </row>
    <row r="316" spans="1:49" x14ac:dyDescent="0.25">
      <c r="A316">
        <v>259</v>
      </c>
      <c r="B316" t="s">
        <v>264</v>
      </c>
      <c r="C316">
        <v>3</v>
      </c>
      <c r="D316" t="s">
        <v>795</v>
      </c>
      <c r="E316" t="s">
        <v>1161</v>
      </c>
      <c r="F316">
        <v>2</v>
      </c>
      <c r="G316" t="s">
        <v>816</v>
      </c>
      <c r="H316" t="s">
        <v>862</v>
      </c>
      <c r="I316" t="s">
        <v>862</v>
      </c>
      <c r="J316">
        <v>0.7</v>
      </c>
      <c r="K316">
        <v>28</v>
      </c>
      <c r="L316">
        <v>2</v>
      </c>
      <c r="M316" t="s">
        <v>817</v>
      </c>
      <c r="O316" t="s">
        <v>901</v>
      </c>
      <c r="P316">
        <v>405</v>
      </c>
      <c r="Q316">
        <v>70</v>
      </c>
      <c r="R316">
        <v>85</v>
      </c>
      <c r="S316">
        <v>70</v>
      </c>
      <c r="T316">
        <v>60</v>
      </c>
      <c r="U316">
        <v>70</v>
      </c>
      <c r="V316">
        <v>50</v>
      </c>
      <c r="W316">
        <v>45</v>
      </c>
      <c r="X316">
        <v>70</v>
      </c>
      <c r="Y316">
        <v>142</v>
      </c>
      <c r="Z316" t="s">
        <v>801</v>
      </c>
      <c r="AA316">
        <v>2</v>
      </c>
      <c r="AB316" t="s">
        <v>802</v>
      </c>
      <c r="AC316" t="s">
        <v>819</v>
      </c>
      <c r="AD316" t="s">
        <v>9</v>
      </c>
      <c r="AE316">
        <v>20</v>
      </c>
      <c r="AF316">
        <v>1</v>
      </c>
      <c r="AG316" t="s">
        <v>803</v>
      </c>
      <c r="AH316">
        <v>1</v>
      </c>
      <c r="AI316">
        <v>0</v>
      </c>
      <c r="AJ316">
        <v>4</v>
      </c>
      <c r="AK316">
        <v>1</v>
      </c>
      <c r="AL316">
        <v>1</v>
      </c>
      <c r="AM316" t="s">
        <v>803</v>
      </c>
      <c r="AN316">
        <v>1</v>
      </c>
      <c r="AO316">
        <v>1</v>
      </c>
      <c r="AP316">
        <v>1</v>
      </c>
      <c r="AQ316">
        <v>1</v>
      </c>
      <c r="AR316" t="s">
        <v>803</v>
      </c>
      <c r="AS316">
        <v>1</v>
      </c>
      <c r="AT316">
        <v>1</v>
      </c>
      <c r="AU316">
        <v>1</v>
      </c>
      <c r="AV316" t="s">
        <v>803</v>
      </c>
      <c r="AW316">
        <v>1</v>
      </c>
    </row>
    <row r="317" spans="1:49" x14ac:dyDescent="0.25">
      <c r="A317">
        <v>260</v>
      </c>
      <c r="B317" t="s">
        <v>265</v>
      </c>
      <c r="C317">
        <v>3</v>
      </c>
      <c r="D317" t="s">
        <v>795</v>
      </c>
      <c r="E317" t="s">
        <v>1161</v>
      </c>
      <c r="F317">
        <v>2</v>
      </c>
      <c r="G317" t="s">
        <v>816</v>
      </c>
      <c r="H317" t="s">
        <v>862</v>
      </c>
      <c r="I317" t="s">
        <v>862</v>
      </c>
      <c r="J317">
        <v>1.5</v>
      </c>
      <c r="K317">
        <v>81.900000000000006</v>
      </c>
      <c r="L317">
        <v>2</v>
      </c>
      <c r="M317" t="s">
        <v>817</v>
      </c>
      <c r="O317" t="s">
        <v>901</v>
      </c>
      <c r="P317">
        <v>535</v>
      </c>
      <c r="Q317">
        <v>100</v>
      </c>
      <c r="R317">
        <v>110</v>
      </c>
      <c r="S317">
        <v>90</v>
      </c>
      <c r="T317">
        <v>85</v>
      </c>
      <c r="U317">
        <v>90</v>
      </c>
      <c r="V317">
        <v>60</v>
      </c>
      <c r="W317">
        <v>45</v>
      </c>
      <c r="X317">
        <v>70</v>
      </c>
      <c r="Y317">
        <v>241</v>
      </c>
      <c r="Z317" t="s">
        <v>801</v>
      </c>
      <c r="AA317">
        <v>2</v>
      </c>
      <c r="AB317" t="s">
        <v>802</v>
      </c>
      <c r="AC317" t="s">
        <v>819</v>
      </c>
      <c r="AD317" t="s">
        <v>9</v>
      </c>
      <c r="AE317">
        <v>20</v>
      </c>
      <c r="AF317">
        <v>1</v>
      </c>
      <c r="AG317" t="s">
        <v>803</v>
      </c>
      <c r="AH317">
        <v>1</v>
      </c>
      <c r="AI317">
        <v>0</v>
      </c>
      <c r="AJ317">
        <v>4</v>
      </c>
      <c r="AK317">
        <v>1</v>
      </c>
      <c r="AL317">
        <v>1</v>
      </c>
      <c r="AM317" t="s">
        <v>803</v>
      </c>
      <c r="AN317">
        <v>1</v>
      </c>
      <c r="AO317">
        <v>1</v>
      </c>
      <c r="AP317">
        <v>1</v>
      </c>
      <c r="AQ317">
        <v>1</v>
      </c>
      <c r="AR317" t="s">
        <v>803</v>
      </c>
      <c r="AS317">
        <v>1</v>
      </c>
      <c r="AT317">
        <v>1</v>
      </c>
      <c r="AU317">
        <v>1</v>
      </c>
      <c r="AV317" t="s">
        <v>803</v>
      </c>
      <c r="AW317">
        <v>1</v>
      </c>
    </row>
    <row r="318" spans="1:49" x14ac:dyDescent="0.25">
      <c r="A318">
        <v>260</v>
      </c>
      <c r="B318" t="s">
        <v>722</v>
      </c>
      <c r="C318">
        <v>3</v>
      </c>
      <c r="D318" t="s">
        <v>795</v>
      </c>
      <c r="E318" t="s">
        <v>1161</v>
      </c>
      <c r="F318">
        <v>2</v>
      </c>
      <c r="G318" t="s">
        <v>816</v>
      </c>
      <c r="H318" t="s">
        <v>862</v>
      </c>
      <c r="I318" t="s">
        <v>862</v>
      </c>
      <c r="J318">
        <v>1.9</v>
      </c>
      <c r="K318">
        <v>102</v>
      </c>
      <c r="L318">
        <v>1</v>
      </c>
      <c r="M318" t="s">
        <v>918</v>
      </c>
      <c r="P318">
        <v>635</v>
      </c>
      <c r="Q318">
        <v>100</v>
      </c>
      <c r="R318">
        <v>150</v>
      </c>
      <c r="S318">
        <v>110</v>
      </c>
      <c r="T318">
        <v>95</v>
      </c>
      <c r="U318">
        <v>110</v>
      </c>
      <c r="V318">
        <v>70</v>
      </c>
      <c r="W318">
        <v>45</v>
      </c>
      <c r="X318">
        <v>70</v>
      </c>
      <c r="Y318">
        <v>286</v>
      </c>
      <c r="Z318" t="s">
        <v>801</v>
      </c>
      <c r="AA318">
        <v>2</v>
      </c>
      <c r="AB318" t="s">
        <v>802</v>
      </c>
      <c r="AC318" t="s">
        <v>819</v>
      </c>
      <c r="AD318" t="s">
        <v>9</v>
      </c>
      <c r="AE318">
        <v>20</v>
      </c>
      <c r="AF318">
        <v>1</v>
      </c>
      <c r="AG318" t="s">
        <v>803</v>
      </c>
      <c r="AH318">
        <v>1</v>
      </c>
      <c r="AI318">
        <v>0</v>
      </c>
      <c r="AJ318">
        <v>4</v>
      </c>
      <c r="AK318">
        <v>1</v>
      </c>
      <c r="AL318">
        <v>1</v>
      </c>
      <c r="AM318" t="s">
        <v>803</v>
      </c>
      <c r="AN318">
        <v>1</v>
      </c>
      <c r="AO318">
        <v>1</v>
      </c>
      <c r="AP318">
        <v>1</v>
      </c>
      <c r="AQ318">
        <v>1</v>
      </c>
      <c r="AR318" t="s">
        <v>803</v>
      </c>
      <c r="AS318">
        <v>1</v>
      </c>
      <c r="AT318">
        <v>1</v>
      </c>
      <c r="AU318">
        <v>1</v>
      </c>
      <c r="AV318" t="s">
        <v>803</v>
      </c>
      <c r="AW318">
        <v>1</v>
      </c>
    </row>
    <row r="319" spans="1:49" x14ac:dyDescent="0.25">
      <c r="A319">
        <v>261</v>
      </c>
      <c r="B319" t="s">
        <v>266</v>
      </c>
      <c r="C319">
        <v>3</v>
      </c>
      <c r="D319" t="s">
        <v>795</v>
      </c>
      <c r="E319" t="s">
        <v>1162</v>
      </c>
      <c r="F319">
        <v>1</v>
      </c>
      <c r="G319" t="s">
        <v>849</v>
      </c>
      <c r="H319" t="s">
        <v>2089</v>
      </c>
      <c r="I319" t="s">
        <v>849</v>
      </c>
      <c r="J319">
        <v>0.5</v>
      </c>
      <c r="K319">
        <v>13.6</v>
      </c>
      <c r="L319">
        <v>3</v>
      </c>
      <c r="M319" t="s">
        <v>826</v>
      </c>
      <c r="N319" t="s">
        <v>1049</v>
      </c>
      <c r="O319" t="s">
        <v>912</v>
      </c>
      <c r="P319">
        <v>220</v>
      </c>
      <c r="Q319">
        <v>35</v>
      </c>
      <c r="R319">
        <v>55</v>
      </c>
      <c r="S319">
        <v>35</v>
      </c>
      <c r="T319">
        <v>30</v>
      </c>
      <c r="U319">
        <v>30</v>
      </c>
      <c r="V319">
        <v>35</v>
      </c>
      <c r="W319">
        <v>255</v>
      </c>
      <c r="X319">
        <v>70</v>
      </c>
      <c r="Y319">
        <v>56</v>
      </c>
      <c r="Z319" t="s">
        <v>827</v>
      </c>
      <c r="AA319">
        <v>1</v>
      </c>
      <c r="AB319" t="s">
        <v>848</v>
      </c>
      <c r="AD319" t="s">
        <v>828</v>
      </c>
      <c r="AE319">
        <v>15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2</v>
      </c>
      <c r="AM319">
        <v>1</v>
      </c>
      <c r="AN319">
        <v>1</v>
      </c>
      <c r="AO319">
        <v>1</v>
      </c>
      <c r="AP319">
        <v>0</v>
      </c>
      <c r="AQ319">
        <v>2</v>
      </c>
      <c r="AR319">
        <v>1</v>
      </c>
      <c r="AS319" t="s">
        <v>803</v>
      </c>
      <c r="AT319">
        <v>1</v>
      </c>
      <c r="AU319" t="s">
        <v>803</v>
      </c>
      <c r="AV319">
        <v>1</v>
      </c>
      <c r="AW319">
        <v>2</v>
      </c>
    </row>
    <row r="320" spans="1:49" x14ac:dyDescent="0.25">
      <c r="A320">
        <v>262</v>
      </c>
      <c r="B320" t="s">
        <v>267</v>
      </c>
      <c r="C320">
        <v>3</v>
      </c>
      <c r="D320" t="s">
        <v>795</v>
      </c>
      <c r="E320" t="s">
        <v>1162</v>
      </c>
      <c r="F320">
        <v>1</v>
      </c>
      <c r="G320" t="s">
        <v>849</v>
      </c>
      <c r="H320" t="s">
        <v>2089</v>
      </c>
      <c r="I320" t="s">
        <v>849</v>
      </c>
      <c r="J320">
        <v>1</v>
      </c>
      <c r="K320">
        <v>37</v>
      </c>
      <c r="L320">
        <v>3</v>
      </c>
      <c r="M320" t="s">
        <v>853</v>
      </c>
      <c r="N320" t="s">
        <v>1049</v>
      </c>
      <c r="O320" t="s">
        <v>1037</v>
      </c>
      <c r="P320">
        <v>420</v>
      </c>
      <c r="Q320">
        <v>70</v>
      </c>
      <c r="R320">
        <v>90</v>
      </c>
      <c r="S320">
        <v>70</v>
      </c>
      <c r="T320">
        <v>60</v>
      </c>
      <c r="U320">
        <v>60</v>
      </c>
      <c r="V320">
        <v>70</v>
      </c>
      <c r="W320">
        <v>127</v>
      </c>
      <c r="X320">
        <v>70</v>
      </c>
      <c r="Y320">
        <v>147</v>
      </c>
      <c r="Z320" t="s">
        <v>827</v>
      </c>
      <c r="AA320">
        <v>1</v>
      </c>
      <c r="AB320" t="s">
        <v>848</v>
      </c>
      <c r="AD320" t="s">
        <v>828</v>
      </c>
      <c r="AE320">
        <v>15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2</v>
      </c>
      <c r="AM320">
        <v>1</v>
      </c>
      <c r="AN320">
        <v>1</v>
      </c>
      <c r="AO320">
        <v>1</v>
      </c>
      <c r="AP320">
        <v>0</v>
      </c>
      <c r="AQ320">
        <v>2</v>
      </c>
      <c r="AR320">
        <v>1</v>
      </c>
      <c r="AS320" t="s">
        <v>803</v>
      </c>
      <c r="AT320">
        <v>1</v>
      </c>
      <c r="AU320" t="s">
        <v>803</v>
      </c>
      <c r="AV320">
        <v>1</v>
      </c>
      <c r="AW320">
        <v>2</v>
      </c>
    </row>
    <row r="321" spans="1:49" x14ac:dyDescent="0.25">
      <c r="A321">
        <v>263</v>
      </c>
      <c r="B321" t="s">
        <v>268</v>
      </c>
      <c r="C321">
        <v>3</v>
      </c>
      <c r="D321" t="s">
        <v>795</v>
      </c>
      <c r="E321" t="s">
        <v>1163</v>
      </c>
      <c r="F321">
        <v>1</v>
      </c>
      <c r="G321" t="s">
        <v>795</v>
      </c>
      <c r="H321" t="s">
        <v>2089</v>
      </c>
      <c r="I321" t="s">
        <v>795</v>
      </c>
      <c r="J321">
        <v>0.4</v>
      </c>
      <c r="K321">
        <v>17.5</v>
      </c>
      <c r="L321">
        <v>3</v>
      </c>
      <c r="M321" t="s">
        <v>910</v>
      </c>
      <c r="N321" t="s">
        <v>850</v>
      </c>
      <c r="O321" t="s">
        <v>1049</v>
      </c>
      <c r="P321">
        <v>240</v>
      </c>
      <c r="Q321">
        <v>38</v>
      </c>
      <c r="R321">
        <v>30</v>
      </c>
      <c r="S321">
        <v>41</v>
      </c>
      <c r="T321">
        <v>30</v>
      </c>
      <c r="U321">
        <v>41</v>
      </c>
      <c r="V321">
        <v>60</v>
      </c>
      <c r="W321">
        <v>255</v>
      </c>
      <c r="X321">
        <v>70</v>
      </c>
      <c r="Y321">
        <v>56</v>
      </c>
      <c r="Z321" t="s">
        <v>827</v>
      </c>
      <c r="AA321">
        <v>1</v>
      </c>
      <c r="AB321" t="s">
        <v>848</v>
      </c>
      <c r="AD321" t="s">
        <v>828</v>
      </c>
      <c r="AE321">
        <v>15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2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0</v>
      </c>
      <c r="AT321">
        <v>1</v>
      </c>
      <c r="AU321">
        <v>1</v>
      </c>
      <c r="AV321">
        <v>1</v>
      </c>
      <c r="AW321">
        <v>1</v>
      </c>
    </row>
    <row r="322" spans="1:49" x14ac:dyDescent="0.25">
      <c r="A322">
        <v>263</v>
      </c>
      <c r="B322" t="s">
        <v>723</v>
      </c>
      <c r="C322">
        <v>3</v>
      </c>
      <c r="D322" t="s">
        <v>795</v>
      </c>
      <c r="E322" t="s">
        <v>1164</v>
      </c>
      <c r="F322">
        <v>2</v>
      </c>
      <c r="G322" t="s">
        <v>849</v>
      </c>
      <c r="H322" t="s">
        <v>795</v>
      </c>
      <c r="I322" t="s">
        <v>795</v>
      </c>
      <c r="J322">
        <v>0.4</v>
      </c>
      <c r="K322">
        <v>17.5</v>
      </c>
      <c r="L322">
        <v>3</v>
      </c>
      <c r="M322" t="s">
        <v>910</v>
      </c>
      <c r="N322" t="s">
        <v>850</v>
      </c>
      <c r="O322" t="s">
        <v>1049</v>
      </c>
      <c r="P322">
        <v>240</v>
      </c>
      <c r="Q322">
        <v>38</v>
      </c>
      <c r="R322">
        <v>30</v>
      </c>
      <c r="S322">
        <v>41</v>
      </c>
      <c r="T322">
        <v>30</v>
      </c>
      <c r="U322">
        <v>41</v>
      </c>
      <c r="V322">
        <v>60</v>
      </c>
      <c r="Z322" t="s">
        <v>827</v>
      </c>
      <c r="AA322">
        <v>1</v>
      </c>
      <c r="AB322" t="s">
        <v>848</v>
      </c>
      <c r="AE322">
        <v>15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4</v>
      </c>
      <c r="AM322">
        <v>1</v>
      </c>
      <c r="AN322">
        <v>1</v>
      </c>
      <c r="AO322">
        <v>1</v>
      </c>
      <c r="AP322">
        <v>0</v>
      </c>
      <c r="AQ322">
        <v>2</v>
      </c>
      <c r="AR322">
        <v>1</v>
      </c>
      <c r="AS322">
        <v>0</v>
      </c>
      <c r="AT322">
        <v>1</v>
      </c>
      <c r="AU322" t="s">
        <v>803</v>
      </c>
      <c r="AV322">
        <v>1</v>
      </c>
      <c r="AW322">
        <v>2</v>
      </c>
    </row>
    <row r="323" spans="1:49" x14ac:dyDescent="0.25">
      <c r="A323">
        <v>264</v>
      </c>
      <c r="B323" t="s">
        <v>269</v>
      </c>
      <c r="C323">
        <v>3</v>
      </c>
      <c r="D323" t="s">
        <v>795</v>
      </c>
      <c r="E323" t="s">
        <v>1165</v>
      </c>
      <c r="F323">
        <v>1</v>
      </c>
      <c r="G323" t="s">
        <v>795</v>
      </c>
      <c r="H323" t="s">
        <v>2089</v>
      </c>
      <c r="I323" t="s">
        <v>795</v>
      </c>
      <c r="J323">
        <v>0.5</v>
      </c>
      <c r="K323">
        <v>32.5</v>
      </c>
      <c r="L323">
        <v>3</v>
      </c>
      <c r="M323" t="s">
        <v>910</v>
      </c>
      <c r="N323" t="s">
        <v>850</v>
      </c>
      <c r="O323" t="s">
        <v>1049</v>
      </c>
      <c r="P323">
        <v>420</v>
      </c>
      <c r="Q323">
        <v>78</v>
      </c>
      <c r="R323">
        <v>70</v>
      </c>
      <c r="S323">
        <v>61</v>
      </c>
      <c r="T323">
        <v>50</v>
      </c>
      <c r="U323">
        <v>61</v>
      </c>
      <c r="V323">
        <v>100</v>
      </c>
      <c r="W323">
        <v>90</v>
      </c>
      <c r="X323">
        <v>70</v>
      </c>
      <c r="Y323">
        <v>147</v>
      </c>
      <c r="Z323" t="s">
        <v>827</v>
      </c>
      <c r="AA323">
        <v>1</v>
      </c>
      <c r="AB323" t="s">
        <v>848</v>
      </c>
      <c r="AD323" t="s">
        <v>828</v>
      </c>
      <c r="AE323">
        <v>15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2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0</v>
      </c>
      <c r="AT323">
        <v>1</v>
      </c>
      <c r="AU323">
        <v>1</v>
      </c>
      <c r="AV323">
        <v>1</v>
      </c>
      <c r="AW323">
        <v>1</v>
      </c>
    </row>
    <row r="324" spans="1:49" x14ac:dyDescent="0.25">
      <c r="A324">
        <v>264</v>
      </c>
      <c r="B324" t="s">
        <v>724</v>
      </c>
      <c r="C324">
        <v>3</v>
      </c>
      <c r="D324" t="s">
        <v>795</v>
      </c>
      <c r="E324" t="s">
        <v>1165</v>
      </c>
      <c r="F324">
        <v>2</v>
      </c>
      <c r="G324" t="s">
        <v>849</v>
      </c>
      <c r="H324" t="s">
        <v>795</v>
      </c>
      <c r="I324" t="s">
        <v>795</v>
      </c>
      <c r="J324">
        <v>0.5</v>
      </c>
      <c r="K324">
        <v>32.5</v>
      </c>
      <c r="L324">
        <v>3</v>
      </c>
      <c r="M324" t="s">
        <v>910</v>
      </c>
      <c r="N324" t="s">
        <v>850</v>
      </c>
      <c r="O324" t="s">
        <v>1049</v>
      </c>
      <c r="P324">
        <v>420</v>
      </c>
      <c r="Q324">
        <v>78</v>
      </c>
      <c r="R324">
        <v>70</v>
      </c>
      <c r="S324">
        <v>61</v>
      </c>
      <c r="T324">
        <v>50</v>
      </c>
      <c r="U324">
        <v>61</v>
      </c>
      <c r="V324">
        <v>100</v>
      </c>
      <c r="Z324" t="s">
        <v>827</v>
      </c>
      <c r="AA324">
        <v>1</v>
      </c>
      <c r="AB324" t="s">
        <v>848</v>
      </c>
      <c r="AE324">
        <v>15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4</v>
      </c>
      <c r="AM324">
        <v>1</v>
      </c>
      <c r="AN324">
        <v>1</v>
      </c>
      <c r="AO324">
        <v>1</v>
      </c>
      <c r="AP324">
        <v>0</v>
      </c>
      <c r="AQ324">
        <v>2</v>
      </c>
      <c r="AR324">
        <v>1</v>
      </c>
      <c r="AS324">
        <v>0</v>
      </c>
      <c r="AT324">
        <v>1</v>
      </c>
      <c r="AU324" t="s">
        <v>803</v>
      </c>
      <c r="AV324">
        <v>1</v>
      </c>
      <c r="AW324">
        <v>2</v>
      </c>
    </row>
    <row r="325" spans="1:49" x14ac:dyDescent="0.25">
      <c r="A325">
        <v>265</v>
      </c>
      <c r="B325" t="s">
        <v>270</v>
      </c>
      <c r="C325">
        <v>3</v>
      </c>
      <c r="D325" t="s">
        <v>795</v>
      </c>
      <c r="E325" t="s">
        <v>823</v>
      </c>
      <c r="F325">
        <v>1</v>
      </c>
      <c r="G325" t="s">
        <v>824</v>
      </c>
      <c r="H325" t="s">
        <v>2089</v>
      </c>
      <c r="I325" t="s">
        <v>824</v>
      </c>
      <c r="J325">
        <v>0.3</v>
      </c>
      <c r="K325">
        <v>3.6</v>
      </c>
      <c r="L325">
        <v>2</v>
      </c>
      <c r="M325" t="s">
        <v>825</v>
      </c>
      <c r="O325" t="s">
        <v>826</v>
      </c>
      <c r="P325">
        <v>195</v>
      </c>
      <c r="Q325">
        <v>45</v>
      </c>
      <c r="R325">
        <v>45</v>
      </c>
      <c r="S325">
        <v>35</v>
      </c>
      <c r="T325">
        <v>20</v>
      </c>
      <c r="U325">
        <v>30</v>
      </c>
      <c r="V325">
        <v>20</v>
      </c>
      <c r="W325">
        <v>255</v>
      </c>
      <c r="X325">
        <v>70</v>
      </c>
      <c r="Y325">
        <v>56</v>
      </c>
      <c r="Z325" t="s">
        <v>827</v>
      </c>
      <c r="AA325">
        <v>1</v>
      </c>
      <c r="AB325" t="s">
        <v>824</v>
      </c>
      <c r="AD325" t="s">
        <v>828</v>
      </c>
      <c r="AE325">
        <v>15</v>
      </c>
      <c r="AF325">
        <v>1</v>
      </c>
      <c r="AG325">
        <v>2</v>
      </c>
      <c r="AH325">
        <v>1</v>
      </c>
      <c r="AI325">
        <v>1</v>
      </c>
      <c r="AJ325" t="s">
        <v>803</v>
      </c>
      <c r="AK325">
        <v>1</v>
      </c>
      <c r="AL325" t="s">
        <v>803</v>
      </c>
      <c r="AM325">
        <v>1</v>
      </c>
      <c r="AN325" t="s">
        <v>803</v>
      </c>
      <c r="AO325">
        <v>2</v>
      </c>
      <c r="AP325">
        <v>1</v>
      </c>
      <c r="AQ325">
        <v>1</v>
      </c>
      <c r="AR325">
        <v>2</v>
      </c>
      <c r="AS325">
        <v>1</v>
      </c>
      <c r="AT325">
        <v>1</v>
      </c>
      <c r="AU325">
        <v>1</v>
      </c>
      <c r="AV325">
        <v>1</v>
      </c>
      <c r="AW325">
        <v>1</v>
      </c>
    </row>
    <row r="326" spans="1:49" x14ac:dyDescent="0.25">
      <c r="A326">
        <v>266</v>
      </c>
      <c r="B326" t="s">
        <v>271</v>
      </c>
      <c r="C326">
        <v>3</v>
      </c>
      <c r="D326" t="s">
        <v>795</v>
      </c>
      <c r="E326" t="s">
        <v>829</v>
      </c>
      <c r="F326">
        <v>1</v>
      </c>
      <c r="G326" t="s">
        <v>824</v>
      </c>
      <c r="H326" t="s">
        <v>2089</v>
      </c>
      <c r="I326" t="s">
        <v>824</v>
      </c>
      <c r="J326">
        <v>0.6</v>
      </c>
      <c r="K326">
        <v>10</v>
      </c>
      <c r="L326">
        <v>1</v>
      </c>
      <c r="M326" t="s">
        <v>830</v>
      </c>
      <c r="P326">
        <v>205</v>
      </c>
      <c r="Q326">
        <v>50</v>
      </c>
      <c r="R326">
        <v>35</v>
      </c>
      <c r="S326">
        <v>55</v>
      </c>
      <c r="T326">
        <v>25</v>
      </c>
      <c r="U326">
        <v>25</v>
      </c>
      <c r="V326">
        <v>15</v>
      </c>
      <c r="W326">
        <v>120</v>
      </c>
      <c r="X326">
        <v>70</v>
      </c>
      <c r="Y326">
        <v>72</v>
      </c>
      <c r="Z326" t="s">
        <v>827</v>
      </c>
      <c r="AA326">
        <v>1</v>
      </c>
      <c r="AB326" t="s">
        <v>824</v>
      </c>
      <c r="AD326" t="s">
        <v>828</v>
      </c>
      <c r="AE326">
        <v>15</v>
      </c>
      <c r="AF326">
        <v>1</v>
      </c>
      <c r="AG326">
        <v>2</v>
      </c>
      <c r="AH326">
        <v>1</v>
      </c>
      <c r="AI326">
        <v>1</v>
      </c>
      <c r="AJ326" t="s">
        <v>803</v>
      </c>
      <c r="AK326">
        <v>1</v>
      </c>
      <c r="AL326" t="s">
        <v>803</v>
      </c>
      <c r="AM326">
        <v>1</v>
      </c>
      <c r="AN326" t="s">
        <v>803</v>
      </c>
      <c r="AO326">
        <v>2</v>
      </c>
      <c r="AP326">
        <v>1</v>
      </c>
      <c r="AQ326">
        <v>1</v>
      </c>
      <c r="AR326">
        <v>2</v>
      </c>
      <c r="AS326">
        <v>1</v>
      </c>
      <c r="AT326">
        <v>1</v>
      </c>
      <c r="AU326">
        <v>1</v>
      </c>
      <c r="AV326">
        <v>1</v>
      </c>
      <c r="AW326">
        <v>1</v>
      </c>
    </row>
    <row r="327" spans="1:49" x14ac:dyDescent="0.25">
      <c r="A327">
        <v>267</v>
      </c>
      <c r="B327" t="s">
        <v>272</v>
      </c>
      <c r="C327">
        <v>3</v>
      </c>
      <c r="D327" t="s">
        <v>795</v>
      </c>
      <c r="E327" t="s">
        <v>831</v>
      </c>
      <c r="F327">
        <v>2</v>
      </c>
      <c r="G327" t="s">
        <v>824</v>
      </c>
      <c r="H327" t="s">
        <v>812</v>
      </c>
      <c r="I327" t="s">
        <v>812</v>
      </c>
      <c r="J327">
        <v>1</v>
      </c>
      <c r="K327">
        <v>28.4</v>
      </c>
      <c r="L327">
        <v>2</v>
      </c>
      <c r="M327" t="s">
        <v>836</v>
      </c>
      <c r="O327" t="s">
        <v>872</v>
      </c>
      <c r="P327">
        <v>395</v>
      </c>
      <c r="Q327">
        <v>60</v>
      </c>
      <c r="R327">
        <v>70</v>
      </c>
      <c r="S327">
        <v>50</v>
      </c>
      <c r="T327">
        <v>100</v>
      </c>
      <c r="U327">
        <v>50</v>
      </c>
      <c r="V327">
        <v>65</v>
      </c>
      <c r="W327">
        <v>45</v>
      </c>
      <c r="X327">
        <v>70</v>
      </c>
      <c r="Y327">
        <v>178</v>
      </c>
      <c r="Z327" t="s">
        <v>827</v>
      </c>
      <c r="AA327">
        <v>1</v>
      </c>
      <c r="AB327" t="s">
        <v>824</v>
      </c>
      <c r="AD327" t="s">
        <v>828</v>
      </c>
      <c r="AE327">
        <v>15</v>
      </c>
      <c r="AF327">
        <v>1</v>
      </c>
      <c r="AG327">
        <v>2</v>
      </c>
      <c r="AH327">
        <v>1</v>
      </c>
      <c r="AI327">
        <v>2</v>
      </c>
      <c r="AJ327" t="s">
        <v>804</v>
      </c>
      <c r="AK327">
        <v>2</v>
      </c>
      <c r="AL327" t="s">
        <v>804</v>
      </c>
      <c r="AM327">
        <v>1</v>
      </c>
      <c r="AN327">
        <v>0</v>
      </c>
      <c r="AO327">
        <v>2</v>
      </c>
      <c r="AP327">
        <v>1</v>
      </c>
      <c r="AQ327" t="s">
        <v>803</v>
      </c>
      <c r="AR327">
        <v>4</v>
      </c>
      <c r="AS327">
        <v>1</v>
      </c>
      <c r="AT327">
        <v>1</v>
      </c>
      <c r="AU327">
        <v>1</v>
      </c>
      <c r="AV327">
        <v>1</v>
      </c>
      <c r="AW327">
        <v>1</v>
      </c>
    </row>
    <row r="328" spans="1:49" x14ac:dyDescent="0.25">
      <c r="A328">
        <v>268</v>
      </c>
      <c r="B328" t="s">
        <v>273</v>
      </c>
      <c r="C328">
        <v>3</v>
      </c>
      <c r="D328" t="s">
        <v>795</v>
      </c>
      <c r="E328" t="s">
        <v>829</v>
      </c>
      <c r="F328">
        <v>1</v>
      </c>
      <c r="G328" t="s">
        <v>824</v>
      </c>
      <c r="H328" t="s">
        <v>2089</v>
      </c>
      <c r="I328" t="s">
        <v>824</v>
      </c>
      <c r="J328">
        <v>0.7</v>
      </c>
      <c r="K328">
        <v>11.5</v>
      </c>
      <c r="L328">
        <v>1</v>
      </c>
      <c r="M328" t="s">
        <v>830</v>
      </c>
      <c r="P328">
        <v>205</v>
      </c>
      <c r="Q328">
        <v>50</v>
      </c>
      <c r="R328">
        <v>35</v>
      </c>
      <c r="S328">
        <v>55</v>
      </c>
      <c r="T328">
        <v>25</v>
      </c>
      <c r="U328">
        <v>25</v>
      </c>
      <c r="V328">
        <v>15</v>
      </c>
      <c r="W328">
        <v>120</v>
      </c>
      <c r="X328">
        <v>70</v>
      </c>
      <c r="Y328">
        <v>72</v>
      </c>
      <c r="Z328" t="s">
        <v>827</v>
      </c>
      <c r="AA328">
        <v>1</v>
      </c>
      <c r="AB328" t="s">
        <v>824</v>
      </c>
      <c r="AD328" t="s">
        <v>828</v>
      </c>
      <c r="AE328">
        <v>15</v>
      </c>
      <c r="AF328">
        <v>1</v>
      </c>
      <c r="AG328">
        <v>2</v>
      </c>
      <c r="AH328">
        <v>1</v>
      </c>
      <c r="AI328">
        <v>1</v>
      </c>
      <c r="AJ328" t="s">
        <v>803</v>
      </c>
      <c r="AK328">
        <v>1</v>
      </c>
      <c r="AL328" t="s">
        <v>803</v>
      </c>
      <c r="AM328">
        <v>1</v>
      </c>
      <c r="AN328" t="s">
        <v>803</v>
      </c>
      <c r="AO328">
        <v>2</v>
      </c>
      <c r="AP328">
        <v>1</v>
      </c>
      <c r="AQ328">
        <v>1</v>
      </c>
      <c r="AR328">
        <v>2</v>
      </c>
      <c r="AS328">
        <v>1</v>
      </c>
      <c r="AT328">
        <v>1</v>
      </c>
      <c r="AU328">
        <v>1</v>
      </c>
      <c r="AV328">
        <v>1</v>
      </c>
      <c r="AW328">
        <v>1</v>
      </c>
    </row>
    <row r="329" spans="1:49" x14ac:dyDescent="0.25">
      <c r="A329">
        <v>269</v>
      </c>
      <c r="B329" t="s">
        <v>274</v>
      </c>
      <c r="C329">
        <v>3</v>
      </c>
      <c r="D329" t="s">
        <v>795</v>
      </c>
      <c r="E329" t="s">
        <v>903</v>
      </c>
      <c r="F329">
        <v>2</v>
      </c>
      <c r="G329" t="s">
        <v>824</v>
      </c>
      <c r="H329" t="s">
        <v>798</v>
      </c>
      <c r="I329" t="s">
        <v>798</v>
      </c>
      <c r="J329">
        <v>1.2</v>
      </c>
      <c r="K329">
        <v>31.6</v>
      </c>
      <c r="L329">
        <v>2</v>
      </c>
      <c r="M329" t="s">
        <v>825</v>
      </c>
      <c r="O329" t="s">
        <v>832</v>
      </c>
      <c r="P329">
        <v>385</v>
      </c>
      <c r="Q329">
        <v>60</v>
      </c>
      <c r="R329">
        <v>50</v>
      </c>
      <c r="S329">
        <v>70</v>
      </c>
      <c r="T329">
        <v>50</v>
      </c>
      <c r="U329">
        <v>90</v>
      </c>
      <c r="V329">
        <v>65</v>
      </c>
      <c r="W329">
        <v>45</v>
      </c>
      <c r="X329">
        <v>70</v>
      </c>
      <c r="Y329">
        <v>173</v>
      </c>
      <c r="Z329" t="s">
        <v>827</v>
      </c>
      <c r="AA329">
        <v>1</v>
      </c>
      <c r="AB329" t="s">
        <v>824</v>
      </c>
      <c r="AD329" t="s">
        <v>828</v>
      </c>
      <c r="AE329">
        <v>15</v>
      </c>
      <c r="AF329">
        <v>1</v>
      </c>
      <c r="AG329">
        <v>2</v>
      </c>
      <c r="AH329">
        <v>1</v>
      </c>
      <c r="AI329">
        <v>1</v>
      </c>
      <c r="AJ329" t="s">
        <v>804</v>
      </c>
      <c r="AK329">
        <v>1</v>
      </c>
      <c r="AL329" t="s">
        <v>804</v>
      </c>
      <c r="AM329" t="s">
        <v>803</v>
      </c>
      <c r="AN329">
        <v>1</v>
      </c>
      <c r="AO329">
        <v>2</v>
      </c>
      <c r="AP329">
        <v>2</v>
      </c>
      <c r="AQ329" t="s">
        <v>803</v>
      </c>
      <c r="AR329">
        <v>2</v>
      </c>
      <c r="AS329">
        <v>1</v>
      </c>
      <c r="AT329">
        <v>1</v>
      </c>
      <c r="AU329">
        <v>1</v>
      </c>
      <c r="AV329">
        <v>1</v>
      </c>
      <c r="AW329" t="s">
        <v>803</v>
      </c>
    </row>
    <row r="330" spans="1:49" x14ac:dyDescent="0.25">
      <c r="A330">
        <v>270</v>
      </c>
      <c r="B330" t="s">
        <v>275</v>
      </c>
      <c r="C330">
        <v>3</v>
      </c>
      <c r="D330" t="s">
        <v>795</v>
      </c>
      <c r="E330" t="s">
        <v>1166</v>
      </c>
      <c r="F330">
        <v>2</v>
      </c>
      <c r="G330" t="s">
        <v>816</v>
      </c>
      <c r="H330" t="s">
        <v>797</v>
      </c>
      <c r="I330" t="s">
        <v>797</v>
      </c>
      <c r="J330">
        <v>0.5</v>
      </c>
      <c r="K330">
        <v>2.6</v>
      </c>
      <c r="L330">
        <v>3</v>
      </c>
      <c r="M330" t="s">
        <v>918</v>
      </c>
      <c r="N330" t="s">
        <v>818</v>
      </c>
      <c r="O330" t="s">
        <v>956</v>
      </c>
      <c r="P330">
        <v>220</v>
      </c>
      <c r="Q330">
        <v>40</v>
      </c>
      <c r="R330">
        <v>30</v>
      </c>
      <c r="S330">
        <v>30</v>
      </c>
      <c r="T330">
        <v>40</v>
      </c>
      <c r="U330">
        <v>50</v>
      </c>
      <c r="V330">
        <v>30</v>
      </c>
      <c r="W330">
        <v>255</v>
      </c>
      <c r="X330">
        <v>70</v>
      </c>
      <c r="Y330">
        <v>44</v>
      </c>
      <c r="Z330" t="s">
        <v>801</v>
      </c>
      <c r="AA330">
        <v>2</v>
      </c>
      <c r="AB330" t="s">
        <v>797</v>
      </c>
      <c r="AC330" t="s">
        <v>819</v>
      </c>
      <c r="AD330" t="s">
        <v>828</v>
      </c>
      <c r="AE330">
        <v>15</v>
      </c>
      <c r="AF330">
        <v>1</v>
      </c>
      <c r="AG330">
        <v>1</v>
      </c>
      <c r="AH330" t="s">
        <v>804</v>
      </c>
      <c r="AI330">
        <v>1</v>
      </c>
      <c r="AJ330">
        <v>1</v>
      </c>
      <c r="AK330">
        <v>1</v>
      </c>
      <c r="AL330">
        <v>1</v>
      </c>
      <c r="AM330">
        <v>2</v>
      </c>
      <c r="AN330" t="s">
        <v>803</v>
      </c>
      <c r="AO330">
        <v>2</v>
      </c>
      <c r="AP330">
        <v>1</v>
      </c>
      <c r="AQ330">
        <v>2</v>
      </c>
      <c r="AR330">
        <v>1</v>
      </c>
      <c r="AS330">
        <v>1</v>
      </c>
      <c r="AT330">
        <v>1</v>
      </c>
      <c r="AU330">
        <v>1</v>
      </c>
      <c r="AV330" t="s">
        <v>803</v>
      </c>
      <c r="AW330">
        <v>1</v>
      </c>
    </row>
    <row r="331" spans="1:49" x14ac:dyDescent="0.25">
      <c r="A331">
        <v>271</v>
      </c>
      <c r="B331" t="s">
        <v>276</v>
      </c>
      <c r="C331">
        <v>3</v>
      </c>
      <c r="D331" t="s">
        <v>795</v>
      </c>
      <c r="E331" t="s">
        <v>1167</v>
      </c>
      <c r="F331">
        <v>2</v>
      </c>
      <c r="G331" t="s">
        <v>816</v>
      </c>
      <c r="H331" t="s">
        <v>797</v>
      </c>
      <c r="I331" t="s">
        <v>797</v>
      </c>
      <c r="J331">
        <v>1.2</v>
      </c>
      <c r="K331">
        <v>32.5</v>
      </c>
      <c r="L331">
        <v>3</v>
      </c>
      <c r="M331" t="s">
        <v>918</v>
      </c>
      <c r="N331" t="s">
        <v>818</v>
      </c>
      <c r="O331" t="s">
        <v>956</v>
      </c>
      <c r="P331">
        <v>340</v>
      </c>
      <c r="Q331">
        <v>60</v>
      </c>
      <c r="R331">
        <v>50</v>
      </c>
      <c r="S331">
        <v>50</v>
      </c>
      <c r="T331">
        <v>60</v>
      </c>
      <c r="U331">
        <v>70</v>
      </c>
      <c r="V331">
        <v>50</v>
      </c>
      <c r="W331">
        <v>120</v>
      </c>
      <c r="X331">
        <v>70</v>
      </c>
      <c r="Y331">
        <v>119</v>
      </c>
      <c r="Z331" t="s">
        <v>801</v>
      </c>
      <c r="AA331">
        <v>2</v>
      </c>
      <c r="AB331" t="s">
        <v>797</v>
      </c>
      <c r="AC331" t="s">
        <v>819</v>
      </c>
      <c r="AD331" t="s">
        <v>828</v>
      </c>
      <c r="AE331">
        <v>15</v>
      </c>
      <c r="AF331">
        <v>1</v>
      </c>
      <c r="AG331">
        <v>1</v>
      </c>
      <c r="AH331" t="s">
        <v>804</v>
      </c>
      <c r="AI331">
        <v>1</v>
      </c>
      <c r="AJ331">
        <v>1</v>
      </c>
      <c r="AK331">
        <v>1</v>
      </c>
      <c r="AL331">
        <v>1</v>
      </c>
      <c r="AM331">
        <v>2</v>
      </c>
      <c r="AN331" t="s">
        <v>803</v>
      </c>
      <c r="AO331">
        <v>2</v>
      </c>
      <c r="AP331">
        <v>1</v>
      </c>
      <c r="AQ331">
        <v>2</v>
      </c>
      <c r="AR331">
        <v>1</v>
      </c>
      <c r="AS331">
        <v>1</v>
      </c>
      <c r="AT331">
        <v>1</v>
      </c>
      <c r="AU331">
        <v>1</v>
      </c>
      <c r="AV331" t="s">
        <v>803</v>
      </c>
      <c r="AW331">
        <v>1</v>
      </c>
    </row>
    <row r="332" spans="1:49" x14ac:dyDescent="0.25">
      <c r="A332">
        <v>272</v>
      </c>
      <c r="B332" t="s">
        <v>277</v>
      </c>
      <c r="C332">
        <v>3</v>
      </c>
      <c r="D332" t="s">
        <v>795</v>
      </c>
      <c r="E332" t="s">
        <v>1168</v>
      </c>
      <c r="F332">
        <v>2</v>
      </c>
      <c r="G332" t="s">
        <v>816</v>
      </c>
      <c r="H332" t="s">
        <v>797</v>
      </c>
      <c r="I332" t="s">
        <v>797</v>
      </c>
      <c r="J332">
        <v>1.5</v>
      </c>
      <c r="K332">
        <v>55</v>
      </c>
      <c r="L332">
        <v>3</v>
      </c>
      <c r="M332" t="s">
        <v>918</v>
      </c>
      <c r="N332" t="s">
        <v>818</v>
      </c>
      <c r="O332" t="s">
        <v>956</v>
      </c>
      <c r="P332">
        <v>480</v>
      </c>
      <c r="Q332">
        <v>80</v>
      </c>
      <c r="R332">
        <v>70</v>
      </c>
      <c r="S332">
        <v>70</v>
      </c>
      <c r="T332">
        <v>90</v>
      </c>
      <c r="U332">
        <v>100</v>
      </c>
      <c r="V332">
        <v>70</v>
      </c>
      <c r="W332">
        <v>45</v>
      </c>
      <c r="X332">
        <v>70</v>
      </c>
      <c r="Y332">
        <v>216</v>
      </c>
      <c r="Z332" t="s">
        <v>801</v>
      </c>
      <c r="AA332">
        <v>2</v>
      </c>
      <c r="AB332" t="s">
        <v>797</v>
      </c>
      <c r="AC332" t="s">
        <v>819</v>
      </c>
      <c r="AD332" t="s">
        <v>828</v>
      </c>
      <c r="AE332">
        <v>15</v>
      </c>
      <c r="AF332">
        <v>1</v>
      </c>
      <c r="AG332">
        <v>1</v>
      </c>
      <c r="AH332" t="s">
        <v>804</v>
      </c>
      <c r="AI332">
        <v>1</v>
      </c>
      <c r="AJ332">
        <v>1</v>
      </c>
      <c r="AK332">
        <v>1</v>
      </c>
      <c r="AL332">
        <v>1</v>
      </c>
      <c r="AM332">
        <v>2</v>
      </c>
      <c r="AN332" t="s">
        <v>803</v>
      </c>
      <c r="AO332">
        <v>2</v>
      </c>
      <c r="AP332">
        <v>1</v>
      </c>
      <c r="AQ332">
        <v>2</v>
      </c>
      <c r="AR332">
        <v>1</v>
      </c>
      <c r="AS332">
        <v>1</v>
      </c>
      <c r="AT332">
        <v>1</v>
      </c>
      <c r="AU332">
        <v>1</v>
      </c>
      <c r="AV332" t="s">
        <v>803</v>
      </c>
      <c r="AW332">
        <v>1</v>
      </c>
    </row>
    <row r="333" spans="1:49" x14ac:dyDescent="0.25">
      <c r="A333">
        <v>273</v>
      </c>
      <c r="B333" t="s">
        <v>278</v>
      </c>
      <c r="C333">
        <v>3</v>
      </c>
      <c r="D333" t="s">
        <v>795</v>
      </c>
      <c r="E333" t="s">
        <v>1169</v>
      </c>
      <c r="F333">
        <v>1</v>
      </c>
      <c r="G333" t="s">
        <v>797</v>
      </c>
      <c r="H333" t="s">
        <v>2089</v>
      </c>
      <c r="I333" t="s">
        <v>797</v>
      </c>
      <c r="J333">
        <v>0.5</v>
      </c>
      <c r="K333">
        <v>4</v>
      </c>
      <c r="L333">
        <v>3</v>
      </c>
      <c r="M333" t="s">
        <v>800</v>
      </c>
      <c r="N333" t="s">
        <v>966</v>
      </c>
      <c r="O333" t="s">
        <v>1123</v>
      </c>
      <c r="P333">
        <v>220</v>
      </c>
      <c r="Q333">
        <v>40</v>
      </c>
      <c r="R333">
        <v>40</v>
      </c>
      <c r="S333">
        <v>50</v>
      </c>
      <c r="T333">
        <v>30</v>
      </c>
      <c r="U333">
        <v>30</v>
      </c>
      <c r="V333">
        <v>30</v>
      </c>
      <c r="W333">
        <v>255</v>
      </c>
      <c r="X333">
        <v>70</v>
      </c>
      <c r="Y333">
        <v>44</v>
      </c>
      <c r="Z333" t="s">
        <v>801</v>
      </c>
      <c r="AA333">
        <v>2</v>
      </c>
      <c r="AB333" t="s">
        <v>848</v>
      </c>
      <c r="AC333" t="s">
        <v>797</v>
      </c>
      <c r="AD333" t="s">
        <v>828</v>
      </c>
      <c r="AE333">
        <v>15</v>
      </c>
      <c r="AF333">
        <v>1</v>
      </c>
      <c r="AG333">
        <v>2</v>
      </c>
      <c r="AH333" t="s">
        <v>803</v>
      </c>
      <c r="AI333" t="s">
        <v>803</v>
      </c>
      <c r="AJ333" t="s">
        <v>803</v>
      </c>
      <c r="AK333">
        <v>2</v>
      </c>
      <c r="AL333">
        <v>1</v>
      </c>
      <c r="AM333">
        <v>2</v>
      </c>
      <c r="AN333" t="s">
        <v>803</v>
      </c>
      <c r="AO333">
        <v>2</v>
      </c>
      <c r="AP333">
        <v>1</v>
      </c>
      <c r="AQ333">
        <v>2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</row>
    <row r="334" spans="1:49" x14ac:dyDescent="0.25">
      <c r="A334">
        <v>274</v>
      </c>
      <c r="B334" t="s">
        <v>279</v>
      </c>
      <c r="C334">
        <v>3</v>
      </c>
      <c r="D334" t="s">
        <v>795</v>
      </c>
      <c r="E334" t="s">
        <v>1170</v>
      </c>
      <c r="F334">
        <v>2</v>
      </c>
      <c r="G334" t="s">
        <v>797</v>
      </c>
      <c r="H334" t="s">
        <v>849</v>
      </c>
      <c r="I334" t="s">
        <v>849</v>
      </c>
      <c r="J334">
        <v>1</v>
      </c>
      <c r="K334">
        <v>28</v>
      </c>
      <c r="L334">
        <v>3</v>
      </c>
      <c r="M334" t="s">
        <v>800</v>
      </c>
      <c r="N334" t="s">
        <v>966</v>
      </c>
      <c r="O334" t="s">
        <v>1123</v>
      </c>
      <c r="P334">
        <v>340</v>
      </c>
      <c r="Q334">
        <v>70</v>
      </c>
      <c r="R334">
        <v>70</v>
      </c>
      <c r="S334">
        <v>40</v>
      </c>
      <c r="T334">
        <v>60</v>
      </c>
      <c r="U334">
        <v>40</v>
      </c>
      <c r="V334">
        <v>60</v>
      </c>
      <c r="W334">
        <v>120</v>
      </c>
      <c r="X334">
        <v>70</v>
      </c>
      <c r="Y334">
        <v>119</v>
      </c>
      <c r="Z334" t="s">
        <v>801</v>
      </c>
      <c r="AA334">
        <v>2</v>
      </c>
      <c r="AB334" t="s">
        <v>848</v>
      </c>
      <c r="AC334" t="s">
        <v>797</v>
      </c>
      <c r="AD334" t="s">
        <v>828</v>
      </c>
      <c r="AE334">
        <v>15</v>
      </c>
      <c r="AF334">
        <v>1</v>
      </c>
      <c r="AG334">
        <v>2</v>
      </c>
      <c r="AH334" t="s">
        <v>803</v>
      </c>
      <c r="AI334" t="s">
        <v>803</v>
      </c>
      <c r="AJ334" t="s">
        <v>803</v>
      </c>
      <c r="AK334">
        <v>2</v>
      </c>
      <c r="AL334">
        <v>2</v>
      </c>
      <c r="AM334">
        <v>2</v>
      </c>
      <c r="AN334" t="s">
        <v>803</v>
      </c>
      <c r="AO334">
        <v>2</v>
      </c>
      <c r="AP334">
        <v>0</v>
      </c>
      <c r="AQ334">
        <v>4</v>
      </c>
      <c r="AR334">
        <v>1</v>
      </c>
      <c r="AS334" t="s">
        <v>803</v>
      </c>
      <c r="AT334">
        <v>1</v>
      </c>
      <c r="AU334" t="s">
        <v>803</v>
      </c>
      <c r="AV334">
        <v>1</v>
      </c>
      <c r="AW334">
        <v>2</v>
      </c>
    </row>
    <row r="335" spans="1:49" x14ac:dyDescent="0.25">
      <c r="A335">
        <v>275</v>
      </c>
      <c r="B335" t="s">
        <v>280</v>
      </c>
      <c r="C335">
        <v>3</v>
      </c>
      <c r="D335" t="s">
        <v>795</v>
      </c>
      <c r="E335" t="s">
        <v>1171</v>
      </c>
      <c r="F335">
        <v>2</v>
      </c>
      <c r="G335" t="s">
        <v>797</v>
      </c>
      <c r="H335" t="s">
        <v>849</v>
      </c>
      <c r="I335" t="s">
        <v>849</v>
      </c>
      <c r="J335">
        <v>1.3</v>
      </c>
      <c r="K335">
        <v>59.6</v>
      </c>
      <c r="L335">
        <v>3</v>
      </c>
      <c r="M335" t="s">
        <v>800</v>
      </c>
      <c r="N335" t="s">
        <v>966</v>
      </c>
      <c r="O335" t="s">
        <v>1123</v>
      </c>
      <c r="P335">
        <v>480</v>
      </c>
      <c r="Q335">
        <v>90</v>
      </c>
      <c r="R335">
        <v>100</v>
      </c>
      <c r="S335">
        <v>60</v>
      </c>
      <c r="T335">
        <v>90</v>
      </c>
      <c r="U335">
        <v>60</v>
      </c>
      <c r="V335">
        <v>80</v>
      </c>
      <c r="W335">
        <v>45</v>
      </c>
      <c r="X335">
        <v>70</v>
      </c>
      <c r="Y335">
        <v>216</v>
      </c>
      <c r="Z335" t="s">
        <v>801</v>
      </c>
      <c r="AA335">
        <v>2</v>
      </c>
      <c r="AB335" t="s">
        <v>848</v>
      </c>
      <c r="AC335" t="s">
        <v>797</v>
      </c>
      <c r="AD335" t="s">
        <v>828</v>
      </c>
      <c r="AE335">
        <v>15</v>
      </c>
      <c r="AF335">
        <v>1</v>
      </c>
      <c r="AG335">
        <v>2</v>
      </c>
      <c r="AH335" t="s">
        <v>803</v>
      </c>
      <c r="AI335" t="s">
        <v>803</v>
      </c>
      <c r="AJ335" t="s">
        <v>803</v>
      </c>
      <c r="AK335">
        <v>2</v>
      </c>
      <c r="AL335">
        <v>2</v>
      </c>
      <c r="AM335">
        <v>2</v>
      </c>
      <c r="AN335" t="s">
        <v>803</v>
      </c>
      <c r="AO335">
        <v>2</v>
      </c>
      <c r="AP335">
        <v>0</v>
      </c>
      <c r="AQ335">
        <v>4</v>
      </c>
      <c r="AR335">
        <v>1</v>
      </c>
      <c r="AS335" t="s">
        <v>803</v>
      </c>
      <c r="AT335">
        <v>1</v>
      </c>
      <c r="AU335" t="s">
        <v>803</v>
      </c>
      <c r="AV335">
        <v>1</v>
      </c>
      <c r="AW335">
        <v>2</v>
      </c>
    </row>
    <row r="336" spans="1:49" x14ac:dyDescent="0.25">
      <c r="A336">
        <v>276</v>
      </c>
      <c r="B336" t="s">
        <v>281</v>
      </c>
      <c r="C336">
        <v>3</v>
      </c>
      <c r="D336" t="s">
        <v>795</v>
      </c>
      <c r="E336" t="s">
        <v>1172</v>
      </c>
      <c r="F336">
        <v>2</v>
      </c>
      <c r="G336" t="s">
        <v>795</v>
      </c>
      <c r="H336" t="s">
        <v>812</v>
      </c>
      <c r="I336" t="s">
        <v>812</v>
      </c>
      <c r="J336">
        <v>0.3</v>
      </c>
      <c r="K336">
        <v>2.2999999999999998</v>
      </c>
      <c r="L336">
        <v>2</v>
      </c>
      <c r="M336" t="s">
        <v>846</v>
      </c>
      <c r="O336" t="s">
        <v>964</v>
      </c>
      <c r="P336">
        <v>270</v>
      </c>
      <c r="Q336">
        <v>40</v>
      </c>
      <c r="R336">
        <v>55</v>
      </c>
      <c r="S336">
        <v>30</v>
      </c>
      <c r="T336">
        <v>30</v>
      </c>
      <c r="U336">
        <v>30</v>
      </c>
      <c r="V336">
        <v>85</v>
      </c>
      <c r="W336">
        <v>200</v>
      </c>
      <c r="X336">
        <v>70</v>
      </c>
      <c r="Y336">
        <v>54</v>
      </c>
      <c r="Z336" t="s">
        <v>801</v>
      </c>
      <c r="AA336">
        <v>1</v>
      </c>
      <c r="AB336" t="s">
        <v>812</v>
      </c>
      <c r="AD336" t="s">
        <v>828</v>
      </c>
      <c r="AE336">
        <v>15</v>
      </c>
      <c r="AF336">
        <v>1</v>
      </c>
      <c r="AG336">
        <v>1</v>
      </c>
      <c r="AH336">
        <v>1</v>
      </c>
      <c r="AI336">
        <v>2</v>
      </c>
      <c r="AJ336" t="s">
        <v>803</v>
      </c>
      <c r="AK336">
        <v>2</v>
      </c>
      <c r="AL336">
        <v>1</v>
      </c>
      <c r="AM336">
        <v>1</v>
      </c>
      <c r="AN336">
        <v>0</v>
      </c>
      <c r="AO336">
        <v>1</v>
      </c>
      <c r="AP336">
        <v>1</v>
      </c>
      <c r="AQ336" t="s">
        <v>803</v>
      </c>
      <c r="AR336">
        <v>2</v>
      </c>
      <c r="AS336">
        <v>0</v>
      </c>
      <c r="AT336">
        <v>1</v>
      </c>
      <c r="AU336">
        <v>1</v>
      </c>
      <c r="AV336">
        <v>1</v>
      </c>
      <c r="AW336">
        <v>1</v>
      </c>
    </row>
    <row r="337" spans="1:49" x14ac:dyDescent="0.25">
      <c r="A337">
        <v>277</v>
      </c>
      <c r="B337" t="s">
        <v>282</v>
      </c>
      <c r="C337">
        <v>3</v>
      </c>
      <c r="D337" t="s">
        <v>795</v>
      </c>
      <c r="E337" t="s">
        <v>1173</v>
      </c>
      <c r="F337">
        <v>2</v>
      </c>
      <c r="G337" t="s">
        <v>795</v>
      </c>
      <c r="H337" t="s">
        <v>812</v>
      </c>
      <c r="I337" t="s">
        <v>812</v>
      </c>
      <c r="J337">
        <v>0.7</v>
      </c>
      <c r="K337">
        <v>19.8</v>
      </c>
      <c r="L337">
        <v>2</v>
      </c>
      <c r="M337" t="s">
        <v>846</v>
      </c>
      <c r="O337" t="s">
        <v>964</v>
      </c>
      <c r="P337">
        <v>455</v>
      </c>
      <c r="Q337">
        <v>60</v>
      </c>
      <c r="R337">
        <v>85</v>
      </c>
      <c r="S337">
        <v>60</v>
      </c>
      <c r="T337">
        <v>75</v>
      </c>
      <c r="U337">
        <v>50</v>
      </c>
      <c r="V337">
        <v>125</v>
      </c>
      <c r="W337">
        <v>45</v>
      </c>
      <c r="X337">
        <v>70</v>
      </c>
      <c r="Y337">
        <v>159</v>
      </c>
      <c r="Z337" t="s">
        <v>801</v>
      </c>
      <c r="AA337">
        <v>1</v>
      </c>
      <c r="AB337" t="s">
        <v>812</v>
      </c>
      <c r="AD337" t="s">
        <v>828</v>
      </c>
      <c r="AE337">
        <v>15</v>
      </c>
      <c r="AF337">
        <v>1</v>
      </c>
      <c r="AG337">
        <v>1</v>
      </c>
      <c r="AH337">
        <v>1</v>
      </c>
      <c r="AI337">
        <v>2</v>
      </c>
      <c r="AJ337" t="s">
        <v>803</v>
      </c>
      <c r="AK337">
        <v>2</v>
      </c>
      <c r="AL337">
        <v>1</v>
      </c>
      <c r="AM337">
        <v>1</v>
      </c>
      <c r="AN337">
        <v>0</v>
      </c>
      <c r="AO337">
        <v>1</v>
      </c>
      <c r="AP337">
        <v>1</v>
      </c>
      <c r="AQ337" t="s">
        <v>803</v>
      </c>
      <c r="AR337">
        <v>2</v>
      </c>
      <c r="AS337">
        <v>0</v>
      </c>
      <c r="AT337">
        <v>1</v>
      </c>
      <c r="AU337">
        <v>1</v>
      </c>
      <c r="AV337">
        <v>1</v>
      </c>
      <c r="AW337">
        <v>1</v>
      </c>
    </row>
    <row r="338" spans="1:49" x14ac:dyDescent="0.25">
      <c r="A338">
        <v>278</v>
      </c>
      <c r="B338" t="s">
        <v>283</v>
      </c>
      <c r="C338">
        <v>3</v>
      </c>
      <c r="D338" t="s">
        <v>795</v>
      </c>
      <c r="E338" t="s">
        <v>1174</v>
      </c>
      <c r="F338">
        <v>2</v>
      </c>
      <c r="G338" t="s">
        <v>816</v>
      </c>
      <c r="H338" t="s">
        <v>812</v>
      </c>
      <c r="I338" t="s">
        <v>812</v>
      </c>
      <c r="J338">
        <v>0.6</v>
      </c>
      <c r="K338">
        <v>9.5</v>
      </c>
      <c r="L338">
        <v>3</v>
      </c>
      <c r="M338" t="s">
        <v>840</v>
      </c>
      <c r="N338" t="s">
        <v>969</v>
      </c>
      <c r="O338" t="s">
        <v>818</v>
      </c>
      <c r="P338">
        <v>270</v>
      </c>
      <c r="Q338">
        <v>40</v>
      </c>
      <c r="R338">
        <v>30</v>
      </c>
      <c r="S338">
        <v>30</v>
      </c>
      <c r="T338">
        <v>55</v>
      </c>
      <c r="U338">
        <v>30</v>
      </c>
      <c r="V338">
        <v>85</v>
      </c>
      <c r="W338">
        <v>190</v>
      </c>
      <c r="X338">
        <v>70</v>
      </c>
      <c r="Y338">
        <v>54</v>
      </c>
      <c r="Z338" t="s">
        <v>827</v>
      </c>
      <c r="AA338">
        <v>2</v>
      </c>
      <c r="AB338" t="s">
        <v>812</v>
      </c>
      <c r="AC338" t="s">
        <v>819</v>
      </c>
      <c r="AD338" t="s">
        <v>828</v>
      </c>
      <c r="AE338">
        <v>20</v>
      </c>
      <c r="AF338">
        <v>1</v>
      </c>
      <c r="AG338" t="s">
        <v>803</v>
      </c>
      <c r="AH338" t="s">
        <v>803</v>
      </c>
      <c r="AI338">
        <v>4</v>
      </c>
      <c r="AJ338">
        <v>1</v>
      </c>
      <c r="AK338">
        <v>1</v>
      </c>
      <c r="AL338" t="s">
        <v>803</v>
      </c>
      <c r="AM338">
        <v>1</v>
      </c>
      <c r="AN338">
        <v>0</v>
      </c>
      <c r="AO338">
        <v>1</v>
      </c>
      <c r="AP338">
        <v>1</v>
      </c>
      <c r="AQ338" t="s">
        <v>803</v>
      </c>
      <c r="AR338">
        <v>2</v>
      </c>
      <c r="AS338">
        <v>1</v>
      </c>
      <c r="AT338">
        <v>1</v>
      </c>
      <c r="AU338">
        <v>1</v>
      </c>
      <c r="AV338" t="s">
        <v>803</v>
      </c>
      <c r="AW338">
        <v>1</v>
      </c>
    </row>
    <row r="339" spans="1:49" x14ac:dyDescent="0.25">
      <c r="A339">
        <v>279</v>
      </c>
      <c r="B339" t="s">
        <v>284</v>
      </c>
      <c r="C339">
        <v>3</v>
      </c>
      <c r="D339" t="s">
        <v>795</v>
      </c>
      <c r="E339" t="s">
        <v>1175</v>
      </c>
      <c r="F339">
        <v>2</v>
      </c>
      <c r="G339" t="s">
        <v>816</v>
      </c>
      <c r="H339" t="s">
        <v>812</v>
      </c>
      <c r="I339" t="s">
        <v>812</v>
      </c>
      <c r="J339">
        <v>1.2</v>
      </c>
      <c r="K339">
        <v>28</v>
      </c>
      <c r="L339">
        <v>3</v>
      </c>
      <c r="M339" t="s">
        <v>840</v>
      </c>
      <c r="N339" t="s">
        <v>1096</v>
      </c>
      <c r="O339" t="s">
        <v>818</v>
      </c>
      <c r="P339">
        <v>440</v>
      </c>
      <c r="Q339">
        <v>60</v>
      </c>
      <c r="R339">
        <v>50</v>
      </c>
      <c r="S339">
        <v>100</v>
      </c>
      <c r="T339">
        <v>95</v>
      </c>
      <c r="U339">
        <v>70</v>
      </c>
      <c r="V339">
        <v>65</v>
      </c>
      <c r="W339">
        <v>45</v>
      </c>
      <c r="X339">
        <v>70</v>
      </c>
      <c r="Y339">
        <v>154</v>
      </c>
      <c r="Z339" t="s">
        <v>827</v>
      </c>
      <c r="AA339">
        <v>2</v>
      </c>
      <c r="AB339" t="s">
        <v>812</v>
      </c>
      <c r="AC339" t="s">
        <v>819</v>
      </c>
      <c r="AD339" t="s">
        <v>828</v>
      </c>
      <c r="AE339">
        <v>20</v>
      </c>
      <c r="AF339">
        <v>1</v>
      </c>
      <c r="AG339" t="s">
        <v>803</v>
      </c>
      <c r="AH339" t="s">
        <v>803</v>
      </c>
      <c r="AI339">
        <v>4</v>
      </c>
      <c r="AJ339">
        <v>1</v>
      </c>
      <c r="AK339">
        <v>1</v>
      </c>
      <c r="AL339" t="s">
        <v>803</v>
      </c>
      <c r="AM339">
        <v>1</v>
      </c>
      <c r="AN339">
        <v>0</v>
      </c>
      <c r="AO339">
        <v>1</v>
      </c>
      <c r="AP339">
        <v>1</v>
      </c>
      <c r="AQ339" t="s">
        <v>803</v>
      </c>
      <c r="AR339">
        <v>2</v>
      </c>
      <c r="AS339">
        <v>1</v>
      </c>
      <c r="AT339">
        <v>1</v>
      </c>
      <c r="AU339">
        <v>1</v>
      </c>
      <c r="AV339" t="s">
        <v>803</v>
      </c>
      <c r="AW339">
        <v>1</v>
      </c>
    </row>
    <row r="340" spans="1:49" x14ac:dyDescent="0.25">
      <c r="A340">
        <v>280</v>
      </c>
      <c r="B340" t="s">
        <v>285</v>
      </c>
      <c r="C340">
        <v>3</v>
      </c>
      <c r="D340" t="s">
        <v>795</v>
      </c>
      <c r="E340" t="s">
        <v>1176</v>
      </c>
      <c r="F340">
        <v>2</v>
      </c>
      <c r="G340" t="s">
        <v>860</v>
      </c>
      <c r="H340" t="s">
        <v>859</v>
      </c>
      <c r="I340" t="s">
        <v>859</v>
      </c>
      <c r="J340">
        <v>0.4</v>
      </c>
      <c r="K340">
        <v>6.6</v>
      </c>
      <c r="L340">
        <v>3</v>
      </c>
      <c r="M340" t="s">
        <v>931</v>
      </c>
      <c r="N340" t="s">
        <v>933</v>
      </c>
      <c r="O340" t="s">
        <v>1112</v>
      </c>
      <c r="P340">
        <v>198</v>
      </c>
      <c r="Q340">
        <v>28</v>
      </c>
      <c r="R340">
        <v>25</v>
      </c>
      <c r="S340">
        <v>25</v>
      </c>
      <c r="T340">
        <v>45</v>
      </c>
      <c r="U340">
        <v>35</v>
      </c>
      <c r="V340">
        <v>40</v>
      </c>
      <c r="W340">
        <v>235</v>
      </c>
      <c r="X340">
        <v>35</v>
      </c>
      <c r="Y340">
        <v>40</v>
      </c>
      <c r="Z340" t="s">
        <v>925</v>
      </c>
      <c r="AA340">
        <v>2</v>
      </c>
      <c r="AB340" t="s">
        <v>974</v>
      </c>
      <c r="AC340" t="s">
        <v>932</v>
      </c>
      <c r="AD340" t="s">
        <v>828</v>
      </c>
      <c r="AE340">
        <v>20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 t="s">
        <v>804</v>
      </c>
      <c r="AM340">
        <v>2</v>
      </c>
      <c r="AN340">
        <v>1</v>
      </c>
      <c r="AO340">
        <v>1</v>
      </c>
      <c r="AP340" t="s">
        <v>803</v>
      </c>
      <c r="AQ340">
        <v>1</v>
      </c>
      <c r="AR340">
        <v>1</v>
      </c>
      <c r="AS340">
        <v>2</v>
      </c>
      <c r="AT340">
        <v>0</v>
      </c>
      <c r="AU340">
        <v>1</v>
      </c>
      <c r="AV340">
        <v>2</v>
      </c>
      <c r="AW340">
        <v>1</v>
      </c>
    </row>
    <row r="341" spans="1:49" x14ac:dyDescent="0.25">
      <c r="A341">
        <v>281</v>
      </c>
      <c r="B341" t="s">
        <v>286</v>
      </c>
      <c r="C341">
        <v>3</v>
      </c>
      <c r="D341" t="s">
        <v>795</v>
      </c>
      <c r="E341" t="s">
        <v>1177</v>
      </c>
      <c r="F341">
        <v>2</v>
      </c>
      <c r="G341" t="s">
        <v>860</v>
      </c>
      <c r="H341" t="s">
        <v>859</v>
      </c>
      <c r="I341" t="s">
        <v>859</v>
      </c>
      <c r="J341">
        <v>0.8</v>
      </c>
      <c r="K341">
        <v>20.2</v>
      </c>
      <c r="L341">
        <v>3</v>
      </c>
      <c r="M341" t="s">
        <v>931</v>
      </c>
      <c r="N341" t="s">
        <v>933</v>
      </c>
      <c r="O341" t="s">
        <v>1112</v>
      </c>
      <c r="P341">
        <v>278</v>
      </c>
      <c r="Q341">
        <v>38</v>
      </c>
      <c r="R341">
        <v>35</v>
      </c>
      <c r="S341">
        <v>35</v>
      </c>
      <c r="T341">
        <v>65</v>
      </c>
      <c r="U341">
        <v>55</v>
      </c>
      <c r="V341">
        <v>50</v>
      </c>
      <c r="W341">
        <v>120</v>
      </c>
      <c r="X341">
        <v>35</v>
      </c>
      <c r="Y341">
        <v>97</v>
      </c>
      <c r="Z341" t="s">
        <v>925</v>
      </c>
      <c r="AA341">
        <v>2</v>
      </c>
      <c r="AB341" t="s">
        <v>974</v>
      </c>
      <c r="AC341" t="s">
        <v>932</v>
      </c>
      <c r="AD341" t="s">
        <v>828</v>
      </c>
      <c r="AE341">
        <v>20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 t="s">
        <v>804</v>
      </c>
      <c r="AM341">
        <v>2</v>
      </c>
      <c r="AN341">
        <v>1</v>
      </c>
      <c r="AO341">
        <v>1</v>
      </c>
      <c r="AP341" t="s">
        <v>803</v>
      </c>
      <c r="AQ341">
        <v>1</v>
      </c>
      <c r="AR341">
        <v>1</v>
      </c>
      <c r="AS341">
        <v>2</v>
      </c>
      <c r="AT341">
        <v>0</v>
      </c>
      <c r="AU341">
        <v>1</v>
      </c>
      <c r="AV341">
        <v>2</v>
      </c>
      <c r="AW341">
        <v>1</v>
      </c>
    </row>
    <row r="342" spans="1:49" x14ac:dyDescent="0.25">
      <c r="A342">
        <v>282</v>
      </c>
      <c r="B342" t="s">
        <v>287</v>
      </c>
      <c r="C342">
        <v>3</v>
      </c>
      <c r="D342" t="s">
        <v>795</v>
      </c>
      <c r="E342" t="s">
        <v>1178</v>
      </c>
      <c r="F342">
        <v>2</v>
      </c>
      <c r="G342" t="s">
        <v>860</v>
      </c>
      <c r="H342" t="s">
        <v>859</v>
      </c>
      <c r="I342" t="s">
        <v>859</v>
      </c>
      <c r="J342">
        <v>1.6</v>
      </c>
      <c r="K342">
        <v>48.4</v>
      </c>
      <c r="L342">
        <v>3</v>
      </c>
      <c r="M342" t="s">
        <v>931</v>
      </c>
      <c r="N342" t="s">
        <v>933</v>
      </c>
      <c r="O342" t="s">
        <v>1112</v>
      </c>
      <c r="P342">
        <v>518</v>
      </c>
      <c r="Q342">
        <v>68</v>
      </c>
      <c r="R342">
        <v>65</v>
      </c>
      <c r="S342">
        <v>65</v>
      </c>
      <c r="T342">
        <v>125</v>
      </c>
      <c r="U342">
        <v>115</v>
      </c>
      <c r="V342">
        <v>80</v>
      </c>
      <c r="W342">
        <v>45</v>
      </c>
      <c r="X342">
        <v>35</v>
      </c>
      <c r="Y342">
        <v>233</v>
      </c>
      <c r="Z342" t="s">
        <v>925</v>
      </c>
      <c r="AA342">
        <v>2</v>
      </c>
      <c r="AB342" t="s">
        <v>974</v>
      </c>
      <c r="AC342" t="s">
        <v>932</v>
      </c>
      <c r="AD342" t="s">
        <v>828</v>
      </c>
      <c r="AE342">
        <v>20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 t="s">
        <v>804</v>
      </c>
      <c r="AM342">
        <v>2</v>
      </c>
      <c r="AN342">
        <v>1</v>
      </c>
      <c r="AO342">
        <v>1</v>
      </c>
      <c r="AP342" t="s">
        <v>803</v>
      </c>
      <c r="AQ342">
        <v>1</v>
      </c>
      <c r="AR342">
        <v>1</v>
      </c>
      <c r="AS342">
        <v>2</v>
      </c>
      <c r="AT342">
        <v>0</v>
      </c>
      <c r="AU342">
        <v>1</v>
      </c>
      <c r="AV342">
        <v>2</v>
      </c>
      <c r="AW342">
        <v>1</v>
      </c>
    </row>
    <row r="343" spans="1:49" x14ac:dyDescent="0.25">
      <c r="A343">
        <v>282</v>
      </c>
      <c r="B343" t="s">
        <v>725</v>
      </c>
      <c r="C343">
        <v>3</v>
      </c>
      <c r="D343" t="s">
        <v>795</v>
      </c>
      <c r="E343" t="s">
        <v>1178</v>
      </c>
      <c r="F343">
        <v>2</v>
      </c>
      <c r="G343" t="s">
        <v>860</v>
      </c>
      <c r="H343" t="s">
        <v>859</v>
      </c>
      <c r="I343" t="s">
        <v>859</v>
      </c>
      <c r="J343">
        <v>1.6</v>
      </c>
      <c r="K343">
        <v>48.4</v>
      </c>
      <c r="L343">
        <v>1</v>
      </c>
      <c r="M343" t="s">
        <v>1179</v>
      </c>
      <c r="P343">
        <v>618</v>
      </c>
      <c r="Q343">
        <v>68</v>
      </c>
      <c r="R343">
        <v>85</v>
      </c>
      <c r="S343">
        <v>65</v>
      </c>
      <c r="T343">
        <v>165</v>
      </c>
      <c r="U343">
        <v>135</v>
      </c>
      <c r="V343">
        <v>100</v>
      </c>
      <c r="W343">
        <v>45</v>
      </c>
      <c r="X343">
        <v>35</v>
      </c>
      <c r="Y343">
        <v>278</v>
      </c>
      <c r="Z343" t="s">
        <v>925</v>
      </c>
      <c r="AA343">
        <v>1</v>
      </c>
      <c r="AB343" t="s">
        <v>974</v>
      </c>
      <c r="AD343" t="s">
        <v>828</v>
      </c>
      <c r="AE343">
        <v>20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 t="s">
        <v>804</v>
      </c>
      <c r="AM343">
        <v>2</v>
      </c>
      <c r="AN343">
        <v>1</v>
      </c>
      <c r="AO343">
        <v>1</v>
      </c>
      <c r="AP343" t="s">
        <v>803</v>
      </c>
      <c r="AQ343">
        <v>1</v>
      </c>
      <c r="AR343">
        <v>1</v>
      </c>
      <c r="AS343">
        <v>2</v>
      </c>
      <c r="AT343">
        <v>0</v>
      </c>
      <c r="AU343">
        <v>1</v>
      </c>
      <c r="AV343">
        <v>2</v>
      </c>
      <c r="AW343">
        <v>1</v>
      </c>
    </row>
    <row r="344" spans="1:49" x14ac:dyDescent="0.25">
      <c r="A344">
        <v>283</v>
      </c>
      <c r="B344" t="s">
        <v>288</v>
      </c>
      <c r="C344">
        <v>3</v>
      </c>
      <c r="D344" t="s">
        <v>795</v>
      </c>
      <c r="E344" t="s">
        <v>1180</v>
      </c>
      <c r="F344">
        <v>2</v>
      </c>
      <c r="G344" t="s">
        <v>824</v>
      </c>
      <c r="H344" t="s">
        <v>816</v>
      </c>
      <c r="I344" t="s">
        <v>816</v>
      </c>
      <c r="J344">
        <v>0.5</v>
      </c>
      <c r="K344">
        <v>1.7</v>
      </c>
      <c r="L344">
        <v>2</v>
      </c>
      <c r="M344" t="s">
        <v>918</v>
      </c>
      <c r="O344" t="s">
        <v>818</v>
      </c>
      <c r="P344">
        <v>269</v>
      </c>
      <c r="Q344">
        <v>40</v>
      </c>
      <c r="R344">
        <v>30</v>
      </c>
      <c r="S344">
        <v>32</v>
      </c>
      <c r="T344">
        <v>50</v>
      </c>
      <c r="U344">
        <v>52</v>
      </c>
      <c r="V344">
        <v>65</v>
      </c>
      <c r="W344">
        <v>200</v>
      </c>
      <c r="X344">
        <v>70</v>
      </c>
      <c r="Y344">
        <v>54</v>
      </c>
      <c r="Z344" t="s">
        <v>827</v>
      </c>
      <c r="AA344">
        <v>2</v>
      </c>
      <c r="AB344" t="s">
        <v>824</v>
      </c>
      <c r="AC344" t="s">
        <v>819</v>
      </c>
      <c r="AD344" t="s">
        <v>828</v>
      </c>
      <c r="AE344">
        <v>15</v>
      </c>
      <c r="AF344">
        <v>1</v>
      </c>
      <c r="AG344">
        <v>1</v>
      </c>
      <c r="AH344" t="s">
        <v>803</v>
      </c>
      <c r="AI344">
        <v>2</v>
      </c>
      <c r="AJ344">
        <v>1</v>
      </c>
      <c r="AK344" t="s">
        <v>803</v>
      </c>
      <c r="AL344" t="s">
        <v>803</v>
      </c>
      <c r="AM344">
        <v>1</v>
      </c>
      <c r="AN344" t="s">
        <v>803</v>
      </c>
      <c r="AO344">
        <v>2</v>
      </c>
      <c r="AP344">
        <v>1</v>
      </c>
      <c r="AQ344">
        <v>1</v>
      </c>
      <c r="AR344">
        <v>2</v>
      </c>
      <c r="AS344">
        <v>1</v>
      </c>
      <c r="AT344">
        <v>1</v>
      </c>
      <c r="AU344">
        <v>1</v>
      </c>
      <c r="AV344" t="s">
        <v>803</v>
      </c>
      <c r="AW344">
        <v>1</v>
      </c>
    </row>
    <row r="345" spans="1:49" x14ac:dyDescent="0.25">
      <c r="A345">
        <v>284</v>
      </c>
      <c r="B345" t="s">
        <v>289</v>
      </c>
      <c r="C345">
        <v>3</v>
      </c>
      <c r="D345" t="s">
        <v>795</v>
      </c>
      <c r="E345" t="s">
        <v>1181</v>
      </c>
      <c r="F345">
        <v>2</v>
      </c>
      <c r="G345" t="s">
        <v>824</v>
      </c>
      <c r="H345" t="s">
        <v>812</v>
      </c>
      <c r="I345" t="s">
        <v>812</v>
      </c>
      <c r="J345">
        <v>0.8</v>
      </c>
      <c r="K345">
        <v>3.6</v>
      </c>
      <c r="L345">
        <v>2</v>
      </c>
      <c r="M345" t="s">
        <v>853</v>
      </c>
      <c r="O345" t="s">
        <v>854</v>
      </c>
      <c r="P345">
        <v>454</v>
      </c>
      <c r="Q345">
        <v>70</v>
      </c>
      <c r="R345">
        <v>60</v>
      </c>
      <c r="S345">
        <v>62</v>
      </c>
      <c r="T345">
        <v>100</v>
      </c>
      <c r="U345">
        <v>82</v>
      </c>
      <c r="V345">
        <v>80</v>
      </c>
      <c r="W345">
        <v>75</v>
      </c>
      <c r="X345">
        <v>70</v>
      </c>
      <c r="Y345">
        <v>159</v>
      </c>
      <c r="Z345" t="s">
        <v>827</v>
      </c>
      <c r="AA345">
        <v>2</v>
      </c>
      <c r="AB345" t="s">
        <v>824</v>
      </c>
      <c r="AC345" t="s">
        <v>819</v>
      </c>
      <c r="AD345" t="s">
        <v>828</v>
      </c>
      <c r="AE345">
        <v>15</v>
      </c>
      <c r="AF345">
        <v>1</v>
      </c>
      <c r="AG345">
        <v>2</v>
      </c>
      <c r="AH345">
        <v>1</v>
      </c>
      <c r="AI345">
        <v>2</v>
      </c>
      <c r="AJ345" t="s">
        <v>804</v>
      </c>
      <c r="AK345">
        <v>2</v>
      </c>
      <c r="AL345" t="s">
        <v>804</v>
      </c>
      <c r="AM345">
        <v>1</v>
      </c>
      <c r="AN345">
        <v>0</v>
      </c>
      <c r="AO345">
        <v>2</v>
      </c>
      <c r="AP345">
        <v>1</v>
      </c>
      <c r="AQ345" t="s">
        <v>803</v>
      </c>
      <c r="AR345">
        <v>4</v>
      </c>
      <c r="AS345">
        <v>1</v>
      </c>
      <c r="AT345">
        <v>1</v>
      </c>
      <c r="AU345">
        <v>1</v>
      </c>
      <c r="AV345">
        <v>1</v>
      </c>
      <c r="AW345">
        <v>1</v>
      </c>
    </row>
    <row r="346" spans="1:49" x14ac:dyDescent="0.25">
      <c r="A346">
        <v>285</v>
      </c>
      <c r="B346" t="s">
        <v>290</v>
      </c>
      <c r="C346">
        <v>3</v>
      </c>
      <c r="D346" t="s">
        <v>795</v>
      </c>
      <c r="E346" t="s">
        <v>899</v>
      </c>
      <c r="F346">
        <v>1</v>
      </c>
      <c r="G346" t="s">
        <v>797</v>
      </c>
      <c r="H346" t="s">
        <v>2089</v>
      </c>
      <c r="I346" t="s">
        <v>797</v>
      </c>
      <c r="J346">
        <v>0.4</v>
      </c>
      <c r="K346">
        <v>4.5</v>
      </c>
      <c r="L346">
        <v>3</v>
      </c>
      <c r="M346" t="s">
        <v>898</v>
      </c>
      <c r="N346" t="s">
        <v>1182</v>
      </c>
      <c r="O346" t="s">
        <v>1049</v>
      </c>
      <c r="P346">
        <v>295</v>
      </c>
      <c r="Q346">
        <v>60</v>
      </c>
      <c r="R346">
        <v>40</v>
      </c>
      <c r="S346">
        <v>60</v>
      </c>
      <c r="T346">
        <v>40</v>
      </c>
      <c r="U346">
        <v>60</v>
      </c>
      <c r="V346">
        <v>35</v>
      </c>
      <c r="W346">
        <v>255</v>
      </c>
      <c r="X346">
        <v>70</v>
      </c>
      <c r="Y346">
        <v>59</v>
      </c>
      <c r="Z346" t="s">
        <v>1183</v>
      </c>
      <c r="AA346">
        <v>2</v>
      </c>
      <c r="AB346" t="s">
        <v>859</v>
      </c>
      <c r="AC346" t="s">
        <v>797</v>
      </c>
      <c r="AD346" t="s">
        <v>828</v>
      </c>
      <c r="AE346">
        <v>15</v>
      </c>
      <c r="AF346">
        <v>1</v>
      </c>
      <c r="AG346">
        <v>2</v>
      </c>
      <c r="AH346" t="s">
        <v>803</v>
      </c>
      <c r="AI346" t="s">
        <v>803</v>
      </c>
      <c r="AJ346" t="s">
        <v>803</v>
      </c>
      <c r="AK346">
        <v>2</v>
      </c>
      <c r="AL346">
        <v>1</v>
      </c>
      <c r="AM346">
        <v>2</v>
      </c>
      <c r="AN346" t="s">
        <v>803</v>
      </c>
      <c r="AO346">
        <v>2</v>
      </c>
      <c r="AP346">
        <v>1</v>
      </c>
      <c r="AQ346">
        <v>2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</row>
    <row r="347" spans="1:49" x14ac:dyDescent="0.25">
      <c r="A347">
        <v>286</v>
      </c>
      <c r="B347" t="s">
        <v>291</v>
      </c>
      <c r="C347">
        <v>3</v>
      </c>
      <c r="D347" t="s">
        <v>795</v>
      </c>
      <c r="E347" t="s">
        <v>899</v>
      </c>
      <c r="F347">
        <v>2</v>
      </c>
      <c r="G347" t="s">
        <v>797</v>
      </c>
      <c r="H347" t="s">
        <v>920</v>
      </c>
      <c r="I347" t="s">
        <v>920</v>
      </c>
      <c r="J347">
        <v>1.2</v>
      </c>
      <c r="K347">
        <v>39.200000000000003</v>
      </c>
      <c r="L347">
        <v>3</v>
      </c>
      <c r="M347" t="s">
        <v>898</v>
      </c>
      <c r="N347" t="s">
        <v>1182</v>
      </c>
      <c r="O347" t="s">
        <v>911</v>
      </c>
      <c r="P347">
        <v>460</v>
      </c>
      <c r="Q347">
        <v>60</v>
      </c>
      <c r="R347">
        <v>130</v>
      </c>
      <c r="S347">
        <v>80</v>
      </c>
      <c r="T347">
        <v>60</v>
      </c>
      <c r="U347">
        <v>60</v>
      </c>
      <c r="V347">
        <v>70</v>
      </c>
      <c r="W347">
        <v>90</v>
      </c>
      <c r="X347">
        <v>70</v>
      </c>
      <c r="Y347">
        <v>161</v>
      </c>
      <c r="Z347" t="s">
        <v>1183</v>
      </c>
      <c r="AA347">
        <v>2</v>
      </c>
      <c r="AB347" t="s">
        <v>859</v>
      </c>
      <c r="AC347" t="s">
        <v>797</v>
      </c>
      <c r="AD347" t="s">
        <v>828</v>
      </c>
      <c r="AE347">
        <v>15</v>
      </c>
      <c r="AF347">
        <v>1</v>
      </c>
      <c r="AG347">
        <v>2</v>
      </c>
      <c r="AH347" t="s">
        <v>803</v>
      </c>
      <c r="AI347" t="s">
        <v>803</v>
      </c>
      <c r="AJ347" t="s">
        <v>803</v>
      </c>
      <c r="AK347">
        <v>2</v>
      </c>
      <c r="AL347">
        <v>1</v>
      </c>
      <c r="AM347">
        <v>2</v>
      </c>
      <c r="AN347" t="s">
        <v>803</v>
      </c>
      <c r="AO347">
        <v>4</v>
      </c>
      <c r="AP347">
        <v>2</v>
      </c>
      <c r="AQ347">
        <v>1</v>
      </c>
      <c r="AR347" t="s">
        <v>803</v>
      </c>
      <c r="AS347">
        <v>1</v>
      </c>
      <c r="AT347">
        <v>1</v>
      </c>
      <c r="AU347" t="s">
        <v>803</v>
      </c>
      <c r="AV347">
        <v>1</v>
      </c>
      <c r="AW347">
        <v>2</v>
      </c>
    </row>
    <row r="348" spans="1:49" x14ac:dyDescent="0.25">
      <c r="A348">
        <v>287</v>
      </c>
      <c r="B348" t="s">
        <v>292</v>
      </c>
      <c r="C348">
        <v>3</v>
      </c>
      <c r="D348" t="s">
        <v>795</v>
      </c>
      <c r="E348" t="s">
        <v>1184</v>
      </c>
      <c r="F348">
        <v>1</v>
      </c>
      <c r="G348" t="s">
        <v>795</v>
      </c>
      <c r="H348" t="s">
        <v>2089</v>
      </c>
      <c r="I348" t="s">
        <v>795</v>
      </c>
      <c r="J348">
        <v>0.8</v>
      </c>
      <c r="K348">
        <v>24</v>
      </c>
      <c r="L348">
        <v>1</v>
      </c>
      <c r="M348" t="s">
        <v>1185</v>
      </c>
      <c r="P348">
        <v>280</v>
      </c>
      <c r="Q348">
        <v>60</v>
      </c>
      <c r="R348">
        <v>60</v>
      </c>
      <c r="S348">
        <v>60</v>
      </c>
      <c r="T348">
        <v>35</v>
      </c>
      <c r="U348">
        <v>35</v>
      </c>
      <c r="V348">
        <v>30</v>
      </c>
      <c r="W348">
        <v>255</v>
      </c>
      <c r="X348">
        <v>70</v>
      </c>
      <c r="Y348">
        <v>56</v>
      </c>
      <c r="Z348" t="s">
        <v>925</v>
      </c>
      <c r="AA348">
        <v>1</v>
      </c>
      <c r="AB348" t="s">
        <v>848</v>
      </c>
      <c r="AD348" t="s">
        <v>828</v>
      </c>
      <c r="AE348">
        <v>15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2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0</v>
      </c>
      <c r="AT348">
        <v>1</v>
      </c>
      <c r="AU348">
        <v>1</v>
      </c>
      <c r="AV348">
        <v>1</v>
      </c>
      <c r="AW348">
        <v>1</v>
      </c>
    </row>
    <row r="349" spans="1:49" x14ac:dyDescent="0.25">
      <c r="A349">
        <v>288</v>
      </c>
      <c r="B349" t="s">
        <v>293</v>
      </c>
      <c r="C349">
        <v>3</v>
      </c>
      <c r="D349" t="s">
        <v>795</v>
      </c>
      <c r="E349" t="s">
        <v>1186</v>
      </c>
      <c r="F349">
        <v>1</v>
      </c>
      <c r="G349" t="s">
        <v>795</v>
      </c>
      <c r="H349" t="s">
        <v>2089</v>
      </c>
      <c r="I349" t="s">
        <v>795</v>
      </c>
      <c r="J349">
        <v>1.4</v>
      </c>
      <c r="K349">
        <v>46.5</v>
      </c>
      <c r="L349">
        <v>1</v>
      </c>
      <c r="M349" t="s">
        <v>746</v>
      </c>
      <c r="P349">
        <v>440</v>
      </c>
      <c r="Q349">
        <v>80</v>
      </c>
      <c r="R349">
        <v>80</v>
      </c>
      <c r="S349">
        <v>80</v>
      </c>
      <c r="T349">
        <v>55</v>
      </c>
      <c r="U349">
        <v>55</v>
      </c>
      <c r="V349">
        <v>90</v>
      </c>
      <c r="W349">
        <v>120</v>
      </c>
      <c r="X349">
        <v>70</v>
      </c>
      <c r="Y349">
        <v>154</v>
      </c>
      <c r="Z349" t="s">
        <v>925</v>
      </c>
      <c r="AA349">
        <v>1</v>
      </c>
      <c r="AB349" t="s">
        <v>848</v>
      </c>
      <c r="AD349" t="s">
        <v>828</v>
      </c>
      <c r="AE349">
        <v>15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2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0</v>
      </c>
      <c r="AT349">
        <v>1</v>
      </c>
      <c r="AU349">
        <v>1</v>
      </c>
      <c r="AV349">
        <v>1</v>
      </c>
      <c r="AW349">
        <v>1</v>
      </c>
    </row>
    <row r="350" spans="1:49" x14ac:dyDescent="0.25">
      <c r="A350">
        <v>289</v>
      </c>
      <c r="B350" t="s">
        <v>294</v>
      </c>
      <c r="C350">
        <v>3</v>
      </c>
      <c r="D350" t="s">
        <v>795</v>
      </c>
      <c r="E350" t="s">
        <v>1187</v>
      </c>
      <c r="F350">
        <v>1</v>
      </c>
      <c r="G350" t="s">
        <v>795</v>
      </c>
      <c r="H350" t="s">
        <v>2089</v>
      </c>
      <c r="I350" t="s">
        <v>795</v>
      </c>
      <c r="J350">
        <v>2</v>
      </c>
      <c r="K350">
        <v>130.5</v>
      </c>
      <c r="L350">
        <v>1</v>
      </c>
      <c r="M350" t="s">
        <v>1185</v>
      </c>
      <c r="P350">
        <v>670</v>
      </c>
      <c r="Q350">
        <v>150</v>
      </c>
      <c r="R350">
        <v>160</v>
      </c>
      <c r="S350">
        <v>100</v>
      </c>
      <c r="T350">
        <v>95</v>
      </c>
      <c r="U350">
        <v>65</v>
      </c>
      <c r="V350">
        <v>100</v>
      </c>
      <c r="W350">
        <v>45</v>
      </c>
      <c r="X350">
        <v>70</v>
      </c>
      <c r="Y350">
        <v>252</v>
      </c>
      <c r="Z350" t="s">
        <v>925</v>
      </c>
      <c r="AA350">
        <v>1</v>
      </c>
      <c r="AB350" t="s">
        <v>848</v>
      </c>
      <c r="AD350" t="s">
        <v>828</v>
      </c>
      <c r="AE350">
        <v>15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2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0</v>
      </c>
      <c r="AT350">
        <v>1</v>
      </c>
      <c r="AU350">
        <v>1</v>
      </c>
      <c r="AV350">
        <v>1</v>
      </c>
      <c r="AW350">
        <v>1</v>
      </c>
    </row>
    <row r="351" spans="1:49" x14ac:dyDescent="0.25">
      <c r="A351">
        <v>290</v>
      </c>
      <c r="B351" t="s">
        <v>295</v>
      </c>
      <c r="C351">
        <v>3</v>
      </c>
      <c r="D351" t="s">
        <v>795</v>
      </c>
      <c r="E351" t="s">
        <v>1188</v>
      </c>
      <c r="F351">
        <v>2</v>
      </c>
      <c r="G351" t="s">
        <v>824</v>
      </c>
      <c r="H351" t="s">
        <v>862</v>
      </c>
      <c r="I351" t="s">
        <v>862</v>
      </c>
      <c r="J351">
        <v>0.5</v>
      </c>
      <c r="K351">
        <v>5.5</v>
      </c>
      <c r="L351">
        <v>2</v>
      </c>
      <c r="M351" t="s">
        <v>832</v>
      </c>
      <c r="O351" t="s">
        <v>826</v>
      </c>
      <c r="P351">
        <v>266</v>
      </c>
      <c r="Q351">
        <v>31</v>
      </c>
      <c r="R351">
        <v>45</v>
      </c>
      <c r="S351">
        <v>90</v>
      </c>
      <c r="T351">
        <v>30</v>
      </c>
      <c r="U351">
        <v>30</v>
      </c>
      <c r="V351">
        <v>40</v>
      </c>
      <c r="W351">
        <v>255</v>
      </c>
      <c r="X351">
        <v>70</v>
      </c>
      <c r="Y351">
        <v>53</v>
      </c>
      <c r="Z351" t="s">
        <v>1189</v>
      </c>
      <c r="AA351">
        <v>1</v>
      </c>
      <c r="AB351" t="s">
        <v>824</v>
      </c>
      <c r="AD351" t="s">
        <v>828</v>
      </c>
      <c r="AE351">
        <v>15</v>
      </c>
      <c r="AF351">
        <v>1</v>
      </c>
      <c r="AG351">
        <v>2</v>
      </c>
      <c r="AH351">
        <v>2</v>
      </c>
      <c r="AI351">
        <v>0</v>
      </c>
      <c r="AJ351">
        <v>1</v>
      </c>
      <c r="AK351">
        <v>2</v>
      </c>
      <c r="AL351" t="s">
        <v>803</v>
      </c>
      <c r="AM351" t="s">
        <v>803</v>
      </c>
      <c r="AN351" t="s">
        <v>803</v>
      </c>
      <c r="AO351">
        <v>2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</row>
    <row r="352" spans="1:49" x14ac:dyDescent="0.25">
      <c r="A352">
        <v>291</v>
      </c>
      <c r="B352" t="s">
        <v>296</v>
      </c>
      <c r="C352">
        <v>3</v>
      </c>
      <c r="D352" t="s">
        <v>795</v>
      </c>
      <c r="E352" t="s">
        <v>1190</v>
      </c>
      <c r="F352">
        <v>2</v>
      </c>
      <c r="G352" t="s">
        <v>824</v>
      </c>
      <c r="H352" t="s">
        <v>812</v>
      </c>
      <c r="I352" t="s">
        <v>812</v>
      </c>
      <c r="J352">
        <v>0.8</v>
      </c>
      <c r="K352">
        <v>12</v>
      </c>
      <c r="L352">
        <v>2</v>
      </c>
      <c r="M352" t="s">
        <v>1101</v>
      </c>
      <c r="O352" t="s">
        <v>894</v>
      </c>
      <c r="P352">
        <v>456</v>
      </c>
      <c r="Q352">
        <v>61</v>
      </c>
      <c r="R352">
        <v>90</v>
      </c>
      <c r="S352">
        <v>45</v>
      </c>
      <c r="T352">
        <v>50</v>
      </c>
      <c r="U352">
        <v>50</v>
      </c>
      <c r="V352">
        <v>160</v>
      </c>
      <c r="W352">
        <v>120</v>
      </c>
      <c r="X352">
        <v>70</v>
      </c>
      <c r="Y352">
        <v>160</v>
      </c>
      <c r="Z352" t="s">
        <v>1189</v>
      </c>
      <c r="AA352">
        <v>1</v>
      </c>
      <c r="AB352" t="s">
        <v>824</v>
      </c>
      <c r="AD352" t="s">
        <v>828</v>
      </c>
      <c r="AE352">
        <v>15</v>
      </c>
      <c r="AF352">
        <v>1</v>
      </c>
      <c r="AG352">
        <v>2</v>
      </c>
      <c r="AH352">
        <v>1</v>
      </c>
      <c r="AI352">
        <v>2</v>
      </c>
      <c r="AJ352" t="s">
        <v>804</v>
      </c>
      <c r="AK352">
        <v>2</v>
      </c>
      <c r="AL352" t="s">
        <v>804</v>
      </c>
      <c r="AM352">
        <v>1</v>
      </c>
      <c r="AN352">
        <v>0</v>
      </c>
      <c r="AO352">
        <v>2</v>
      </c>
      <c r="AP352">
        <v>1</v>
      </c>
      <c r="AQ352" t="s">
        <v>803</v>
      </c>
      <c r="AR352">
        <v>4</v>
      </c>
      <c r="AS352">
        <v>1</v>
      </c>
      <c r="AT352">
        <v>1</v>
      </c>
      <c r="AU352">
        <v>1</v>
      </c>
      <c r="AV352">
        <v>1</v>
      </c>
      <c r="AW352">
        <v>1</v>
      </c>
    </row>
    <row r="353" spans="1:49" x14ac:dyDescent="0.25">
      <c r="A353">
        <v>292</v>
      </c>
      <c r="B353" t="s">
        <v>297</v>
      </c>
      <c r="C353">
        <v>3</v>
      </c>
      <c r="D353" t="s">
        <v>795</v>
      </c>
      <c r="E353" t="s">
        <v>1191</v>
      </c>
      <c r="F353">
        <v>2</v>
      </c>
      <c r="G353" t="s">
        <v>824</v>
      </c>
      <c r="H353" t="s">
        <v>980</v>
      </c>
      <c r="I353" t="s">
        <v>980</v>
      </c>
      <c r="J353">
        <v>0.8</v>
      </c>
      <c r="K353">
        <v>1.2</v>
      </c>
      <c r="L353">
        <v>1</v>
      </c>
      <c r="M353" t="s">
        <v>1192</v>
      </c>
      <c r="P353">
        <v>236</v>
      </c>
      <c r="Q353">
        <v>1</v>
      </c>
      <c r="R353">
        <v>90</v>
      </c>
      <c r="S353">
        <v>45</v>
      </c>
      <c r="T353">
        <v>30</v>
      </c>
      <c r="U353">
        <v>30</v>
      </c>
      <c r="V353">
        <v>40</v>
      </c>
      <c r="W353">
        <v>45</v>
      </c>
      <c r="X353">
        <v>70</v>
      </c>
      <c r="Y353">
        <v>83</v>
      </c>
      <c r="Z353" t="s">
        <v>1189</v>
      </c>
      <c r="AA353">
        <v>1</v>
      </c>
      <c r="AB353" t="s">
        <v>945</v>
      </c>
      <c r="AE353">
        <v>15</v>
      </c>
      <c r="AF353">
        <v>0</v>
      </c>
      <c r="AG353">
        <v>2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2</v>
      </c>
      <c r="AP353">
        <v>0</v>
      </c>
      <c r="AQ353">
        <v>0</v>
      </c>
      <c r="AR353">
        <v>2</v>
      </c>
      <c r="AS353">
        <v>2</v>
      </c>
      <c r="AT353">
        <v>0</v>
      </c>
      <c r="AU353">
        <v>2</v>
      </c>
      <c r="AV353">
        <v>0</v>
      </c>
      <c r="AW353">
        <v>0</v>
      </c>
    </row>
    <row r="354" spans="1:49" x14ac:dyDescent="0.25">
      <c r="A354">
        <v>293</v>
      </c>
      <c r="B354" t="s">
        <v>298</v>
      </c>
      <c r="C354">
        <v>3</v>
      </c>
      <c r="D354" t="s">
        <v>795</v>
      </c>
      <c r="E354" t="s">
        <v>1193</v>
      </c>
      <c r="F354">
        <v>1</v>
      </c>
      <c r="G354" t="s">
        <v>795</v>
      </c>
      <c r="H354" t="s">
        <v>2089</v>
      </c>
      <c r="I354" t="s">
        <v>795</v>
      </c>
      <c r="J354">
        <v>0.6</v>
      </c>
      <c r="K354">
        <v>16.3</v>
      </c>
      <c r="L354">
        <v>2</v>
      </c>
      <c r="M354" t="s">
        <v>994</v>
      </c>
      <c r="O354" t="s">
        <v>912</v>
      </c>
      <c r="P354">
        <v>240</v>
      </c>
      <c r="Q354">
        <v>64</v>
      </c>
      <c r="R354">
        <v>51</v>
      </c>
      <c r="S354">
        <v>23</v>
      </c>
      <c r="T354">
        <v>51</v>
      </c>
      <c r="U354">
        <v>23</v>
      </c>
      <c r="V354">
        <v>28</v>
      </c>
      <c r="W354">
        <v>190</v>
      </c>
      <c r="X354">
        <v>70</v>
      </c>
      <c r="Y354">
        <v>48</v>
      </c>
      <c r="Z354" t="s">
        <v>801</v>
      </c>
      <c r="AA354">
        <v>2</v>
      </c>
      <c r="AB354" t="s">
        <v>848</v>
      </c>
      <c r="AC354" t="s">
        <v>802</v>
      </c>
      <c r="AD354" t="s">
        <v>828</v>
      </c>
      <c r="AE354">
        <v>20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2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0</v>
      </c>
      <c r="AT354">
        <v>1</v>
      </c>
      <c r="AU354">
        <v>1</v>
      </c>
      <c r="AV354">
        <v>1</v>
      </c>
      <c r="AW354">
        <v>1</v>
      </c>
    </row>
    <row r="355" spans="1:49" x14ac:dyDescent="0.25">
      <c r="A355">
        <v>294</v>
      </c>
      <c r="B355" t="s">
        <v>299</v>
      </c>
      <c r="C355">
        <v>3</v>
      </c>
      <c r="D355" t="s">
        <v>795</v>
      </c>
      <c r="E355" t="s">
        <v>1194</v>
      </c>
      <c r="F355">
        <v>1</v>
      </c>
      <c r="G355" t="s">
        <v>795</v>
      </c>
      <c r="H355" t="s">
        <v>2089</v>
      </c>
      <c r="I355" t="s">
        <v>795</v>
      </c>
      <c r="J355">
        <v>1</v>
      </c>
      <c r="K355">
        <v>40.5</v>
      </c>
      <c r="L355">
        <v>2</v>
      </c>
      <c r="M355" t="s">
        <v>994</v>
      </c>
      <c r="O355" t="s">
        <v>964</v>
      </c>
      <c r="P355">
        <v>360</v>
      </c>
      <c r="Q355">
        <v>84</v>
      </c>
      <c r="R355">
        <v>71</v>
      </c>
      <c r="S355">
        <v>43</v>
      </c>
      <c r="T355">
        <v>71</v>
      </c>
      <c r="U355">
        <v>43</v>
      </c>
      <c r="V355">
        <v>48</v>
      </c>
      <c r="W355">
        <v>120</v>
      </c>
      <c r="X355">
        <v>70</v>
      </c>
      <c r="Y355">
        <v>126</v>
      </c>
      <c r="Z355" t="s">
        <v>801</v>
      </c>
      <c r="AA355">
        <v>2</v>
      </c>
      <c r="AB355" t="s">
        <v>848</v>
      </c>
      <c r="AC355" t="s">
        <v>802</v>
      </c>
      <c r="AD355" t="s">
        <v>828</v>
      </c>
      <c r="AE355">
        <v>20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2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0</v>
      </c>
      <c r="AT355">
        <v>1</v>
      </c>
      <c r="AU355">
        <v>1</v>
      </c>
      <c r="AV355">
        <v>1</v>
      </c>
      <c r="AW355">
        <v>1</v>
      </c>
    </row>
    <row r="356" spans="1:49" x14ac:dyDescent="0.25">
      <c r="A356">
        <v>295</v>
      </c>
      <c r="B356" t="s">
        <v>300</v>
      </c>
      <c r="C356">
        <v>3</v>
      </c>
      <c r="D356" t="s">
        <v>795</v>
      </c>
      <c r="E356" t="s">
        <v>1195</v>
      </c>
      <c r="F356">
        <v>1</v>
      </c>
      <c r="G356" t="s">
        <v>795</v>
      </c>
      <c r="H356" t="s">
        <v>2089</v>
      </c>
      <c r="I356" t="s">
        <v>795</v>
      </c>
      <c r="J356">
        <v>1.5</v>
      </c>
      <c r="K356">
        <v>84</v>
      </c>
      <c r="L356">
        <v>2</v>
      </c>
      <c r="M356" t="s">
        <v>994</v>
      </c>
      <c r="O356" t="s">
        <v>964</v>
      </c>
      <c r="P356">
        <v>490</v>
      </c>
      <c r="Q356">
        <v>104</v>
      </c>
      <c r="R356">
        <v>91</v>
      </c>
      <c r="S356">
        <v>63</v>
      </c>
      <c r="T356">
        <v>91</v>
      </c>
      <c r="U356">
        <v>73</v>
      </c>
      <c r="V356">
        <v>68</v>
      </c>
      <c r="W356">
        <v>45</v>
      </c>
      <c r="X356">
        <v>70</v>
      </c>
      <c r="Y356">
        <v>221</v>
      </c>
      <c r="Z356" t="s">
        <v>801</v>
      </c>
      <c r="AA356">
        <v>2</v>
      </c>
      <c r="AB356" t="s">
        <v>848</v>
      </c>
      <c r="AC356" t="s">
        <v>802</v>
      </c>
      <c r="AD356" t="s">
        <v>828</v>
      </c>
      <c r="AE356">
        <v>20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2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0</v>
      </c>
      <c r="AT356">
        <v>1</v>
      </c>
      <c r="AU356">
        <v>1</v>
      </c>
      <c r="AV356">
        <v>1</v>
      </c>
      <c r="AW356">
        <v>1</v>
      </c>
    </row>
    <row r="357" spans="1:49" x14ac:dyDescent="0.25">
      <c r="A357">
        <v>296</v>
      </c>
      <c r="B357" t="s">
        <v>301</v>
      </c>
      <c r="C357">
        <v>3</v>
      </c>
      <c r="D357" t="s">
        <v>795</v>
      </c>
      <c r="E357" t="s">
        <v>1196</v>
      </c>
      <c r="F357">
        <v>1</v>
      </c>
      <c r="G357" t="s">
        <v>920</v>
      </c>
      <c r="H357" t="s">
        <v>2089</v>
      </c>
      <c r="I357" t="s">
        <v>920</v>
      </c>
      <c r="J357">
        <v>1</v>
      </c>
      <c r="K357">
        <v>86.4</v>
      </c>
      <c r="L357">
        <v>3</v>
      </c>
      <c r="M357" t="s">
        <v>805</v>
      </c>
      <c r="N357" t="s">
        <v>846</v>
      </c>
      <c r="O357" t="s">
        <v>876</v>
      </c>
      <c r="P357">
        <v>237</v>
      </c>
      <c r="Q357">
        <v>72</v>
      </c>
      <c r="R357">
        <v>60</v>
      </c>
      <c r="S357">
        <v>30</v>
      </c>
      <c r="T357">
        <v>20</v>
      </c>
      <c r="U357">
        <v>30</v>
      </c>
      <c r="V357">
        <v>25</v>
      </c>
      <c r="W357">
        <v>180</v>
      </c>
      <c r="X357">
        <v>70</v>
      </c>
      <c r="Y357">
        <v>47</v>
      </c>
      <c r="Z357" t="s">
        <v>1183</v>
      </c>
      <c r="AA357">
        <v>1</v>
      </c>
      <c r="AB357" t="s">
        <v>932</v>
      </c>
      <c r="AD357" t="s">
        <v>926</v>
      </c>
      <c r="AE357">
        <v>20</v>
      </c>
      <c r="AF357">
        <v>1</v>
      </c>
      <c r="AG357" t="s">
        <v>803</v>
      </c>
      <c r="AH357">
        <v>1</v>
      </c>
      <c r="AI357">
        <v>1</v>
      </c>
      <c r="AJ357">
        <v>1</v>
      </c>
      <c r="AK357" t="s">
        <v>803</v>
      </c>
      <c r="AL357">
        <v>1</v>
      </c>
      <c r="AM357">
        <v>1</v>
      </c>
      <c r="AN357">
        <v>1</v>
      </c>
      <c r="AO357">
        <v>2</v>
      </c>
      <c r="AP357">
        <v>2</v>
      </c>
      <c r="AQ357" t="s">
        <v>803</v>
      </c>
      <c r="AR357" t="s">
        <v>803</v>
      </c>
      <c r="AS357">
        <v>1</v>
      </c>
      <c r="AT357">
        <v>1</v>
      </c>
      <c r="AU357" t="s">
        <v>803</v>
      </c>
      <c r="AV357">
        <v>1</v>
      </c>
      <c r="AW357">
        <v>2</v>
      </c>
    </row>
    <row r="358" spans="1:49" x14ac:dyDescent="0.25">
      <c r="A358">
        <v>297</v>
      </c>
      <c r="B358" t="s">
        <v>302</v>
      </c>
      <c r="C358">
        <v>3</v>
      </c>
      <c r="D358" t="s">
        <v>795</v>
      </c>
      <c r="E358" t="s">
        <v>1197</v>
      </c>
      <c r="F358">
        <v>1</v>
      </c>
      <c r="G358" t="s">
        <v>920</v>
      </c>
      <c r="H358" t="s">
        <v>2089</v>
      </c>
      <c r="I358" t="s">
        <v>920</v>
      </c>
      <c r="J358">
        <v>2.2999999999999998</v>
      </c>
      <c r="K358">
        <v>253.8</v>
      </c>
      <c r="L358">
        <v>3</v>
      </c>
      <c r="M358" t="s">
        <v>805</v>
      </c>
      <c r="N358" t="s">
        <v>846</v>
      </c>
      <c r="O358" t="s">
        <v>876</v>
      </c>
      <c r="P358">
        <v>474</v>
      </c>
      <c r="Q358">
        <v>144</v>
      </c>
      <c r="R358">
        <v>120</v>
      </c>
      <c r="S358">
        <v>60</v>
      </c>
      <c r="T358">
        <v>40</v>
      </c>
      <c r="U358">
        <v>60</v>
      </c>
      <c r="V358">
        <v>50</v>
      </c>
      <c r="W358">
        <v>200</v>
      </c>
      <c r="X358">
        <v>70</v>
      </c>
      <c r="Y358">
        <v>166</v>
      </c>
      <c r="Z358" t="s">
        <v>1183</v>
      </c>
      <c r="AA358">
        <v>1</v>
      </c>
      <c r="AB358" t="s">
        <v>932</v>
      </c>
      <c r="AD358" t="s">
        <v>926</v>
      </c>
      <c r="AE358">
        <v>20</v>
      </c>
      <c r="AF358">
        <v>1</v>
      </c>
      <c r="AG358" t="s">
        <v>803</v>
      </c>
      <c r="AH358">
        <v>1</v>
      </c>
      <c r="AI358">
        <v>1</v>
      </c>
      <c r="AJ358">
        <v>1</v>
      </c>
      <c r="AK358" t="s">
        <v>803</v>
      </c>
      <c r="AL358">
        <v>1</v>
      </c>
      <c r="AM358">
        <v>1</v>
      </c>
      <c r="AN358">
        <v>1</v>
      </c>
      <c r="AO358">
        <v>2</v>
      </c>
      <c r="AP358">
        <v>2</v>
      </c>
      <c r="AQ358" t="s">
        <v>803</v>
      </c>
      <c r="AR358" t="s">
        <v>803</v>
      </c>
      <c r="AS358">
        <v>1</v>
      </c>
      <c r="AT358">
        <v>1</v>
      </c>
      <c r="AU358" t="s">
        <v>803</v>
      </c>
      <c r="AV358">
        <v>1</v>
      </c>
      <c r="AW358">
        <v>2</v>
      </c>
    </row>
    <row r="359" spans="1:49" x14ac:dyDescent="0.25">
      <c r="A359">
        <v>298</v>
      </c>
      <c r="B359" t="s">
        <v>303</v>
      </c>
      <c r="C359">
        <v>3</v>
      </c>
      <c r="D359" t="s">
        <v>795</v>
      </c>
      <c r="E359" t="s">
        <v>1198</v>
      </c>
      <c r="F359">
        <v>2</v>
      </c>
      <c r="G359" t="s">
        <v>795</v>
      </c>
      <c r="H359" t="s">
        <v>859</v>
      </c>
      <c r="I359" t="s">
        <v>859</v>
      </c>
      <c r="J359">
        <v>0.2</v>
      </c>
      <c r="K359">
        <v>2</v>
      </c>
      <c r="L359">
        <v>3</v>
      </c>
      <c r="M359" t="s">
        <v>805</v>
      </c>
      <c r="N359" t="s">
        <v>1091</v>
      </c>
      <c r="O359" t="s">
        <v>1092</v>
      </c>
      <c r="P359">
        <v>190</v>
      </c>
      <c r="Q359">
        <v>50</v>
      </c>
      <c r="R359">
        <v>20</v>
      </c>
      <c r="S359">
        <v>40</v>
      </c>
      <c r="T359">
        <v>20</v>
      </c>
      <c r="U359">
        <v>40</v>
      </c>
      <c r="V359">
        <v>20</v>
      </c>
      <c r="W359">
        <v>150</v>
      </c>
      <c r="X359">
        <v>70</v>
      </c>
      <c r="Y359">
        <v>38</v>
      </c>
      <c r="Z359" t="s">
        <v>883</v>
      </c>
      <c r="AA359">
        <v>1</v>
      </c>
      <c r="AB359" t="s">
        <v>874</v>
      </c>
      <c r="AD359" t="s">
        <v>884</v>
      </c>
      <c r="AE359">
        <v>10</v>
      </c>
      <c r="AF359">
        <v>1</v>
      </c>
      <c r="AG359" t="s">
        <v>803</v>
      </c>
      <c r="AH359">
        <v>1</v>
      </c>
      <c r="AI359">
        <v>1</v>
      </c>
      <c r="AJ359">
        <v>1</v>
      </c>
      <c r="AK359" t="s">
        <v>803</v>
      </c>
      <c r="AL359">
        <v>1</v>
      </c>
      <c r="AM359">
        <v>2</v>
      </c>
      <c r="AN359">
        <v>1</v>
      </c>
      <c r="AO359">
        <v>1</v>
      </c>
      <c r="AP359">
        <v>1</v>
      </c>
      <c r="AQ359" t="s">
        <v>803</v>
      </c>
      <c r="AR359">
        <v>1</v>
      </c>
      <c r="AS359">
        <v>0</v>
      </c>
      <c r="AT359">
        <v>0</v>
      </c>
      <c r="AU359" t="s">
        <v>803</v>
      </c>
      <c r="AV359">
        <v>2</v>
      </c>
      <c r="AW359">
        <v>1</v>
      </c>
    </row>
    <row r="360" spans="1:49" x14ac:dyDescent="0.25">
      <c r="A360">
        <v>299</v>
      </c>
      <c r="B360" t="s">
        <v>304</v>
      </c>
      <c r="C360">
        <v>3</v>
      </c>
      <c r="D360" t="s">
        <v>795</v>
      </c>
      <c r="E360" t="s">
        <v>1199</v>
      </c>
      <c r="F360">
        <v>1</v>
      </c>
      <c r="G360" t="s">
        <v>942</v>
      </c>
      <c r="H360" t="s">
        <v>2089</v>
      </c>
      <c r="I360" t="s">
        <v>942</v>
      </c>
      <c r="J360">
        <v>1</v>
      </c>
      <c r="K360">
        <v>97</v>
      </c>
      <c r="L360">
        <v>3</v>
      </c>
      <c r="M360" t="s">
        <v>944</v>
      </c>
      <c r="N360" t="s">
        <v>946</v>
      </c>
      <c r="O360" t="s">
        <v>907</v>
      </c>
      <c r="P360">
        <v>375</v>
      </c>
      <c r="Q360">
        <v>30</v>
      </c>
      <c r="R360">
        <v>45</v>
      </c>
      <c r="S360">
        <v>135</v>
      </c>
      <c r="T360">
        <v>45</v>
      </c>
      <c r="U360">
        <v>90</v>
      </c>
      <c r="V360">
        <v>30</v>
      </c>
      <c r="W360">
        <v>255</v>
      </c>
      <c r="X360">
        <v>70</v>
      </c>
      <c r="Y360">
        <v>75</v>
      </c>
      <c r="Z360" t="s">
        <v>827</v>
      </c>
      <c r="AA360">
        <v>1</v>
      </c>
      <c r="AB360" t="s">
        <v>945</v>
      </c>
      <c r="AD360" t="s">
        <v>828</v>
      </c>
      <c r="AE360">
        <v>20</v>
      </c>
      <c r="AF360" t="s">
        <v>803</v>
      </c>
      <c r="AG360" t="s">
        <v>803</v>
      </c>
      <c r="AH360">
        <v>2</v>
      </c>
      <c r="AI360">
        <v>1</v>
      </c>
      <c r="AJ360">
        <v>2</v>
      </c>
      <c r="AK360">
        <v>1</v>
      </c>
      <c r="AL360">
        <v>2</v>
      </c>
      <c r="AM360" t="s">
        <v>803</v>
      </c>
      <c r="AN360">
        <v>2</v>
      </c>
      <c r="AO360" t="s">
        <v>803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2</v>
      </c>
      <c r="AW360">
        <v>1</v>
      </c>
    </row>
    <row r="361" spans="1:49" x14ac:dyDescent="0.25">
      <c r="A361">
        <v>300</v>
      </c>
      <c r="B361" t="s">
        <v>305</v>
      </c>
      <c r="C361">
        <v>3</v>
      </c>
      <c r="D361" t="s">
        <v>795</v>
      </c>
      <c r="E361" t="s">
        <v>1200</v>
      </c>
      <c r="F361">
        <v>1</v>
      </c>
      <c r="G361" t="s">
        <v>795</v>
      </c>
      <c r="H361" t="s">
        <v>2089</v>
      </c>
      <c r="I361" t="s">
        <v>795</v>
      </c>
      <c r="J361">
        <v>0.6</v>
      </c>
      <c r="K361">
        <v>11</v>
      </c>
      <c r="L361">
        <v>3</v>
      </c>
      <c r="M361" t="s">
        <v>880</v>
      </c>
      <c r="N361" t="s">
        <v>1201</v>
      </c>
      <c r="O361" t="s">
        <v>904</v>
      </c>
      <c r="P361">
        <v>260</v>
      </c>
      <c r="Q361">
        <v>50</v>
      </c>
      <c r="R361">
        <v>45</v>
      </c>
      <c r="S361">
        <v>45</v>
      </c>
      <c r="T361">
        <v>35</v>
      </c>
      <c r="U361">
        <v>35</v>
      </c>
      <c r="V361">
        <v>50</v>
      </c>
      <c r="W361">
        <v>255</v>
      </c>
      <c r="X361">
        <v>70</v>
      </c>
      <c r="Y361">
        <v>52</v>
      </c>
      <c r="Z361" t="s">
        <v>883</v>
      </c>
      <c r="AA361">
        <v>2</v>
      </c>
      <c r="AB361" t="s">
        <v>859</v>
      </c>
      <c r="AC361" t="s">
        <v>848</v>
      </c>
      <c r="AD361" t="s">
        <v>884</v>
      </c>
      <c r="AE361">
        <v>15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2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0</v>
      </c>
      <c r="AT361">
        <v>1</v>
      </c>
      <c r="AU361">
        <v>1</v>
      </c>
      <c r="AV361">
        <v>1</v>
      </c>
      <c r="AW361">
        <v>1</v>
      </c>
    </row>
    <row r="362" spans="1:49" x14ac:dyDescent="0.25">
      <c r="A362">
        <v>301</v>
      </c>
      <c r="B362" t="s">
        <v>306</v>
      </c>
      <c r="C362">
        <v>3</v>
      </c>
      <c r="D362" t="s">
        <v>795</v>
      </c>
      <c r="E362" t="s">
        <v>1202</v>
      </c>
      <c r="F362">
        <v>1</v>
      </c>
      <c r="G362" t="s">
        <v>795</v>
      </c>
      <c r="H362" t="s">
        <v>2089</v>
      </c>
      <c r="I362" t="s">
        <v>795</v>
      </c>
      <c r="J362">
        <v>1.1000000000000001</v>
      </c>
      <c r="K362">
        <v>32.6</v>
      </c>
      <c r="L362">
        <v>3</v>
      </c>
      <c r="M362" t="s">
        <v>880</v>
      </c>
      <c r="N362" t="s">
        <v>1201</v>
      </c>
      <c r="O362" t="s">
        <v>904</v>
      </c>
      <c r="P362">
        <v>400</v>
      </c>
      <c r="Q362">
        <v>70</v>
      </c>
      <c r="R362">
        <v>65</v>
      </c>
      <c r="S362">
        <v>65</v>
      </c>
      <c r="T362">
        <v>55</v>
      </c>
      <c r="U362">
        <v>55</v>
      </c>
      <c r="V362">
        <v>90</v>
      </c>
      <c r="W362">
        <v>60</v>
      </c>
      <c r="X362">
        <v>70</v>
      </c>
      <c r="Y362">
        <v>140</v>
      </c>
      <c r="Z362" t="s">
        <v>883</v>
      </c>
      <c r="AA362">
        <v>2</v>
      </c>
      <c r="AB362" t="s">
        <v>859</v>
      </c>
      <c r="AC362" t="s">
        <v>848</v>
      </c>
      <c r="AD362" t="s">
        <v>884</v>
      </c>
      <c r="AE362">
        <v>15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2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0</v>
      </c>
      <c r="AT362">
        <v>1</v>
      </c>
      <c r="AU362">
        <v>1</v>
      </c>
      <c r="AV362">
        <v>1</v>
      </c>
      <c r="AW362">
        <v>1</v>
      </c>
    </row>
    <row r="363" spans="1:49" x14ac:dyDescent="0.25">
      <c r="A363">
        <v>302</v>
      </c>
      <c r="B363" t="s">
        <v>307</v>
      </c>
      <c r="C363">
        <v>3</v>
      </c>
      <c r="D363" t="s">
        <v>795</v>
      </c>
      <c r="E363" t="s">
        <v>1104</v>
      </c>
      <c r="F363">
        <v>2</v>
      </c>
      <c r="G363" t="s">
        <v>849</v>
      </c>
      <c r="H363" t="s">
        <v>980</v>
      </c>
      <c r="I363" t="s">
        <v>980</v>
      </c>
      <c r="J363">
        <v>0.5</v>
      </c>
      <c r="K363">
        <v>11</v>
      </c>
      <c r="L363">
        <v>3</v>
      </c>
      <c r="M363" t="s">
        <v>840</v>
      </c>
      <c r="N363" t="s">
        <v>1203</v>
      </c>
      <c r="O363" t="s">
        <v>1105</v>
      </c>
      <c r="P363">
        <v>380</v>
      </c>
      <c r="Q363">
        <v>50</v>
      </c>
      <c r="R363">
        <v>75</v>
      </c>
      <c r="S363">
        <v>75</v>
      </c>
      <c r="T363">
        <v>65</v>
      </c>
      <c r="U363">
        <v>65</v>
      </c>
      <c r="V363">
        <v>50</v>
      </c>
      <c r="W363">
        <v>45</v>
      </c>
      <c r="X363">
        <v>35</v>
      </c>
      <c r="Y363">
        <v>133</v>
      </c>
      <c r="Z363" t="s">
        <v>801</v>
      </c>
      <c r="AA363">
        <v>1</v>
      </c>
      <c r="AB363" t="s">
        <v>932</v>
      </c>
      <c r="AD363" t="s">
        <v>828</v>
      </c>
      <c r="AE363">
        <v>25</v>
      </c>
      <c r="AF363">
        <v>0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0</v>
      </c>
      <c r="AM363" t="s">
        <v>803</v>
      </c>
      <c r="AN363">
        <v>1</v>
      </c>
      <c r="AO363">
        <v>1</v>
      </c>
      <c r="AP363">
        <v>0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2</v>
      </c>
    </row>
    <row r="364" spans="1:49" x14ac:dyDescent="0.25">
      <c r="A364">
        <v>302</v>
      </c>
      <c r="B364" t="s">
        <v>726</v>
      </c>
      <c r="C364">
        <v>3</v>
      </c>
      <c r="D364" t="s">
        <v>795</v>
      </c>
      <c r="E364" t="s">
        <v>1104</v>
      </c>
      <c r="F364">
        <v>2</v>
      </c>
      <c r="G364" t="s">
        <v>849</v>
      </c>
      <c r="H364" t="s">
        <v>980</v>
      </c>
      <c r="I364" t="s">
        <v>980</v>
      </c>
      <c r="J364">
        <v>0.5</v>
      </c>
      <c r="K364">
        <v>161</v>
      </c>
      <c r="L364">
        <v>1</v>
      </c>
      <c r="M364" t="s">
        <v>1086</v>
      </c>
      <c r="P364">
        <v>480</v>
      </c>
      <c r="Q364">
        <v>50</v>
      </c>
      <c r="R364">
        <v>85</v>
      </c>
      <c r="S364">
        <v>125</v>
      </c>
      <c r="T364">
        <v>85</v>
      </c>
      <c r="U364">
        <v>115</v>
      </c>
      <c r="V364">
        <v>20</v>
      </c>
      <c r="W364">
        <v>45</v>
      </c>
      <c r="X364">
        <v>35</v>
      </c>
      <c r="Y364">
        <v>168</v>
      </c>
      <c r="Z364" t="s">
        <v>801</v>
      </c>
      <c r="AA364">
        <v>1</v>
      </c>
      <c r="AB364" t="s">
        <v>932</v>
      </c>
      <c r="AD364" t="s">
        <v>828</v>
      </c>
      <c r="AE364">
        <v>25</v>
      </c>
      <c r="AF364">
        <v>0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0</v>
      </c>
      <c r="AM364" t="s">
        <v>803</v>
      </c>
      <c r="AN364">
        <v>1</v>
      </c>
      <c r="AO364">
        <v>1</v>
      </c>
      <c r="AP364">
        <v>0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2</v>
      </c>
    </row>
    <row r="365" spans="1:49" x14ac:dyDescent="0.25">
      <c r="A365">
        <v>303</v>
      </c>
      <c r="B365" t="s">
        <v>308</v>
      </c>
      <c r="C365">
        <v>3</v>
      </c>
      <c r="D365" t="s">
        <v>795</v>
      </c>
      <c r="E365" t="s">
        <v>1204</v>
      </c>
      <c r="F365">
        <v>2</v>
      </c>
      <c r="G365" t="s">
        <v>866</v>
      </c>
      <c r="H365" t="s">
        <v>859</v>
      </c>
      <c r="I365" t="s">
        <v>859</v>
      </c>
      <c r="J365">
        <v>0.6</v>
      </c>
      <c r="K365">
        <v>11.5</v>
      </c>
      <c r="L365">
        <v>3</v>
      </c>
      <c r="M365" t="s">
        <v>991</v>
      </c>
      <c r="N365" t="s">
        <v>853</v>
      </c>
      <c r="O365" t="s">
        <v>876</v>
      </c>
      <c r="P365">
        <v>380</v>
      </c>
      <c r="Q365">
        <v>50</v>
      </c>
      <c r="R365">
        <v>85</v>
      </c>
      <c r="S365">
        <v>85</v>
      </c>
      <c r="T365">
        <v>55</v>
      </c>
      <c r="U365">
        <v>55</v>
      </c>
      <c r="V365">
        <v>50</v>
      </c>
      <c r="W365">
        <v>45</v>
      </c>
      <c r="X365">
        <v>70</v>
      </c>
      <c r="Y365">
        <v>133</v>
      </c>
      <c r="Z365" t="s">
        <v>883</v>
      </c>
      <c r="AA365">
        <v>2</v>
      </c>
      <c r="AB365" t="s">
        <v>859</v>
      </c>
      <c r="AC365" t="s">
        <v>848</v>
      </c>
      <c r="AD365" t="s">
        <v>828</v>
      </c>
      <c r="AE365">
        <v>20</v>
      </c>
      <c r="AF365" t="s">
        <v>803</v>
      </c>
      <c r="AG365">
        <v>2</v>
      </c>
      <c r="AH365">
        <v>1</v>
      </c>
      <c r="AI365">
        <v>1</v>
      </c>
      <c r="AJ365" t="s">
        <v>803</v>
      </c>
      <c r="AK365" t="s">
        <v>803</v>
      </c>
      <c r="AL365">
        <v>1</v>
      </c>
      <c r="AM365">
        <v>0</v>
      </c>
      <c r="AN365">
        <v>2</v>
      </c>
      <c r="AO365" t="s">
        <v>803</v>
      </c>
      <c r="AP365" t="s">
        <v>803</v>
      </c>
      <c r="AQ365" t="s">
        <v>804</v>
      </c>
      <c r="AR365" t="s">
        <v>803</v>
      </c>
      <c r="AS365">
        <v>1</v>
      </c>
      <c r="AT365">
        <v>0</v>
      </c>
      <c r="AU365" t="s">
        <v>803</v>
      </c>
      <c r="AV365">
        <v>1</v>
      </c>
      <c r="AW365" t="s">
        <v>803</v>
      </c>
    </row>
    <row r="366" spans="1:49" x14ac:dyDescent="0.25">
      <c r="A366">
        <v>303</v>
      </c>
      <c r="B366" t="s">
        <v>727</v>
      </c>
      <c r="C366">
        <v>3</v>
      </c>
      <c r="D366" t="s">
        <v>795</v>
      </c>
      <c r="E366" t="s">
        <v>1204</v>
      </c>
      <c r="F366">
        <v>2</v>
      </c>
      <c r="G366" t="s">
        <v>866</v>
      </c>
      <c r="H366" t="s">
        <v>859</v>
      </c>
      <c r="I366" t="s">
        <v>859</v>
      </c>
      <c r="J366">
        <v>1</v>
      </c>
      <c r="K366">
        <v>23.5</v>
      </c>
      <c r="L366">
        <v>1</v>
      </c>
      <c r="M366" t="s">
        <v>1091</v>
      </c>
      <c r="P366">
        <v>480</v>
      </c>
      <c r="Q366">
        <v>50</v>
      </c>
      <c r="R366">
        <v>105</v>
      </c>
      <c r="S366">
        <v>125</v>
      </c>
      <c r="T366">
        <v>55</v>
      </c>
      <c r="U366">
        <v>95</v>
      </c>
      <c r="V366">
        <v>50</v>
      </c>
      <c r="W366">
        <v>45</v>
      </c>
      <c r="X366">
        <v>70</v>
      </c>
      <c r="Y366">
        <v>168</v>
      </c>
      <c r="Z366" t="s">
        <v>883</v>
      </c>
      <c r="AA366">
        <v>2</v>
      </c>
      <c r="AB366" t="s">
        <v>859</v>
      </c>
      <c r="AC366" t="s">
        <v>848</v>
      </c>
      <c r="AD366" t="s">
        <v>828</v>
      </c>
      <c r="AE366">
        <v>20</v>
      </c>
      <c r="AF366" t="s">
        <v>803</v>
      </c>
      <c r="AG366">
        <v>2</v>
      </c>
      <c r="AH366">
        <v>1</v>
      </c>
      <c r="AI366">
        <v>1</v>
      </c>
      <c r="AJ366" t="s">
        <v>803</v>
      </c>
      <c r="AK366" t="s">
        <v>803</v>
      </c>
      <c r="AL366">
        <v>1</v>
      </c>
      <c r="AM366">
        <v>0</v>
      </c>
      <c r="AN366">
        <v>2</v>
      </c>
      <c r="AO366" t="s">
        <v>803</v>
      </c>
      <c r="AP366" t="s">
        <v>803</v>
      </c>
      <c r="AQ366" t="s">
        <v>804</v>
      </c>
      <c r="AR366" t="s">
        <v>803</v>
      </c>
      <c r="AS366">
        <v>1</v>
      </c>
      <c r="AT366">
        <v>0</v>
      </c>
      <c r="AU366" t="s">
        <v>803</v>
      </c>
      <c r="AV366">
        <v>1</v>
      </c>
      <c r="AW366" t="s">
        <v>803</v>
      </c>
    </row>
    <row r="367" spans="1:49" x14ac:dyDescent="0.25">
      <c r="A367">
        <v>304</v>
      </c>
      <c r="B367" t="s">
        <v>309</v>
      </c>
      <c r="C367">
        <v>3</v>
      </c>
      <c r="D367" t="s">
        <v>795</v>
      </c>
      <c r="E367" t="s">
        <v>1205</v>
      </c>
      <c r="F367">
        <v>2</v>
      </c>
      <c r="G367" t="s">
        <v>866</v>
      </c>
      <c r="H367" t="s">
        <v>942</v>
      </c>
      <c r="I367" t="s">
        <v>942</v>
      </c>
      <c r="J367">
        <v>0.4</v>
      </c>
      <c r="K367">
        <v>60</v>
      </c>
      <c r="L367">
        <v>3</v>
      </c>
      <c r="M367" t="s">
        <v>944</v>
      </c>
      <c r="N367" t="s">
        <v>943</v>
      </c>
      <c r="O367" t="s">
        <v>1206</v>
      </c>
      <c r="P367">
        <v>330</v>
      </c>
      <c r="Q367">
        <v>50</v>
      </c>
      <c r="R367">
        <v>70</v>
      </c>
      <c r="S367">
        <v>100</v>
      </c>
      <c r="T367">
        <v>40</v>
      </c>
      <c r="U367">
        <v>40</v>
      </c>
      <c r="V367">
        <v>30</v>
      </c>
      <c r="W367">
        <v>180</v>
      </c>
      <c r="X367">
        <v>35</v>
      </c>
      <c r="Y367">
        <v>66</v>
      </c>
      <c r="Z367" t="s">
        <v>925</v>
      </c>
      <c r="AA367">
        <v>1</v>
      </c>
      <c r="AB367" t="s">
        <v>802</v>
      </c>
      <c r="AD367" t="s">
        <v>828</v>
      </c>
      <c r="AE367">
        <v>35</v>
      </c>
      <c r="AF367" t="s">
        <v>804</v>
      </c>
      <c r="AG367">
        <v>1</v>
      </c>
      <c r="AH367">
        <v>2</v>
      </c>
      <c r="AI367">
        <v>1</v>
      </c>
      <c r="AJ367">
        <v>1</v>
      </c>
      <c r="AK367" t="s">
        <v>803</v>
      </c>
      <c r="AL367">
        <v>4</v>
      </c>
      <c r="AM367">
        <v>0</v>
      </c>
      <c r="AN367">
        <v>4</v>
      </c>
      <c r="AO367" t="s">
        <v>804</v>
      </c>
      <c r="AP367" t="s">
        <v>803</v>
      </c>
      <c r="AQ367" t="s">
        <v>803</v>
      </c>
      <c r="AR367" t="s">
        <v>803</v>
      </c>
      <c r="AS367">
        <v>1</v>
      </c>
      <c r="AT367" t="s">
        <v>803</v>
      </c>
      <c r="AU367">
        <v>1</v>
      </c>
      <c r="AV367">
        <v>1</v>
      </c>
      <c r="AW367" t="s">
        <v>803</v>
      </c>
    </row>
    <row r="368" spans="1:49" x14ac:dyDescent="0.25">
      <c r="A368">
        <v>305</v>
      </c>
      <c r="B368" t="s">
        <v>310</v>
      </c>
      <c r="C368">
        <v>3</v>
      </c>
      <c r="D368" t="s">
        <v>795</v>
      </c>
      <c r="E368" t="s">
        <v>1205</v>
      </c>
      <c r="F368">
        <v>2</v>
      </c>
      <c r="G368" t="s">
        <v>866</v>
      </c>
      <c r="H368" t="s">
        <v>942</v>
      </c>
      <c r="I368" t="s">
        <v>942</v>
      </c>
      <c r="J368">
        <v>0.9</v>
      </c>
      <c r="K368">
        <v>120</v>
      </c>
      <c r="L368">
        <v>3</v>
      </c>
      <c r="M368" t="s">
        <v>944</v>
      </c>
      <c r="N368" t="s">
        <v>943</v>
      </c>
      <c r="O368" t="s">
        <v>1206</v>
      </c>
      <c r="P368">
        <v>430</v>
      </c>
      <c r="Q368">
        <v>60</v>
      </c>
      <c r="R368">
        <v>90</v>
      </c>
      <c r="S368">
        <v>140</v>
      </c>
      <c r="T368">
        <v>50</v>
      </c>
      <c r="U368">
        <v>50</v>
      </c>
      <c r="V368">
        <v>40</v>
      </c>
      <c r="W368">
        <v>90</v>
      </c>
      <c r="X368">
        <v>35</v>
      </c>
      <c r="Y368">
        <v>151</v>
      </c>
      <c r="Z368" t="s">
        <v>925</v>
      </c>
      <c r="AA368">
        <v>1</v>
      </c>
      <c r="AB368" t="s">
        <v>802</v>
      </c>
      <c r="AD368" t="s">
        <v>828</v>
      </c>
      <c r="AE368">
        <v>35</v>
      </c>
      <c r="AF368" t="s">
        <v>804</v>
      </c>
      <c r="AG368">
        <v>1</v>
      </c>
      <c r="AH368">
        <v>2</v>
      </c>
      <c r="AI368">
        <v>1</v>
      </c>
      <c r="AJ368">
        <v>1</v>
      </c>
      <c r="AK368" t="s">
        <v>803</v>
      </c>
      <c r="AL368">
        <v>4</v>
      </c>
      <c r="AM368">
        <v>0</v>
      </c>
      <c r="AN368">
        <v>4</v>
      </c>
      <c r="AO368" t="s">
        <v>804</v>
      </c>
      <c r="AP368" t="s">
        <v>803</v>
      </c>
      <c r="AQ368" t="s">
        <v>803</v>
      </c>
      <c r="AR368" t="s">
        <v>803</v>
      </c>
      <c r="AS368">
        <v>1</v>
      </c>
      <c r="AT368" t="s">
        <v>803</v>
      </c>
      <c r="AU368">
        <v>1</v>
      </c>
      <c r="AV368">
        <v>1</v>
      </c>
      <c r="AW368" t="s">
        <v>803</v>
      </c>
    </row>
    <row r="369" spans="1:49" x14ac:dyDescent="0.25">
      <c r="A369">
        <v>306</v>
      </c>
      <c r="B369" t="s">
        <v>311</v>
      </c>
      <c r="C369">
        <v>3</v>
      </c>
      <c r="D369" t="s">
        <v>795</v>
      </c>
      <c r="E369" t="s">
        <v>1205</v>
      </c>
      <c r="F369">
        <v>2</v>
      </c>
      <c r="G369" t="s">
        <v>866</v>
      </c>
      <c r="H369" t="s">
        <v>942</v>
      </c>
      <c r="I369" t="s">
        <v>942</v>
      </c>
      <c r="J369">
        <v>2.1</v>
      </c>
      <c r="K369">
        <v>360</v>
      </c>
      <c r="L369">
        <v>3</v>
      </c>
      <c r="M369" t="s">
        <v>944</v>
      </c>
      <c r="N369" t="s">
        <v>943</v>
      </c>
      <c r="O369" t="s">
        <v>1206</v>
      </c>
      <c r="P369">
        <v>530</v>
      </c>
      <c r="Q369">
        <v>70</v>
      </c>
      <c r="R369">
        <v>110</v>
      </c>
      <c r="S369">
        <v>180</v>
      </c>
      <c r="T369">
        <v>60</v>
      </c>
      <c r="U369">
        <v>60</v>
      </c>
      <c r="V369">
        <v>50</v>
      </c>
      <c r="W369">
        <v>45</v>
      </c>
      <c r="X369">
        <v>35</v>
      </c>
      <c r="Y369">
        <v>239</v>
      </c>
      <c r="Z369" t="s">
        <v>925</v>
      </c>
      <c r="AA369">
        <v>1</v>
      </c>
      <c r="AB369" t="s">
        <v>802</v>
      </c>
      <c r="AD369" t="s">
        <v>828</v>
      </c>
      <c r="AE369">
        <v>35</v>
      </c>
      <c r="AF369" t="s">
        <v>804</v>
      </c>
      <c r="AG369">
        <v>1</v>
      </c>
      <c r="AH369">
        <v>2</v>
      </c>
      <c r="AI369">
        <v>1</v>
      </c>
      <c r="AJ369">
        <v>1</v>
      </c>
      <c r="AK369" t="s">
        <v>803</v>
      </c>
      <c r="AL369">
        <v>4</v>
      </c>
      <c r="AM369">
        <v>0</v>
      </c>
      <c r="AN369">
        <v>4</v>
      </c>
      <c r="AO369" t="s">
        <v>804</v>
      </c>
      <c r="AP369" t="s">
        <v>803</v>
      </c>
      <c r="AQ369" t="s">
        <v>803</v>
      </c>
      <c r="AR369" t="s">
        <v>803</v>
      </c>
      <c r="AS369">
        <v>1</v>
      </c>
      <c r="AT369" t="s">
        <v>803</v>
      </c>
      <c r="AU369">
        <v>1</v>
      </c>
      <c r="AV369">
        <v>1</v>
      </c>
      <c r="AW369" t="s">
        <v>803</v>
      </c>
    </row>
    <row r="370" spans="1:49" x14ac:dyDescent="0.25">
      <c r="A370">
        <v>306</v>
      </c>
      <c r="B370" t="s">
        <v>728</v>
      </c>
      <c r="C370">
        <v>3</v>
      </c>
      <c r="D370" t="s">
        <v>795</v>
      </c>
      <c r="E370" t="s">
        <v>1205</v>
      </c>
      <c r="F370">
        <v>1</v>
      </c>
      <c r="G370" t="s">
        <v>866</v>
      </c>
      <c r="H370" t="s">
        <v>2089</v>
      </c>
      <c r="I370" t="s">
        <v>866</v>
      </c>
      <c r="J370">
        <v>2.2000000000000002</v>
      </c>
      <c r="K370">
        <v>395</v>
      </c>
      <c r="L370">
        <v>1</v>
      </c>
      <c r="M370" t="s">
        <v>1027</v>
      </c>
      <c r="P370">
        <v>630</v>
      </c>
      <c r="Q370">
        <v>70</v>
      </c>
      <c r="R370">
        <v>140</v>
      </c>
      <c r="S370">
        <v>230</v>
      </c>
      <c r="T370">
        <v>60</v>
      </c>
      <c r="U370">
        <v>80</v>
      </c>
      <c r="V370">
        <v>50</v>
      </c>
      <c r="W370">
        <v>45</v>
      </c>
      <c r="X370">
        <v>35</v>
      </c>
      <c r="Y370">
        <v>284</v>
      </c>
      <c r="Z370" t="s">
        <v>925</v>
      </c>
      <c r="AA370">
        <v>1</v>
      </c>
      <c r="AB370" t="s">
        <v>802</v>
      </c>
      <c r="AD370" t="s">
        <v>828</v>
      </c>
      <c r="AE370">
        <v>35</v>
      </c>
      <c r="AF370" t="s">
        <v>803</v>
      </c>
      <c r="AG370" t="s">
        <v>1030</v>
      </c>
      <c r="AH370">
        <v>1</v>
      </c>
      <c r="AI370">
        <v>1</v>
      </c>
      <c r="AJ370" t="s">
        <v>803</v>
      </c>
      <c r="AK370" t="s">
        <v>803</v>
      </c>
      <c r="AL370" t="s">
        <v>1030</v>
      </c>
      <c r="AM370">
        <v>0</v>
      </c>
      <c r="AN370" t="s">
        <v>1030</v>
      </c>
      <c r="AO370" t="s">
        <v>803</v>
      </c>
      <c r="AP370" t="s">
        <v>803</v>
      </c>
      <c r="AQ370" t="s">
        <v>803</v>
      </c>
      <c r="AR370" t="s">
        <v>803</v>
      </c>
      <c r="AS370">
        <v>1</v>
      </c>
      <c r="AT370" t="s">
        <v>803</v>
      </c>
      <c r="AU370">
        <v>1</v>
      </c>
      <c r="AV370" t="s">
        <v>803</v>
      </c>
      <c r="AW370" t="s">
        <v>803</v>
      </c>
    </row>
    <row r="371" spans="1:49" x14ac:dyDescent="0.25">
      <c r="A371">
        <v>307</v>
      </c>
      <c r="B371" t="s">
        <v>312</v>
      </c>
      <c r="C371">
        <v>3</v>
      </c>
      <c r="D371" t="s">
        <v>795</v>
      </c>
      <c r="E371" t="s">
        <v>1207</v>
      </c>
      <c r="F371">
        <v>2</v>
      </c>
      <c r="G371" t="s">
        <v>920</v>
      </c>
      <c r="H371" t="s">
        <v>860</v>
      </c>
      <c r="I371" t="s">
        <v>860</v>
      </c>
      <c r="J371">
        <v>0.6</v>
      </c>
      <c r="K371">
        <v>11.2</v>
      </c>
      <c r="L371">
        <v>2</v>
      </c>
      <c r="M371" t="s">
        <v>1208</v>
      </c>
      <c r="O371" t="s">
        <v>1112</v>
      </c>
      <c r="P371">
        <v>280</v>
      </c>
      <c r="Q371">
        <v>30</v>
      </c>
      <c r="R371">
        <v>40</v>
      </c>
      <c r="S371">
        <v>55</v>
      </c>
      <c r="T371">
        <v>40</v>
      </c>
      <c r="U371">
        <v>55</v>
      </c>
      <c r="V371">
        <v>60</v>
      </c>
      <c r="W371">
        <v>180</v>
      </c>
      <c r="X371">
        <v>70</v>
      </c>
      <c r="Y371">
        <v>56</v>
      </c>
      <c r="Z371" t="s">
        <v>827</v>
      </c>
      <c r="AA371">
        <v>1</v>
      </c>
      <c r="AB371" t="s">
        <v>932</v>
      </c>
      <c r="AD371" t="s">
        <v>828</v>
      </c>
      <c r="AE371">
        <v>20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 t="s">
        <v>803</v>
      </c>
      <c r="AM371">
        <v>1</v>
      </c>
      <c r="AN371">
        <v>1</v>
      </c>
      <c r="AO371">
        <v>2</v>
      </c>
      <c r="AP371">
        <v>1</v>
      </c>
      <c r="AQ371">
        <v>1</v>
      </c>
      <c r="AR371" t="s">
        <v>803</v>
      </c>
      <c r="AS371">
        <v>2</v>
      </c>
      <c r="AT371">
        <v>1</v>
      </c>
      <c r="AU371">
        <v>1</v>
      </c>
      <c r="AV371">
        <v>1</v>
      </c>
      <c r="AW371">
        <v>2</v>
      </c>
    </row>
    <row r="372" spans="1:49" x14ac:dyDescent="0.25">
      <c r="A372">
        <v>308</v>
      </c>
      <c r="B372" t="s">
        <v>313</v>
      </c>
      <c r="C372">
        <v>3</v>
      </c>
      <c r="D372" t="s">
        <v>795</v>
      </c>
      <c r="E372" t="s">
        <v>1207</v>
      </c>
      <c r="F372">
        <v>2</v>
      </c>
      <c r="G372" t="s">
        <v>920</v>
      </c>
      <c r="H372" t="s">
        <v>860</v>
      </c>
      <c r="I372" t="s">
        <v>860</v>
      </c>
      <c r="J372">
        <v>1.3</v>
      </c>
      <c r="K372">
        <v>31.5</v>
      </c>
      <c r="L372">
        <v>2</v>
      </c>
      <c r="M372" t="s">
        <v>1208</v>
      </c>
      <c r="O372" t="s">
        <v>1112</v>
      </c>
      <c r="P372">
        <v>410</v>
      </c>
      <c r="Q372">
        <v>60</v>
      </c>
      <c r="R372">
        <v>60</v>
      </c>
      <c r="S372">
        <v>75</v>
      </c>
      <c r="T372">
        <v>60</v>
      </c>
      <c r="U372">
        <v>75</v>
      </c>
      <c r="V372">
        <v>80</v>
      </c>
      <c r="W372">
        <v>90</v>
      </c>
      <c r="X372">
        <v>70</v>
      </c>
      <c r="Y372">
        <v>144</v>
      </c>
      <c r="Z372" t="s">
        <v>827</v>
      </c>
      <c r="AA372">
        <v>1</v>
      </c>
      <c r="AB372" t="s">
        <v>932</v>
      </c>
      <c r="AD372" t="s">
        <v>828</v>
      </c>
      <c r="AE372">
        <v>20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 t="s">
        <v>803</v>
      </c>
      <c r="AM372">
        <v>1</v>
      </c>
      <c r="AN372">
        <v>1</v>
      </c>
      <c r="AO372">
        <v>2</v>
      </c>
      <c r="AP372">
        <v>1</v>
      </c>
      <c r="AQ372">
        <v>1</v>
      </c>
      <c r="AR372" t="s">
        <v>803</v>
      </c>
      <c r="AS372">
        <v>2</v>
      </c>
      <c r="AT372">
        <v>1</v>
      </c>
      <c r="AU372">
        <v>1</v>
      </c>
      <c r="AV372">
        <v>1</v>
      </c>
      <c r="AW372">
        <v>2</v>
      </c>
    </row>
    <row r="373" spans="1:49" x14ac:dyDescent="0.25">
      <c r="A373">
        <v>308</v>
      </c>
      <c r="B373" t="s">
        <v>729</v>
      </c>
      <c r="C373">
        <v>3</v>
      </c>
      <c r="D373" t="s">
        <v>795</v>
      </c>
      <c r="E373" t="s">
        <v>1207</v>
      </c>
      <c r="F373">
        <v>2</v>
      </c>
      <c r="G373" t="s">
        <v>920</v>
      </c>
      <c r="H373" t="s">
        <v>860</v>
      </c>
      <c r="I373" t="s">
        <v>860</v>
      </c>
      <c r="J373">
        <v>1.3</v>
      </c>
      <c r="K373">
        <v>31.5</v>
      </c>
      <c r="L373">
        <v>1</v>
      </c>
      <c r="M373" t="s">
        <v>1208</v>
      </c>
      <c r="P373">
        <v>510</v>
      </c>
      <c r="Q373">
        <v>60</v>
      </c>
      <c r="R373">
        <v>100</v>
      </c>
      <c r="S373">
        <v>85</v>
      </c>
      <c r="T373">
        <v>80</v>
      </c>
      <c r="U373">
        <v>85</v>
      </c>
      <c r="V373">
        <v>100</v>
      </c>
      <c r="W373">
        <v>90</v>
      </c>
      <c r="X373">
        <v>70</v>
      </c>
      <c r="Y373">
        <v>179</v>
      </c>
      <c r="Z373" t="s">
        <v>827</v>
      </c>
      <c r="AA373">
        <v>1</v>
      </c>
      <c r="AB373" t="s">
        <v>932</v>
      </c>
      <c r="AD373" t="s">
        <v>828</v>
      </c>
      <c r="AE373">
        <v>20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 t="s">
        <v>803</v>
      </c>
      <c r="AM373">
        <v>1</v>
      </c>
      <c r="AN373">
        <v>1</v>
      </c>
      <c r="AO373">
        <v>2</v>
      </c>
      <c r="AP373">
        <v>1</v>
      </c>
      <c r="AQ373">
        <v>1</v>
      </c>
      <c r="AR373" t="s">
        <v>803</v>
      </c>
      <c r="AS373">
        <v>2</v>
      </c>
      <c r="AT373">
        <v>1</v>
      </c>
      <c r="AU373">
        <v>1</v>
      </c>
      <c r="AV373">
        <v>1</v>
      </c>
      <c r="AW373">
        <v>2</v>
      </c>
    </row>
    <row r="374" spans="1:49" x14ac:dyDescent="0.25">
      <c r="A374">
        <v>309</v>
      </c>
      <c r="B374" t="s">
        <v>314</v>
      </c>
      <c r="C374">
        <v>3</v>
      </c>
      <c r="D374" t="s">
        <v>795</v>
      </c>
      <c r="E374" t="s">
        <v>1047</v>
      </c>
      <c r="F374">
        <v>1</v>
      </c>
      <c r="G374" t="s">
        <v>856</v>
      </c>
      <c r="H374" t="s">
        <v>2089</v>
      </c>
      <c r="I374" t="s">
        <v>856</v>
      </c>
      <c r="J374">
        <v>0.6</v>
      </c>
      <c r="K374">
        <v>15.2</v>
      </c>
      <c r="L374">
        <v>3</v>
      </c>
      <c r="M374" t="s">
        <v>857</v>
      </c>
      <c r="N374" t="s">
        <v>858</v>
      </c>
      <c r="O374" t="s">
        <v>1209</v>
      </c>
      <c r="P374">
        <v>295</v>
      </c>
      <c r="Q374">
        <v>40</v>
      </c>
      <c r="R374">
        <v>45</v>
      </c>
      <c r="S374">
        <v>40</v>
      </c>
      <c r="T374">
        <v>65</v>
      </c>
      <c r="U374">
        <v>40</v>
      </c>
      <c r="V374">
        <v>65</v>
      </c>
      <c r="W374">
        <v>120</v>
      </c>
      <c r="X374">
        <v>70</v>
      </c>
      <c r="Y374">
        <v>59</v>
      </c>
      <c r="Z374" t="s">
        <v>925</v>
      </c>
      <c r="AA374">
        <v>1</v>
      </c>
      <c r="AB374" t="s">
        <v>848</v>
      </c>
      <c r="AD374" t="s">
        <v>828</v>
      </c>
      <c r="AE374">
        <v>20</v>
      </c>
      <c r="AF374">
        <v>1</v>
      </c>
      <c r="AG374">
        <v>1</v>
      </c>
      <c r="AH374">
        <v>1</v>
      </c>
      <c r="AI374" t="s">
        <v>803</v>
      </c>
      <c r="AJ374">
        <v>1</v>
      </c>
      <c r="AK374">
        <v>1</v>
      </c>
      <c r="AL374">
        <v>1</v>
      </c>
      <c r="AM374">
        <v>1</v>
      </c>
      <c r="AN374">
        <v>2</v>
      </c>
      <c r="AO374" t="s">
        <v>803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 t="s">
        <v>803</v>
      </c>
      <c r="AW374">
        <v>1</v>
      </c>
    </row>
    <row r="375" spans="1:49" x14ac:dyDescent="0.25">
      <c r="A375">
        <v>310</v>
      </c>
      <c r="B375" t="s">
        <v>315</v>
      </c>
      <c r="C375">
        <v>3</v>
      </c>
      <c r="D375" t="s">
        <v>795</v>
      </c>
      <c r="E375" t="s">
        <v>1210</v>
      </c>
      <c r="F375">
        <v>1</v>
      </c>
      <c r="G375" t="s">
        <v>856</v>
      </c>
      <c r="H375" t="s">
        <v>2089</v>
      </c>
      <c r="I375" t="s">
        <v>856</v>
      </c>
      <c r="J375">
        <v>1.5</v>
      </c>
      <c r="K375">
        <v>40.200000000000003</v>
      </c>
      <c r="L375">
        <v>3</v>
      </c>
      <c r="M375" t="s">
        <v>857</v>
      </c>
      <c r="N375" t="s">
        <v>858</v>
      </c>
      <c r="O375" t="s">
        <v>1209</v>
      </c>
      <c r="P375">
        <v>475</v>
      </c>
      <c r="Q375">
        <v>70</v>
      </c>
      <c r="R375">
        <v>75</v>
      </c>
      <c r="S375">
        <v>60</v>
      </c>
      <c r="T375">
        <v>105</v>
      </c>
      <c r="U375">
        <v>60</v>
      </c>
      <c r="V375">
        <v>105</v>
      </c>
      <c r="W375">
        <v>45</v>
      </c>
      <c r="X375">
        <v>70</v>
      </c>
      <c r="Y375">
        <v>166</v>
      </c>
      <c r="Z375" t="s">
        <v>925</v>
      </c>
      <c r="AA375">
        <v>1</v>
      </c>
      <c r="AB375" t="s">
        <v>848</v>
      </c>
      <c r="AD375" t="s">
        <v>828</v>
      </c>
      <c r="AE375">
        <v>20</v>
      </c>
      <c r="AF375">
        <v>1</v>
      </c>
      <c r="AG375">
        <v>1</v>
      </c>
      <c r="AH375">
        <v>1</v>
      </c>
      <c r="AI375" t="s">
        <v>803</v>
      </c>
      <c r="AJ375">
        <v>1</v>
      </c>
      <c r="AK375">
        <v>1</v>
      </c>
      <c r="AL375">
        <v>1</v>
      </c>
      <c r="AM375">
        <v>1</v>
      </c>
      <c r="AN375">
        <v>2</v>
      </c>
      <c r="AO375" t="s">
        <v>803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 t="s">
        <v>803</v>
      </c>
      <c r="AW375">
        <v>1</v>
      </c>
    </row>
    <row r="376" spans="1:49" x14ac:dyDescent="0.25">
      <c r="A376">
        <v>310</v>
      </c>
      <c r="B376" t="s">
        <v>730</v>
      </c>
      <c r="C376">
        <v>3</v>
      </c>
      <c r="D376" t="s">
        <v>795</v>
      </c>
      <c r="E376" t="s">
        <v>1210</v>
      </c>
      <c r="F376">
        <v>1</v>
      </c>
      <c r="G376" t="s">
        <v>856</v>
      </c>
      <c r="H376" t="s">
        <v>2089</v>
      </c>
      <c r="I376" t="s">
        <v>856</v>
      </c>
      <c r="J376">
        <v>1.8</v>
      </c>
      <c r="K376">
        <v>44</v>
      </c>
      <c r="L376">
        <v>1</v>
      </c>
      <c r="M376" t="s">
        <v>853</v>
      </c>
      <c r="P376">
        <v>575</v>
      </c>
      <c r="Q376">
        <v>70</v>
      </c>
      <c r="R376">
        <v>75</v>
      </c>
      <c r="S376">
        <v>80</v>
      </c>
      <c r="T376">
        <v>135</v>
      </c>
      <c r="U376">
        <v>80</v>
      </c>
      <c r="V376">
        <v>135</v>
      </c>
      <c r="W376">
        <v>45</v>
      </c>
      <c r="X376">
        <v>70</v>
      </c>
      <c r="Y376">
        <v>201</v>
      </c>
      <c r="Z376" t="s">
        <v>925</v>
      </c>
      <c r="AA376">
        <v>1</v>
      </c>
      <c r="AB376" t="s">
        <v>848</v>
      </c>
      <c r="AD376" t="s">
        <v>828</v>
      </c>
      <c r="AE376">
        <v>20</v>
      </c>
      <c r="AF376">
        <v>1</v>
      </c>
      <c r="AG376">
        <v>1</v>
      </c>
      <c r="AH376">
        <v>1</v>
      </c>
      <c r="AI376">
        <v>0</v>
      </c>
      <c r="AJ376">
        <v>1</v>
      </c>
      <c r="AK376">
        <v>1</v>
      </c>
      <c r="AL376">
        <v>1</v>
      </c>
      <c r="AM376">
        <v>1</v>
      </c>
      <c r="AN376">
        <v>2</v>
      </c>
      <c r="AO376" t="s">
        <v>803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 t="s">
        <v>803</v>
      </c>
      <c r="AW376">
        <v>1</v>
      </c>
    </row>
    <row r="377" spans="1:49" x14ac:dyDescent="0.25">
      <c r="A377">
        <v>311</v>
      </c>
      <c r="B377" t="s">
        <v>316</v>
      </c>
      <c r="C377">
        <v>3</v>
      </c>
      <c r="D377" t="s">
        <v>795</v>
      </c>
      <c r="E377" t="s">
        <v>1211</v>
      </c>
      <c r="F377">
        <v>1</v>
      </c>
      <c r="G377" t="s">
        <v>856</v>
      </c>
      <c r="H377" t="s">
        <v>2089</v>
      </c>
      <c r="I377" t="s">
        <v>856</v>
      </c>
      <c r="J377">
        <v>0.4</v>
      </c>
      <c r="K377">
        <v>4.2</v>
      </c>
      <c r="L377">
        <v>2</v>
      </c>
      <c r="M377" t="s">
        <v>1089</v>
      </c>
      <c r="O377" t="s">
        <v>858</v>
      </c>
      <c r="P377">
        <v>405</v>
      </c>
      <c r="Q377">
        <v>60</v>
      </c>
      <c r="R377">
        <v>50</v>
      </c>
      <c r="S377">
        <v>40</v>
      </c>
      <c r="T377">
        <v>85</v>
      </c>
      <c r="U377">
        <v>75</v>
      </c>
      <c r="V377">
        <v>95</v>
      </c>
      <c r="W377">
        <v>200</v>
      </c>
      <c r="X377">
        <v>70</v>
      </c>
      <c r="Y377">
        <v>142</v>
      </c>
      <c r="Z377" t="s">
        <v>827</v>
      </c>
      <c r="AA377">
        <v>1</v>
      </c>
      <c r="AB377" t="s">
        <v>859</v>
      </c>
      <c r="AD377" t="s">
        <v>828</v>
      </c>
      <c r="AE377">
        <v>20</v>
      </c>
      <c r="AF377">
        <v>1</v>
      </c>
      <c r="AG377">
        <v>1</v>
      </c>
      <c r="AH377">
        <v>1</v>
      </c>
      <c r="AI377" t="s">
        <v>803</v>
      </c>
      <c r="AJ377">
        <v>1</v>
      </c>
      <c r="AK377">
        <v>1</v>
      </c>
      <c r="AL377">
        <v>1</v>
      </c>
      <c r="AM377">
        <v>1</v>
      </c>
      <c r="AN377">
        <v>2</v>
      </c>
      <c r="AO377" t="s">
        <v>803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 t="s">
        <v>803</v>
      </c>
      <c r="AW377">
        <v>1</v>
      </c>
    </row>
    <row r="378" spans="1:49" x14ac:dyDescent="0.25">
      <c r="A378">
        <v>312</v>
      </c>
      <c r="B378" t="s">
        <v>317</v>
      </c>
      <c r="C378">
        <v>3</v>
      </c>
      <c r="D378" t="s">
        <v>795</v>
      </c>
      <c r="E378" t="s">
        <v>1211</v>
      </c>
      <c r="F378">
        <v>1</v>
      </c>
      <c r="G378" t="s">
        <v>856</v>
      </c>
      <c r="H378" t="s">
        <v>2089</v>
      </c>
      <c r="I378" t="s">
        <v>856</v>
      </c>
      <c r="J378">
        <v>0.4</v>
      </c>
      <c r="K378">
        <v>4.2</v>
      </c>
      <c r="L378">
        <v>2</v>
      </c>
      <c r="M378" t="s">
        <v>1209</v>
      </c>
      <c r="O378" t="s">
        <v>1048</v>
      </c>
      <c r="P378">
        <v>405</v>
      </c>
      <c r="Q378">
        <v>60</v>
      </c>
      <c r="R378">
        <v>40</v>
      </c>
      <c r="S378">
        <v>50</v>
      </c>
      <c r="T378">
        <v>75</v>
      </c>
      <c r="U378">
        <v>85</v>
      </c>
      <c r="V378">
        <v>95</v>
      </c>
      <c r="W378">
        <v>200</v>
      </c>
      <c r="X378">
        <v>70</v>
      </c>
      <c r="Y378">
        <v>142</v>
      </c>
      <c r="Z378" t="s">
        <v>827</v>
      </c>
      <c r="AA378">
        <v>1</v>
      </c>
      <c r="AB378" t="s">
        <v>859</v>
      </c>
      <c r="AD378" t="s">
        <v>828</v>
      </c>
      <c r="AE378">
        <v>20</v>
      </c>
      <c r="AF378">
        <v>1</v>
      </c>
      <c r="AG378">
        <v>1</v>
      </c>
      <c r="AH378">
        <v>1</v>
      </c>
      <c r="AI378" t="s">
        <v>803</v>
      </c>
      <c r="AJ378">
        <v>1</v>
      </c>
      <c r="AK378">
        <v>1</v>
      </c>
      <c r="AL378">
        <v>1</v>
      </c>
      <c r="AM378">
        <v>1</v>
      </c>
      <c r="AN378">
        <v>2</v>
      </c>
      <c r="AO378" t="s">
        <v>803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 t="s">
        <v>803</v>
      </c>
      <c r="AW378">
        <v>1</v>
      </c>
    </row>
    <row r="379" spans="1:49" x14ac:dyDescent="0.25">
      <c r="A379">
        <v>313</v>
      </c>
      <c r="B379" t="s">
        <v>318</v>
      </c>
      <c r="C379">
        <v>3</v>
      </c>
      <c r="D379" t="s">
        <v>795</v>
      </c>
      <c r="E379" t="s">
        <v>1212</v>
      </c>
      <c r="F379">
        <v>1</v>
      </c>
      <c r="G379" t="s">
        <v>824</v>
      </c>
      <c r="H379" t="s">
        <v>2089</v>
      </c>
      <c r="I379" t="s">
        <v>824</v>
      </c>
      <c r="J379">
        <v>0.7</v>
      </c>
      <c r="K379">
        <v>17.7</v>
      </c>
      <c r="L379">
        <v>3</v>
      </c>
      <c r="M379" t="s">
        <v>1024</v>
      </c>
      <c r="N379" t="s">
        <v>836</v>
      </c>
      <c r="O379" t="s">
        <v>1105</v>
      </c>
      <c r="P379">
        <v>430</v>
      </c>
      <c r="Q379">
        <v>65</v>
      </c>
      <c r="R379">
        <v>73</v>
      </c>
      <c r="S379">
        <v>75</v>
      </c>
      <c r="T379">
        <v>47</v>
      </c>
      <c r="U379">
        <v>85</v>
      </c>
      <c r="V379">
        <v>85</v>
      </c>
      <c r="W379">
        <v>150</v>
      </c>
      <c r="X379">
        <v>70</v>
      </c>
      <c r="Y379">
        <v>151</v>
      </c>
      <c r="Z379" t="s">
        <v>1189</v>
      </c>
      <c r="AA379">
        <v>2</v>
      </c>
      <c r="AB379" t="s">
        <v>824</v>
      </c>
      <c r="AC379" t="s">
        <v>932</v>
      </c>
      <c r="AD379" t="s">
        <v>878</v>
      </c>
      <c r="AE379">
        <v>15</v>
      </c>
      <c r="AF379">
        <v>1</v>
      </c>
      <c r="AG379">
        <v>2</v>
      </c>
      <c r="AH379">
        <v>1</v>
      </c>
      <c r="AI379">
        <v>1</v>
      </c>
      <c r="AJ379" t="s">
        <v>803</v>
      </c>
      <c r="AK379">
        <v>1</v>
      </c>
      <c r="AL379" t="s">
        <v>803</v>
      </c>
      <c r="AM379">
        <v>1</v>
      </c>
      <c r="AN379" t="s">
        <v>803</v>
      </c>
      <c r="AO379">
        <v>2</v>
      </c>
      <c r="AP379">
        <v>1</v>
      </c>
      <c r="AQ379">
        <v>1</v>
      </c>
      <c r="AR379">
        <v>2</v>
      </c>
      <c r="AS379">
        <v>1</v>
      </c>
      <c r="AT379">
        <v>1</v>
      </c>
      <c r="AU379">
        <v>1</v>
      </c>
      <c r="AV379">
        <v>1</v>
      </c>
      <c r="AW379">
        <v>1</v>
      </c>
    </row>
    <row r="380" spans="1:49" x14ac:dyDescent="0.25">
      <c r="A380">
        <v>314</v>
      </c>
      <c r="B380" t="s">
        <v>319</v>
      </c>
      <c r="C380">
        <v>3</v>
      </c>
      <c r="D380" t="s">
        <v>795</v>
      </c>
      <c r="E380" t="s">
        <v>1212</v>
      </c>
      <c r="F380">
        <v>1</v>
      </c>
      <c r="G380" t="s">
        <v>824</v>
      </c>
      <c r="H380" t="s">
        <v>2089</v>
      </c>
      <c r="I380" t="s">
        <v>824</v>
      </c>
      <c r="J380">
        <v>0.6</v>
      </c>
      <c r="K380">
        <v>17.7</v>
      </c>
      <c r="L380">
        <v>3</v>
      </c>
      <c r="M380" t="s">
        <v>955</v>
      </c>
      <c r="N380" t="s">
        <v>833</v>
      </c>
      <c r="O380" t="s">
        <v>1105</v>
      </c>
      <c r="P380">
        <v>430</v>
      </c>
      <c r="Q380">
        <v>65</v>
      </c>
      <c r="R380">
        <v>47</v>
      </c>
      <c r="S380">
        <v>75</v>
      </c>
      <c r="T380">
        <v>73</v>
      </c>
      <c r="U380">
        <v>85</v>
      </c>
      <c r="V380">
        <v>85</v>
      </c>
      <c r="W380">
        <v>150</v>
      </c>
      <c r="X380">
        <v>70</v>
      </c>
      <c r="Y380">
        <v>151</v>
      </c>
      <c r="Z380" t="s">
        <v>1183</v>
      </c>
      <c r="AA380">
        <v>2</v>
      </c>
      <c r="AB380" t="s">
        <v>824</v>
      </c>
      <c r="AC380" t="s">
        <v>932</v>
      </c>
      <c r="AD380" t="s">
        <v>873</v>
      </c>
      <c r="AE380">
        <v>15</v>
      </c>
      <c r="AF380">
        <v>1</v>
      </c>
      <c r="AG380">
        <v>2</v>
      </c>
      <c r="AH380">
        <v>1</v>
      </c>
      <c r="AI380">
        <v>1</v>
      </c>
      <c r="AJ380" t="s">
        <v>803</v>
      </c>
      <c r="AK380">
        <v>1</v>
      </c>
      <c r="AL380" t="s">
        <v>803</v>
      </c>
      <c r="AM380">
        <v>1</v>
      </c>
      <c r="AN380" t="s">
        <v>803</v>
      </c>
      <c r="AO380">
        <v>2</v>
      </c>
      <c r="AP380">
        <v>1</v>
      </c>
      <c r="AQ380">
        <v>1</v>
      </c>
      <c r="AR380">
        <v>2</v>
      </c>
      <c r="AS380">
        <v>1</v>
      </c>
      <c r="AT380">
        <v>1</v>
      </c>
      <c r="AU380">
        <v>1</v>
      </c>
      <c r="AV380">
        <v>1</v>
      </c>
      <c r="AW380">
        <v>1</v>
      </c>
    </row>
    <row r="381" spans="1:49" x14ac:dyDescent="0.25">
      <c r="A381">
        <v>315</v>
      </c>
      <c r="B381" t="s">
        <v>320</v>
      </c>
      <c r="C381">
        <v>3</v>
      </c>
      <c r="D381" t="s">
        <v>795</v>
      </c>
      <c r="E381" t="s">
        <v>1213</v>
      </c>
      <c r="F381">
        <v>2</v>
      </c>
      <c r="G381" t="s">
        <v>797</v>
      </c>
      <c r="H381" t="s">
        <v>798</v>
      </c>
      <c r="I381" t="s">
        <v>798</v>
      </c>
      <c r="J381">
        <v>0.3</v>
      </c>
      <c r="K381">
        <v>2</v>
      </c>
      <c r="L381">
        <v>3</v>
      </c>
      <c r="M381" t="s">
        <v>1012</v>
      </c>
      <c r="N381" t="s">
        <v>871</v>
      </c>
      <c r="O381" t="s">
        <v>1016</v>
      </c>
      <c r="P381">
        <v>400</v>
      </c>
      <c r="Q381">
        <v>50</v>
      </c>
      <c r="R381">
        <v>60</v>
      </c>
      <c r="S381">
        <v>45</v>
      </c>
      <c r="T381">
        <v>100</v>
      </c>
      <c r="U381">
        <v>80</v>
      </c>
      <c r="V381">
        <v>65</v>
      </c>
      <c r="W381">
        <v>150</v>
      </c>
      <c r="X381">
        <v>70</v>
      </c>
      <c r="Y381">
        <v>140</v>
      </c>
      <c r="Z381" t="s">
        <v>801</v>
      </c>
      <c r="AA381">
        <v>2</v>
      </c>
      <c r="AB381" t="s">
        <v>859</v>
      </c>
      <c r="AC381" t="s">
        <v>797</v>
      </c>
      <c r="AD381" t="s">
        <v>828</v>
      </c>
      <c r="AE381">
        <v>20</v>
      </c>
      <c r="AF381">
        <v>1</v>
      </c>
      <c r="AG381">
        <v>2</v>
      </c>
      <c r="AH381" t="s">
        <v>803</v>
      </c>
      <c r="AI381" t="s">
        <v>803</v>
      </c>
      <c r="AJ381" t="s">
        <v>804</v>
      </c>
      <c r="AK381">
        <v>2</v>
      </c>
      <c r="AL381" t="s">
        <v>803</v>
      </c>
      <c r="AM381">
        <v>1</v>
      </c>
      <c r="AN381">
        <v>1</v>
      </c>
      <c r="AO381">
        <v>2</v>
      </c>
      <c r="AP381">
        <v>2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 t="s">
        <v>803</v>
      </c>
    </row>
    <row r="382" spans="1:49" x14ac:dyDescent="0.25">
      <c r="A382">
        <v>316</v>
      </c>
      <c r="B382" t="s">
        <v>321</v>
      </c>
      <c r="C382">
        <v>3</v>
      </c>
      <c r="D382" t="s">
        <v>795</v>
      </c>
      <c r="E382" t="s">
        <v>1214</v>
      </c>
      <c r="F382">
        <v>1</v>
      </c>
      <c r="G382" t="s">
        <v>798</v>
      </c>
      <c r="H382" t="s">
        <v>2089</v>
      </c>
      <c r="I382" t="s">
        <v>798</v>
      </c>
      <c r="J382">
        <v>0.4</v>
      </c>
      <c r="K382">
        <v>10.3</v>
      </c>
      <c r="L382">
        <v>3</v>
      </c>
      <c r="M382" t="s">
        <v>939</v>
      </c>
      <c r="N382" t="s">
        <v>972</v>
      </c>
      <c r="O382" t="s">
        <v>850</v>
      </c>
      <c r="P382">
        <v>302</v>
      </c>
      <c r="Q382">
        <v>70</v>
      </c>
      <c r="R382">
        <v>43</v>
      </c>
      <c r="S382">
        <v>53</v>
      </c>
      <c r="T382">
        <v>43</v>
      </c>
      <c r="U382">
        <v>53</v>
      </c>
      <c r="V382">
        <v>40</v>
      </c>
      <c r="W382">
        <v>225</v>
      </c>
      <c r="X382">
        <v>70</v>
      </c>
      <c r="Y382">
        <v>60</v>
      </c>
      <c r="Z382" t="s">
        <v>1183</v>
      </c>
      <c r="AA382">
        <v>1</v>
      </c>
      <c r="AB382" t="s">
        <v>974</v>
      </c>
      <c r="AD382" t="s">
        <v>828</v>
      </c>
      <c r="AE382">
        <v>20</v>
      </c>
      <c r="AF382">
        <v>1</v>
      </c>
      <c r="AG382">
        <v>1</v>
      </c>
      <c r="AH382">
        <v>1</v>
      </c>
      <c r="AI382">
        <v>1</v>
      </c>
      <c r="AJ382" t="s">
        <v>803</v>
      </c>
      <c r="AK382">
        <v>1</v>
      </c>
      <c r="AL382" t="s">
        <v>803</v>
      </c>
      <c r="AM382" t="s">
        <v>803</v>
      </c>
      <c r="AN382">
        <v>2</v>
      </c>
      <c r="AO382">
        <v>1</v>
      </c>
      <c r="AP382">
        <v>2</v>
      </c>
      <c r="AQ382" t="s">
        <v>803</v>
      </c>
      <c r="AR382">
        <v>1</v>
      </c>
      <c r="AS382">
        <v>1</v>
      </c>
      <c r="AT382">
        <v>1</v>
      </c>
      <c r="AU382">
        <v>1</v>
      </c>
      <c r="AV382">
        <v>1</v>
      </c>
      <c r="AW382" t="s">
        <v>803</v>
      </c>
    </row>
    <row r="383" spans="1:49" x14ac:dyDescent="0.25">
      <c r="A383">
        <v>317</v>
      </c>
      <c r="B383" t="s">
        <v>322</v>
      </c>
      <c r="C383">
        <v>3</v>
      </c>
      <c r="D383" t="s">
        <v>795</v>
      </c>
      <c r="E383" t="s">
        <v>1215</v>
      </c>
      <c r="F383">
        <v>1</v>
      </c>
      <c r="G383" t="s">
        <v>798</v>
      </c>
      <c r="H383" t="s">
        <v>2089</v>
      </c>
      <c r="I383" t="s">
        <v>798</v>
      </c>
      <c r="J383">
        <v>1.7</v>
      </c>
      <c r="K383">
        <v>80</v>
      </c>
      <c r="L383">
        <v>3</v>
      </c>
      <c r="M383" t="s">
        <v>939</v>
      </c>
      <c r="N383" t="s">
        <v>972</v>
      </c>
      <c r="O383" t="s">
        <v>850</v>
      </c>
      <c r="P383">
        <v>467</v>
      </c>
      <c r="Q383">
        <v>100</v>
      </c>
      <c r="R383">
        <v>73</v>
      </c>
      <c r="S383">
        <v>83</v>
      </c>
      <c r="T383">
        <v>73</v>
      </c>
      <c r="U383">
        <v>83</v>
      </c>
      <c r="V383">
        <v>55</v>
      </c>
      <c r="W383">
        <v>75</v>
      </c>
      <c r="X383">
        <v>70</v>
      </c>
      <c r="Y383">
        <v>163</v>
      </c>
      <c r="Z383" t="s">
        <v>1183</v>
      </c>
      <c r="AA383">
        <v>1</v>
      </c>
      <c r="AB383" t="s">
        <v>974</v>
      </c>
      <c r="AD383" t="s">
        <v>828</v>
      </c>
      <c r="AE383">
        <v>20</v>
      </c>
      <c r="AF383">
        <v>1</v>
      </c>
      <c r="AG383">
        <v>1</v>
      </c>
      <c r="AH383">
        <v>1</v>
      </c>
      <c r="AI383">
        <v>1</v>
      </c>
      <c r="AJ383" t="s">
        <v>803</v>
      </c>
      <c r="AK383">
        <v>1</v>
      </c>
      <c r="AL383" t="s">
        <v>803</v>
      </c>
      <c r="AM383" t="s">
        <v>803</v>
      </c>
      <c r="AN383">
        <v>2</v>
      </c>
      <c r="AO383">
        <v>1</v>
      </c>
      <c r="AP383">
        <v>2</v>
      </c>
      <c r="AQ383" t="s">
        <v>803</v>
      </c>
      <c r="AR383">
        <v>1</v>
      </c>
      <c r="AS383">
        <v>1</v>
      </c>
      <c r="AT383">
        <v>1</v>
      </c>
      <c r="AU383">
        <v>1</v>
      </c>
      <c r="AV383">
        <v>1</v>
      </c>
      <c r="AW383" t="s">
        <v>803</v>
      </c>
    </row>
    <row r="384" spans="1:49" x14ac:dyDescent="0.25">
      <c r="A384">
        <v>318</v>
      </c>
      <c r="B384" t="s">
        <v>323</v>
      </c>
      <c r="C384">
        <v>3</v>
      </c>
      <c r="D384" t="s">
        <v>795</v>
      </c>
      <c r="E384" t="s">
        <v>1216</v>
      </c>
      <c r="F384">
        <v>2</v>
      </c>
      <c r="G384" t="s">
        <v>816</v>
      </c>
      <c r="H384" t="s">
        <v>849</v>
      </c>
      <c r="I384" t="s">
        <v>849</v>
      </c>
      <c r="J384">
        <v>0.8</v>
      </c>
      <c r="K384">
        <v>20.8</v>
      </c>
      <c r="L384">
        <v>2</v>
      </c>
      <c r="M384" t="s">
        <v>1217</v>
      </c>
      <c r="O384" t="s">
        <v>1101</v>
      </c>
      <c r="P384">
        <v>305</v>
      </c>
      <c r="Q384">
        <v>45</v>
      </c>
      <c r="R384">
        <v>90</v>
      </c>
      <c r="S384">
        <v>20</v>
      </c>
      <c r="T384">
        <v>65</v>
      </c>
      <c r="U384">
        <v>20</v>
      </c>
      <c r="V384">
        <v>65</v>
      </c>
      <c r="W384">
        <v>225</v>
      </c>
      <c r="X384">
        <v>35</v>
      </c>
      <c r="Y384">
        <v>61</v>
      </c>
      <c r="Z384" t="s">
        <v>925</v>
      </c>
      <c r="AA384">
        <v>1</v>
      </c>
      <c r="AB384" t="s">
        <v>1022</v>
      </c>
      <c r="AD384" t="s">
        <v>828</v>
      </c>
      <c r="AE384">
        <v>20</v>
      </c>
      <c r="AF384">
        <v>1</v>
      </c>
      <c r="AG384" t="s">
        <v>803</v>
      </c>
      <c r="AH384" t="s">
        <v>803</v>
      </c>
      <c r="AI384">
        <v>2</v>
      </c>
      <c r="AJ384">
        <v>2</v>
      </c>
      <c r="AK384" t="s">
        <v>803</v>
      </c>
      <c r="AL384">
        <v>2</v>
      </c>
      <c r="AM384">
        <v>1</v>
      </c>
      <c r="AN384">
        <v>1</v>
      </c>
      <c r="AO384">
        <v>1</v>
      </c>
      <c r="AP384">
        <v>0</v>
      </c>
      <c r="AQ384">
        <v>2</v>
      </c>
      <c r="AR384">
        <v>1</v>
      </c>
      <c r="AS384" t="s">
        <v>803</v>
      </c>
      <c r="AT384">
        <v>1</v>
      </c>
      <c r="AU384" t="s">
        <v>803</v>
      </c>
      <c r="AV384" t="s">
        <v>803</v>
      </c>
      <c r="AW384">
        <v>2</v>
      </c>
    </row>
    <row r="385" spans="1:49" x14ac:dyDescent="0.25">
      <c r="A385">
        <v>319</v>
      </c>
      <c r="B385" t="s">
        <v>324</v>
      </c>
      <c r="C385">
        <v>3</v>
      </c>
      <c r="D385" t="s">
        <v>795</v>
      </c>
      <c r="E385" t="s">
        <v>1218</v>
      </c>
      <c r="F385">
        <v>2</v>
      </c>
      <c r="G385" t="s">
        <v>816</v>
      </c>
      <c r="H385" t="s">
        <v>849</v>
      </c>
      <c r="I385" t="s">
        <v>849</v>
      </c>
      <c r="J385">
        <v>1.8</v>
      </c>
      <c r="K385">
        <v>88.8</v>
      </c>
      <c r="L385">
        <v>2</v>
      </c>
      <c r="M385" t="s">
        <v>1217</v>
      </c>
      <c r="O385" t="s">
        <v>1101</v>
      </c>
      <c r="P385">
        <v>460</v>
      </c>
      <c r="Q385">
        <v>70</v>
      </c>
      <c r="R385">
        <v>120</v>
      </c>
      <c r="S385">
        <v>40</v>
      </c>
      <c r="T385">
        <v>95</v>
      </c>
      <c r="U385">
        <v>40</v>
      </c>
      <c r="V385">
        <v>95</v>
      </c>
      <c r="W385">
        <v>60</v>
      </c>
      <c r="X385">
        <v>35</v>
      </c>
      <c r="Y385">
        <v>161</v>
      </c>
      <c r="Z385" t="s">
        <v>925</v>
      </c>
      <c r="AA385">
        <v>1</v>
      </c>
      <c r="AB385" t="s">
        <v>1022</v>
      </c>
      <c r="AD385" t="s">
        <v>828</v>
      </c>
      <c r="AE385">
        <v>20</v>
      </c>
      <c r="AF385">
        <v>1</v>
      </c>
      <c r="AG385" t="s">
        <v>803</v>
      </c>
      <c r="AH385" t="s">
        <v>803</v>
      </c>
      <c r="AI385">
        <v>2</v>
      </c>
      <c r="AJ385">
        <v>2</v>
      </c>
      <c r="AK385" t="s">
        <v>803</v>
      </c>
      <c r="AL385">
        <v>2</v>
      </c>
      <c r="AM385">
        <v>1</v>
      </c>
      <c r="AN385">
        <v>1</v>
      </c>
      <c r="AO385">
        <v>1</v>
      </c>
      <c r="AP385">
        <v>0</v>
      </c>
      <c r="AQ385">
        <v>2</v>
      </c>
      <c r="AR385">
        <v>1</v>
      </c>
      <c r="AS385" t="s">
        <v>803</v>
      </c>
      <c r="AT385">
        <v>1</v>
      </c>
      <c r="AU385" t="s">
        <v>803</v>
      </c>
      <c r="AV385" t="s">
        <v>803</v>
      </c>
      <c r="AW385">
        <v>2</v>
      </c>
    </row>
    <row r="386" spans="1:49" x14ac:dyDescent="0.25">
      <c r="A386">
        <v>319</v>
      </c>
      <c r="B386" t="s">
        <v>731</v>
      </c>
      <c r="C386">
        <v>3</v>
      </c>
      <c r="D386" t="s">
        <v>795</v>
      </c>
      <c r="E386" t="s">
        <v>1218</v>
      </c>
      <c r="F386">
        <v>2</v>
      </c>
      <c r="G386" t="s">
        <v>816</v>
      </c>
      <c r="H386" t="s">
        <v>849</v>
      </c>
      <c r="I386" t="s">
        <v>849</v>
      </c>
      <c r="J386">
        <v>2.5</v>
      </c>
      <c r="K386">
        <v>130.30000000000001</v>
      </c>
      <c r="L386">
        <v>1</v>
      </c>
      <c r="M386" t="s">
        <v>1219</v>
      </c>
      <c r="P386">
        <v>560</v>
      </c>
      <c r="Q386">
        <v>70</v>
      </c>
      <c r="R386">
        <v>140</v>
      </c>
      <c r="S386">
        <v>70</v>
      </c>
      <c r="T386">
        <v>110</v>
      </c>
      <c r="U386">
        <v>65</v>
      </c>
      <c r="V386">
        <v>105</v>
      </c>
      <c r="W386">
        <v>60</v>
      </c>
      <c r="X386">
        <v>35</v>
      </c>
      <c r="Y386">
        <v>196</v>
      </c>
      <c r="Z386" t="s">
        <v>925</v>
      </c>
      <c r="AA386">
        <v>1</v>
      </c>
      <c r="AB386" t="s">
        <v>1022</v>
      </c>
      <c r="AD386" t="s">
        <v>828</v>
      </c>
      <c r="AE386">
        <v>20</v>
      </c>
      <c r="AF386">
        <v>1</v>
      </c>
      <c r="AG386" t="s">
        <v>803</v>
      </c>
      <c r="AH386" t="s">
        <v>803</v>
      </c>
      <c r="AI386">
        <v>2</v>
      </c>
      <c r="AJ386">
        <v>2</v>
      </c>
      <c r="AK386" t="s">
        <v>803</v>
      </c>
      <c r="AL386">
        <v>2</v>
      </c>
      <c r="AM386">
        <v>1</v>
      </c>
      <c r="AN386">
        <v>1</v>
      </c>
      <c r="AO386">
        <v>1</v>
      </c>
      <c r="AP386">
        <v>0</v>
      </c>
      <c r="AQ386">
        <v>2</v>
      </c>
      <c r="AR386">
        <v>1</v>
      </c>
      <c r="AS386" t="s">
        <v>803</v>
      </c>
      <c r="AT386">
        <v>1</v>
      </c>
      <c r="AU386" t="s">
        <v>803</v>
      </c>
      <c r="AV386" t="s">
        <v>803</v>
      </c>
      <c r="AW386">
        <v>2</v>
      </c>
    </row>
    <row r="387" spans="1:49" x14ac:dyDescent="0.25">
      <c r="A387">
        <v>320</v>
      </c>
      <c r="B387" t="s">
        <v>325</v>
      </c>
      <c r="C387">
        <v>3</v>
      </c>
      <c r="D387" t="s">
        <v>795</v>
      </c>
      <c r="E387" t="s">
        <v>1220</v>
      </c>
      <c r="F387">
        <v>1</v>
      </c>
      <c r="G387" t="s">
        <v>816</v>
      </c>
      <c r="H387" t="s">
        <v>2089</v>
      </c>
      <c r="I387" t="s">
        <v>816</v>
      </c>
      <c r="J387">
        <v>2</v>
      </c>
      <c r="K387">
        <v>130</v>
      </c>
      <c r="L387">
        <v>3</v>
      </c>
      <c r="M387" t="s">
        <v>1021</v>
      </c>
      <c r="N387" t="s">
        <v>955</v>
      </c>
      <c r="O387" t="s">
        <v>1054</v>
      </c>
      <c r="P387">
        <v>400</v>
      </c>
      <c r="Q387">
        <v>130</v>
      </c>
      <c r="R387">
        <v>70</v>
      </c>
      <c r="S387">
        <v>35</v>
      </c>
      <c r="T387">
        <v>70</v>
      </c>
      <c r="U387">
        <v>35</v>
      </c>
      <c r="V387">
        <v>60</v>
      </c>
      <c r="W387">
        <v>125</v>
      </c>
      <c r="X387">
        <v>70</v>
      </c>
      <c r="Y387">
        <v>80</v>
      </c>
      <c r="Z387" t="s">
        <v>1183</v>
      </c>
      <c r="AA387">
        <v>2</v>
      </c>
      <c r="AB387" t="s">
        <v>848</v>
      </c>
      <c r="AC387" t="s">
        <v>1022</v>
      </c>
      <c r="AD387" t="s">
        <v>828</v>
      </c>
      <c r="AE387">
        <v>40</v>
      </c>
      <c r="AF387">
        <v>1</v>
      </c>
      <c r="AG387" t="s">
        <v>803</v>
      </c>
      <c r="AH387" t="s">
        <v>803</v>
      </c>
      <c r="AI387">
        <v>2</v>
      </c>
      <c r="AJ387">
        <v>2</v>
      </c>
      <c r="AK387" t="s">
        <v>803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 t="s">
        <v>803</v>
      </c>
      <c r="AW387">
        <v>1</v>
      </c>
    </row>
    <row r="388" spans="1:49" x14ac:dyDescent="0.25">
      <c r="A388">
        <v>321</v>
      </c>
      <c r="B388" t="s">
        <v>326</v>
      </c>
      <c r="C388">
        <v>3</v>
      </c>
      <c r="D388" t="s">
        <v>795</v>
      </c>
      <c r="E388" t="s">
        <v>1221</v>
      </c>
      <c r="F388">
        <v>1</v>
      </c>
      <c r="G388" t="s">
        <v>816</v>
      </c>
      <c r="H388" t="s">
        <v>2089</v>
      </c>
      <c r="I388" t="s">
        <v>816</v>
      </c>
      <c r="J388">
        <v>14.5</v>
      </c>
      <c r="K388">
        <v>398</v>
      </c>
      <c r="L388">
        <v>3</v>
      </c>
      <c r="M388" t="s">
        <v>1021</v>
      </c>
      <c r="N388" t="s">
        <v>955</v>
      </c>
      <c r="O388" t="s">
        <v>1054</v>
      </c>
      <c r="P388">
        <v>500</v>
      </c>
      <c r="Q388">
        <v>170</v>
      </c>
      <c r="R388">
        <v>90</v>
      </c>
      <c r="S388">
        <v>45</v>
      </c>
      <c r="T388">
        <v>90</v>
      </c>
      <c r="U388">
        <v>45</v>
      </c>
      <c r="V388">
        <v>60</v>
      </c>
      <c r="W388">
        <v>60</v>
      </c>
      <c r="X388">
        <v>70</v>
      </c>
      <c r="Y388">
        <v>175</v>
      </c>
      <c r="Z388" t="s">
        <v>1183</v>
      </c>
      <c r="AA388">
        <v>2</v>
      </c>
      <c r="AB388" t="s">
        <v>848</v>
      </c>
      <c r="AC388" t="s">
        <v>1022</v>
      </c>
      <c r="AD388" t="s">
        <v>828</v>
      </c>
      <c r="AE388">
        <v>40</v>
      </c>
      <c r="AF388">
        <v>1</v>
      </c>
      <c r="AG388" t="s">
        <v>803</v>
      </c>
      <c r="AH388" t="s">
        <v>803</v>
      </c>
      <c r="AI388">
        <v>2</v>
      </c>
      <c r="AJ388">
        <v>2</v>
      </c>
      <c r="AK388" t="s">
        <v>803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 t="s">
        <v>803</v>
      </c>
      <c r="AW388">
        <v>1</v>
      </c>
    </row>
    <row r="389" spans="1:49" x14ac:dyDescent="0.25">
      <c r="A389">
        <v>322</v>
      </c>
      <c r="B389" t="s">
        <v>327</v>
      </c>
      <c r="C389">
        <v>3</v>
      </c>
      <c r="D389" t="s">
        <v>795</v>
      </c>
      <c r="E389" t="s">
        <v>1222</v>
      </c>
      <c r="F389">
        <v>2</v>
      </c>
      <c r="G389" t="s">
        <v>807</v>
      </c>
      <c r="H389" t="s">
        <v>862</v>
      </c>
      <c r="I389" t="s">
        <v>862</v>
      </c>
      <c r="J389">
        <v>0.7</v>
      </c>
      <c r="K389">
        <v>24</v>
      </c>
      <c r="L389">
        <v>3</v>
      </c>
      <c r="M389" t="s">
        <v>955</v>
      </c>
      <c r="N389" t="s">
        <v>1223</v>
      </c>
      <c r="O389" t="s">
        <v>956</v>
      </c>
      <c r="P389">
        <v>305</v>
      </c>
      <c r="Q389">
        <v>60</v>
      </c>
      <c r="R389">
        <v>60</v>
      </c>
      <c r="S389">
        <v>40</v>
      </c>
      <c r="T389">
        <v>65</v>
      </c>
      <c r="U389">
        <v>45</v>
      </c>
      <c r="V389">
        <v>35</v>
      </c>
      <c r="W389">
        <v>255</v>
      </c>
      <c r="X389">
        <v>70</v>
      </c>
      <c r="Y389">
        <v>61</v>
      </c>
      <c r="Z389" t="s">
        <v>827</v>
      </c>
      <c r="AA389">
        <v>1</v>
      </c>
      <c r="AB389" t="s">
        <v>848</v>
      </c>
      <c r="AD389" t="s">
        <v>828</v>
      </c>
      <c r="AE389">
        <v>20</v>
      </c>
      <c r="AF389">
        <v>1</v>
      </c>
      <c r="AG389" t="s">
        <v>803</v>
      </c>
      <c r="AH389">
        <v>4</v>
      </c>
      <c r="AI389">
        <v>0</v>
      </c>
      <c r="AJ389">
        <v>1</v>
      </c>
      <c r="AK389">
        <v>1</v>
      </c>
      <c r="AL389">
        <v>1</v>
      </c>
      <c r="AM389" t="s">
        <v>803</v>
      </c>
      <c r="AN389">
        <v>2</v>
      </c>
      <c r="AO389">
        <v>1</v>
      </c>
      <c r="AP389">
        <v>1</v>
      </c>
      <c r="AQ389" t="s">
        <v>803</v>
      </c>
      <c r="AR389">
        <v>1</v>
      </c>
      <c r="AS389">
        <v>1</v>
      </c>
      <c r="AT389">
        <v>1</v>
      </c>
      <c r="AU389">
        <v>1</v>
      </c>
      <c r="AV389" t="s">
        <v>803</v>
      </c>
      <c r="AW389" t="s">
        <v>803</v>
      </c>
    </row>
    <row r="390" spans="1:49" x14ac:dyDescent="0.25">
      <c r="A390">
        <v>323</v>
      </c>
      <c r="B390" t="s">
        <v>328</v>
      </c>
      <c r="C390">
        <v>3</v>
      </c>
      <c r="D390" t="s">
        <v>795</v>
      </c>
      <c r="E390" t="s">
        <v>1224</v>
      </c>
      <c r="F390">
        <v>2</v>
      </c>
      <c r="G390" t="s">
        <v>807</v>
      </c>
      <c r="H390" t="s">
        <v>862</v>
      </c>
      <c r="I390" t="s">
        <v>862</v>
      </c>
      <c r="J390">
        <v>1.9</v>
      </c>
      <c r="K390">
        <v>220</v>
      </c>
      <c r="L390">
        <v>3</v>
      </c>
      <c r="M390" t="s">
        <v>1128</v>
      </c>
      <c r="N390" t="s">
        <v>1225</v>
      </c>
      <c r="O390" t="s">
        <v>921</v>
      </c>
      <c r="P390">
        <v>460</v>
      </c>
      <c r="Q390">
        <v>70</v>
      </c>
      <c r="R390">
        <v>100</v>
      </c>
      <c r="S390">
        <v>70</v>
      </c>
      <c r="T390">
        <v>105</v>
      </c>
      <c r="U390">
        <v>75</v>
      </c>
      <c r="V390">
        <v>40</v>
      </c>
      <c r="W390">
        <v>150</v>
      </c>
      <c r="X390">
        <v>70</v>
      </c>
      <c r="Y390">
        <v>161</v>
      </c>
      <c r="Z390" t="s">
        <v>827</v>
      </c>
      <c r="AA390">
        <v>1</v>
      </c>
      <c r="AB390" t="s">
        <v>848</v>
      </c>
      <c r="AD390" t="s">
        <v>828</v>
      </c>
      <c r="AE390">
        <v>20</v>
      </c>
      <c r="AF390">
        <v>1</v>
      </c>
      <c r="AG390" t="s">
        <v>803</v>
      </c>
      <c r="AH390">
        <v>4</v>
      </c>
      <c r="AI390">
        <v>0</v>
      </c>
      <c r="AJ390">
        <v>1</v>
      </c>
      <c r="AK390">
        <v>1</v>
      </c>
      <c r="AL390">
        <v>1</v>
      </c>
      <c r="AM390" t="s">
        <v>803</v>
      </c>
      <c r="AN390">
        <v>2</v>
      </c>
      <c r="AO390">
        <v>1</v>
      </c>
      <c r="AP390">
        <v>1</v>
      </c>
      <c r="AQ390" t="s">
        <v>803</v>
      </c>
      <c r="AR390">
        <v>1</v>
      </c>
      <c r="AS390">
        <v>1</v>
      </c>
      <c r="AT390">
        <v>1</v>
      </c>
      <c r="AU390">
        <v>1</v>
      </c>
      <c r="AV390" t="s">
        <v>803</v>
      </c>
      <c r="AW390" t="s">
        <v>803</v>
      </c>
    </row>
    <row r="391" spans="1:49" x14ac:dyDescent="0.25">
      <c r="A391">
        <v>323</v>
      </c>
      <c r="B391" t="s">
        <v>732</v>
      </c>
      <c r="C391">
        <v>3</v>
      </c>
      <c r="D391" t="s">
        <v>795</v>
      </c>
      <c r="E391" t="s">
        <v>1224</v>
      </c>
      <c r="F391">
        <v>2</v>
      </c>
      <c r="G391" t="s">
        <v>807</v>
      </c>
      <c r="H391" t="s">
        <v>862</v>
      </c>
      <c r="I391" t="s">
        <v>862</v>
      </c>
      <c r="J391">
        <v>2.5</v>
      </c>
      <c r="K391">
        <v>320.5</v>
      </c>
      <c r="L391">
        <v>1</v>
      </c>
      <c r="M391" t="s">
        <v>876</v>
      </c>
      <c r="P391">
        <v>560</v>
      </c>
      <c r="Q391">
        <v>70</v>
      </c>
      <c r="R391">
        <v>120</v>
      </c>
      <c r="S391">
        <v>100</v>
      </c>
      <c r="T391">
        <v>145</v>
      </c>
      <c r="U391">
        <v>105</v>
      </c>
      <c r="V391">
        <v>20</v>
      </c>
      <c r="W391">
        <v>150</v>
      </c>
      <c r="X391">
        <v>70</v>
      </c>
      <c r="Y391">
        <v>196</v>
      </c>
      <c r="Z391" t="s">
        <v>827</v>
      </c>
      <c r="AA391">
        <v>1</v>
      </c>
      <c r="AB391" t="s">
        <v>848</v>
      </c>
      <c r="AD391" t="s">
        <v>828</v>
      </c>
      <c r="AE391">
        <v>20</v>
      </c>
      <c r="AF391">
        <v>1</v>
      </c>
      <c r="AG391" t="s">
        <v>803</v>
      </c>
      <c r="AH391">
        <v>3</v>
      </c>
      <c r="AI391">
        <v>0</v>
      </c>
      <c r="AJ391">
        <v>1</v>
      </c>
      <c r="AK391">
        <v>1</v>
      </c>
      <c r="AL391">
        <v>1</v>
      </c>
      <c r="AM391" t="s">
        <v>803</v>
      </c>
      <c r="AN391" t="s">
        <v>1030</v>
      </c>
      <c r="AO391">
        <v>1</v>
      </c>
      <c r="AP391">
        <v>1</v>
      </c>
      <c r="AQ391" t="s">
        <v>803</v>
      </c>
      <c r="AR391">
        <v>1</v>
      </c>
      <c r="AS391">
        <v>1</v>
      </c>
      <c r="AT391">
        <v>1</v>
      </c>
      <c r="AU391">
        <v>1</v>
      </c>
      <c r="AV391" t="s">
        <v>803</v>
      </c>
      <c r="AW391" t="s">
        <v>803</v>
      </c>
    </row>
    <row r="392" spans="1:49" x14ac:dyDescent="0.25">
      <c r="A392">
        <v>324</v>
      </c>
      <c r="B392" t="s">
        <v>329</v>
      </c>
      <c r="C392">
        <v>3</v>
      </c>
      <c r="D392" t="s">
        <v>795</v>
      </c>
      <c r="E392" t="s">
        <v>1226</v>
      </c>
      <c r="F392">
        <v>1</v>
      </c>
      <c r="G392" t="s">
        <v>807</v>
      </c>
      <c r="H392" t="s">
        <v>2089</v>
      </c>
      <c r="I392" t="s">
        <v>807</v>
      </c>
      <c r="J392">
        <v>0.5</v>
      </c>
      <c r="K392">
        <v>80.400000000000006</v>
      </c>
      <c r="L392">
        <v>3</v>
      </c>
      <c r="M392" t="s">
        <v>1227</v>
      </c>
      <c r="N392" t="s">
        <v>814</v>
      </c>
      <c r="O392" t="s">
        <v>959</v>
      </c>
      <c r="P392">
        <v>470</v>
      </c>
      <c r="Q392">
        <v>70</v>
      </c>
      <c r="R392">
        <v>85</v>
      </c>
      <c r="S392">
        <v>140</v>
      </c>
      <c r="T392">
        <v>85</v>
      </c>
      <c r="U392">
        <v>70</v>
      </c>
      <c r="V392">
        <v>20</v>
      </c>
      <c r="W392">
        <v>90</v>
      </c>
      <c r="X392">
        <v>70</v>
      </c>
      <c r="Y392">
        <v>165</v>
      </c>
      <c r="Z392" t="s">
        <v>827</v>
      </c>
      <c r="AA392">
        <v>1</v>
      </c>
      <c r="AB392" t="s">
        <v>848</v>
      </c>
      <c r="AD392" t="s">
        <v>828</v>
      </c>
      <c r="AE392">
        <v>20</v>
      </c>
      <c r="AF392">
        <v>1</v>
      </c>
      <c r="AG392" t="s">
        <v>803</v>
      </c>
      <c r="AH392">
        <v>2</v>
      </c>
      <c r="AI392">
        <v>1</v>
      </c>
      <c r="AJ392" t="s">
        <v>803</v>
      </c>
      <c r="AK392" t="s">
        <v>803</v>
      </c>
      <c r="AL392">
        <v>1</v>
      </c>
      <c r="AM392">
        <v>1</v>
      </c>
      <c r="AN392">
        <v>2</v>
      </c>
      <c r="AO392">
        <v>1</v>
      </c>
      <c r="AP392">
        <v>1</v>
      </c>
      <c r="AQ392" t="s">
        <v>803</v>
      </c>
      <c r="AR392">
        <v>2</v>
      </c>
      <c r="AS392">
        <v>1</v>
      </c>
      <c r="AT392">
        <v>1</v>
      </c>
      <c r="AU392">
        <v>1</v>
      </c>
      <c r="AV392" t="s">
        <v>803</v>
      </c>
      <c r="AW392" t="s">
        <v>803</v>
      </c>
    </row>
    <row r="393" spans="1:49" x14ac:dyDescent="0.25">
      <c r="A393">
        <v>325</v>
      </c>
      <c r="B393" t="s">
        <v>330</v>
      </c>
      <c r="C393">
        <v>3</v>
      </c>
      <c r="D393" t="s">
        <v>795</v>
      </c>
      <c r="E393" t="s">
        <v>1228</v>
      </c>
      <c r="F393">
        <v>1</v>
      </c>
      <c r="G393" t="s">
        <v>860</v>
      </c>
      <c r="H393" t="s">
        <v>2089</v>
      </c>
      <c r="I393" t="s">
        <v>860</v>
      </c>
      <c r="J393">
        <v>0.7</v>
      </c>
      <c r="K393">
        <v>30.6</v>
      </c>
      <c r="L393">
        <v>3</v>
      </c>
      <c r="M393" t="s">
        <v>805</v>
      </c>
      <c r="N393" t="s">
        <v>956</v>
      </c>
      <c r="O393" t="s">
        <v>850</v>
      </c>
      <c r="P393">
        <v>330</v>
      </c>
      <c r="Q393">
        <v>60</v>
      </c>
      <c r="R393">
        <v>25</v>
      </c>
      <c r="S393">
        <v>35</v>
      </c>
      <c r="T393">
        <v>70</v>
      </c>
      <c r="U393">
        <v>80</v>
      </c>
      <c r="V393">
        <v>60</v>
      </c>
      <c r="W393">
        <v>255</v>
      </c>
      <c r="X393">
        <v>70</v>
      </c>
      <c r="Y393">
        <v>66</v>
      </c>
      <c r="Z393" t="s">
        <v>883</v>
      </c>
      <c r="AA393">
        <v>1</v>
      </c>
      <c r="AB393" t="s">
        <v>848</v>
      </c>
      <c r="AD393" t="s">
        <v>828</v>
      </c>
      <c r="AE393">
        <v>20</v>
      </c>
      <c r="AF393">
        <v>1</v>
      </c>
      <c r="AG393" t="s">
        <v>803</v>
      </c>
      <c r="AH393">
        <v>1</v>
      </c>
      <c r="AI393">
        <v>1</v>
      </c>
      <c r="AJ393">
        <v>1</v>
      </c>
      <c r="AK393" t="s">
        <v>803</v>
      </c>
      <c r="AL393" t="s">
        <v>803</v>
      </c>
      <c r="AM393">
        <v>1</v>
      </c>
      <c r="AN393">
        <v>1</v>
      </c>
      <c r="AO393">
        <v>1</v>
      </c>
      <c r="AP393" t="s">
        <v>803</v>
      </c>
      <c r="AQ393">
        <v>2</v>
      </c>
      <c r="AR393">
        <v>1</v>
      </c>
      <c r="AS393">
        <v>2</v>
      </c>
      <c r="AT393">
        <v>1</v>
      </c>
      <c r="AU393">
        <v>2</v>
      </c>
      <c r="AV393">
        <v>1</v>
      </c>
      <c r="AW393">
        <v>1</v>
      </c>
    </row>
    <row r="394" spans="1:49" x14ac:dyDescent="0.25">
      <c r="A394">
        <v>326</v>
      </c>
      <c r="B394" t="s">
        <v>331</v>
      </c>
      <c r="C394">
        <v>3</v>
      </c>
      <c r="D394" t="s">
        <v>795</v>
      </c>
      <c r="E394" t="s">
        <v>1229</v>
      </c>
      <c r="F394">
        <v>1</v>
      </c>
      <c r="G394" t="s">
        <v>860</v>
      </c>
      <c r="H394" t="s">
        <v>2089</v>
      </c>
      <c r="I394" t="s">
        <v>860</v>
      </c>
      <c r="J394">
        <v>0.9</v>
      </c>
      <c r="K394">
        <v>71.5</v>
      </c>
      <c r="L394">
        <v>3</v>
      </c>
      <c r="M394" t="s">
        <v>805</v>
      </c>
      <c r="N394" t="s">
        <v>956</v>
      </c>
      <c r="O394" t="s">
        <v>850</v>
      </c>
      <c r="P394">
        <v>470</v>
      </c>
      <c r="Q394">
        <v>80</v>
      </c>
      <c r="R394">
        <v>45</v>
      </c>
      <c r="S394">
        <v>65</v>
      </c>
      <c r="T394">
        <v>90</v>
      </c>
      <c r="U394">
        <v>110</v>
      </c>
      <c r="V394">
        <v>80</v>
      </c>
      <c r="W394">
        <v>60</v>
      </c>
      <c r="X394">
        <v>70</v>
      </c>
      <c r="Y394">
        <v>165</v>
      </c>
      <c r="Z394" t="s">
        <v>883</v>
      </c>
      <c r="AA394">
        <v>1</v>
      </c>
      <c r="AB394" t="s">
        <v>848</v>
      </c>
      <c r="AD394" t="s">
        <v>828</v>
      </c>
      <c r="AE394">
        <v>20</v>
      </c>
      <c r="AF394">
        <v>1</v>
      </c>
      <c r="AG394" t="s">
        <v>803</v>
      </c>
      <c r="AH394">
        <v>1</v>
      </c>
      <c r="AI394">
        <v>1</v>
      </c>
      <c r="AJ394">
        <v>1</v>
      </c>
      <c r="AK394" t="s">
        <v>803</v>
      </c>
      <c r="AL394" t="s">
        <v>803</v>
      </c>
      <c r="AM394">
        <v>1</v>
      </c>
      <c r="AN394">
        <v>1</v>
      </c>
      <c r="AO394">
        <v>1</v>
      </c>
      <c r="AP394" t="s">
        <v>803</v>
      </c>
      <c r="AQ394">
        <v>2</v>
      </c>
      <c r="AR394">
        <v>1</v>
      </c>
      <c r="AS394">
        <v>2</v>
      </c>
      <c r="AT394">
        <v>1</v>
      </c>
      <c r="AU394">
        <v>2</v>
      </c>
      <c r="AV394">
        <v>1</v>
      </c>
      <c r="AW394">
        <v>1</v>
      </c>
    </row>
    <row r="395" spans="1:49" x14ac:dyDescent="0.25">
      <c r="A395">
        <v>327</v>
      </c>
      <c r="B395" t="s">
        <v>332</v>
      </c>
      <c r="C395">
        <v>3</v>
      </c>
      <c r="D395" t="s">
        <v>795</v>
      </c>
      <c r="E395" t="s">
        <v>1230</v>
      </c>
      <c r="F395">
        <v>1</v>
      </c>
      <c r="G395" t="s">
        <v>795</v>
      </c>
      <c r="H395" t="s">
        <v>2089</v>
      </c>
      <c r="I395" t="s">
        <v>795</v>
      </c>
      <c r="J395">
        <v>1.1000000000000001</v>
      </c>
      <c r="K395">
        <v>5</v>
      </c>
      <c r="L395">
        <v>3</v>
      </c>
      <c r="M395" t="s">
        <v>956</v>
      </c>
      <c r="N395" t="s">
        <v>841</v>
      </c>
      <c r="O395" t="s">
        <v>1120</v>
      </c>
      <c r="P395">
        <v>360</v>
      </c>
      <c r="Q395">
        <v>60</v>
      </c>
      <c r="R395">
        <v>60</v>
      </c>
      <c r="S395">
        <v>60</v>
      </c>
      <c r="T395">
        <v>60</v>
      </c>
      <c r="U395">
        <v>60</v>
      </c>
      <c r="V395">
        <v>60</v>
      </c>
      <c r="W395">
        <v>255</v>
      </c>
      <c r="X395">
        <v>70</v>
      </c>
      <c r="Y395">
        <v>126</v>
      </c>
      <c r="Z395" t="s">
        <v>883</v>
      </c>
      <c r="AA395">
        <v>2</v>
      </c>
      <c r="AB395" t="s">
        <v>848</v>
      </c>
      <c r="AC395" t="s">
        <v>932</v>
      </c>
      <c r="AD395" t="s">
        <v>828</v>
      </c>
      <c r="AE395">
        <v>15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2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1</v>
      </c>
      <c r="AU395">
        <v>1</v>
      </c>
      <c r="AV395">
        <v>1</v>
      </c>
      <c r="AW395">
        <v>1</v>
      </c>
    </row>
    <row r="396" spans="1:49" x14ac:dyDescent="0.25">
      <c r="A396">
        <v>328</v>
      </c>
      <c r="B396" t="s">
        <v>333</v>
      </c>
      <c r="C396">
        <v>3</v>
      </c>
      <c r="D396" t="s">
        <v>795</v>
      </c>
      <c r="E396" t="s">
        <v>1231</v>
      </c>
      <c r="F396">
        <v>1</v>
      </c>
      <c r="G396" t="s">
        <v>862</v>
      </c>
      <c r="H396" t="s">
        <v>2089</v>
      </c>
      <c r="I396" t="s">
        <v>862</v>
      </c>
      <c r="J396">
        <v>0.7</v>
      </c>
      <c r="K396">
        <v>15</v>
      </c>
      <c r="L396">
        <v>3</v>
      </c>
      <c r="M396" t="s">
        <v>991</v>
      </c>
      <c r="N396" t="s">
        <v>906</v>
      </c>
      <c r="O396" t="s">
        <v>876</v>
      </c>
      <c r="P396">
        <v>290</v>
      </c>
      <c r="Q396">
        <v>45</v>
      </c>
      <c r="R396">
        <v>100</v>
      </c>
      <c r="S396">
        <v>45</v>
      </c>
      <c r="T396">
        <v>45</v>
      </c>
      <c r="U396">
        <v>45</v>
      </c>
      <c r="V396">
        <v>10</v>
      </c>
      <c r="W396">
        <v>255</v>
      </c>
      <c r="X396">
        <v>70</v>
      </c>
      <c r="Y396">
        <v>58</v>
      </c>
      <c r="Z396" t="s">
        <v>801</v>
      </c>
      <c r="AA396">
        <v>2</v>
      </c>
      <c r="AB396" t="s">
        <v>824</v>
      </c>
      <c r="AC396" t="s">
        <v>810</v>
      </c>
      <c r="AD396" t="s">
        <v>828</v>
      </c>
      <c r="AE396">
        <v>20</v>
      </c>
      <c r="AF396">
        <v>1</v>
      </c>
      <c r="AG396">
        <v>1</v>
      </c>
      <c r="AH396">
        <v>2</v>
      </c>
      <c r="AI396">
        <v>0</v>
      </c>
      <c r="AJ396">
        <v>2</v>
      </c>
      <c r="AK396">
        <v>2</v>
      </c>
      <c r="AL396">
        <v>1</v>
      </c>
      <c r="AM396" t="s">
        <v>803</v>
      </c>
      <c r="AN396">
        <v>1</v>
      </c>
      <c r="AO396">
        <v>1</v>
      </c>
      <c r="AP396">
        <v>1</v>
      </c>
      <c r="AQ396">
        <v>1</v>
      </c>
      <c r="AR396" t="s">
        <v>803</v>
      </c>
      <c r="AS396">
        <v>1</v>
      </c>
      <c r="AT396">
        <v>1</v>
      </c>
      <c r="AU396">
        <v>1</v>
      </c>
      <c r="AV396">
        <v>1</v>
      </c>
      <c r="AW396">
        <v>1</v>
      </c>
    </row>
    <row r="397" spans="1:49" x14ac:dyDescent="0.25">
      <c r="A397">
        <v>329</v>
      </c>
      <c r="B397" t="s">
        <v>334</v>
      </c>
      <c r="C397">
        <v>3</v>
      </c>
      <c r="D397" t="s">
        <v>795</v>
      </c>
      <c r="E397" t="s">
        <v>1232</v>
      </c>
      <c r="F397">
        <v>2</v>
      </c>
      <c r="G397" t="s">
        <v>862</v>
      </c>
      <c r="H397" t="s">
        <v>810</v>
      </c>
      <c r="I397" t="s">
        <v>810</v>
      </c>
      <c r="J397">
        <v>1.1000000000000001</v>
      </c>
      <c r="K397">
        <v>15.3</v>
      </c>
      <c r="L397">
        <v>1</v>
      </c>
      <c r="M397" t="s">
        <v>981</v>
      </c>
      <c r="P397">
        <v>340</v>
      </c>
      <c r="Q397">
        <v>50</v>
      </c>
      <c r="R397">
        <v>70</v>
      </c>
      <c r="S397">
        <v>50</v>
      </c>
      <c r="T397">
        <v>50</v>
      </c>
      <c r="U397">
        <v>50</v>
      </c>
      <c r="V397">
        <v>70</v>
      </c>
      <c r="W397">
        <v>120</v>
      </c>
      <c r="X397">
        <v>70</v>
      </c>
      <c r="Y397">
        <v>119</v>
      </c>
      <c r="Z397" t="s">
        <v>801</v>
      </c>
      <c r="AA397">
        <v>2</v>
      </c>
      <c r="AB397" t="s">
        <v>824</v>
      </c>
      <c r="AC397" t="s">
        <v>810</v>
      </c>
      <c r="AD397" t="s">
        <v>828</v>
      </c>
      <c r="AE397">
        <v>20</v>
      </c>
      <c r="AF397">
        <v>1</v>
      </c>
      <c r="AG397" t="s">
        <v>803</v>
      </c>
      <c r="AH397">
        <v>1</v>
      </c>
      <c r="AI397">
        <v>0</v>
      </c>
      <c r="AJ397">
        <v>1</v>
      </c>
      <c r="AK397">
        <v>4</v>
      </c>
      <c r="AL397">
        <v>1</v>
      </c>
      <c r="AM397" t="s">
        <v>803</v>
      </c>
      <c r="AN397">
        <v>0</v>
      </c>
      <c r="AO397">
        <v>1</v>
      </c>
      <c r="AP397">
        <v>1</v>
      </c>
      <c r="AQ397">
        <v>1</v>
      </c>
      <c r="AR397" t="s">
        <v>803</v>
      </c>
      <c r="AS397">
        <v>1</v>
      </c>
      <c r="AT397">
        <v>2</v>
      </c>
      <c r="AU397">
        <v>1</v>
      </c>
      <c r="AV397">
        <v>1</v>
      </c>
      <c r="AW397">
        <v>2</v>
      </c>
    </row>
    <row r="398" spans="1:49" x14ac:dyDescent="0.25">
      <c r="A398">
        <v>330</v>
      </c>
      <c r="B398" t="s">
        <v>335</v>
      </c>
      <c r="C398">
        <v>3</v>
      </c>
      <c r="D398" t="s">
        <v>795</v>
      </c>
      <c r="E398" t="s">
        <v>1087</v>
      </c>
      <c r="F398">
        <v>2</v>
      </c>
      <c r="G398" t="s">
        <v>862</v>
      </c>
      <c r="H398" t="s">
        <v>810</v>
      </c>
      <c r="I398" t="s">
        <v>810</v>
      </c>
      <c r="J398">
        <v>2</v>
      </c>
      <c r="K398">
        <v>82</v>
      </c>
      <c r="L398">
        <v>1</v>
      </c>
      <c r="M398" t="s">
        <v>981</v>
      </c>
      <c r="P398">
        <v>520</v>
      </c>
      <c r="Q398">
        <v>80</v>
      </c>
      <c r="R398">
        <v>100</v>
      </c>
      <c r="S398">
        <v>80</v>
      </c>
      <c r="T398">
        <v>80</v>
      </c>
      <c r="U398">
        <v>80</v>
      </c>
      <c r="V398">
        <v>100</v>
      </c>
      <c r="W398">
        <v>45</v>
      </c>
      <c r="X398">
        <v>70</v>
      </c>
      <c r="Y398">
        <v>234</v>
      </c>
      <c r="Z398" t="s">
        <v>801</v>
      </c>
      <c r="AA398">
        <v>2</v>
      </c>
      <c r="AB398" t="s">
        <v>824</v>
      </c>
      <c r="AC398" t="s">
        <v>810</v>
      </c>
      <c r="AD398" t="s">
        <v>828</v>
      </c>
      <c r="AE398">
        <v>20</v>
      </c>
      <c r="AF398">
        <v>1</v>
      </c>
      <c r="AG398" t="s">
        <v>803</v>
      </c>
      <c r="AH398">
        <v>1</v>
      </c>
      <c r="AI398">
        <v>0</v>
      </c>
      <c r="AJ398">
        <v>1</v>
      </c>
      <c r="AK398">
        <v>4</v>
      </c>
      <c r="AL398">
        <v>1</v>
      </c>
      <c r="AM398" t="s">
        <v>803</v>
      </c>
      <c r="AN398">
        <v>0</v>
      </c>
      <c r="AO398">
        <v>1</v>
      </c>
      <c r="AP398">
        <v>1</v>
      </c>
      <c r="AQ398">
        <v>1</v>
      </c>
      <c r="AR398" t="s">
        <v>803</v>
      </c>
      <c r="AS398">
        <v>1</v>
      </c>
      <c r="AT398">
        <v>2</v>
      </c>
      <c r="AU398">
        <v>1</v>
      </c>
      <c r="AV398">
        <v>1</v>
      </c>
      <c r="AW398">
        <v>2</v>
      </c>
    </row>
    <row r="399" spans="1:49" x14ac:dyDescent="0.25">
      <c r="A399">
        <v>331</v>
      </c>
      <c r="B399" t="s">
        <v>336</v>
      </c>
      <c r="C399">
        <v>3</v>
      </c>
      <c r="D399" t="s">
        <v>795</v>
      </c>
      <c r="E399" t="s">
        <v>1233</v>
      </c>
      <c r="F399">
        <v>1</v>
      </c>
      <c r="G399" t="s">
        <v>797</v>
      </c>
      <c r="H399" t="s">
        <v>2089</v>
      </c>
      <c r="I399" t="s">
        <v>797</v>
      </c>
      <c r="J399">
        <v>0.4</v>
      </c>
      <c r="K399">
        <v>51.3</v>
      </c>
      <c r="L399">
        <v>2</v>
      </c>
      <c r="M399" t="s">
        <v>863</v>
      </c>
      <c r="O399" t="s">
        <v>929</v>
      </c>
      <c r="P399">
        <v>335</v>
      </c>
      <c r="Q399">
        <v>50</v>
      </c>
      <c r="R399">
        <v>85</v>
      </c>
      <c r="S399">
        <v>40</v>
      </c>
      <c r="T399">
        <v>85</v>
      </c>
      <c r="U399">
        <v>40</v>
      </c>
      <c r="V399">
        <v>35</v>
      </c>
      <c r="W399">
        <v>190</v>
      </c>
      <c r="X399">
        <v>35</v>
      </c>
      <c r="Y399">
        <v>67</v>
      </c>
      <c r="Z399" t="s">
        <v>801</v>
      </c>
      <c r="AA399">
        <v>2</v>
      </c>
      <c r="AB399" t="s">
        <v>797</v>
      </c>
      <c r="AC399" t="s">
        <v>932</v>
      </c>
      <c r="AD399" t="s">
        <v>828</v>
      </c>
      <c r="AE399">
        <v>20</v>
      </c>
      <c r="AF399">
        <v>1</v>
      </c>
      <c r="AG399">
        <v>2</v>
      </c>
      <c r="AH399" t="s">
        <v>803</v>
      </c>
      <c r="AI399" t="s">
        <v>803</v>
      </c>
      <c r="AJ399" t="s">
        <v>803</v>
      </c>
      <c r="AK399">
        <v>2</v>
      </c>
      <c r="AL399">
        <v>1</v>
      </c>
      <c r="AM399">
        <v>2</v>
      </c>
      <c r="AN399" t="s">
        <v>803</v>
      </c>
      <c r="AO399">
        <v>2</v>
      </c>
      <c r="AP399">
        <v>1</v>
      </c>
      <c r="AQ399">
        <v>2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</row>
    <row r="400" spans="1:49" x14ac:dyDescent="0.25">
      <c r="A400">
        <v>332</v>
      </c>
      <c r="B400" t="s">
        <v>337</v>
      </c>
      <c r="C400">
        <v>3</v>
      </c>
      <c r="D400" t="s">
        <v>795</v>
      </c>
      <c r="E400" t="s">
        <v>1234</v>
      </c>
      <c r="F400">
        <v>2</v>
      </c>
      <c r="G400" t="s">
        <v>797</v>
      </c>
      <c r="H400" t="s">
        <v>849</v>
      </c>
      <c r="I400" t="s">
        <v>849</v>
      </c>
      <c r="J400">
        <v>1.3</v>
      </c>
      <c r="K400">
        <v>77.400000000000006</v>
      </c>
      <c r="L400">
        <v>2</v>
      </c>
      <c r="M400" t="s">
        <v>863</v>
      </c>
      <c r="O400" t="s">
        <v>929</v>
      </c>
      <c r="P400">
        <v>475</v>
      </c>
      <c r="Q400">
        <v>70</v>
      </c>
      <c r="R400">
        <v>115</v>
      </c>
      <c r="S400">
        <v>60</v>
      </c>
      <c r="T400">
        <v>115</v>
      </c>
      <c r="U400">
        <v>60</v>
      </c>
      <c r="V400">
        <v>55</v>
      </c>
      <c r="W400">
        <v>60</v>
      </c>
      <c r="X400">
        <v>35</v>
      </c>
      <c r="Y400">
        <v>166</v>
      </c>
      <c r="Z400" t="s">
        <v>801</v>
      </c>
      <c r="AA400">
        <v>2</v>
      </c>
      <c r="AB400" t="s">
        <v>797</v>
      </c>
      <c r="AC400" t="s">
        <v>932</v>
      </c>
      <c r="AD400" t="s">
        <v>828</v>
      </c>
      <c r="AE400">
        <v>20</v>
      </c>
      <c r="AF400">
        <v>1</v>
      </c>
      <c r="AG400">
        <v>2</v>
      </c>
      <c r="AH400" t="s">
        <v>803</v>
      </c>
      <c r="AI400" t="s">
        <v>803</v>
      </c>
      <c r="AJ400" t="s">
        <v>803</v>
      </c>
      <c r="AK400">
        <v>2</v>
      </c>
      <c r="AL400">
        <v>2</v>
      </c>
      <c r="AM400">
        <v>2</v>
      </c>
      <c r="AN400" t="s">
        <v>803</v>
      </c>
      <c r="AO400">
        <v>2</v>
      </c>
      <c r="AP400">
        <v>0</v>
      </c>
      <c r="AQ400">
        <v>4</v>
      </c>
      <c r="AR400">
        <v>1</v>
      </c>
      <c r="AS400" t="s">
        <v>803</v>
      </c>
      <c r="AT400">
        <v>1</v>
      </c>
      <c r="AU400" t="s">
        <v>803</v>
      </c>
      <c r="AV400">
        <v>1</v>
      </c>
      <c r="AW400">
        <v>2</v>
      </c>
    </row>
    <row r="401" spans="1:49" x14ac:dyDescent="0.25">
      <c r="A401">
        <v>333</v>
      </c>
      <c r="B401" t="s">
        <v>338</v>
      </c>
      <c r="C401">
        <v>3</v>
      </c>
      <c r="D401" t="s">
        <v>795</v>
      </c>
      <c r="E401" t="s">
        <v>1235</v>
      </c>
      <c r="F401">
        <v>2</v>
      </c>
      <c r="G401" t="s">
        <v>795</v>
      </c>
      <c r="H401" t="s">
        <v>812</v>
      </c>
      <c r="I401" t="s">
        <v>812</v>
      </c>
      <c r="J401">
        <v>0.4</v>
      </c>
      <c r="K401">
        <v>1.2</v>
      </c>
      <c r="L401">
        <v>2</v>
      </c>
      <c r="M401" t="s">
        <v>1012</v>
      </c>
      <c r="O401" t="s">
        <v>917</v>
      </c>
      <c r="P401">
        <v>310</v>
      </c>
      <c r="Q401">
        <v>45</v>
      </c>
      <c r="R401">
        <v>40</v>
      </c>
      <c r="S401">
        <v>60</v>
      </c>
      <c r="T401">
        <v>40</v>
      </c>
      <c r="U401">
        <v>75</v>
      </c>
      <c r="V401">
        <v>50</v>
      </c>
      <c r="W401">
        <v>255</v>
      </c>
      <c r="X401">
        <v>70</v>
      </c>
      <c r="Y401">
        <v>62</v>
      </c>
      <c r="Z401" t="s">
        <v>1189</v>
      </c>
      <c r="AA401">
        <v>2</v>
      </c>
      <c r="AB401" t="s">
        <v>810</v>
      </c>
      <c r="AC401" t="s">
        <v>812</v>
      </c>
      <c r="AD401" t="s">
        <v>828</v>
      </c>
      <c r="AE401">
        <v>20</v>
      </c>
      <c r="AF401">
        <v>1</v>
      </c>
      <c r="AG401">
        <v>1</v>
      </c>
      <c r="AH401">
        <v>1</v>
      </c>
      <c r="AI401">
        <v>2</v>
      </c>
      <c r="AJ401" t="s">
        <v>803</v>
      </c>
      <c r="AK401">
        <v>2</v>
      </c>
      <c r="AL401">
        <v>1</v>
      </c>
      <c r="AM401">
        <v>1</v>
      </c>
      <c r="AN401">
        <v>0</v>
      </c>
      <c r="AO401">
        <v>1</v>
      </c>
      <c r="AP401">
        <v>1</v>
      </c>
      <c r="AQ401" t="s">
        <v>803</v>
      </c>
      <c r="AR401">
        <v>2</v>
      </c>
      <c r="AS401">
        <v>0</v>
      </c>
      <c r="AT401">
        <v>1</v>
      </c>
      <c r="AU401">
        <v>1</v>
      </c>
      <c r="AV401">
        <v>1</v>
      </c>
      <c r="AW401">
        <v>1</v>
      </c>
    </row>
    <row r="402" spans="1:49" x14ac:dyDescent="0.25">
      <c r="A402">
        <v>334</v>
      </c>
      <c r="B402" t="s">
        <v>339</v>
      </c>
      <c r="C402">
        <v>3</v>
      </c>
      <c r="D402" t="s">
        <v>795</v>
      </c>
      <c r="E402" t="s">
        <v>1236</v>
      </c>
      <c r="F402">
        <v>2</v>
      </c>
      <c r="G402" t="s">
        <v>810</v>
      </c>
      <c r="H402" t="s">
        <v>812</v>
      </c>
      <c r="I402" t="s">
        <v>812</v>
      </c>
      <c r="J402">
        <v>1.1000000000000001</v>
      </c>
      <c r="K402">
        <v>20.6</v>
      </c>
      <c r="L402">
        <v>2</v>
      </c>
      <c r="M402" t="s">
        <v>1012</v>
      </c>
      <c r="O402" t="s">
        <v>917</v>
      </c>
      <c r="P402">
        <v>490</v>
      </c>
      <c r="Q402">
        <v>75</v>
      </c>
      <c r="R402">
        <v>70</v>
      </c>
      <c r="S402">
        <v>90</v>
      </c>
      <c r="T402">
        <v>70</v>
      </c>
      <c r="U402">
        <v>105</v>
      </c>
      <c r="V402">
        <v>80</v>
      </c>
      <c r="W402">
        <v>45</v>
      </c>
      <c r="X402">
        <v>70</v>
      </c>
      <c r="Y402">
        <v>172</v>
      </c>
      <c r="Z402" t="s">
        <v>1189</v>
      </c>
      <c r="AA402">
        <v>2</v>
      </c>
      <c r="AB402" t="s">
        <v>810</v>
      </c>
      <c r="AC402" t="s">
        <v>812</v>
      </c>
      <c r="AD402" t="s">
        <v>828</v>
      </c>
      <c r="AE402">
        <v>20</v>
      </c>
      <c r="AF402">
        <v>1</v>
      </c>
      <c r="AG402" t="s">
        <v>803</v>
      </c>
      <c r="AH402" t="s">
        <v>803</v>
      </c>
      <c r="AI402">
        <v>1</v>
      </c>
      <c r="AJ402" t="s">
        <v>804</v>
      </c>
      <c r="AK402">
        <v>4</v>
      </c>
      <c r="AL402" t="s">
        <v>803</v>
      </c>
      <c r="AM402">
        <v>1</v>
      </c>
      <c r="AN402">
        <v>0</v>
      </c>
      <c r="AO402">
        <v>1</v>
      </c>
      <c r="AP402">
        <v>1</v>
      </c>
      <c r="AQ402" t="s">
        <v>803</v>
      </c>
      <c r="AR402">
        <v>2</v>
      </c>
      <c r="AS402">
        <v>1</v>
      </c>
      <c r="AT402">
        <v>2</v>
      </c>
      <c r="AU402">
        <v>1</v>
      </c>
      <c r="AV402">
        <v>1</v>
      </c>
      <c r="AW402">
        <v>2</v>
      </c>
    </row>
    <row r="403" spans="1:49" x14ac:dyDescent="0.25">
      <c r="A403">
        <v>334</v>
      </c>
      <c r="B403" t="s">
        <v>733</v>
      </c>
      <c r="C403">
        <v>3</v>
      </c>
      <c r="D403" t="s">
        <v>795</v>
      </c>
      <c r="E403" t="s">
        <v>1236</v>
      </c>
      <c r="F403">
        <v>2</v>
      </c>
      <c r="G403" t="s">
        <v>810</v>
      </c>
      <c r="H403" t="s">
        <v>859</v>
      </c>
      <c r="I403" t="s">
        <v>859</v>
      </c>
      <c r="J403">
        <v>1.5</v>
      </c>
      <c r="K403">
        <v>20.6</v>
      </c>
      <c r="L403">
        <v>1</v>
      </c>
      <c r="M403" t="s">
        <v>1179</v>
      </c>
      <c r="P403">
        <v>590</v>
      </c>
      <c r="Q403">
        <v>75</v>
      </c>
      <c r="R403">
        <v>110</v>
      </c>
      <c r="S403">
        <v>110</v>
      </c>
      <c r="T403">
        <v>110</v>
      </c>
      <c r="U403">
        <v>105</v>
      </c>
      <c r="V403">
        <v>80</v>
      </c>
      <c r="W403">
        <v>45</v>
      </c>
      <c r="X403">
        <v>70</v>
      </c>
      <c r="Y403">
        <v>207</v>
      </c>
      <c r="Z403" t="s">
        <v>1189</v>
      </c>
      <c r="AA403">
        <v>2</v>
      </c>
      <c r="AB403" t="s">
        <v>810</v>
      </c>
      <c r="AC403" t="s">
        <v>812</v>
      </c>
      <c r="AD403" t="s">
        <v>828</v>
      </c>
      <c r="AE403">
        <v>20</v>
      </c>
      <c r="AF403">
        <v>1</v>
      </c>
      <c r="AG403" t="s">
        <v>803</v>
      </c>
      <c r="AH403" t="s">
        <v>803</v>
      </c>
      <c r="AI403" t="s">
        <v>803</v>
      </c>
      <c r="AJ403" t="s">
        <v>803</v>
      </c>
      <c r="AK403">
        <v>2</v>
      </c>
      <c r="AL403" t="s">
        <v>803</v>
      </c>
      <c r="AM403">
        <v>2</v>
      </c>
      <c r="AN403">
        <v>1</v>
      </c>
      <c r="AO403">
        <v>1</v>
      </c>
      <c r="AP403">
        <v>1</v>
      </c>
      <c r="AQ403" t="s">
        <v>803</v>
      </c>
      <c r="AR403">
        <v>1</v>
      </c>
      <c r="AS403">
        <v>1</v>
      </c>
      <c r="AT403">
        <v>0</v>
      </c>
      <c r="AU403" t="s">
        <v>803</v>
      </c>
      <c r="AV403">
        <v>2</v>
      </c>
      <c r="AW403">
        <v>2</v>
      </c>
    </row>
    <row r="404" spans="1:49" x14ac:dyDescent="0.25">
      <c r="A404">
        <v>335</v>
      </c>
      <c r="B404" t="s">
        <v>340</v>
      </c>
      <c r="C404">
        <v>3</v>
      </c>
      <c r="D404" t="s">
        <v>795</v>
      </c>
      <c r="E404" t="s">
        <v>1237</v>
      </c>
      <c r="F404">
        <v>1</v>
      </c>
      <c r="G404" t="s">
        <v>795</v>
      </c>
      <c r="H404" t="s">
        <v>2089</v>
      </c>
      <c r="I404" t="s">
        <v>795</v>
      </c>
      <c r="J404">
        <v>1.3</v>
      </c>
      <c r="K404">
        <v>40.299999999999997</v>
      </c>
      <c r="L404">
        <v>2</v>
      </c>
      <c r="M404" t="s">
        <v>1056</v>
      </c>
      <c r="O404" t="s">
        <v>1238</v>
      </c>
      <c r="P404">
        <v>458</v>
      </c>
      <c r="Q404">
        <v>73</v>
      </c>
      <c r="R404">
        <v>115</v>
      </c>
      <c r="S404">
        <v>60</v>
      </c>
      <c r="T404">
        <v>60</v>
      </c>
      <c r="U404">
        <v>60</v>
      </c>
      <c r="V404">
        <v>90</v>
      </c>
      <c r="W404">
        <v>90</v>
      </c>
      <c r="X404">
        <v>70</v>
      </c>
      <c r="Y404">
        <v>160</v>
      </c>
      <c r="Z404" t="s">
        <v>1189</v>
      </c>
      <c r="AA404">
        <v>1</v>
      </c>
      <c r="AB404" t="s">
        <v>848</v>
      </c>
      <c r="AD404" t="s">
        <v>828</v>
      </c>
      <c r="AE404">
        <v>20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2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0</v>
      </c>
      <c r="AT404">
        <v>1</v>
      </c>
      <c r="AU404">
        <v>1</v>
      </c>
      <c r="AV404">
        <v>1</v>
      </c>
      <c r="AW404">
        <v>1</v>
      </c>
    </row>
    <row r="405" spans="1:49" x14ac:dyDescent="0.25">
      <c r="A405">
        <v>336</v>
      </c>
      <c r="B405" t="s">
        <v>341</v>
      </c>
      <c r="C405">
        <v>3</v>
      </c>
      <c r="D405" t="s">
        <v>795</v>
      </c>
      <c r="E405" t="s">
        <v>1239</v>
      </c>
      <c r="F405">
        <v>1</v>
      </c>
      <c r="G405" t="s">
        <v>798</v>
      </c>
      <c r="H405" t="s">
        <v>2089</v>
      </c>
      <c r="I405" t="s">
        <v>798</v>
      </c>
      <c r="J405">
        <v>2.7</v>
      </c>
      <c r="K405">
        <v>52.5</v>
      </c>
      <c r="L405">
        <v>2</v>
      </c>
      <c r="M405" t="s">
        <v>830</v>
      </c>
      <c r="O405" t="s">
        <v>894</v>
      </c>
      <c r="P405">
        <v>458</v>
      </c>
      <c r="Q405">
        <v>73</v>
      </c>
      <c r="R405">
        <v>100</v>
      </c>
      <c r="S405">
        <v>60</v>
      </c>
      <c r="T405">
        <v>100</v>
      </c>
      <c r="U405">
        <v>60</v>
      </c>
      <c r="V405">
        <v>65</v>
      </c>
      <c r="W405">
        <v>90</v>
      </c>
      <c r="X405">
        <v>70</v>
      </c>
      <c r="Y405">
        <v>160</v>
      </c>
      <c r="Z405" t="s">
        <v>1183</v>
      </c>
      <c r="AA405">
        <v>2</v>
      </c>
      <c r="AB405" t="s">
        <v>810</v>
      </c>
      <c r="AC405" t="s">
        <v>848</v>
      </c>
      <c r="AD405" t="s">
        <v>828</v>
      </c>
      <c r="AE405">
        <v>20</v>
      </c>
      <c r="AF405">
        <v>1</v>
      </c>
      <c r="AG405">
        <v>1</v>
      </c>
      <c r="AH405">
        <v>1</v>
      </c>
      <c r="AI405">
        <v>1</v>
      </c>
      <c r="AJ405" t="s">
        <v>803</v>
      </c>
      <c r="AK405">
        <v>1</v>
      </c>
      <c r="AL405" t="s">
        <v>803</v>
      </c>
      <c r="AM405" t="s">
        <v>803</v>
      </c>
      <c r="AN405">
        <v>2</v>
      </c>
      <c r="AO405">
        <v>1</v>
      </c>
      <c r="AP405">
        <v>2</v>
      </c>
      <c r="AQ405" t="s">
        <v>803</v>
      </c>
      <c r="AR405">
        <v>1</v>
      </c>
      <c r="AS405">
        <v>1</v>
      </c>
      <c r="AT405">
        <v>1</v>
      </c>
      <c r="AU405">
        <v>1</v>
      </c>
      <c r="AV405">
        <v>1</v>
      </c>
      <c r="AW405" t="s">
        <v>803</v>
      </c>
    </row>
    <row r="406" spans="1:49" x14ac:dyDescent="0.25">
      <c r="A406">
        <v>337</v>
      </c>
      <c r="B406" t="s">
        <v>342</v>
      </c>
      <c r="C406">
        <v>3</v>
      </c>
      <c r="D406" t="s">
        <v>795</v>
      </c>
      <c r="E406" t="s">
        <v>1240</v>
      </c>
      <c r="F406">
        <v>2</v>
      </c>
      <c r="G406" t="s">
        <v>942</v>
      </c>
      <c r="H406" t="s">
        <v>860</v>
      </c>
      <c r="I406" t="s">
        <v>860</v>
      </c>
      <c r="J406">
        <v>1</v>
      </c>
      <c r="K406">
        <v>168</v>
      </c>
      <c r="L406">
        <v>1</v>
      </c>
      <c r="M406" t="s">
        <v>981</v>
      </c>
      <c r="P406">
        <v>460</v>
      </c>
      <c r="Q406">
        <v>90</v>
      </c>
      <c r="R406">
        <v>55</v>
      </c>
      <c r="S406">
        <v>65</v>
      </c>
      <c r="T406">
        <v>95</v>
      </c>
      <c r="U406">
        <v>85</v>
      </c>
      <c r="V406">
        <v>70</v>
      </c>
      <c r="W406">
        <v>45</v>
      </c>
      <c r="X406">
        <v>70</v>
      </c>
      <c r="Y406">
        <v>161</v>
      </c>
      <c r="Z406" t="s">
        <v>883</v>
      </c>
      <c r="AA406">
        <v>1</v>
      </c>
      <c r="AB406" t="s">
        <v>945</v>
      </c>
      <c r="AE406">
        <v>25</v>
      </c>
      <c r="AF406" t="s">
        <v>803</v>
      </c>
      <c r="AG406" t="s">
        <v>803</v>
      </c>
      <c r="AH406">
        <v>2</v>
      </c>
      <c r="AI406">
        <v>1</v>
      </c>
      <c r="AJ406">
        <v>2</v>
      </c>
      <c r="AK406">
        <v>1</v>
      </c>
      <c r="AL406">
        <v>1</v>
      </c>
      <c r="AM406" t="s">
        <v>803</v>
      </c>
      <c r="AN406">
        <v>0</v>
      </c>
      <c r="AO406" t="s">
        <v>803</v>
      </c>
      <c r="AP406" t="s">
        <v>803</v>
      </c>
      <c r="AQ406">
        <v>2</v>
      </c>
      <c r="AR406">
        <v>1</v>
      </c>
      <c r="AS406">
        <v>2</v>
      </c>
      <c r="AT406">
        <v>1</v>
      </c>
      <c r="AU406">
        <v>2</v>
      </c>
      <c r="AV406">
        <v>2</v>
      </c>
      <c r="AW406">
        <v>1</v>
      </c>
    </row>
    <row r="407" spans="1:49" x14ac:dyDescent="0.25">
      <c r="A407">
        <v>338</v>
      </c>
      <c r="B407" t="s">
        <v>343</v>
      </c>
      <c r="C407">
        <v>3</v>
      </c>
      <c r="D407" t="s">
        <v>795</v>
      </c>
      <c r="E407" t="s">
        <v>1240</v>
      </c>
      <c r="F407">
        <v>2</v>
      </c>
      <c r="G407" t="s">
        <v>942</v>
      </c>
      <c r="H407" t="s">
        <v>860</v>
      </c>
      <c r="I407" t="s">
        <v>860</v>
      </c>
      <c r="J407">
        <v>1.2</v>
      </c>
      <c r="K407">
        <v>154</v>
      </c>
      <c r="L407">
        <v>1</v>
      </c>
      <c r="M407" t="s">
        <v>981</v>
      </c>
      <c r="P407">
        <v>460</v>
      </c>
      <c r="Q407">
        <v>90</v>
      </c>
      <c r="R407">
        <v>95</v>
      </c>
      <c r="S407">
        <v>85</v>
      </c>
      <c r="T407">
        <v>55</v>
      </c>
      <c r="U407">
        <v>65</v>
      </c>
      <c r="V407">
        <v>70</v>
      </c>
      <c r="W407">
        <v>45</v>
      </c>
      <c r="X407">
        <v>70</v>
      </c>
      <c r="Y407">
        <v>161</v>
      </c>
      <c r="Z407" t="s">
        <v>883</v>
      </c>
      <c r="AA407">
        <v>1</v>
      </c>
      <c r="AB407" t="s">
        <v>945</v>
      </c>
      <c r="AE407">
        <v>25</v>
      </c>
      <c r="AF407" t="s">
        <v>803</v>
      </c>
      <c r="AG407" t="s">
        <v>803</v>
      </c>
      <c r="AH407">
        <v>2</v>
      </c>
      <c r="AI407">
        <v>1</v>
      </c>
      <c r="AJ407">
        <v>2</v>
      </c>
      <c r="AK407">
        <v>1</v>
      </c>
      <c r="AL407">
        <v>1</v>
      </c>
      <c r="AM407" t="s">
        <v>803</v>
      </c>
      <c r="AN407">
        <v>0</v>
      </c>
      <c r="AO407" t="s">
        <v>803</v>
      </c>
      <c r="AP407" t="s">
        <v>803</v>
      </c>
      <c r="AQ407">
        <v>2</v>
      </c>
      <c r="AR407">
        <v>1</v>
      </c>
      <c r="AS407">
        <v>2</v>
      </c>
      <c r="AT407">
        <v>1</v>
      </c>
      <c r="AU407">
        <v>2</v>
      </c>
      <c r="AV407">
        <v>2</v>
      </c>
      <c r="AW407">
        <v>1</v>
      </c>
    </row>
    <row r="408" spans="1:49" x14ac:dyDescent="0.25">
      <c r="A408">
        <v>339</v>
      </c>
      <c r="B408" t="s">
        <v>344</v>
      </c>
      <c r="C408">
        <v>3</v>
      </c>
      <c r="D408" t="s">
        <v>795</v>
      </c>
      <c r="E408" t="s">
        <v>1241</v>
      </c>
      <c r="F408">
        <v>2</v>
      </c>
      <c r="G408" t="s">
        <v>816</v>
      </c>
      <c r="H408" t="s">
        <v>862</v>
      </c>
      <c r="I408" t="s">
        <v>862</v>
      </c>
      <c r="J408">
        <v>0.4</v>
      </c>
      <c r="K408">
        <v>1.9</v>
      </c>
      <c r="L408">
        <v>3</v>
      </c>
      <c r="M408" t="s">
        <v>955</v>
      </c>
      <c r="N408" t="s">
        <v>953</v>
      </c>
      <c r="O408" t="s">
        <v>969</v>
      </c>
      <c r="P408">
        <v>288</v>
      </c>
      <c r="Q408">
        <v>50</v>
      </c>
      <c r="R408">
        <v>48</v>
      </c>
      <c r="S408">
        <v>43</v>
      </c>
      <c r="T408">
        <v>46</v>
      </c>
      <c r="U408">
        <v>41</v>
      </c>
      <c r="V408">
        <v>60</v>
      </c>
      <c r="W408">
        <v>190</v>
      </c>
      <c r="X408">
        <v>70</v>
      </c>
      <c r="Y408">
        <v>58</v>
      </c>
      <c r="Z408" t="s">
        <v>827</v>
      </c>
      <c r="AA408">
        <v>1</v>
      </c>
      <c r="AB408" t="s">
        <v>1022</v>
      </c>
      <c r="AD408" t="s">
        <v>828</v>
      </c>
      <c r="AE408">
        <v>20</v>
      </c>
      <c r="AF408">
        <v>1</v>
      </c>
      <c r="AG408" t="s">
        <v>803</v>
      </c>
      <c r="AH408">
        <v>1</v>
      </c>
      <c r="AI408">
        <v>0</v>
      </c>
      <c r="AJ408">
        <v>4</v>
      </c>
      <c r="AK408">
        <v>1</v>
      </c>
      <c r="AL408">
        <v>1</v>
      </c>
      <c r="AM408" t="s">
        <v>803</v>
      </c>
      <c r="AN408">
        <v>1</v>
      </c>
      <c r="AO408">
        <v>1</v>
      </c>
      <c r="AP408">
        <v>1</v>
      </c>
      <c r="AQ408">
        <v>1</v>
      </c>
      <c r="AR408" t="s">
        <v>803</v>
      </c>
      <c r="AS408">
        <v>1</v>
      </c>
      <c r="AT408">
        <v>1</v>
      </c>
      <c r="AU408">
        <v>1</v>
      </c>
      <c r="AV408" t="s">
        <v>803</v>
      </c>
      <c r="AW408">
        <v>1</v>
      </c>
    </row>
    <row r="409" spans="1:49" x14ac:dyDescent="0.25">
      <c r="A409">
        <v>340</v>
      </c>
      <c r="B409" t="s">
        <v>345</v>
      </c>
      <c r="C409">
        <v>3</v>
      </c>
      <c r="D409" t="s">
        <v>795</v>
      </c>
      <c r="E409" t="s">
        <v>1241</v>
      </c>
      <c r="F409">
        <v>2</v>
      </c>
      <c r="G409" t="s">
        <v>816</v>
      </c>
      <c r="H409" t="s">
        <v>862</v>
      </c>
      <c r="I409" t="s">
        <v>862</v>
      </c>
      <c r="J409">
        <v>0.9</v>
      </c>
      <c r="K409">
        <v>23.6</v>
      </c>
      <c r="L409">
        <v>3</v>
      </c>
      <c r="M409" t="s">
        <v>955</v>
      </c>
      <c r="N409" t="s">
        <v>953</v>
      </c>
      <c r="O409" t="s">
        <v>969</v>
      </c>
      <c r="P409">
        <v>468</v>
      </c>
      <c r="Q409">
        <v>110</v>
      </c>
      <c r="R409">
        <v>78</v>
      </c>
      <c r="S409">
        <v>73</v>
      </c>
      <c r="T409">
        <v>76</v>
      </c>
      <c r="U409">
        <v>71</v>
      </c>
      <c r="V409">
        <v>60</v>
      </c>
      <c r="W409">
        <v>75</v>
      </c>
      <c r="X409">
        <v>70</v>
      </c>
      <c r="Y409">
        <v>164</v>
      </c>
      <c r="Z409" t="s">
        <v>827</v>
      </c>
      <c r="AA409">
        <v>1</v>
      </c>
      <c r="AB409" t="s">
        <v>1022</v>
      </c>
      <c r="AD409" t="s">
        <v>828</v>
      </c>
      <c r="AE409">
        <v>20</v>
      </c>
      <c r="AF409">
        <v>1</v>
      </c>
      <c r="AG409" t="s">
        <v>803</v>
      </c>
      <c r="AH409">
        <v>1</v>
      </c>
      <c r="AI409">
        <v>0</v>
      </c>
      <c r="AJ409">
        <v>4</v>
      </c>
      <c r="AK409">
        <v>1</v>
      </c>
      <c r="AL409">
        <v>1</v>
      </c>
      <c r="AM409" t="s">
        <v>803</v>
      </c>
      <c r="AN409">
        <v>1</v>
      </c>
      <c r="AO409">
        <v>1</v>
      </c>
      <c r="AP409">
        <v>1</v>
      </c>
      <c r="AQ409">
        <v>1</v>
      </c>
      <c r="AR409" t="s">
        <v>803</v>
      </c>
      <c r="AS409">
        <v>1</v>
      </c>
      <c r="AT409">
        <v>1</v>
      </c>
      <c r="AU409">
        <v>1</v>
      </c>
      <c r="AV409" t="s">
        <v>803</v>
      </c>
      <c r="AW409">
        <v>1</v>
      </c>
    </row>
    <row r="410" spans="1:49" x14ac:dyDescent="0.25">
      <c r="A410">
        <v>341</v>
      </c>
      <c r="B410" t="s">
        <v>346</v>
      </c>
      <c r="C410">
        <v>3</v>
      </c>
      <c r="D410" t="s">
        <v>795</v>
      </c>
      <c r="E410" t="s">
        <v>1242</v>
      </c>
      <c r="F410">
        <v>1</v>
      </c>
      <c r="G410" t="s">
        <v>816</v>
      </c>
      <c r="H410" t="s">
        <v>2089</v>
      </c>
      <c r="I410" t="s">
        <v>816</v>
      </c>
      <c r="J410">
        <v>0.6</v>
      </c>
      <c r="K410">
        <v>11.5</v>
      </c>
      <c r="L410">
        <v>3</v>
      </c>
      <c r="M410" t="s">
        <v>991</v>
      </c>
      <c r="N410" t="s">
        <v>959</v>
      </c>
      <c r="O410" t="s">
        <v>838</v>
      </c>
      <c r="P410">
        <v>308</v>
      </c>
      <c r="Q410">
        <v>43</v>
      </c>
      <c r="R410">
        <v>80</v>
      </c>
      <c r="S410">
        <v>65</v>
      </c>
      <c r="T410">
        <v>50</v>
      </c>
      <c r="U410">
        <v>35</v>
      </c>
      <c r="V410">
        <v>35</v>
      </c>
      <c r="W410">
        <v>205</v>
      </c>
      <c r="X410">
        <v>70</v>
      </c>
      <c r="Y410">
        <v>62</v>
      </c>
      <c r="Z410" t="s">
        <v>1183</v>
      </c>
      <c r="AA410">
        <v>2</v>
      </c>
      <c r="AB410" t="s">
        <v>819</v>
      </c>
      <c r="AC410" t="s">
        <v>940</v>
      </c>
      <c r="AD410" t="s">
        <v>828</v>
      </c>
      <c r="AE410">
        <v>15</v>
      </c>
      <c r="AF410">
        <v>1</v>
      </c>
      <c r="AG410" t="s">
        <v>803</v>
      </c>
      <c r="AH410" t="s">
        <v>803</v>
      </c>
      <c r="AI410">
        <v>2</v>
      </c>
      <c r="AJ410">
        <v>2</v>
      </c>
      <c r="AK410" t="s">
        <v>803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 t="s">
        <v>803</v>
      </c>
      <c r="AW410">
        <v>1</v>
      </c>
    </row>
    <row r="411" spans="1:49" x14ac:dyDescent="0.25">
      <c r="A411">
        <v>342</v>
      </c>
      <c r="B411" t="s">
        <v>347</v>
      </c>
      <c r="C411">
        <v>3</v>
      </c>
      <c r="D411" t="s">
        <v>795</v>
      </c>
      <c r="E411" t="s">
        <v>1243</v>
      </c>
      <c r="F411">
        <v>2</v>
      </c>
      <c r="G411" t="s">
        <v>816</v>
      </c>
      <c r="H411" t="s">
        <v>849</v>
      </c>
      <c r="I411" t="s">
        <v>849</v>
      </c>
      <c r="J411">
        <v>1.1000000000000001</v>
      </c>
      <c r="K411">
        <v>32.799999999999997</v>
      </c>
      <c r="L411">
        <v>3</v>
      </c>
      <c r="M411" t="s">
        <v>991</v>
      </c>
      <c r="N411" t="s">
        <v>959</v>
      </c>
      <c r="O411" t="s">
        <v>838</v>
      </c>
      <c r="P411">
        <v>468</v>
      </c>
      <c r="Q411">
        <v>63</v>
      </c>
      <c r="R411">
        <v>120</v>
      </c>
      <c r="S411">
        <v>85</v>
      </c>
      <c r="T411">
        <v>90</v>
      </c>
      <c r="U411">
        <v>55</v>
      </c>
      <c r="V411">
        <v>55</v>
      </c>
      <c r="W411">
        <v>155</v>
      </c>
      <c r="X411">
        <v>70</v>
      </c>
      <c r="Y411">
        <v>164</v>
      </c>
      <c r="Z411" t="s">
        <v>1183</v>
      </c>
      <c r="AA411">
        <v>2</v>
      </c>
      <c r="AB411" t="s">
        <v>819</v>
      </c>
      <c r="AC411" t="s">
        <v>940</v>
      </c>
      <c r="AD411" t="s">
        <v>828</v>
      </c>
      <c r="AE411">
        <v>15</v>
      </c>
      <c r="AF411">
        <v>1</v>
      </c>
      <c r="AG411" t="s">
        <v>803</v>
      </c>
      <c r="AH411" t="s">
        <v>803</v>
      </c>
      <c r="AI411">
        <v>2</v>
      </c>
      <c r="AJ411">
        <v>2</v>
      </c>
      <c r="AK411" t="s">
        <v>803</v>
      </c>
      <c r="AL411">
        <v>2</v>
      </c>
      <c r="AM411">
        <v>1</v>
      </c>
      <c r="AN411">
        <v>1</v>
      </c>
      <c r="AO411">
        <v>1</v>
      </c>
      <c r="AP411">
        <v>0</v>
      </c>
      <c r="AQ411">
        <v>2</v>
      </c>
      <c r="AR411">
        <v>1</v>
      </c>
      <c r="AS411" t="s">
        <v>803</v>
      </c>
      <c r="AT411">
        <v>1</v>
      </c>
      <c r="AU411" t="s">
        <v>803</v>
      </c>
      <c r="AV411" t="s">
        <v>803</v>
      </c>
      <c r="AW411">
        <v>2</v>
      </c>
    </row>
    <row r="412" spans="1:49" x14ac:dyDescent="0.25">
      <c r="A412">
        <v>343</v>
      </c>
      <c r="B412" t="s">
        <v>348</v>
      </c>
      <c r="C412">
        <v>3</v>
      </c>
      <c r="D412" t="s">
        <v>795</v>
      </c>
      <c r="E412" t="s">
        <v>1244</v>
      </c>
      <c r="F412">
        <v>2</v>
      </c>
      <c r="G412" t="s">
        <v>862</v>
      </c>
      <c r="H412" t="s">
        <v>860</v>
      </c>
      <c r="I412" t="s">
        <v>860</v>
      </c>
      <c r="J412">
        <v>0.5</v>
      </c>
      <c r="K412">
        <v>21.5</v>
      </c>
      <c r="L412">
        <v>1</v>
      </c>
      <c r="M412" t="s">
        <v>981</v>
      </c>
      <c r="P412">
        <v>300</v>
      </c>
      <c r="Q412">
        <v>40</v>
      </c>
      <c r="R412">
        <v>40</v>
      </c>
      <c r="S412">
        <v>55</v>
      </c>
      <c r="T412">
        <v>40</v>
      </c>
      <c r="U412">
        <v>70</v>
      </c>
      <c r="V412">
        <v>55</v>
      </c>
      <c r="W412">
        <v>255</v>
      </c>
      <c r="X412">
        <v>70</v>
      </c>
      <c r="Y412">
        <v>60</v>
      </c>
      <c r="Z412" t="s">
        <v>827</v>
      </c>
      <c r="AA412">
        <v>1</v>
      </c>
      <c r="AB412" t="s">
        <v>945</v>
      </c>
      <c r="AE412">
        <v>20</v>
      </c>
      <c r="AF412">
        <v>1</v>
      </c>
      <c r="AG412">
        <v>1</v>
      </c>
      <c r="AH412">
        <v>2</v>
      </c>
      <c r="AI412">
        <v>0</v>
      </c>
      <c r="AJ412">
        <v>2</v>
      </c>
      <c r="AK412">
        <v>2</v>
      </c>
      <c r="AL412" t="s">
        <v>803</v>
      </c>
      <c r="AM412" t="s">
        <v>803</v>
      </c>
      <c r="AN412">
        <v>0</v>
      </c>
      <c r="AO412">
        <v>1</v>
      </c>
      <c r="AP412" t="s">
        <v>803</v>
      </c>
      <c r="AQ412">
        <v>2</v>
      </c>
      <c r="AR412" t="s">
        <v>803</v>
      </c>
      <c r="AS412">
        <v>2</v>
      </c>
      <c r="AT412">
        <v>1</v>
      </c>
      <c r="AU412">
        <v>2</v>
      </c>
      <c r="AV412">
        <v>1</v>
      </c>
      <c r="AW412">
        <v>1</v>
      </c>
    </row>
    <row r="413" spans="1:49" x14ac:dyDescent="0.25">
      <c r="A413">
        <v>344</v>
      </c>
      <c r="B413" t="s">
        <v>349</v>
      </c>
      <c r="C413">
        <v>3</v>
      </c>
      <c r="D413" t="s">
        <v>795</v>
      </c>
      <c r="E413" t="s">
        <v>1244</v>
      </c>
      <c r="F413">
        <v>2</v>
      </c>
      <c r="G413" t="s">
        <v>862</v>
      </c>
      <c r="H413" t="s">
        <v>860</v>
      </c>
      <c r="I413" t="s">
        <v>860</v>
      </c>
      <c r="J413">
        <v>1.5</v>
      </c>
      <c r="K413">
        <v>108</v>
      </c>
      <c r="L413">
        <v>1</v>
      </c>
      <c r="M413" t="s">
        <v>981</v>
      </c>
      <c r="P413">
        <v>500</v>
      </c>
      <c r="Q413">
        <v>60</v>
      </c>
      <c r="R413">
        <v>70</v>
      </c>
      <c r="S413">
        <v>105</v>
      </c>
      <c r="T413">
        <v>70</v>
      </c>
      <c r="U413">
        <v>120</v>
      </c>
      <c r="V413">
        <v>75</v>
      </c>
      <c r="W413">
        <v>90</v>
      </c>
      <c r="X413">
        <v>70</v>
      </c>
      <c r="Y413">
        <v>175</v>
      </c>
      <c r="Z413" t="s">
        <v>827</v>
      </c>
      <c r="AA413">
        <v>1</v>
      </c>
      <c r="AB413" t="s">
        <v>945</v>
      </c>
      <c r="AE413">
        <v>20</v>
      </c>
      <c r="AF413">
        <v>1</v>
      </c>
      <c r="AG413">
        <v>1</v>
      </c>
      <c r="AH413">
        <v>2</v>
      </c>
      <c r="AI413">
        <v>0</v>
      </c>
      <c r="AJ413">
        <v>2</v>
      </c>
      <c r="AK413">
        <v>2</v>
      </c>
      <c r="AL413" t="s">
        <v>803</v>
      </c>
      <c r="AM413" t="s">
        <v>803</v>
      </c>
      <c r="AN413">
        <v>0</v>
      </c>
      <c r="AO413">
        <v>1</v>
      </c>
      <c r="AP413" t="s">
        <v>803</v>
      </c>
      <c r="AQ413">
        <v>2</v>
      </c>
      <c r="AR413" t="s">
        <v>803</v>
      </c>
      <c r="AS413">
        <v>2</v>
      </c>
      <c r="AT413">
        <v>1</v>
      </c>
      <c r="AU413">
        <v>2</v>
      </c>
      <c r="AV413">
        <v>1</v>
      </c>
      <c r="AW413">
        <v>1</v>
      </c>
    </row>
    <row r="414" spans="1:49" x14ac:dyDescent="0.25">
      <c r="A414">
        <v>345</v>
      </c>
      <c r="B414" t="s">
        <v>350</v>
      </c>
      <c r="C414">
        <v>3</v>
      </c>
      <c r="D414" t="s">
        <v>795</v>
      </c>
      <c r="E414" t="s">
        <v>1245</v>
      </c>
      <c r="F414">
        <v>2</v>
      </c>
      <c r="G414" t="s">
        <v>942</v>
      </c>
      <c r="H414" t="s">
        <v>797</v>
      </c>
      <c r="I414" t="s">
        <v>797</v>
      </c>
      <c r="J414">
        <v>1</v>
      </c>
      <c r="K414">
        <v>23.8</v>
      </c>
      <c r="L414">
        <v>2</v>
      </c>
      <c r="M414" t="s">
        <v>1134</v>
      </c>
      <c r="O414" t="s">
        <v>1246</v>
      </c>
      <c r="P414">
        <v>355</v>
      </c>
      <c r="Q414">
        <v>66</v>
      </c>
      <c r="R414">
        <v>41</v>
      </c>
      <c r="S414">
        <v>77</v>
      </c>
      <c r="T414">
        <v>61</v>
      </c>
      <c r="U414">
        <v>87</v>
      </c>
      <c r="V414">
        <v>23</v>
      </c>
      <c r="W414">
        <v>45</v>
      </c>
      <c r="X414">
        <v>70</v>
      </c>
      <c r="Y414">
        <v>71</v>
      </c>
      <c r="Z414" t="s">
        <v>1189</v>
      </c>
      <c r="AA414">
        <v>1</v>
      </c>
      <c r="AB414" t="s">
        <v>940</v>
      </c>
      <c r="AD414" t="s">
        <v>9</v>
      </c>
      <c r="AE414">
        <v>30</v>
      </c>
      <c r="AF414" t="s">
        <v>803</v>
      </c>
      <c r="AG414">
        <v>1</v>
      </c>
      <c r="AH414">
        <v>1</v>
      </c>
      <c r="AI414" t="s">
        <v>803</v>
      </c>
      <c r="AJ414">
        <v>1</v>
      </c>
      <c r="AK414">
        <v>2</v>
      </c>
      <c r="AL414">
        <v>2</v>
      </c>
      <c r="AM414">
        <v>1</v>
      </c>
      <c r="AN414">
        <v>1</v>
      </c>
      <c r="AO414">
        <v>1</v>
      </c>
      <c r="AP414">
        <v>1</v>
      </c>
      <c r="AQ414">
        <v>2</v>
      </c>
      <c r="AR414">
        <v>1</v>
      </c>
      <c r="AS414">
        <v>1</v>
      </c>
      <c r="AT414">
        <v>1</v>
      </c>
      <c r="AU414">
        <v>1</v>
      </c>
      <c r="AV414">
        <v>2</v>
      </c>
      <c r="AW414">
        <v>1</v>
      </c>
    </row>
    <row r="415" spans="1:49" x14ac:dyDescent="0.25">
      <c r="A415">
        <v>346</v>
      </c>
      <c r="B415" t="s">
        <v>351</v>
      </c>
      <c r="C415">
        <v>3</v>
      </c>
      <c r="D415" t="s">
        <v>795</v>
      </c>
      <c r="E415" t="s">
        <v>1247</v>
      </c>
      <c r="F415">
        <v>2</v>
      </c>
      <c r="G415" t="s">
        <v>942</v>
      </c>
      <c r="H415" t="s">
        <v>797</v>
      </c>
      <c r="I415" t="s">
        <v>797</v>
      </c>
      <c r="J415">
        <v>1.5</v>
      </c>
      <c r="K415">
        <v>60.4</v>
      </c>
      <c r="L415">
        <v>2</v>
      </c>
      <c r="M415" t="s">
        <v>1134</v>
      </c>
      <c r="O415" t="s">
        <v>1246</v>
      </c>
      <c r="P415">
        <v>495</v>
      </c>
      <c r="Q415">
        <v>86</v>
      </c>
      <c r="R415">
        <v>81</v>
      </c>
      <c r="S415">
        <v>97</v>
      </c>
      <c r="T415">
        <v>81</v>
      </c>
      <c r="U415">
        <v>107</v>
      </c>
      <c r="V415">
        <v>43</v>
      </c>
      <c r="W415">
        <v>45</v>
      </c>
      <c r="X415">
        <v>70</v>
      </c>
      <c r="Y415">
        <v>173</v>
      </c>
      <c r="Z415" t="s">
        <v>1189</v>
      </c>
      <c r="AA415">
        <v>1</v>
      </c>
      <c r="AB415" t="s">
        <v>940</v>
      </c>
      <c r="AD415" t="s">
        <v>9</v>
      </c>
      <c r="AE415">
        <v>30</v>
      </c>
      <c r="AF415" t="s">
        <v>803</v>
      </c>
      <c r="AG415">
        <v>1</v>
      </c>
      <c r="AH415">
        <v>1</v>
      </c>
      <c r="AI415" t="s">
        <v>803</v>
      </c>
      <c r="AJ415">
        <v>1</v>
      </c>
      <c r="AK415">
        <v>2</v>
      </c>
      <c r="AL415">
        <v>2</v>
      </c>
      <c r="AM415">
        <v>1</v>
      </c>
      <c r="AN415">
        <v>1</v>
      </c>
      <c r="AO415">
        <v>1</v>
      </c>
      <c r="AP415">
        <v>1</v>
      </c>
      <c r="AQ415">
        <v>2</v>
      </c>
      <c r="AR415">
        <v>1</v>
      </c>
      <c r="AS415">
        <v>1</v>
      </c>
      <c r="AT415">
        <v>1</v>
      </c>
      <c r="AU415">
        <v>1</v>
      </c>
      <c r="AV415">
        <v>2</v>
      </c>
      <c r="AW415">
        <v>1</v>
      </c>
    </row>
    <row r="416" spans="1:49" x14ac:dyDescent="0.25">
      <c r="A416">
        <v>347</v>
      </c>
      <c r="B416" t="s">
        <v>352</v>
      </c>
      <c r="C416">
        <v>3</v>
      </c>
      <c r="D416" t="s">
        <v>795</v>
      </c>
      <c r="E416" t="s">
        <v>1248</v>
      </c>
      <c r="F416">
        <v>2</v>
      </c>
      <c r="G416" t="s">
        <v>942</v>
      </c>
      <c r="H416" t="s">
        <v>824</v>
      </c>
      <c r="I416" t="s">
        <v>824</v>
      </c>
      <c r="J416">
        <v>0.7</v>
      </c>
      <c r="K416">
        <v>12.5</v>
      </c>
      <c r="L416">
        <v>2</v>
      </c>
      <c r="M416" t="s">
        <v>1000</v>
      </c>
      <c r="O416" t="s">
        <v>918</v>
      </c>
      <c r="P416">
        <v>355</v>
      </c>
      <c r="Q416">
        <v>45</v>
      </c>
      <c r="R416">
        <v>95</v>
      </c>
      <c r="S416">
        <v>50</v>
      </c>
      <c r="T416">
        <v>40</v>
      </c>
      <c r="U416">
        <v>50</v>
      </c>
      <c r="V416">
        <v>75</v>
      </c>
      <c r="W416">
        <v>45</v>
      </c>
      <c r="X416">
        <v>70</v>
      </c>
      <c r="Y416">
        <v>71</v>
      </c>
      <c r="Z416" t="s">
        <v>1189</v>
      </c>
      <c r="AA416">
        <v>1</v>
      </c>
      <c r="AB416" t="s">
        <v>940</v>
      </c>
      <c r="AD416" t="s">
        <v>9</v>
      </c>
      <c r="AE416">
        <v>30</v>
      </c>
      <c r="AF416" t="s">
        <v>803</v>
      </c>
      <c r="AG416">
        <v>1</v>
      </c>
      <c r="AH416">
        <v>2</v>
      </c>
      <c r="AI416">
        <v>1</v>
      </c>
      <c r="AJ416">
        <v>1</v>
      </c>
      <c r="AK416">
        <v>1</v>
      </c>
      <c r="AL416">
        <v>1</v>
      </c>
      <c r="AM416" t="s">
        <v>803</v>
      </c>
      <c r="AN416">
        <v>1</v>
      </c>
      <c r="AO416">
        <v>1</v>
      </c>
      <c r="AP416">
        <v>1</v>
      </c>
      <c r="AQ416">
        <v>1</v>
      </c>
      <c r="AR416">
        <v>2</v>
      </c>
      <c r="AS416">
        <v>1</v>
      </c>
      <c r="AT416">
        <v>1</v>
      </c>
      <c r="AU416">
        <v>1</v>
      </c>
      <c r="AV416">
        <v>2</v>
      </c>
      <c r="AW416">
        <v>1</v>
      </c>
    </row>
    <row r="417" spans="1:49" x14ac:dyDescent="0.25">
      <c r="A417">
        <v>348</v>
      </c>
      <c r="B417" t="s">
        <v>353</v>
      </c>
      <c r="C417">
        <v>3</v>
      </c>
      <c r="D417" t="s">
        <v>795</v>
      </c>
      <c r="E417" t="s">
        <v>1249</v>
      </c>
      <c r="F417">
        <v>2</v>
      </c>
      <c r="G417" t="s">
        <v>942</v>
      </c>
      <c r="H417" t="s">
        <v>824</v>
      </c>
      <c r="I417" t="s">
        <v>824</v>
      </c>
      <c r="J417">
        <v>1.5</v>
      </c>
      <c r="K417">
        <v>68.2</v>
      </c>
      <c r="L417">
        <v>2</v>
      </c>
      <c r="M417" t="s">
        <v>1000</v>
      </c>
      <c r="O417" t="s">
        <v>918</v>
      </c>
      <c r="P417">
        <v>495</v>
      </c>
      <c r="Q417">
        <v>75</v>
      </c>
      <c r="R417">
        <v>125</v>
      </c>
      <c r="S417">
        <v>100</v>
      </c>
      <c r="T417">
        <v>70</v>
      </c>
      <c r="U417">
        <v>80</v>
      </c>
      <c r="V417">
        <v>45</v>
      </c>
      <c r="W417">
        <v>45</v>
      </c>
      <c r="X417">
        <v>70</v>
      </c>
      <c r="Y417">
        <v>173</v>
      </c>
      <c r="Z417" t="s">
        <v>1189</v>
      </c>
      <c r="AA417">
        <v>1</v>
      </c>
      <c r="AB417" t="s">
        <v>940</v>
      </c>
      <c r="AD417" t="s">
        <v>9</v>
      </c>
      <c r="AE417">
        <v>30</v>
      </c>
      <c r="AF417" t="s">
        <v>803</v>
      </c>
      <c r="AG417">
        <v>1</v>
      </c>
      <c r="AH417">
        <v>2</v>
      </c>
      <c r="AI417">
        <v>1</v>
      </c>
      <c r="AJ417">
        <v>1</v>
      </c>
      <c r="AK417">
        <v>1</v>
      </c>
      <c r="AL417">
        <v>1</v>
      </c>
      <c r="AM417" t="s">
        <v>803</v>
      </c>
      <c r="AN417">
        <v>1</v>
      </c>
      <c r="AO417">
        <v>1</v>
      </c>
      <c r="AP417">
        <v>1</v>
      </c>
      <c r="AQ417">
        <v>1</v>
      </c>
      <c r="AR417">
        <v>2</v>
      </c>
      <c r="AS417">
        <v>1</v>
      </c>
      <c r="AT417">
        <v>1</v>
      </c>
      <c r="AU417">
        <v>1</v>
      </c>
      <c r="AV417">
        <v>2</v>
      </c>
      <c r="AW417">
        <v>1</v>
      </c>
    </row>
    <row r="418" spans="1:49" x14ac:dyDescent="0.25">
      <c r="A418">
        <v>349</v>
      </c>
      <c r="B418" t="s">
        <v>354</v>
      </c>
      <c r="C418">
        <v>3</v>
      </c>
      <c r="D418" t="s">
        <v>795</v>
      </c>
      <c r="E418" t="s">
        <v>1040</v>
      </c>
      <c r="F418">
        <v>1</v>
      </c>
      <c r="G418" t="s">
        <v>816</v>
      </c>
      <c r="H418" t="s">
        <v>2089</v>
      </c>
      <c r="I418" t="s">
        <v>816</v>
      </c>
      <c r="J418">
        <v>0.6</v>
      </c>
      <c r="K418">
        <v>7.4</v>
      </c>
      <c r="L418">
        <v>3</v>
      </c>
      <c r="M418" t="s">
        <v>918</v>
      </c>
      <c r="N418" t="s">
        <v>955</v>
      </c>
      <c r="O418" t="s">
        <v>838</v>
      </c>
      <c r="P418">
        <v>200</v>
      </c>
      <c r="Q418">
        <v>20</v>
      </c>
      <c r="R418">
        <v>15</v>
      </c>
      <c r="S418">
        <v>20</v>
      </c>
      <c r="T418">
        <v>10</v>
      </c>
      <c r="U418">
        <v>55</v>
      </c>
      <c r="V418">
        <v>80</v>
      </c>
      <c r="W418">
        <v>255</v>
      </c>
      <c r="X418">
        <v>70</v>
      </c>
      <c r="Y418">
        <v>40</v>
      </c>
      <c r="Z418" t="s">
        <v>1189</v>
      </c>
      <c r="AA418">
        <v>2</v>
      </c>
      <c r="AB418" t="s">
        <v>810</v>
      </c>
      <c r="AC418" t="s">
        <v>819</v>
      </c>
      <c r="AD418" t="s">
        <v>828</v>
      </c>
      <c r="AE418">
        <v>20</v>
      </c>
      <c r="AF418">
        <v>1</v>
      </c>
      <c r="AG418" t="s">
        <v>803</v>
      </c>
      <c r="AH418" t="s">
        <v>803</v>
      </c>
      <c r="AI418">
        <v>2</v>
      </c>
      <c r="AJ418">
        <v>2</v>
      </c>
      <c r="AK418" t="s">
        <v>803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 t="s">
        <v>803</v>
      </c>
      <c r="AW418">
        <v>1</v>
      </c>
    </row>
    <row r="419" spans="1:49" x14ac:dyDescent="0.25">
      <c r="A419">
        <v>350</v>
      </c>
      <c r="B419" t="s">
        <v>355</v>
      </c>
      <c r="C419">
        <v>3</v>
      </c>
      <c r="D419" t="s">
        <v>795</v>
      </c>
      <c r="E419" t="s">
        <v>1250</v>
      </c>
      <c r="F419">
        <v>1</v>
      </c>
      <c r="G419" t="s">
        <v>816</v>
      </c>
      <c r="H419" t="s">
        <v>2089</v>
      </c>
      <c r="I419" t="s">
        <v>816</v>
      </c>
      <c r="J419">
        <v>6.2</v>
      </c>
      <c r="K419">
        <v>162</v>
      </c>
      <c r="L419">
        <v>3</v>
      </c>
      <c r="M419" t="s">
        <v>1063</v>
      </c>
      <c r="N419" t="s">
        <v>890</v>
      </c>
      <c r="O419" t="s">
        <v>880</v>
      </c>
      <c r="P419">
        <v>540</v>
      </c>
      <c r="Q419">
        <v>95</v>
      </c>
      <c r="R419">
        <v>60</v>
      </c>
      <c r="S419">
        <v>79</v>
      </c>
      <c r="T419">
        <v>100</v>
      </c>
      <c r="U419">
        <v>125</v>
      </c>
      <c r="V419">
        <v>81</v>
      </c>
      <c r="W419">
        <v>60</v>
      </c>
      <c r="X419">
        <v>70</v>
      </c>
      <c r="Y419">
        <v>189</v>
      </c>
      <c r="Z419" t="s">
        <v>1189</v>
      </c>
      <c r="AA419">
        <v>2</v>
      </c>
      <c r="AB419" t="s">
        <v>810</v>
      </c>
      <c r="AC419" t="s">
        <v>819</v>
      </c>
      <c r="AD419" t="s">
        <v>828</v>
      </c>
      <c r="AE419">
        <v>20</v>
      </c>
      <c r="AF419">
        <v>1</v>
      </c>
      <c r="AG419" t="s">
        <v>803</v>
      </c>
      <c r="AH419" t="s">
        <v>803</v>
      </c>
      <c r="AI419">
        <v>2</v>
      </c>
      <c r="AJ419">
        <v>2</v>
      </c>
      <c r="AK419" t="s">
        <v>803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 t="s">
        <v>803</v>
      </c>
      <c r="AW419">
        <v>1</v>
      </c>
    </row>
    <row r="420" spans="1:49" x14ac:dyDescent="0.25">
      <c r="A420">
        <v>351</v>
      </c>
      <c r="B420" t="s">
        <v>356</v>
      </c>
      <c r="C420">
        <v>3</v>
      </c>
      <c r="D420" t="s">
        <v>795</v>
      </c>
      <c r="E420" t="s">
        <v>1251</v>
      </c>
      <c r="F420">
        <v>1</v>
      </c>
      <c r="G420" t="s">
        <v>795</v>
      </c>
      <c r="H420" t="s">
        <v>2089</v>
      </c>
      <c r="I420" t="s">
        <v>795</v>
      </c>
      <c r="J420">
        <v>0.3</v>
      </c>
      <c r="K420">
        <v>0.8</v>
      </c>
      <c r="L420">
        <v>1</v>
      </c>
      <c r="M420" t="s">
        <v>1252</v>
      </c>
      <c r="P420">
        <v>420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45</v>
      </c>
      <c r="X420">
        <v>70</v>
      </c>
      <c r="Y420">
        <v>147</v>
      </c>
      <c r="Z420" t="s">
        <v>827</v>
      </c>
      <c r="AA420">
        <v>2</v>
      </c>
      <c r="AB420" t="s">
        <v>974</v>
      </c>
      <c r="AC420" t="s">
        <v>859</v>
      </c>
      <c r="AD420" t="s">
        <v>828</v>
      </c>
      <c r="AE420">
        <v>25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2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1</v>
      </c>
      <c r="AU420">
        <v>1</v>
      </c>
      <c r="AV420">
        <v>1</v>
      </c>
      <c r="AW420">
        <v>1</v>
      </c>
    </row>
    <row r="421" spans="1:49" x14ac:dyDescent="0.25">
      <c r="A421">
        <v>351</v>
      </c>
      <c r="B421" t="s">
        <v>1253</v>
      </c>
      <c r="C421">
        <v>3</v>
      </c>
      <c r="D421" t="s">
        <v>795</v>
      </c>
      <c r="E421" t="s">
        <v>1251</v>
      </c>
      <c r="F421">
        <v>1</v>
      </c>
      <c r="G421" t="s">
        <v>807</v>
      </c>
      <c r="H421" t="s">
        <v>2089</v>
      </c>
      <c r="I421" t="s">
        <v>807</v>
      </c>
      <c r="J421">
        <v>0.3</v>
      </c>
      <c r="K421">
        <v>0.8</v>
      </c>
      <c r="L421">
        <v>1</v>
      </c>
      <c r="M421" t="s">
        <v>1252</v>
      </c>
      <c r="P421">
        <v>420</v>
      </c>
      <c r="Q421">
        <v>70</v>
      </c>
      <c r="R421">
        <v>70</v>
      </c>
      <c r="S421">
        <v>70</v>
      </c>
      <c r="T421">
        <v>70</v>
      </c>
      <c r="U421">
        <v>70</v>
      </c>
      <c r="V421">
        <v>70</v>
      </c>
      <c r="W421">
        <v>45</v>
      </c>
      <c r="X421">
        <v>70</v>
      </c>
      <c r="Y421">
        <v>147</v>
      </c>
      <c r="Z421" t="s">
        <v>827</v>
      </c>
      <c r="AA421">
        <v>2</v>
      </c>
      <c r="AB421" t="s">
        <v>974</v>
      </c>
      <c r="AC421" t="s">
        <v>859</v>
      </c>
      <c r="AD421" t="s">
        <v>828</v>
      </c>
      <c r="AE421">
        <v>25</v>
      </c>
      <c r="AF421">
        <v>1</v>
      </c>
      <c r="AG421" t="s">
        <v>803</v>
      </c>
      <c r="AH421">
        <v>2</v>
      </c>
      <c r="AI421">
        <v>1</v>
      </c>
      <c r="AJ421" t="s">
        <v>803</v>
      </c>
      <c r="AK421" t="s">
        <v>803</v>
      </c>
      <c r="AL421">
        <v>1</v>
      </c>
      <c r="AM421">
        <v>1</v>
      </c>
      <c r="AN421">
        <v>2</v>
      </c>
      <c r="AO421">
        <v>1</v>
      </c>
      <c r="AP421">
        <v>1</v>
      </c>
      <c r="AQ421" t="s">
        <v>803</v>
      </c>
      <c r="AR421">
        <v>2</v>
      </c>
      <c r="AS421">
        <v>1</v>
      </c>
      <c r="AT421">
        <v>1</v>
      </c>
      <c r="AU421">
        <v>1</v>
      </c>
      <c r="AV421" t="s">
        <v>803</v>
      </c>
      <c r="AW421" t="s">
        <v>803</v>
      </c>
    </row>
    <row r="422" spans="1:49" x14ac:dyDescent="0.25">
      <c r="A422">
        <v>351</v>
      </c>
      <c r="B422" t="s">
        <v>1254</v>
      </c>
      <c r="C422">
        <v>3</v>
      </c>
      <c r="D422" t="s">
        <v>795</v>
      </c>
      <c r="E422" t="s">
        <v>1251</v>
      </c>
      <c r="F422">
        <v>1</v>
      </c>
      <c r="G422" t="s">
        <v>816</v>
      </c>
      <c r="H422" t="s">
        <v>2089</v>
      </c>
      <c r="I422" t="s">
        <v>816</v>
      </c>
      <c r="J422">
        <v>0.3</v>
      </c>
      <c r="K422">
        <v>0.8</v>
      </c>
      <c r="L422">
        <v>1</v>
      </c>
      <c r="M422" t="s">
        <v>1252</v>
      </c>
      <c r="P422">
        <v>420</v>
      </c>
      <c r="Q422">
        <v>70</v>
      </c>
      <c r="R422">
        <v>70</v>
      </c>
      <c r="S422">
        <v>70</v>
      </c>
      <c r="T422">
        <v>70</v>
      </c>
      <c r="U422">
        <v>70</v>
      </c>
      <c r="V422">
        <v>70</v>
      </c>
      <c r="W422">
        <v>45</v>
      </c>
      <c r="X422">
        <v>70</v>
      </c>
      <c r="Y422">
        <v>147</v>
      </c>
      <c r="Z422" t="s">
        <v>827</v>
      </c>
      <c r="AA422">
        <v>2</v>
      </c>
      <c r="AB422" t="s">
        <v>974</v>
      </c>
      <c r="AC422" t="s">
        <v>859</v>
      </c>
      <c r="AD422" t="s">
        <v>828</v>
      </c>
      <c r="AE422">
        <v>25</v>
      </c>
      <c r="AF422">
        <v>1</v>
      </c>
      <c r="AG422" t="s">
        <v>803</v>
      </c>
      <c r="AH422" t="s">
        <v>803</v>
      </c>
      <c r="AI422">
        <v>2</v>
      </c>
      <c r="AJ422">
        <v>2</v>
      </c>
      <c r="AK422" t="s">
        <v>803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 t="s">
        <v>803</v>
      </c>
      <c r="AW422">
        <v>1</v>
      </c>
    </row>
    <row r="423" spans="1:49" x14ac:dyDescent="0.25">
      <c r="A423">
        <v>351</v>
      </c>
      <c r="B423" t="s">
        <v>1255</v>
      </c>
      <c r="C423">
        <v>3</v>
      </c>
      <c r="D423" t="s">
        <v>795</v>
      </c>
      <c r="E423" t="s">
        <v>1251</v>
      </c>
      <c r="F423">
        <v>1</v>
      </c>
      <c r="G423" t="s">
        <v>865</v>
      </c>
      <c r="H423" t="s">
        <v>2089</v>
      </c>
      <c r="I423" t="s">
        <v>865</v>
      </c>
      <c r="J423">
        <v>0.3</v>
      </c>
      <c r="K423">
        <v>0.8</v>
      </c>
      <c r="L423">
        <v>1</v>
      </c>
      <c r="M423" t="s">
        <v>1252</v>
      </c>
      <c r="P423">
        <v>420</v>
      </c>
      <c r="Q423">
        <v>70</v>
      </c>
      <c r="R423">
        <v>70</v>
      </c>
      <c r="S423">
        <v>70</v>
      </c>
      <c r="T423">
        <v>70</v>
      </c>
      <c r="U423">
        <v>70</v>
      </c>
      <c r="V423">
        <v>70</v>
      </c>
      <c r="W423">
        <v>45</v>
      </c>
      <c r="X423">
        <v>70</v>
      </c>
      <c r="Y423">
        <v>147</v>
      </c>
      <c r="Z423" t="s">
        <v>827</v>
      </c>
      <c r="AA423">
        <v>2</v>
      </c>
      <c r="AB423" t="s">
        <v>974</v>
      </c>
      <c r="AC423" t="s">
        <v>859</v>
      </c>
      <c r="AD423" t="s">
        <v>828</v>
      </c>
      <c r="AE423">
        <v>25</v>
      </c>
      <c r="AF423">
        <v>1</v>
      </c>
      <c r="AG423">
        <v>2</v>
      </c>
      <c r="AH423">
        <v>1</v>
      </c>
      <c r="AI423">
        <v>1</v>
      </c>
      <c r="AJ423">
        <v>1</v>
      </c>
      <c r="AK423" t="s">
        <v>803</v>
      </c>
      <c r="AL423">
        <v>2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2</v>
      </c>
      <c r="AS423">
        <v>1</v>
      </c>
      <c r="AT423">
        <v>1</v>
      </c>
      <c r="AU423">
        <v>1</v>
      </c>
      <c r="AV423">
        <v>2</v>
      </c>
      <c r="AW423">
        <v>1</v>
      </c>
    </row>
    <row r="424" spans="1:49" x14ac:dyDescent="0.25">
      <c r="A424">
        <v>352</v>
      </c>
      <c r="B424" t="s">
        <v>357</v>
      </c>
      <c r="C424">
        <v>3</v>
      </c>
      <c r="D424" t="s">
        <v>795</v>
      </c>
      <c r="E424" t="s">
        <v>1256</v>
      </c>
      <c r="F424">
        <v>1</v>
      </c>
      <c r="G424" t="s">
        <v>795</v>
      </c>
      <c r="H424" t="s">
        <v>2089</v>
      </c>
      <c r="I424" t="s">
        <v>795</v>
      </c>
      <c r="J424">
        <v>1</v>
      </c>
      <c r="K424">
        <v>22</v>
      </c>
      <c r="L424">
        <v>2</v>
      </c>
      <c r="M424" t="s">
        <v>1257</v>
      </c>
      <c r="O424" t="s">
        <v>1258</v>
      </c>
      <c r="P424">
        <v>440</v>
      </c>
      <c r="Q424">
        <v>60</v>
      </c>
      <c r="R424">
        <v>90</v>
      </c>
      <c r="S424">
        <v>70</v>
      </c>
      <c r="T424">
        <v>60</v>
      </c>
      <c r="U424">
        <v>120</v>
      </c>
      <c r="V424">
        <v>40</v>
      </c>
      <c r="W424">
        <v>200</v>
      </c>
      <c r="X424">
        <v>70</v>
      </c>
      <c r="Y424">
        <v>154</v>
      </c>
      <c r="Z424" t="s">
        <v>801</v>
      </c>
      <c r="AA424">
        <v>1</v>
      </c>
      <c r="AB424" t="s">
        <v>848</v>
      </c>
      <c r="AD424" t="s">
        <v>828</v>
      </c>
      <c r="AE424">
        <v>20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2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1</v>
      </c>
      <c r="AU424">
        <v>1</v>
      </c>
      <c r="AV424">
        <v>1</v>
      </c>
      <c r="AW424">
        <v>1</v>
      </c>
    </row>
    <row r="425" spans="1:49" x14ac:dyDescent="0.25">
      <c r="A425">
        <v>353</v>
      </c>
      <c r="B425" t="s">
        <v>358</v>
      </c>
      <c r="C425">
        <v>3</v>
      </c>
      <c r="D425" t="s">
        <v>795</v>
      </c>
      <c r="E425" t="s">
        <v>1259</v>
      </c>
      <c r="F425">
        <v>1</v>
      </c>
      <c r="G425" t="s">
        <v>980</v>
      </c>
      <c r="H425" t="s">
        <v>2089</v>
      </c>
      <c r="I425" t="s">
        <v>980</v>
      </c>
      <c r="J425">
        <v>0.6</v>
      </c>
      <c r="K425">
        <v>2.2999999999999998</v>
      </c>
      <c r="L425">
        <v>3</v>
      </c>
      <c r="M425" t="s">
        <v>988</v>
      </c>
      <c r="N425" t="s">
        <v>891</v>
      </c>
      <c r="O425" t="s">
        <v>983</v>
      </c>
      <c r="P425">
        <v>295</v>
      </c>
      <c r="Q425">
        <v>44</v>
      </c>
      <c r="R425">
        <v>75</v>
      </c>
      <c r="S425">
        <v>35</v>
      </c>
      <c r="T425">
        <v>63</v>
      </c>
      <c r="U425">
        <v>33</v>
      </c>
      <c r="V425">
        <v>45</v>
      </c>
      <c r="W425">
        <v>225</v>
      </c>
      <c r="X425">
        <v>35</v>
      </c>
      <c r="Y425">
        <v>59</v>
      </c>
      <c r="Z425" t="s">
        <v>883</v>
      </c>
      <c r="AA425">
        <v>1</v>
      </c>
      <c r="AB425" t="s">
        <v>974</v>
      </c>
      <c r="AD425" t="s">
        <v>828</v>
      </c>
      <c r="AE425">
        <v>25</v>
      </c>
      <c r="AF425">
        <v>0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0</v>
      </c>
      <c r="AM425" t="s">
        <v>803</v>
      </c>
      <c r="AN425">
        <v>1</v>
      </c>
      <c r="AO425">
        <v>1</v>
      </c>
      <c r="AP425">
        <v>1</v>
      </c>
      <c r="AQ425" t="s">
        <v>803</v>
      </c>
      <c r="AR425">
        <v>1</v>
      </c>
      <c r="AS425">
        <v>2</v>
      </c>
      <c r="AT425">
        <v>1</v>
      </c>
      <c r="AU425">
        <v>2</v>
      </c>
      <c r="AV425">
        <v>1</v>
      </c>
      <c r="AW425">
        <v>1</v>
      </c>
    </row>
    <row r="426" spans="1:49" x14ac:dyDescent="0.25">
      <c r="A426">
        <v>354</v>
      </c>
      <c r="B426" t="s">
        <v>359</v>
      </c>
      <c r="C426">
        <v>3</v>
      </c>
      <c r="D426" t="s">
        <v>795</v>
      </c>
      <c r="E426" t="s">
        <v>1260</v>
      </c>
      <c r="F426">
        <v>1</v>
      </c>
      <c r="G426" t="s">
        <v>980</v>
      </c>
      <c r="H426" t="s">
        <v>2089</v>
      </c>
      <c r="I426" t="s">
        <v>980</v>
      </c>
      <c r="J426">
        <v>1.1000000000000001</v>
      </c>
      <c r="K426">
        <v>12.5</v>
      </c>
      <c r="L426">
        <v>3</v>
      </c>
      <c r="M426" t="s">
        <v>988</v>
      </c>
      <c r="N426" t="s">
        <v>891</v>
      </c>
      <c r="O426" t="s">
        <v>983</v>
      </c>
      <c r="P426">
        <v>455</v>
      </c>
      <c r="Q426">
        <v>64</v>
      </c>
      <c r="R426">
        <v>115</v>
      </c>
      <c r="S426">
        <v>65</v>
      </c>
      <c r="T426">
        <v>83</v>
      </c>
      <c r="U426">
        <v>63</v>
      </c>
      <c r="V426">
        <v>65</v>
      </c>
      <c r="W426">
        <v>45</v>
      </c>
      <c r="X426">
        <v>35</v>
      </c>
      <c r="Y426">
        <v>159</v>
      </c>
      <c r="Z426" t="s">
        <v>883</v>
      </c>
      <c r="AA426">
        <v>1</v>
      </c>
      <c r="AB426" t="s">
        <v>974</v>
      </c>
      <c r="AD426" t="s">
        <v>828</v>
      </c>
      <c r="AE426">
        <v>25</v>
      </c>
      <c r="AF426">
        <v>0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0</v>
      </c>
      <c r="AM426" t="s">
        <v>803</v>
      </c>
      <c r="AN426">
        <v>1</v>
      </c>
      <c r="AO426">
        <v>1</v>
      </c>
      <c r="AP426">
        <v>1</v>
      </c>
      <c r="AQ426" t="s">
        <v>803</v>
      </c>
      <c r="AR426">
        <v>1</v>
      </c>
      <c r="AS426">
        <v>2</v>
      </c>
      <c r="AT426">
        <v>1</v>
      </c>
      <c r="AU426">
        <v>2</v>
      </c>
      <c r="AV426">
        <v>1</v>
      </c>
      <c r="AW426">
        <v>1</v>
      </c>
    </row>
    <row r="427" spans="1:49" x14ac:dyDescent="0.25">
      <c r="A427">
        <v>354</v>
      </c>
      <c r="B427" t="s">
        <v>734</v>
      </c>
      <c r="C427">
        <v>3</v>
      </c>
      <c r="D427" t="s">
        <v>795</v>
      </c>
      <c r="E427" t="s">
        <v>1260</v>
      </c>
      <c r="F427">
        <v>1</v>
      </c>
      <c r="G427" t="s">
        <v>980</v>
      </c>
      <c r="H427" t="s">
        <v>2089</v>
      </c>
      <c r="I427" t="s">
        <v>980</v>
      </c>
      <c r="J427">
        <v>1.2</v>
      </c>
      <c r="K427">
        <v>13</v>
      </c>
      <c r="L427">
        <v>1</v>
      </c>
      <c r="M427" t="s">
        <v>1105</v>
      </c>
      <c r="P427">
        <v>555</v>
      </c>
      <c r="Q427">
        <v>64</v>
      </c>
      <c r="R427">
        <v>165</v>
      </c>
      <c r="S427">
        <v>75</v>
      </c>
      <c r="T427">
        <v>93</v>
      </c>
      <c r="U427">
        <v>83</v>
      </c>
      <c r="V427">
        <v>75</v>
      </c>
      <c r="W427">
        <v>45</v>
      </c>
      <c r="X427">
        <v>35</v>
      </c>
      <c r="Y427">
        <v>194</v>
      </c>
      <c r="Z427" t="s">
        <v>883</v>
      </c>
      <c r="AA427">
        <v>1</v>
      </c>
      <c r="AB427" t="s">
        <v>974</v>
      </c>
      <c r="AD427" t="s">
        <v>828</v>
      </c>
      <c r="AE427">
        <v>25</v>
      </c>
      <c r="AF427">
        <v>0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0</v>
      </c>
      <c r="AM427" t="s">
        <v>803</v>
      </c>
      <c r="AN427">
        <v>1</v>
      </c>
      <c r="AO427">
        <v>1</v>
      </c>
      <c r="AP427">
        <v>1</v>
      </c>
      <c r="AQ427" t="s">
        <v>803</v>
      </c>
      <c r="AR427">
        <v>1</v>
      </c>
      <c r="AS427">
        <v>2</v>
      </c>
      <c r="AT427">
        <v>1</v>
      </c>
      <c r="AU427">
        <v>2</v>
      </c>
      <c r="AV427">
        <v>1</v>
      </c>
      <c r="AW427">
        <v>1</v>
      </c>
    </row>
    <row r="428" spans="1:49" x14ac:dyDescent="0.25">
      <c r="A428">
        <v>355</v>
      </c>
      <c r="B428" t="s">
        <v>360</v>
      </c>
      <c r="C428">
        <v>3</v>
      </c>
      <c r="D428" t="s">
        <v>795</v>
      </c>
      <c r="E428" t="s">
        <v>1261</v>
      </c>
      <c r="F428">
        <v>1</v>
      </c>
      <c r="G428" t="s">
        <v>980</v>
      </c>
      <c r="H428" t="s">
        <v>2089</v>
      </c>
      <c r="I428" t="s">
        <v>980</v>
      </c>
      <c r="J428">
        <v>0.8</v>
      </c>
      <c r="K428">
        <v>15</v>
      </c>
      <c r="L428">
        <v>2</v>
      </c>
      <c r="M428" t="s">
        <v>981</v>
      </c>
      <c r="O428" t="s">
        <v>891</v>
      </c>
      <c r="P428">
        <v>295</v>
      </c>
      <c r="Q428">
        <v>20</v>
      </c>
      <c r="R428">
        <v>40</v>
      </c>
      <c r="S428">
        <v>90</v>
      </c>
      <c r="T428">
        <v>30</v>
      </c>
      <c r="U428">
        <v>90</v>
      </c>
      <c r="V428">
        <v>25</v>
      </c>
      <c r="W428">
        <v>190</v>
      </c>
      <c r="X428">
        <v>35</v>
      </c>
      <c r="Y428">
        <v>59</v>
      </c>
      <c r="Z428" t="s">
        <v>883</v>
      </c>
      <c r="AA428">
        <v>1</v>
      </c>
      <c r="AB428" t="s">
        <v>974</v>
      </c>
      <c r="AD428" t="s">
        <v>828</v>
      </c>
      <c r="AE428">
        <v>25</v>
      </c>
      <c r="AF428">
        <v>0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0</v>
      </c>
      <c r="AM428" t="s">
        <v>803</v>
      </c>
      <c r="AN428">
        <v>0</v>
      </c>
      <c r="AO428">
        <v>1</v>
      </c>
      <c r="AP428">
        <v>1</v>
      </c>
      <c r="AQ428" t="s">
        <v>803</v>
      </c>
      <c r="AR428">
        <v>1</v>
      </c>
      <c r="AS428">
        <v>2</v>
      </c>
      <c r="AT428">
        <v>1</v>
      </c>
      <c r="AU428">
        <v>2</v>
      </c>
      <c r="AV428">
        <v>1</v>
      </c>
      <c r="AW428">
        <v>1</v>
      </c>
    </row>
    <row r="429" spans="1:49" x14ac:dyDescent="0.25">
      <c r="A429">
        <v>356</v>
      </c>
      <c r="B429" t="s">
        <v>361</v>
      </c>
      <c r="C429">
        <v>3</v>
      </c>
      <c r="D429" t="s">
        <v>795</v>
      </c>
      <c r="E429" t="s">
        <v>1262</v>
      </c>
      <c r="F429">
        <v>1</v>
      </c>
      <c r="G429" t="s">
        <v>980</v>
      </c>
      <c r="H429" t="s">
        <v>2089</v>
      </c>
      <c r="I429" t="s">
        <v>980</v>
      </c>
      <c r="J429">
        <v>1.6</v>
      </c>
      <c r="K429">
        <v>30.6</v>
      </c>
      <c r="L429">
        <v>2</v>
      </c>
      <c r="M429" t="s">
        <v>1054</v>
      </c>
      <c r="O429" t="s">
        <v>891</v>
      </c>
      <c r="P429">
        <v>455</v>
      </c>
      <c r="Q429">
        <v>40</v>
      </c>
      <c r="R429">
        <v>70</v>
      </c>
      <c r="S429">
        <v>130</v>
      </c>
      <c r="T429">
        <v>60</v>
      </c>
      <c r="U429">
        <v>130</v>
      </c>
      <c r="V429">
        <v>25</v>
      </c>
      <c r="W429">
        <v>90</v>
      </c>
      <c r="X429">
        <v>35</v>
      </c>
      <c r="Y429">
        <v>159</v>
      </c>
      <c r="Z429" t="s">
        <v>883</v>
      </c>
      <c r="AA429">
        <v>1</v>
      </c>
      <c r="AB429" t="s">
        <v>974</v>
      </c>
      <c r="AD429" t="s">
        <v>828</v>
      </c>
      <c r="AE429">
        <v>25</v>
      </c>
      <c r="AF429">
        <v>0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0</v>
      </c>
      <c r="AM429" t="s">
        <v>803</v>
      </c>
      <c r="AN429">
        <v>1</v>
      </c>
      <c r="AO429">
        <v>1</v>
      </c>
      <c r="AP429">
        <v>1</v>
      </c>
      <c r="AQ429" t="s">
        <v>803</v>
      </c>
      <c r="AR429">
        <v>1</v>
      </c>
      <c r="AS429">
        <v>2</v>
      </c>
      <c r="AT429">
        <v>1</v>
      </c>
      <c r="AU429">
        <v>2</v>
      </c>
      <c r="AV429">
        <v>1</v>
      </c>
      <c r="AW429">
        <v>1</v>
      </c>
    </row>
    <row r="430" spans="1:49" x14ac:dyDescent="0.25">
      <c r="A430">
        <v>357</v>
      </c>
      <c r="B430" t="s">
        <v>362</v>
      </c>
      <c r="C430">
        <v>3</v>
      </c>
      <c r="D430" t="s">
        <v>795</v>
      </c>
      <c r="E430" t="s">
        <v>1263</v>
      </c>
      <c r="F430">
        <v>2</v>
      </c>
      <c r="G430" t="s">
        <v>797</v>
      </c>
      <c r="H430" t="s">
        <v>812</v>
      </c>
      <c r="I430" t="s">
        <v>812</v>
      </c>
      <c r="J430">
        <v>2</v>
      </c>
      <c r="K430">
        <v>100</v>
      </c>
      <c r="L430">
        <v>3</v>
      </c>
      <c r="M430" t="s">
        <v>800</v>
      </c>
      <c r="N430" t="s">
        <v>809</v>
      </c>
      <c r="O430" t="s">
        <v>997</v>
      </c>
      <c r="P430">
        <v>460</v>
      </c>
      <c r="Q430">
        <v>99</v>
      </c>
      <c r="R430">
        <v>68</v>
      </c>
      <c r="S430">
        <v>83</v>
      </c>
      <c r="T430">
        <v>72</v>
      </c>
      <c r="U430">
        <v>87</v>
      </c>
      <c r="V430">
        <v>51</v>
      </c>
      <c r="W430">
        <v>200</v>
      </c>
      <c r="X430">
        <v>70</v>
      </c>
      <c r="Y430">
        <v>161</v>
      </c>
      <c r="Z430" t="s">
        <v>925</v>
      </c>
      <c r="AA430">
        <v>2</v>
      </c>
      <c r="AB430" t="s">
        <v>797</v>
      </c>
      <c r="AC430" t="s">
        <v>802</v>
      </c>
      <c r="AD430" t="s">
        <v>828</v>
      </c>
      <c r="AE430">
        <v>25</v>
      </c>
      <c r="AF430">
        <v>1</v>
      </c>
      <c r="AG430">
        <v>2</v>
      </c>
      <c r="AH430" t="s">
        <v>803</v>
      </c>
      <c r="AI430">
        <v>1</v>
      </c>
      <c r="AJ430" t="s">
        <v>804</v>
      </c>
      <c r="AK430">
        <v>4</v>
      </c>
      <c r="AL430" t="s">
        <v>803</v>
      </c>
      <c r="AM430">
        <v>2</v>
      </c>
      <c r="AN430">
        <v>0</v>
      </c>
      <c r="AO430">
        <v>2</v>
      </c>
      <c r="AP430">
        <v>1</v>
      </c>
      <c r="AQ430">
        <v>1</v>
      </c>
      <c r="AR430">
        <v>2</v>
      </c>
      <c r="AS430">
        <v>1</v>
      </c>
      <c r="AT430">
        <v>1</v>
      </c>
      <c r="AU430">
        <v>1</v>
      </c>
      <c r="AV430">
        <v>1</v>
      </c>
      <c r="AW430">
        <v>1</v>
      </c>
    </row>
    <row r="431" spans="1:49" x14ac:dyDescent="0.25">
      <c r="A431">
        <v>358</v>
      </c>
      <c r="B431" t="s">
        <v>363</v>
      </c>
      <c r="C431">
        <v>3</v>
      </c>
      <c r="D431" t="s">
        <v>795</v>
      </c>
      <c r="E431" t="s">
        <v>1264</v>
      </c>
      <c r="F431">
        <v>1</v>
      </c>
      <c r="G431" t="s">
        <v>860</v>
      </c>
      <c r="H431" t="s">
        <v>2089</v>
      </c>
      <c r="I431" t="s">
        <v>860</v>
      </c>
      <c r="J431">
        <v>0.6</v>
      </c>
      <c r="K431">
        <v>1</v>
      </c>
      <c r="L431">
        <v>1</v>
      </c>
      <c r="M431" t="s">
        <v>981</v>
      </c>
      <c r="P431">
        <v>455</v>
      </c>
      <c r="Q431">
        <v>75</v>
      </c>
      <c r="R431">
        <v>50</v>
      </c>
      <c r="S431">
        <v>80</v>
      </c>
      <c r="T431">
        <v>95</v>
      </c>
      <c r="U431">
        <v>90</v>
      </c>
      <c r="V431">
        <v>65</v>
      </c>
      <c r="W431">
        <v>45</v>
      </c>
      <c r="X431">
        <v>70</v>
      </c>
      <c r="Y431">
        <v>159</v>
      </c>
      <c r="Z431" t="s">
        <v>883</v>
      </c>
      <c r="AA431">
        <v>1</v>
      </c>
      <c r="AB431" t="s">
        <v>974</v>
      </c>
      <c r="AD431" t="s">
        <v>828</v>
      </c>
      <c r="AE431">
        <v>25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 t="s">
        <v>803</v>
      </c>
      <c r="AM431">
        <v>1</v>
      </c>
      <c r="AN431">
        <v>0</v>
      </c>
      <c r="AO431">
        <v>1</v>
      </c>
      <c r="AP431" t="s">
        <v>803</v>
      </c>
      <c r="AQ431">
        <v>2</v>
      </c>
      <c r="AR431">
        <v>1</v>
      </c>
      <c r="AS431">
        <v>2</v>
      </c>
      <c r="AT431">
        <v>1</v>
      </c>
      <c r="AU431">
        <v>2</v>
      </c>
      <c r="AV431">
        <v>1</v>
      </c>
      <c r="AW431">
        <v>1</v>
      </c>
    </row>
    <row r="432" spans="1:49" x14ac:dyDescent="0.25">
      <c r="A432">
        <v>359</v>
      </c>
      <c r="B432" t="s">
        <v>364</v>
      </c>
      <c r="C432">
        <v>3</v>
      </c>
      <c r="D432" t="s">
        <v>795</v>
      </c>
      <c r="E432" t="s">
        <v>1265</v>
      </c>
      <c r="F432">
        <v>1</v>
      </c>
      <c r="G432" t="s">
        <v>849</v>
      </c>
      <c r="H432" t="s">
        <v>2089</v>
      </c>
      <c r="I432" t="s">
        <v>849</v>
      </c>
      <c r="J432">
        <v>1.2</v>
      </c>
      <c r="K432">
        <v>47</v>
      </c>
      <c r="L432">
        <v>3</v>
      </c>
      <c r="M432" t="s">
        <v>1054</v>
      </c>
      <c r="N432" t="s">
        <v>1084</v>
      </c>
      <c r="O432" t="s">
        <v>924</v>
      </c>
      <c r="P432">
        <v>465</v>
      </c>
      <c r="Q432">
        <v>65</v>
      </c>
      <c r="R432">
        <v>130</v>
      </c>
      <c r="S432">
        <v>60</v>
      </c>
      <c r="T432">
        <v>75</v>
      </c>
      <c r="U432">
        <v>60</v>
      </c>
      <c r="V432">
        <v>75</v>
      </c>
      <c r="W432">
        <v>30</v>
      </c>
      <c r="X432">
        <v>35</v>
      </c>
      <c r="Y432">
        <v>163</v>
      </c>
      <c r="Z432" t="s">
        <v>801</v>
      </c>
      <c r="AA432">
        <v>1</v>
      </c>
      <c r="AB432" t="s">
        <v>848</v>
      </c>
      <c r="AD432" t="s">
        <v>828</v>
      </c>
      <c r="AE432">
        <v>25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2</v>
      </c>
      <c r="AM432">
        <v>1</v>
      </c>
      <c r="AN432">
        <v>1</v>
      </c>
      <c r="AO432">
        <v>1</v>
      </c>
      <c r="AP432">
        <v>0</v>
      </c>
      <c r="AQ432">
        <v>2</v>
      </c>
      <c r="AR432">
        <v>1</v>
      </c>
      <c r="AS432" t="s">
        <v>803</v>
      </c>
      <c r="AT432">
        <v>1</v>
      </c>
      <c r="AU432" t="s">
        <v>803</v>
      </c>
      <c r="AV432">
        <v>1</v>
      </c>
      <c r="AW432">
        <v>2</v>
      </c>
    </row>
    <row r="433" spans="1:49" x14ac:dyDescent="0.25">
      <c r="A433">
        <v>359</v>
      </c>
      <c r="B433" t="s">
        <v>735</v>
      </c>
      <c r="C433">
        <v>3</v>
      </c>
      <c r="D433" t="s">
        <v>795</v>
      </c>
      <c r="E433" t="s">
        <v>1265</v>
      </c>
      <c r="F433">
        <v>1</v>
      </c>
      <c r="G433" t="s">
        <v>849</v>
      </c>
      <c r="H433" t="s">
        <v>2089</v>
      </c>
      <c r="I433" t="s">
        <v>849</v>
      </c>
      <c r="J433">
        <v>1.2</v>
      </c>
      <c r="K433">
        <v>49</v>
      </c>
      <c r="L433">
        <v>1</v>
      </c>
      <c r="M433" t="s">
        <v>1086</v>
      </c>
      <c r="P433">
        <v>565</v>
      </c>
      <c r="Q433">
        <v>65</v>
      </c>
      <c r="R433">
        <v>150</v>
      </c>
      <c r="S433">
        <v>60</v>
      </c>
      <c r="T433">
        <v>115</v>
      </c>
      <c r="U433">
        <v>60</v>
      </c>
      <c r="V433">
        <v>115</v>
      </c>
      <c r="W433">
        <v>30</v>
      </c>
      <c r="X433">
        <v>35</v>
      </c>
      <c r="Y433">
        <v>198</v>
      </c>
      <c r="Z433" t="s">
        <v>801</v>
      </c>
      <c r="AA433">
        <v>1</v>
      </c>
      <c r="AB433" t="s">
        <v>848</v>
      </c>
      <c r="AD433" t="s">
        <v>828</v>
      </c>
      <c r="AE433">
        <v>25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2</v>
      </c>
      <c r="AM433">
        <v>1</v>
      </c>
      <c r="AN433">
        <v>1</v>
      </c>
      <c r="AO433">
        <v>1</v>
      </c>
      <c r="AP433">
        <v>0</v>
      </c>
      <c r="AQ433">
        <v>2</v>
      </c>
      <c r="AR433">
        <v>1</v>
      </c>
      <c r="AS433" t="s">
        <v>803</v>
      </c>
      <c r="AT433">
        <v>1</v>
      </c>
      <c r="AU433" t="s">
        <v>803</v>
      </c>
      <c r="AV433">
        <v>1</v>
      </c>
      <c r="AW433">
        <v>2</v>
      </c>
    </row>
    <row r="434" spans="1:49" x14ac:dyDescent="0.25">
      <c r="A434">
        <v>360</v>
      </c>
      <c r="B434" t="s">
        <v>365</v>
      </c>
      <c r="C434">
        <v>3</v>
      </c>
      <c r="D434" t="s">
        <v>795</v>
      </c>
      <c r="E434" t="s">
        <v>1266</v>
      </c>
      <c r="F434">
        <v>1</v>
      </c>
      <c r="G434" t="s">
        <v>860</v>
      </c>
      <c r="H434" t="s">
        <v>2089</v>
      </c>
      <c r="I434" t="s">
        <v>860</v>
      </c>
      <c r="J434">
        <v>0.6</v>
      </c>
      <c r="K434">
        <v>14</v>
      </c>
      <c r="L434">
        <v>2</v>
      </c>
      <c r="M434" t="s">
        <v>984</v>
      </c>
      <c r="O434" t="s">
        <v>1112</v>
      </c>
      <c r="P434">
        <v>260</v>
      </c>
      <c r="Q434">
        <v>95</v>
      </c>
      <c r="R434">
        <v>23</v>
      </c>
      <c r="S434">
        <v>48</v>
      </c>
      <c r="T434">
        <v>23</v>
      </c>
      <c r="U434">
        <v>48</v>
      </c>
      <c r="V434">
        <v>23</v>
      </c>
      <c r="W434">
        <v>125</v>
      </c>
      <c r="X434">
        <v>70</v>
      </c>
      <c r="Y434">
        <v>52</v>
      </c>
      <c r="Z434" t="s">
        <v>827</v>
      </c>
      <c r="AA434">
        <v>1</v>
      </c>
      <c r="AB434" t="s">
        <v>874</v>
      </c>
      <c r="AD434" t="s">
        <v>828</v>
      </c>
      <c r="AE434">
        <v>20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 t="s">
        <v>803</v>
      </c>
      <c r="AM434">
        <v>1</v>
      </c>
      <c r="AN434">
        <v>1</v>
      </c>
      <c r="AO434">
        <v>1</v>
      </c>
      <c r="AP434" t="s">
        <v>803</v>
      </c>
      <c r="AQ434">
        <v>2</v>
      </c>
      <c r="AR434">
        <v>1</v>
      </c>
      <c r="AS434">
        <v>2</v>
      </c>
      <c r="AT434">
        <v>1</v>
      </c>
      <c r="AU434">
        <v>2</v>
      </c>
      <c r="AV434">
        <v>1</v>
      </c>
      <c r="AW434">
        <v>1</v>
      </c>
    </row>
    <row r="435" spans="1:49" x14ac:dyDescent="0.25">
      <c r="A435">
        <v>361</v>
      </c>
      <c r="B435" t="s">
        <v>366</v>
      </c>
      <c r="C435">
        <v>3</v>
      </c>
      <c r="D435" t="s">
        <v>795</v>
      </c>
      <c r="E435" t="s">
        <v>1267</v>
      </c>
      <c r="F435">
        <v>1</v>
      </c>
      <c r="G435" t="s">
        <v>865</v>
      </c>
      <c r="H435" t="s">
        <v>2089</v>
      </c>
      <c r="I435" t="s">
        <v>865</v>
      </c>
      <c r="J435">
        <v>0.7</v>
      </c>
      <c r="K435">
        <v>16.8</v>
      </c>
      <c r="L435">
        <v>3</v>
      </c>
      <c r="M435" t="s">
        <v>893</v>
      </c>
      <c r="N435" t="s">
        <v>970</v>
      </c>
      <c r="O435" t="s">
        <v>1133</v>
      </c>
      <c r="P435">
        <v>300</v>
      </c>
      <c r="Q435">
        <v>50</v>
      </c>
      <c r="R435">
        <v>50</v>
      </c>
      <c r="S435">
        <v>50</v>
      </c>
      <c r="T435">
        <v>50</v>
      </c>
      <c r="U435">
        <v>50</v>
      </c>
      <c r="V435">
        <v>50</v>
      </c>
      <c r="W435">
        <v>190</v>
      </c>
      <c r="X435">
        <v>70</v>
      </c>
      <c r="Y435">
        <v>60</v>
      </c>
      <c r="Z435" t="s">
        <v>827</v>
      </c>
      <c r="AA435">
        <v>2</v>
      </c>
      <c r="AB435" t="s">
        <v>859</v>
      </c>
      <c r="AC435" t="s">
        <v>945</v>
      </c>
      <c r="AD435" t="s">
        <v>828</v>
      </c>
      <c r="AE435">
        <v>20</v>
      </c>
      <c r="AF435">
        <v>1</v>
      </c>
      <c r="AG435">
        <v>2</v>
      </c>
      <c r="AH435">
        <v>1</v>
      </c>
      <c r="AI435">
        <v>1</v>
      </c>
      <c r="AJ435">
        <v>1</v>
      </c>
      <c r="AK435" t="s">
        <v>803</v>
      </c>
      <c r="AL435">
        <v>2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2</v>
      </c>
      <c r="AS435">
        <v>1</v>
      </c>
      <c r="AT435">
        <v>1</v>
      </c>
      <c r="AU435">
        <v>1</v>
      </c>
      <c r="AV435">
        <v>2</v>
      </c>
      <c r="AW435">
        <v>1</v>
      </c>
    </row>
    <row r="436" spans="1:49" x14ac:dyDescent="0.25">
      <c r="A436">
        <v>362</v>
      </c>
      <c r="B436" t="s">
        <v>367</v>
      </c>
      <c r="C436">
        <v>3</v>
      </c>
      <c r="D436" t="s">
        <v>795</v>
      </c>
      <c r="E436" t="s">
        <v>1268</v>
      </c>
      <c r="F436">
        <v>1</v>
      </c>
      <c r="G436" t="s">
        <v>865</v>
      </c>
      <c r="H436" t="s">
        <v>2089</v>
      </c>
      <c r="I436" t="s">
        <v>865</v>
      </c>
      <c r="J436">
        <v>1.5</v>
      </c>
      <c r="K436">
        <v>256.5</v>
      </c>
      <c r="L436">
        <v>3</v>
      </c>
      <c r="M436" t="s">
        <v>893</v>
      </c>
      <c r="N436" t="s">
        <v>970</v>
      </c>
      <c r="O436" t="s">
        <v>1133</v>
      </c>
      <c r="P436">
        <v>480</v>
      </c>
      <c r="Q436">
        <v>80</v>
      </c>
      <c r="R436">
        <v>80</v>
      </c>
      <c r="S436">
        <v>80</v>
      </c>
      <c r="T436">
        <v>80</v>
      </c>
      <c r="U436">
        <v>80</v>
      </c>
      <c r="V436">
        <v>80</v>
      </c>
      <c r="W436">
        <v>75</v>
      </c>
      <c r="X436">
        <v>70</v>
      </c>
      <c r="Y436">
        <v>168</v>
      </c>
      <c r="Z436" t="s">
        <v>827</v>
      </c>
      <c r="AA436">
        <v>2</v>
      </c>
      <c r="AB436" t="s">
        <v>859</v>
      </c>
      <c r="AC436" t="s">
        <v>945</v>
      </c>
      <c r="AD436" t="s">
        <v>828</v>
      </c>
      <c r="AE436">
        <v>20</v>
      </c>
      <c r="AF436">
        <v>1</v>
      </c>
      <c r="AG436">
        <v>2</v>
      </c>
      <c r="AH436">
        <v>1</v>
      </c>
      <c r="AI436">
        <v>1</v>
      </c>
      <c r="AJ436">
        <v>1</v>
      </c>
      <c r="AK436" t="s">
        <v>803</v>
      </c>
      <c r="AL436">
        <v>2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2</v>
      </c>
      <c r="AS436">
        <v>1</v>
      </c>
      <c r="AT436">
        <v>1</v>
      </c>
      <c r="AU436">
        <v>1</v>
      </c>
      <c r="AV436">
        <v>2</v>
      </c>
      <c r="AW436">
        <v>1</v>
      </c>
    </row>
    <row r="437" spans="1:49" x14ac:dyDescent="0.25">
      <c r="A437">
        <v>362</v>
      </c>
      <c r="B437" t="s">
        <v>736</v>
      </c>
      <c r="C437">
        <v>3</v>
      </c>
      <c r="D437" t="s">
        <v>795</v>
      </c>
      <c r="E437" t="s">
        <v>1268</v>
      </c>
      <c r="F437">
        <v>1</v>
      </c>
      <c r="G437" t="s">
        <v>865</v>
      </c>
      <c r="H437" t="s">
        <v>2089</v>
      </c>
      <c r="I437" t="s">
        <v>865</v>
      </c>
      <c r="J437">
        <v>2.1</v>
      </c>
      <c r="K437">
        <v>350.2</v>
      </c>
      <c r="L437">
        <v>1</v>
      </c>
      <c r="M437" t="s">
        <v>1269</v>
      </c>
      <c r="P437">
        <v>580</v>
      </c>
      <c r="Q437">
        <v>80</v>
      </c>
      <c r="R437">
        <v>120</v>
      </c>
      <c r="S437">
        <v>80</v>
      </c>
      <c r="T437">
        <v>120</v>
      </c>
      <c r="U437">
        <v>80</v>
      </c>
      <c r="V437">
        <v>100</v>
      </c>
      <c r="W437">
        <v>75</v>
      </c>
      <c r="X437">
        <v>70</v>
      </c>
      <c r="Y437">
        <v>203</v>
      </c>
      <c r="Z437" t="s">
        <v>827</v>
      </c>
      <c r="AA437">
        <v>2</v>
      </c>
      <c r="AB437" t="s">
        <v>859</v>
      </c>
      <c r="AC437" t="s">
        <v>945</v>
      </c>
      <c r="AD437" t="s">
        <v>828</v>
      </c>
      <c r="AE437">
        <v>20</v>
      </c>
      <c r="AF437">
        <v>1</v>
      </c>
      <c r="AG437">
        <v>2</v>
      </c>
      <c r="AH437">
        <v>1</v>
      </c>
      <c r="AI437">
        <v>1</v>
      </c>
      <c r="AJ437">
        <v>1</v>
      </c>
      <c r="AK437" t="s">
        <v>803</v>
      </c>
      <c r="AL437">
        <v>2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2</v>
      </c>
      <c r="AS437">
        <v>1</v>
      </c>
      <c r="AT437">
        <v>1</v>
      </c>
      <c r="AU437">
        <v>1</v>
      </c>
      <c r="AV437">
        <v>2</v>
      </c>
      <c r="AW437">
        <v>1</v>
      </c>
    </row>
    <row r="438" spans="1:49" x14ac:dyDescent="0.25">
      <c r="A438">
        <v>363</v>
      </c>
      <c r="B438" t="s">
        <v>368</v>
      </c>
      <c r="C438">
        <v>3</v>
      </c>
      <c r="D438" t="s">
        <v>795</v>
      </c>
      <c r="E438" t="s">
        <v>1270</v>
      </c>
      <c r="F438">
        <v>2</v>
      </c>
      <c r="G438" t="s">
        <v>865</v>
      </c>
      <c r="H438" t="s">
        <v>816</v>
      </c>
      <c r="I438" t="s">
        <v>816</v>
      </c>
      <c r="J438">
        <v>0.8</v>
      </c>
      <c r="K438">
        <v>39.5</v>
      </c>
      <c r="L438">
        <v>3</v>
      </c>
      <c r="M438" t="s">
        <v>805</v>
      </c>
      <c r="N438" t="s">
        <v>970</v>
      </c>
      <c r="O438" t="s">
        <v>955</v>
      </c>
      <c r="P438">
        <v>290</v>
      </c>
      <c r="Q438">
        <v>70</v>
      </c>
      <c r="R438">
        <v>40</v>
      </c>
      <c r="S438">
        <v>50</v>
      </c>
      <c r="T438">
        <v>55</v>
      </c>
      <c r="U438">
        <v>50</v>
      </c>
      <c r="V438">
        <v>25</v>
      </c>
      <c r="W438">
        <v>255</v>
      </c>
      <c r="X438">
        <v>70</v>
      </c>
      <c r="Y438">
        <v>58</v>
      </c>
      <c r="Z438" t="s">
        <v>801</v>
      </c>
      <c r="AA438">
        <v>2</v>
      </c>
      <c r="AB438" t="s">
        <v>848</v>
      </c>
      <c r="AC438" t="s">
        <v>819</v>
      </c>
      <c r="AD438" t="s">
        <v>828</v>
      </c>
      <c r="AE438">
        <v>20</v>
      </c>
      <c r="AF438">
        <v>1</v>
      </c>
      <c r="AG438" t="s">
        <v>803</v>
      </c>
      <c r="AH438" t="s">
        <v>803</v>
      </c>
      <c r="AI438">
        <v>2</v>
      </c>
      <c r="AJ438">
        <v>2</v>
      </c>
      <c r="AK438">
        <v>125</v>
      </c>
      <c r="AL438">
        <v>2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2</v>
      </c>
      <c r="AS438">
        <v>1</v>
      </c>
      <c r="AT438">
        <v>1</v>
      </c>
      <c r="AU438">
        <v>1</v>
      </c>
      <c r="AV438">
        <v>1</v>
      </c>
      <c r="AW438">
        <v>1</v>
      </c>
    </row>
    <row r="439" spans="1:49" x14ac:dyDescent="0.25">
      <c r="A439">
        <v>364</v>
      </c>
      <c r="B439" t="s">
        <v>369</v>
      </c>
      <c r="C439">
        <v>3</v>
      </c>
      <c r="D439" t="s">
        <v>795</v>
      </c>
      <c r="E439" t="s">
        <v>1271</v>
      </c>
      <c r="F439">
        <v>2</v>
      </c>
      <c r="G439" t="s">
        <v>865</v>
      </c>
      <c r="H439" t="s">
        <v>816</v>
      </c>
      <c r="I439" t="s">
        <v>816</v>
      </c>
      <c r="J439">
        <v>1.1000000000000001</v>
      </c>
      <c r="K439">
        <v>87.6</v>
      </c>
      <c r="L439">
        <v>3</v>
      </c>
      <c r="M439" t="s">
        <v>805</v>
      </c>
      <c r="N439" t="s">
        <v>970</v>
      </c>
      <c r="O439" t="s">
        <v>955</v>
      </c>
      <c r="P439">
        <v>410</v>
      </c>
      <c r="Q439">
        <v>90</v>
      </c>
      <c r="R439">
        <v>60</v>
      </c>
      <c r="S439">
        <v>70</v>
      </c>
      <c r="T439">
        <v>75</v>
      </c>
      <c r="U439">
        <v>70</v>
      </c>
      <c r="V439">
        <v>45</v>
      </c>
      <c r="W439">
        <v>120</v>
      </c>
      <c r="X439">
        <v>70</v>
      </c>
      <c r="Y439">
        <v>144</v>
      </c>
      <c r="Z439" t="s">
        <v>801</v>
      </c>
      <c r="AA439">
        <v>2</v>
      </c>
      <c r="AB439" t="s">
        <v>848</v>
      </c>
      <c r="AC439" t="s">
        <v>819</v>
      </c>
      <c r="AD439" t="s">
        <v>828</v>
      </c>
      <c r="AE439">
        <v>20</v>
      </c>
      <c r="AF439">
        <v>1</v>
      </c>
      <c r="AG439" t="s">
        <v>803</v>
      </c>
      <c r="AH439" t="s">
        <v>803</v>
      </c>
      <c r="AI439">
        <v>2</v>
      </c>
      <c r="AJ439">
        <v>2</v>
      </c>
      <c r="AK439">
        <v>125</v>
      </c>
      <c r="AL439">
        <v>2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2</v>
      </c>
      <c r="AS439">
        <v>1</v>
      </c>
      <c r="AT439">
        <v>1</v>
      </c>
      <c r="AU439">
        <v>1</v>
      </c>
      <c r="AV439">
        <v>1</v>
      </c>
      <c r="AW439">
        <v>1</v>
      </c>
    </row>
    <row r="440" spans="1:49" x14ac:dyDescent="0.25">
      <c r="A440">
        <v>365</v>
      </c>
      <c r="B440" t="s">
        <v>370</v>
      </c>
      <c r="C440">
        <v>3</v>
      </c>
      <c r="D440" t="s">
        <v>795</v>
      </c>
      <c r="E440" t="s">
        <v>1272</v>
      </c>
      <c r="F440">
        <v>2</v>
      </c>
      <c r="G440" t="s">
        <v>865</v>
      </c>
      <c r="H440" t="s">
        <v>816</v>
      </c>
      <c r="I440" t="s">
        <v>816</v>
      </c>
      <c r="J440">
        <v>1.4</v>
      </c>
      <c r="K440">
        <v>150.6</v>
      </c>
      <c r="L440">
        <v>3</v>
      </c>
      <c r="M440" t="s">
        <v>805</v>
      </c>
      <c r="N440" t="s">
        <v>970</v>
      </c>
      <c r="O440" t="s">
        <v>955</v>
      </c>
      <c r="P440">
        <v>530</v>
      </c>
      <c r="Q440">
        <v>110</v>
      </c>
      <c r="R440">
        <v>80</v>
      </c>
      <c r="S440">
        <v>90</v>
      </c>
      <c r="T440">
        <v>95</v>
      </c>
      <c r="U440">
        <v>90</v>
      </c>
      <c r="V440">
        <v>65</v>
      </c>
      <c r="W440">
        <v>45</v>
      </c>
      <c r="X440">
        <v>70</v>
      </c>
      <c r="Y440">
        <v>239</v>
      </c>
      <c r="Z440" t="s">
        <v>801</v>
      </c>
      <c r="AA440">
        <v>2</v>
      </c>
      <c r="AB440" t="s">
        <v>848</v>
      </c>
      <c r="AC440" t="s">
        <v>819</v>
      </c>
      <c r="AD440" t="s">
        <v>828</v>
      </c>
      <c r="AE440">
        <v>20</v>
      </c>
      <c r="AF440">
        <v>1</v>
      </c>
      <c r="AG440" t="s">
        <v>803</v>
      </c>
      <c r="AH440" t="s">
        <v>803</v>
      </c>
      <c r="AI440">
        <v>2</v>
      </c>
      <c r="AJ440">
        <v>2</v>
      </c>
      <c r="AK440">
        <v>125</v>
      </c>
      <c r="AL440">
        <v>2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2</v>
      </c>
      <c r="AS440">
        <v>1</v>
      </c>
      <c r="AT440">
        <v>1</v>
      </c>
      <c r="AU440">
        <v>1</v>
      </c>
      <c r="AV440">
        <v>1</v>
      </c>
      <c r="AW440">
        <v>1</v>
      </c>
    </row>
    <row r="441" spans="1:49" x14ac:dyDescent="0.25">
      <c r="A441">
        <v>366</v>
      </c>
      <c r="B441" t="s">
        <v>371</v>
      </c>
      <c r="C441">
        <v>3</v>
      </c>
      <c r="D441" t="s">
        <v>795</v>
      </c>
      <c r="E441" t="s">
        <v>976</v>
      </c>
      <c r="F441">
        <v>1</v>
      </c>
      <c r="G441" t="s">
        <v>816</v>
      </c>
      <c r="H441" t="s">
        <v>2089</v>
      </c>
      <c r="I441" t="s">
        <v>816</v>
      </c>
      <c r="J441">
        <v>0.4</v>
      </c>
      <c r="K441">
        <v>52.5</v>
      </c>
      <c r="L441">
        <v>2</v>
      </c>
      <c r="M441" t="s">
        <v>959</v>
      </c>
      <c r="O441" t="s">
        <v>912</v>
      </c>
      <c r="P441">
        <v>345</v>
      </c>
      <c r="Q441">
        <v>35</v>
      </c>
      <c r="R441">
        <v>64</v>
      </c>
      <c r="S441">
        <v>85</v>
      </c>
      <c r="T441">
        <v>74</v>
      </c>
      <c r="U441">
        <v>55</v>
      </c>
      <c r="V441">
        <v>32</v>
      </c>
      <c r="W441">
        <v>255</v>
      </c>
      <c r="X441">
        <v>70</v>
      </c>
      <c r="Y441">
        <v>69</v>
      </c>
      <c r="Z441" t="s">
        <v>1189</v>
      </c>
      <c r="AA441">
        <v>1</v>
      </c>
      <c r="AB441" t="s">
        <v>819</v>
      </c>
      <c r="AD441" t="s">
        <v>828</v>
      </c>
      <c r="AE441">
        <v>20</v>
      </c>
      <c r="AF441">
        <v>1</v>
      </c>
      <c r="AG441" t="s">
        <v>803</v>
      </c>
      <c r="AH441" t="s">
        <v>803</v>
      </c>
      <c r="AI441">
        <v>2</v>
      </c>
      <c r="AJ441">
        <v>2</v>
      </c>
      <c r="AK441" t="s">
        <v>803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 t="s">
        <v>803</v>
      </c>
      <c r="AW441">
        <v>1</v>
      </c>
    </row>
    <row r="442" spans="1:49" x14ac:dyDescent="0.25">
      <c r="A442">
        <v>367</v>
      </c>
      <c r="B442" t="s">
        <v>372</v>
      </c>
      <c r="C442">
        <v>3</v>
      </c>
      <c r="D442" t="s">
        <v>795</v>
      </c>
      <c r="E442" t="s">
        <v>1273</v>
      </c>
      <c r="F442">
        <v>1</v>
      </c>
      <c r="G442" t="s">
        <v>816</v>
      </c>
      <c r="H442" t="s">
        <v>2089</v>
      </c>
      <c r="I442" t="s">
        <v>816</v>
      </c>
      <c r="J442">
        <v>1.7</v>
      </c>
      <c r="K442">
        <v>27</v>
      </c>
      <c r="L442">
        <v>2</v>
      </c>
      <c r="M442" t="s">
        <v>918</v>
      </c>
      <c r="O442" t="s">
        <v>1021</v>
      </c>
      <c r="P442">
        <v>485</v>
      </c>
      <c r="Q442">
        <v>55</v>
      </c>
      <c r="R442">
        <v>104</v>
      </c>
      <c r="S442">
        <v>105</v>
      </c>
      <c r="T442">
        <v>94</v>
      </c>
      <c r="U442">
        <v>75</v>
      </c>
      <c r="V442">
        <v>52</v>
      </c>
      <c r="W442">
        <v>60</v>
      </c>
      <c r="X442">
        <v>70</v>
      </c>
      <c r="Y442">
        <v>170</v>
      </c>
      <c r="Z442" t="s">
        <v>1189</v>
      </c>
      <c r="AA442">
        <v>1</v>
      </c>
      <c r="AB442" t="s">
        <v>819</v>
      </c>
      <c r="AD442" t="s">
        <v>828</v>
      </c>
      <c r="AE442">
        <v>20</v>
      </c>
      <c r="AF442">
        <v>1</v>
      </c>
      <c r="AG442" t="s">
        <v>803</v>
      </c>
      <c r="AH442" t="s">
        <v>803</v>
      </c>
      <c r="AI442">
        <v>2</v>
      </c>
      <c r="AJ442">
        <v>2</v>
      </c>
      <c r="AK442" t="s">
        <v>803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 t="s">
        <v>803</v>
      </c>
      <c r="AW442">
        <v>1</v>
      </c>
    </row>
    <row r="443" spans="1:49" x14ac:dyDescent="0.25">
      <c r="A443">
        <v>368</v>
      </c>
      <c r="B443" t="s">
        <v>373</v>
      </c>
      <c r="C443">
        <v>3</v>
      </c>
      <c r="D443" t="s">
        <v>795</v>
      </c>
      <c r="E443" t="s">
        <v>1274</v>
      </c>
      <c r="F443">
        <v>1</v>
      </c>
      <c r="G443" t="s">
        <v>816</v>
      </c>
      <c r="H443" t="s">
        <v>2089</v>
      </c>
      <c r="I443" t="s">
        <v>816</v>
      </c>
      <c r="J443">
        <v>1.8</v>
      </c>
      <c r="K443">
        <v>22.6</v>
      </c>
      <c r="L443">
        <v>2</v>
      </c>
      <c r="M443" t="s">
        <v>918</v>
      </c>
      <c r="O443" t="s">
        <v>969</v>
      </c>
      <c r="P443">
        <v>485</v>
      </c>
      <c r="Q443">
        <v>55</v>
      </c>
      <c r="R443">
        <v>84</v>
      </c>
      <c r="S443">
        <v>105</v>
      </c>
      <c r="T443">
        <v>114</v>
      </c>
      <c r="U443">
        <v>75</v>
      </c>
      <c r="V443">
        <v>52</v>
      </c>
      <c r="W443">
        <v>60</v>
      </c>
      <c r="X443">
        <v>70</v>
      </c>
      <c r="Y443">
        <v>170</v>
      </c>
      <c r="Z443" t="s">
        <v>1189</v>
      </c>
      <c r="AA443">
        <v>1</v>
      </c>
      <c r="AB443" t="s">
        <v>819</v>
      </c>
      <c r="AD443" t="s">
        <v>828</v>
      </c>
      <c r="AE443">
        <v>20</v>
      </c>
      <c r="AF443">
        <v>1</v>
      </c>
      <c r="AG443" t="s">
        <v>803</v>
      </c>
      <c r="AH443" t="s">
        <v>803</v>
      </c>
      <c r="AI443">
        <v>2</v>
      </c>
      <c r="AJ443">
        <v>2</v>
      </c>
      <c r="AK443" t="s">
        <v>803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 t="s">
        <v>803</v>
      </c>
      <c r="AW443">
        <v>1</v>
      </c>
    </row>
    <row r="444" spans="1:49" x14ac:dyDescent="0.25">
      <c r="A444">
        <v>369</v>
      </c>
      <c r="B444" t="s">
        <v>374</v>
      </c>
      <c r="C444">
        <v>3</v>
      </c>
      <c r="D444" t="s">
        <v>795</v>
      </c>
      <c r="E444" t="s">
        <v>1275</v>
      </c>
      <c r="F444">
        <v>2</v>
      </c>
      <c r="G444" t="s">
        <v>816</v>
      </c>
      <c r="H444" t="s">
        <v>942</v>
      </c>
      <c r="I444" t="s">
        <v>942</v>
      </c>
      <c r="J444">
        <v>1</v>
      </c>
      <c r="K444">
        <v>23.4</v>
      </c>
      <c r="L444">
        <v>3</v>
      </c>
      <c r="M444" t="s">
        <v>918</v>
      </c>
      <c r="N444" t="s">
        <v>943</v>
      </c>
      <c r="O444" t="s">
        <v>944</v>
      </c>
      <c r="P444">
        <v>485</v>
      </c>
      <c r="Q444">
        <v>100</v>
      </c>
      <c r="R444">
        <v>90</v>
      </c>
      <c r="S444">
        <v>130</v>
      </c>
      <c r="T444">
        <v>45</v>
      </c>
      <c r="U444">
        <v>65</v>
      </c>
      <c r="V444">
        <v>55</v>
      </c>
      <c r="W444">
        <v>25</v>
      </c>
      <c r="X444">
        <v>70</v>
      </c>
      <c r="Y444">
        <v>170</v>
      </c>
      <c r="Z444" t="s">
        <v>925</v>
      </c>
      <c r="AA444">
        <v>2</v>
      </c>
      <c r="AB444" t="s">
        <v>819</v>
      </c>
      <c r="AC444" t="s">
        <v>1022</v>
      </c>
      <c r="AD444" t="s">
        <v>9</v>
      </c>
      <c r="AE444">
        <v>40</v>
      </c>
      <c r="AF444" t="s">
        <v>803</v>
      </c>
      <c r="AG444" t="s">
        <v>804</v>
      </c>
      <c r="AH444">
        <v>1</v>
      </c>
      <c r="AI444">
        <v>2</v>
      </c>
      <c r="AJ444">
        <v>4</v>
      </c>
      <c r="AK444" t="s">
        <v>803</v>
      </c>
      <c r="AL444">
        <v>2</v>
      </c>
      <c r="AM444" t="s">
        <v>803</v>
      </c>
      <c r="AN444">
        <v>2</v>
      </c>
      <c r="AO444" t="s">
        <v>803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</row>
    <row r="445" spans="1:49" x14ac:dyDescent="0.25">
      <c r="A445">
        <v>370</v>
      </c>
      <c r="B445" t="s">
        <v>375</v>
      </c>
      <c r="C445">
        <v>3</v>
      </c>
      <c r="D445" t="s">
        <v>795</v>
      </c>
      <c r="E445" t="s">
        <v>1276</v>
      </c>
      <c r="F445">
        <v>1</v>
      </c>
      <c r="G445" t="s">
        <v>816</v>
      </c>
      <c r="H445" t="s">
        <v>2089</v>
      </c>
      <c r="I445" t="s">
        <v>816</v>
      </c>
      <c r="J445">
        <v>0.6</v>
      </c>
      <c r="K445">
        <v>8.6999999999999993</v>
      </c>
      <c r="L445">
        <v>2</v>
      </c>
      <c r="M445" t="s">
        <v>918</v>
      </c>
      <c r="O445" t="s">
        <v>969</v>
      </c>
      <c r="P445">
        <v>330</v>
      </c>
      <c r="Q445">
        <v>43</v>
      </c>
      <c r="R445">
        <v>30</v>
      </c>
      <c r="S445">
        <v>55</v>
      </c>
      <c r="T445">
        <v>40</v>
      </c>
      <c r="U445">
        <v>65</v>
      </c>
      <c r="V445">
        <v>97</v>
      </c>
      <c r="W445">
        <v>225</v>
      </c>
      <c r="X445">
        <v>70</v>
      </c>
      <c r="Y445">
        <v>116</v>
      </c>
      <c r="Z445" t="s">
        <v>883</v>
      </c>
      <c r="AA445">
        <v>1</v>
      </c>
      <c r="AB445" t="s">
        <v>1022</v>
      </c>
      <c r="AD445" t="s">
        <v>884</v>
      </c>
      <c r="AE445">
        <v>20</v>
      </c>
      <c r="AF445">
        <v>1</v>
      </c>
      <c r="AG445" t="s">
        <v>803</v>
      </c>
      <c r="AH445" t="s">
        <v>803</v>
      </c>
      <c r="AI445">
        <v>2</v>
      </c>
      <c r="AJ445">
        <v>2</v>
      </c>
      <c r="AK445" t="s">
        <v>803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 t="s">
        <v>803</v>
      </c>
      <c r="AW445">
        <v>1</v>
      </c>
    </row>
    <row r="446" spans="1:49" x14ac:dyDescent="0.25">
      <c r="A446">
        <v>371</v>
      </c>
      <c r="B446" t="s">
        <v>376</v>
      </c>
      <c r="C446">
        <v>3</v>
      </c>
      <c r="D446" t="s">
        <v>795</v>
      </c>
      <c r="E446" t="s">
        <v>1277</v>
      </c>
      <c r="F446">
        <v>1</v>
      </c>
      <c r="G446" t="s">
        <v>810</v>
      </c>
      <c r="H446" t="s">
        <v>2089</v>
      </c>
      <c r="I446" t="s">
        <v>810</v>
      </c>
      <c r="J446">
        <v>0.6</v>
      </c>
      <c r="K446">
        <v>42.1</v>
      </c>
      <c r="L446">
        <v>2</v>
      </c>
      <c r="M446" t="s">
        <v>943</v>
      </c>
      <c r="O446" t="s">
        <v>876</v>
      </c>
      <c r="P446">
        <v>300</v>
      </c>
      <c r="Q446">
        <v>45</v>
      </c>
      <c r="R446">
        <v>75</v>
      </c>
      <c r="S446">
        <v>60</v>
      </c>
      <c r="T446">
        <v>40</v>
      </c>
      <c r="U446">
        <v>30</v>
      </c>
      <c r="V446">
        <v>50</v>
      </c>
      <c r="W446">
        <v>45</v>
      </c>
      <c r="X446">
        <v>35</v>
      </c>
      <c r="Y446">
        <v>60</v>
      </c>
      <c r="Z446" t="s">
        <v>925</v>
      </c>
      <c r="AA446">
        <v>1</v>
      </c>
      <c r="AB446" t="s">
        <v>810</v>
      </c>
      <c r="AD446" t="s">
        <v>828</v>
      </c>
      <c r="AE446">
        <v>40</v>
      </c>
      <c r="AF446">
        <v>1</v>
      </c>
      <c r="AG446" t="s">
        <v>803</v>
      </c>
      <c r="AH446" t="s">
        <v>803</v>
      </c>
      <c r="AI446" t="s">
        <v>803</v>
      </c>
      <c r="AJ446" t="s">
        <v>803</v>
      </c>
      <c r="AK446">
        <v>2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2</v>
      </c>
      <c r="AU446">
        <v>1</v>
      </c>
      <c r="AV446">
        <v>1</v>
      </c>
      <c r="AW446">
        <v>2</v>
      </c>
    </row>
    <row r="447" spans="1:49" x14ac:dyDescent="0.25">
      <c r="A447">
        <v>372</v>
      </c>
      <c r="B447" t="s">
        <v>377</v>
      </c>
      <c r="C447">
        <v>3</v>
      </c>
      <c r="D447" t="s">
        <v>795</v>
      </c>
      <c r="E447" t="s">
        <v>1278</v>
      </c>
      <c r="F447">
        <v>1</v>
      </c>
      <c r="G447" t="s">
        <v>810</v>
      </c>
      <c r="H447" t="s">
        <v>2089</v>
      </c>
      <c r="I447" t="s">
        <v>810</v>
      </c>
      <c r="J447">
        <v>1.1000000000000001</v>
      </c>
      <c r="K447">
        <v>110.5</v>
      </c>
      <c r="L447">
        <v>2</v>
      </c>
      <c r="M447" t="s">
        <v>943</v>
      </c>
      <c r="O447" t="s">
        <v>978</v>
      </c>
      <c r="P447">
        <v>420</v>
      </c>
      <c r="Q447">
        <v>65</v>
      </c>
      <c r="R447">
        <v>95</v>
      </c>
      <c r="S447">
        <v>100</v>
      </c>
      <c r="T447">
        <v>60</v>
      </c>
      <c r="U447">
        <v>50</v>
      </c>
      <c r="V447">
        <v>50</v>
      </c>
      <c r="W447">
        <v>45</v>
      </c>
      <c r="X447">
        <v>35</v>
      </c>
      <c r="Y447">
        <v>147</v>
      </c>
      <c r="Z447" t="s">
        <v>925</v>
      </c>
      <c r="AA447">
        <v>1</v>
      </c>
      <c r="AB447" t="s">
        <v>810</v>
      </c>
      <c r="AD447" t="s">
        <v>828</v>
      </c>
      <c r="AE447">
        <v>40</v>
      </c>
      <c r="AF447">
        <v>1</v>
      </c>
      <c r="AG447" t="s">
        <v>803</v>
      </c>
      <c r="AH447" t="s">
        <v>803</v>
      </c>
      <c r="AI447" t="s">
        <v>803</v>
      </c>
      <c r="AJ447" t="s">
        <v>803</v>
      </c>
      <c r="AK447">
        <v>2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2</v>
      </c>
      <c r="AU447">
        <v>1</v>
      </c>
      <c r="AV447">
        <v>1</v>
      </c>
      <c r="AW447">
        <v>2</v>
      </c>
    </row>
    <row r="448" spans="1:49" x14ac:dyDescent="0.25">
      <c r="A448">
        <v>373</v>
      </c>
      <c r="B448" t="s">
        <v>378</v>
      </c>
      <c r="C448">
        <v>3</v>
      </c>
      <c r="D448" t="s">
        <v>795</v>
      </c>
      <c r="E448" t="s">
        <v>1019</v>
      </c>
      <c r="F448">
        <v>2</v>
      </c>
      <c r="G448" t="s">
        <v>810</v>
      </c>
      <c r="H448" t="s">
        <v>812</v>
      </c>
      <c r="I448" t="s">
        <v>812</v>
      </c>
      <c r="J448">
        <v>1.5</v>
      </c>
      <c r="K448">
        <v>102.6</v>
      </c>
      <c r="L448">
        <v>2</v>
      </c>
      <c r="M448" t="s">
        <v>853</v>
      </c>
      <c r="O448" t="s">
        <v>1037</v>
      </c>
      <c r="P448">
        <v>600</v>
      </c>
      <c r="Q448">
        <v>95</v>
      </c>
      <c r="R448">
        <v>135</v>
      </c>
      <c r="S448">
        <v>80</v>
      </c>
      <c r="T448">
        <v>110</v>
      </c>
      <c r="U448">
        <v>80</v>
      </c>
      <c r="V448">
        <v>100</v>
      </c>
      <c r="W448">
        <v>45</v>
      </c>
      <c r="X448">
        <v>35</v>
      </c>
      <c r="Y448">
        <v>270</v>
      </c>
      <c r="Z448" t="s">
        <v>925</v>
      </c>
      <c r="AA448">
        <v>1</v>
      </c>
      <c r="AB448" t="s">
        <v>810</v>
      </c>
      <c r="AD448" t="s">
        <v>828</v>
      </c>
      <c r="AE448">
        <v>40</v>
      </c>
      <c r="AF448">
        <v>1</v>
      </c>
      <c r="AG448" t="s">
        <v>803</v>
      </c>
      <c r="AH448" t="s">
        <v>803</v>
      </c>
      <c r="AI448">
        <v>1</v>
      </c>
      <c r="AJ448" t="s">
        <v>804</v>
      </c>
      <c r="AK448">
        <v>4</v>
      </c>
      <c r="AL448" t="s">
        <v>803</v>
      </c>
      <c r="AM448">
        <v>1</v>
      </c>
      <c r="AN448">
        <v>0</v>
      </c>
      <c r="AO448">
        <v>1</v>
      </c>
      <c r="AP448">
        <v>1</v>
      </c>
      <c r="AQ448" t="s">
        <v>803</v>
      </c>
      <c r="AR448">
        <v>2</v>
      </c>
      <c r="AS448">
        <v>1</v>
      </c>
      <c r="AT448">
        <v>2</v>
      </c>
      <c r="AU448">
        <v>1</v>
      </c>
      <c r="AV448">
        <v>1</v>
      </c>
      <c r="AW448">
        <v>2</v>
      </c>
    </row>
    <row r="449" spans="1:49" x14ac:dyDescent="0.25">
      <c r="A449">
        <v>373</v>
      </c>
      <c r="B449" t="s">
        <v>737</v>
      </c>
      <c r="C449">
        <v>3</v>
      </c>
      <c r="D449" t="s">
        <v>795</v>
      </c>
      <c r="E449" t="s">
        <v>1019</v>
      </c>
      <c r="F449">
        <v>2</v>
      </c>
      <c r="G449" t="s">
        <v>810</v>
      </c>
      <c r="H449" t="s">
        <v>812</v>
      </c>
      <c r="I449" t="s">
        <v>812</v>
      </c>
      <c r="J449">
        <v>1.8</v>
      </c>
      <c r="K449">
        <v>112.6</v>
      </c>
      <c r="L449">
        <v>1</v>
      </c>
      <c r="M449" t="s">
        <v>1038</v>
      </c>
      <c r="P449">
        <v>700</v>
      </c>
      <c r="Q449">
        <v>95</v>
      </c>
      <c r="R449">
        <v>145</v>
      </c>
      <c r="S449">
        <v>130</v>
      </c>
      <c r="T449">
        <v>120</v>
      </c>
      <c r="U449">
        <v>90</v>
      </c>
      <c r="V449">
        <v>120</v>
      </c>
      <c r="W449">
        <v>45</v>
      </c>
      <c r="X449">
        <v>35</v>
      </c>
      <c r="Y449">
        <v>315</v>
      </c>
      <c r="Z449" t="s">
        <v>925</v>
      </c>
      <c r="AA449">
        <v>1</v>
      </c>
      <c r="AB449" t="s">
        <v>810</v>
      </c>
      <c r="AD449" t="s">
        <v>828</v>
      </c>
      <c r="AE449">
        <v>40</v>
      </c>
      <c r="AF449">
        <v>1</v>
      </c>
      <c r="AG449" t="s">
        <v>803</v>
      </c>
      <c r="AH449" t="s">
        <v>803</v>
      </c>
      <c r="AI449">
        <v>1</v>
      </c>
      <c r="AJ449" t="s">
        <v>804</v>
      </c>
      <c r="AK449">
        <v>4</v>
      </c>
      <c r="AL449" t="s">
        <v>803</v>
      </c>
      <c r="AM449">
        <v>1</v>
      </c>
      <c r="AN449">
        <v>0</v>
      </c>
      <c r="AO449">
        <v>1</v>
      </c>
      <c r="AP449">
        <v>1</v>
      </c>
      <c r="AQ449" t="s">
        <v>803</v>
      </c>
      <c r="AR449">
        <v>2</v>
      </c>
      <c r="AS449">
        <v>1</v>
      </c>
      <c r="AT449">
        <v>2</v>
      </c>
      <c r="AU449">
        <v>1</v>
      </c>
      <c r="AV449">
        <v>1</v>
      </c>
      <c r="AW449">
        <v>2</v>
      </c>
    </row>
    <row r="450" spans="1:49" x14ac:dyDescent="0.25">
      <c r="A450">
        <v>374</v>
      </c>
      <c r="B450" t="s">
        <v>379</v>
      </c>
      <c r="C450">
        <v>3</v>
      </c>
      <c r="D450" t="s">
        <v>795</v>
      </c>
      <c r="E450" t="s">
        <v>1279</v>
      </c>
      <c r="F450">
        <v>2</v>
      </c>
      <c r="G450" t="s">
        <v>866</v>
      </c>
      <c r="H450" t="s">
        <v>860</v>
      </c>
      <c r="I450" t="s">
        <v>860</v>
      </c>
      <c r="J450">
        <v>0.6</v>
      </c>
      <c r="K450">
        <v>95.2</v>
      </c>
      <c r="L450">
        <v>2</v>
      </c>
      <c r="M450" t="s">
        <v>938</v>
      </c>
      <c r="O450" t="s">
        <v>1118</v>
      </c>
      <c r="P450">
        <v>300</v>
      </c>
      <c r="Q450">
        <v>40</v>
      </c>
      <c r="R450">
        <v>55</v>
      </c>
      <c r="S450">
        <v>80</v>
      </c>
      <c r="T450">
        <v>35</v>
      </c>
      <c r="U450">
        <v>60</v>
      </c>
      <c r="V450">
        <v>30</v>
      </c>
      <c r="W450">
        <v>3</v>
      </c>
      <c r="X450">
        <v>35</v>
      </c>
      <c r="Y450">
        <v>60</v>
      </c>
      <c r="Z450" t="s">
        <v>925</v>
      </c>
      <c r="AA450">
        <v>1</v>
      </c>
      <c r="AB450" t="s">
        <v>945</v>
      </c>
      <c r="AE450">
        <v>40</v>
      </c>
      <c r="AF450" t="s">
        <v>803</v>
      </c>
      <c r="AG450">
        <v>2</v>
      </c>
      <c r="AH450">
        <v>1</v>
      </c>
      <c r="AI450">
        <v>1</v>
      </c>
      <c r="AJ450" t="s">
        <v>803</v>
      </c>
      <c r="AK450" t="s">
        <v>803</v>
      </c>
      <c r="AL450">
        <v>1</v>
      </c>
      <c r="AM450">
        <v>0</v>
      </c>
      <c r="AN450">
        <v>2</v>
      </c>
      <c r="AO450" t="s">
        <v>803</v>
      </c>
      <c r="AP450" t="s">
        <v>804</v>
      </c>
      <c r="AQ450">
        <v>1</v>
      </c>
      <c r="AR450" t="s">
        <v>803</v>
      </c>
      <c r="AS450">
        <v>2</v>
      </c>
      <c r="AT450" t="s">
        <v>803</v>
      </c>
      <c r="AU450">
        <v>2</v>
      </c>
      <c r="AV450" t="s">
        <v>803</v>
      </c>
      <c r="AW450" t="s">
        <v>803</v>
      </c>
    </row>
    <row r="451" spans="1:49" x14ac:dyDescent="0.25">
      <c r="A451">
        <v>375</v>
      </c>
      <c r="B451" t="s">
        <v>380</v>
      </c>
      <c r="C451">
        <v>3</v>
      </c>
      <c r="D451" t="s">
        <v>795</v>
      </c>
      <c r="E451" t="s">
        <v>1280</v>
      </c>
      <c r="F451">
        <v>2</v>
      </c>
      <c r="G451" t="s">
        <v>866</v>
      </c>
      <c r="H451" t="s">
        <v>860</v>
      </c>
      <c r="I451" t="s">
        <v>860</v>
      </c>
      <c r="J451">
        <v>1.2</v>
      </c>
      <c r="K451">
        <v>202.5</v>
      </c>
      <c r="L451">
        <v>2</v>
      </c>
      <c r="M451" t="s">
        <v>938</v>
      </c>
      <c r="O451" t="s">
        <v>1118</v>
      </c>
      <c r="P451">
        <v>420</v>
      </c>
      <c r="Q451">
        <v>60</v>
      </c>
      <c r="R451">
        <v>75</v>
      </c>
      <c r="S451">
        <v>100</v>
      </c>
      <c r="T451">
        <v>55</v>
      </c>
      <c r="U451">
        <v>80</v>
      </c>
      <c r="V451">
        <v>50</v>
      </c>
      <c r="W451">
        <v>3</v>
      </c>
      <c r="X451">
        <v>35</v>
      </c>
      <c r="Y451">
        <v>147</v>
      </c>
      <c r="Z451" t="s">
        <v>925</v>
      </c>
      <c r="AA451">
        <v>1</v>
      </c>
      <c r="AB451" t="s">
        <v>945</v>
      </c>
      <c r="AE451">
        <v>40</v>
      </c>
      <c r="AF451" t="s">
        <v>803</v>
      </c>
      <c r="AG451">
        <v>2</v>
      </c>
      <c r="AH451">
        <v>1</v>
      </c>
      <c r="AI451">
        <v>1</v>
      </c>
      <c r="AJ451" t="s">
        <v>803</v>
      </c>
      <c r="AK451" t="s">
        <v>803</v>
      </c>
      <c r="AL451">
        <v>1</v>
      </c>
      <c r="AM451">
        <v>0</v>
      </c>
      <c r="AN451">
        <v>2</v>
      </c>
      <c r="AO451" t="s">
        <v>803</v>
      </c>
      <c r="AP451" t="s">
        <v>804</v>
      </c>
      <c r="AQ451">
        <v>1</v>
      </c>
      <c r="AR451" t="s">
        <v>803</v>
      </c>
      <c r="AS451">
        <v>2</v>
      </c>
      <c r="AT451" t="s">
        <v>803</v>
      </c>
      <c r="AU451">
        <v>2</v>
      </c>
      <c r="AV451" t="s">
        <v>803</v>
      </c>
      <c r="AW451" t="s">
        <v>803</v>
      </c>
    </row>
    <row r="452" spans="1:49" x14ac:dyDescent="0.25">
      <c r="A452">
        <v>376</v>
      </c>
      <c r="B452" t="s">
        <v>381</v>
      </c>
      <c r="C452">
        <v>3</v>
      </c>
      <c r="D452" t="s">
        <v>795</v>
      </c>
      <c r="E452" t="s">
        <v>1281</v>
      </c>
      <c r="F452">
        <v>2</v>
      </c>
      <c r="G452" t="s">
        <v>866</v>
      </c>
      <c r="H452" t="s">
        <v>860</v>
      </c>
      <c r="I452" t="s">
        <v>860</v>
      </c>
      <c r="J452">
        <v>1.6</v>
      </c>
      <c r="K452">
        <v>550</v>
      </c>
      <c r="L452">
        <v>2</v>
      </c>
      <c r="M452" t="s">
        <v>938</v>
      </c>
      <c r="O452" t="s">
        <v>1118</v>
      </c>
      <c r="P452">
        <v>600</v>
      </c>
      <c r="Q452">
        <v>80</v>
      </c>
      <c r="R452">
        <v>135</v>
      </c>
      <c r="S452">
        <v>130</v>
      </c>
      <c r="T452">
        <v>95</v>
      </c>
      <c r="U452">
        <v>90</v>
      </c>
      <c r="V452">
        <v>70</v>
      </c>
      <c r="W452">
        <v>3</v>
      </c>
      <c r="X452">
        <v>35</v>
      </c>
      <c r="Y452">
        <v>270</v>
      </c>
      <c r="Z452" t="s">
        <v>925</v>
      </c>
      <c r="AA452">
        <v>1</v>
      </c>
      <c r="AB452" t="s">
        <v>945</v>
      </c>
      <c r="AE452">
        <v>40</v>
      </c>
      <c r="AF452" t="s">
        <v>803</v>
      </c>
      <c r="AG452">
        <v>2</v>
      </c>
      <c r="AH452">
        <v>1</v>
      </c>
      <c r="AI452">
        <v>1</v>
      </c>
      <c r="AJ452" t="s">
        <v>803</v>
      </c>
      <c r="AK452" t="s">
        <v>803</v>
      </c>
      <c r="AL452">
        <v>1</v>
      </c>
      <c r="AM452">
        <v>0</v>
      </c>
      <c r="AN452">
        <v>2</v>
      </c>
      <c r="AO452" t="s">
        <v>803</v>
      </c>
      <c r="AP452" t="s">
        <v>804</v>
      </c>
      <c r="AQ452">
        <v>1</v>
      </c>
      <c r="AR452" t="s">
        <v>803</v>
      </c>
      <c r="AS452">
        <v>2</v>
      </c>
      <c r="AT452" t="s">
        <v>803</v>
      </c>
      <c r="AU452">
        <v>2</v>
      </c>
      <c r="AV452" t="s">
        <v>803</v>
      </c>
      <c r="AW452" t="s">
        <v>803</v>
      </c>
    </row>
    <row r="453" spans="1:49" x14ac:dyDescent="0.25">
      <c r="A453">
        <v>376</v>
      </c>
      <c r="B453" t="s">
        <v>738</v>
      </c>
      <c r="C453">
        <v>3</v>
      </c>
      <c r="D453" t="s">
        <v>795</v>
      </c>
      <c r="E453" t="s">
        <v>1281</v>
      </c>
      <c r="F453">
        <v>2</v>
      </c>
      <c r="G453" t="s">
        <v>866</v>
      </c>
      <c r="H453" t="s">
        <v>860</v>
      </c>
      <c r="I453" t="s">
        <v>860</v>
      </c>
      <c r="J453">
        <v>2.5</v>
      </c>
      <c r="K453">
        <v>942.9</v>
      </c>
      <c r="L453">
        <v>1</v>
      </c>
      <c r="M453" t="s">
        <v>813</v>
      </c>
      <c r="P453">
        <v>700</v>
      </c>
      <c r="Q453">
        <v>80</v>
      </c>
      <c r="R453">
        <v>145</v>
      </c>
      <c r="S453">
        <v>150</v>
      </c>
      <c r="T453">
        <v>105</v>
      </c>
      <c r="U453">
        <v>110</v>
      </c>
      <c r="V453">
        <v>110</v>
      </c>
      <c r="W453">
        <v>3</v>
      </c>
      <c r="X453">
        <v>35</v>
      </c>
      <c r="Y453">
        <v>315</v>
      </c>
      <c r="Z453" t="s">
        <v>925</v>
      </c>
      <c r="AA453">
        <v>1</v>
      </c>
      <c r="AB453" t="s">
        <v>945</v>
      </c>
      <c r="AE453">
        <v>40</v>
      </c>
      <c r="AF453" t="s">
        <v>803</v>
      </c>
      <c r="AG453">
        <v>2</v>
      </c>
      <c r="AH453">
        <v>1</v>
      </c>
      <c r="AI453">
        <v>1</v>
      </c>
      <c r="AJ453" t="s">
        <v>803</v>
      </c>
      <c r="AK453" t="s">
        <v>803</v>
      </c>
      <c r="AL453">
        <v>1</v>
      </c>
      <c r="AM453">
        <v>0</v>
      </c>
      <c r="AN453">
        <v>2</v>
      </c>
      <c r="AO453" t="s">
        <v>803</v>
      </c>
      <c r="AP453" t="s">
        <v>804</v>
      </c>
      <c r="AQ453">
        <v>1</v>
      </c>
      <c r="AR453" t="s">
        <v>803</v>
      </c>
      <c r="AS453">
        <v>2</v>
      </c>
      <c r="AT453" t="s">
        <v>803</v>
      </c>
      <c r="AU453">
        <v>2</v>
      </c>
      <c r="AV453" t="s">
        <v>803</v>
      </c>
      <c r="AW453" t="s">
        <v>803</v>
      </c>
    </row>
    <row r="454" spans="1:49" x14ac:dyDescent="0.25">
      <c r="A454">
        <v>377</v>
      </c>
      <c r="B454" t="s">
        <v>382</v>
      </c>
      <c r="C454">
        <v>3</v>
      </c>
      <c r="D454" t="s">
        <v>1057</v>
      </c>
      <c r="E454" t="s">
        <v>1282</v>
      </c>
      <c r="F454">
        <v>1</v>
      </c>
      <c r="G454" t="s">
        <v>942</v>
      </c>
      <c r="H454" t="s">
        <v>2089</v>
      </c>
      <c r="I454" t="s">
        <v>942</v>
      </c>
      <c r="J454">
        <v>1.7</v>
      </c>
      <c r="K454">
        <v>230</v>
      </c>
      <c r="L454">
        <v>2</v>
      </c>
      <c r="M454" t="s">
        <v>938</v>
      </c>
      <c r="O454" t="s">
        <v>944</v>
      </c>
      <c r="P454">
        <v>580</v>
      </c>
      <c r="Q454">
        <v>80</v>
      </c>
      <c r="R454">
        <v>100</v>
      </c>
      <c r="S454">
        <v>200</v>
      </c>
      <c r="T454">
        <v>50</v>
      </c>
      <c r="U454">
        <v>100</v>
      </c>
      <c r="V454">
        <v>50</v>
      </c>
      <c r="W454">
        <v>3</v>
      </c>
      <c r="X454">
        <v>35</v>
      </c>
      <c r="Y454">
        <v>261</v>
      </c>
      <c r="Z454" t="s">
        <v>925</v>
      </c>
      <c r="AA454">
        <v>1</v>
      </c>
      <c r="AB454" t="s">
        <v>874</v>
      </c>
      <c r="AE454">
        <v>80</v>
      </c>
      <c r="AF454" t="s">
        <v>803</v>
      </c>
      <c r="AG454" t="s">
        <v>803</v>
      </c>
      <c r="AH454">
        <v>2</v>
      </c>
      <c r="AI454">
        <v>1</v>
      </c>
      <c r="AJ454">
        <v>2</v>
      </c>
      <c r="AK454">
        <v>1</v>
      </c>
      <c r="AL454">
        <v>2</v>
      </c>
      <c r="AM454" t="s">
        <v>803</v>
      </c>
      <c r="AN454">
        <v>2</v>
      </c>
      <c r="AO454" t="s">
        <v>803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2</v>
      </c>
      <c r="AW454">
        <v>1</v>
      </c>
    </row>
    <row r="455" spans="1:49" x14ac:dyDescent="0.25">
      <c r="A455">
        <v>378</v>
      </c>
      <c r="B455" t="s">
        <v>383</v>
      </c>
      <c r="C455">
        <v>3</v>
      </c>
      <c r="D455" t="s">
        <v>1057</v>
      </c>
      <c r="E455" t="s">
        <v>1283</v>
      </c>
      <c r="F455">
        <v>1</v>
      </c>
      <c r="G455" t="s">
        <v>865</v>
      </c>
      <c r="H455" t="s">
        <v>2089</v>
      </c>
      <c r="I455" t="s">
        <v>865</v>
      </c>
      <c r="J455">
        <v>1.8</v>
      </c>
      <c r="K455">
        <v>175</v>
      </c>
      <c r="L455">
        <v>2</v>
      </c>
      <c r="M455" t="s">
        <v>938</v>
      </c>
      <c r="O455" t="s">
        <v>970</v>
      </c>
      <c r="P455">
        <v>580</v>
      </c>
      <c r="Q455">
        <v>80</v>
      </c>
      <c r="R455">
        <v>50</v>
      </c>
      <c r="S455">
        <v>100</v>
      </c>
      <c r="T455">
        <v>100</v>
      </c>
      <c r="U455">
        <v>200</v>
      </c>
      <c r="V455">
        <v>50</v>
      </c>
      <c r="W455">
        <v>3</v>
      </c>
      <c r="X455">
        <v>35</v>
      </c>
      <c r="Y455">
        <v>261</v>
      </c>
      <c r="Z455" t="s">
        <v>925</v>
      </c>
      <c r="AA455">
        <v>1</v>
      </c>
      <c r="AB455" t="s">
        <v>874</v>
      </c>
      <c r="AE455">
        <v>80</v>
      </c>
      <c r="AF455">
        <v>1</v>
      </c>
      <c r="AG455">
        <v>2</v>
      </c>
      <c r="AH455">
        <v>1</v>
      </c>
      <c r="AI455">
        <v>1</v>
      </c>
      <c r="AJ455">
        <v>1</v>
      </c>
      <c r="AK455" t="s">
        <v>803</v>
      </c>
      <c r="AL455">
        <v>2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2</v>
      </c>
      <c r="AS455">
        <v>1</v>
      </c>
      <c r="AT455">
        <v>1</v>
      </c>
      <c r="AU455">
        <v>1</v>
      </c>
      <c r="AV455">
        <v>2</v>
      </c>
      <c r="AW455">
        <v>1</v>
      </c>
    </row>
    <row r="456" spans="1:49" x14ac:dyDescent="0.25">
      <c r="A456">
        <v>379</v>
      </c>
      <c r="B456" t="s">
        <v>384</v>
      </c>
      <c r="C456">
        <v>3</v>
      </c>
      <c r="D456" t="s">
        <v>1057</v>
      </c>
      <c r="E456" t="s">
        <v>1284</v>
      </c>
      <c r="F456">
        <v>1</v>
      </c>
      <c r="G456" t="s">
        <v>866</v>
      </c>
      <c r="H456" t="s">
        <v>2089</v>
      </c>
      <c r="I456" t="s">
        <v>866</v>
      </c>
      <c r="J456">
        <v>1.9</v>
      </c>
      <c r="K456">
        <v>205</v>
      </c>
      <c r="L456">
        <v>2</v>
      </c>
      <c r="M456" t="s">
        <v>938</v>
      </c>
      <c r="O456" t="s">
        <v>1118</v>
      </c>
      <c r="P456">
        <v>580</v>
      </c>
      <c r="Q456">
        <v>80</v>
      </c>
      <c r="R456">
        <v>75</v>
      </c>
      <c r="S456">
        <v>150</v>
      </c>
      <c r="T456">
        <v>75</v>
      </c>
      <c r="U456">
        <v>150</v>
      </c>
      <c r="V456">
        <v>50</v>
      </c>
      <c r="W456">
        <v>3</v>
      </c>
      <c r="X456">
        <v>35</v>
      </c>
      <c r="Y456">
        <v>261</v>
      </c>
      <c r="Z456" t="s">
        <v>925</v>
      </c>
      <c r="AA456">
        <v>1</v>
      </c>
      <c r="AB456" t="s">
        <v>874</v>
      </c>
      <c r="AE456">
        <v>80</v>
      </c>
      <c r="AF456" t="s">
        <v>803</v>
      </c>
      <c r="AG456">
        <v>2</v>
      </c>
      <c r="AH456">
        <v>1</v>
      </c>
      <c r="AI456">
        <v>1</v>
      </c>
      <c r="AJ456" t="s">
        <v>803</v>
      </c>
      <c r="AK456" t="s">
        <v>803</v>
      </c>
      <c r="AL456">
        <v>2</v>
      </c>
      <c r="AM456">
        <v>0</v>
      </c>
      <c r="AN456">
        <v>2</v>
      </c>
      <c r="AO456" t="s">
        <v>803</v>
      </c>
      <c r="AP456" t="s">
        <v>803</v>
      </c>
      <c r="AQ456" t="s">
        <v>803</v>
      </c>
      <c r="AR456" t="s">
        <v>803</v>
      </c>
      <c r="AS456">
        <v>1</v>
      </c>
      <c r="AT456" t="s">
        <v>803</v>
      </c>
      <c r="AU456">
        <v>1</v>
      </c>
      <c r="AV456" t="s">
        <v>803</v>
      </c>
      <c r="AW456" t="s">
        <v>803</v>
      </c>
    </row>
    <row r="457" spans="1:49" x14ac:dyDescent="0.25">
      <c r="A457">
        <v>380</v>
      </c>
      <c r="B457" t="s">
        <v>385</v>
      </c>
      <c r="C457">
        <v>3</v>
      </c>
      <c r="D457" t="s">
        <v>1057</v>
      </c>
      <c r="E457" t="s">
        <v>1285</v>
      </c>
      <c r="F457">
        <v>2</v>
      </c>
      <c r="G457" t="s">
        <v>810</v>
      </c>
      <c r="H457" t="s">
        <v>860</v>
      </c>
      <c r="I457" t="s">
        <v>860</v>
      </c>
      <c r="J457">
        <v>1.4</v>
      </c>
      <c r="K457">
        <v>40</v>
      </c>
      <c r="L457">
        <v>1</v>
      </c>
      <c r="M457" t="s">
        <v>981</v>
      </c>
      <c r="P457">
        <v>600</v>
      </c>
      <c r="Q457">
        <v>80</v>
      </c>
      <c r="R457">
        <v>80</v>
      </c>
      <c r="S457">
        <v>90</v>
      </c>
      <c r="T457">
        <v>110</v>
      </c>
      <c r="U457">
        <v>130</v>
      </c>
      <c r="V457">
        <v>110</v>
      </c>
      <c r="W457">
        <v>3</v>
      </c>
      <c r="X457">
        <v>90</v>
      </c>
      <c r="Y457">
        <v>270</v>
      </c>
      <c r="Z457" t="s">
        <v>925</v>
      </c>
      <c r="AA457">
        <v>1</v>
      </c>
      <c r="AB457" t="s">
        <v>874</v>
      </c>
      <c r="AD457" t="s">
        <v>873</v>
      </c>
      <c r="AE457">
        <v>120</v>
      </c>
      <c r="AF457">
        <v>1</v>
      </c>
      <c r="AG457" t="s">
        <v>803</v>
      </c>
      <c r="AH457" t="s">
        <v>803</v>
      </c>
      <c r="AI457" t="s">
        <v>803</v>
      </c>
      <c r="AJ457" t="s">
        <v>803</v>
      </c>
      <c r="AK457">
        <v>2</v>
      </c>
      <c r="AL457" t="s">
        <v>803</v>
      </c>
      <c r="AM457">
        <v>1</v>
      </c>
      <c r="AN457">
        <v>0</v>
      </c>
      <c r="AO457">
        <v>1</v>
      </c>
      <c r="AP457" t="s">
        <v>803</v>
      </c>
      <c r="AQ457">
        <v>2</v>
      </c>
      <c r="AR457">
        <v>1</v>
      </c>
      <c r="AS457">
        <v>2</v>
      </c>
      <c r="AT457">
        <v>2</v>
      </c>
      <c r="AU457">
        <v>2</v>
      </c>
      <c r="AV457">
        <v>1</v>
      </c>
      <c r="AW457">
        <v>2</v>
      </c>
    </row>
    <row r="458" spans="1:49" x14ac:dyDescent="0.25">
      <c r="A458">
        <v>380</v>
      </c>
      <c r="B458" t="s">
        <v>739</v>
      </c>
      <c r="C458">
        <v>3</v>
      </c>
      <c r="D458" t="s">
        <v>1057</v>
      </c>
      <c r="E458" t="s">
        <v>1285</v>
      </c>
      <c r="F458">
        <v>2</v>
      </c>
      <c r="G458" t="s">
        <v>810</v>
      </c>
      <c r="H458" t="s">
        <v>860</v>
      </c>
      <c r="I458" t="s">
        <v>860</v>
      </c>
      <c r="J458">
        <v>1.8</v>
      </c>
      <c r="K458">
        <v>52</v>
      </c>
      <c r="L458">
        <v>1</v>
      </c>
      <c r="M458" t="s">
        <v>981</v>
      </c>
      <c r="P458">
        <v>700</v>
      </c>
      <c r="Q458">
        <v>80</v>
      </c>
      <c r="R458">
        <v>100</v>
      </c>
      <c r="S458">
        <v>120</v>
      </c>
      <c r="T458">
        <v>140</v>
      </c>
      <c r="U458">
        <v>150</v>
      </c>
      <c r="V458">
        <v>110</v>
      </c>
      <c r="W458">
        <v>3</v>
      </c>
      <c r="X458">
        <v>90</v>
      </c>
      <c r="Y458">
        <v>315</v>
      </c>
      <c r="Z458" t="s">
        <v>925</v>
      </c>
      <c r="AA458">
        <v>1</v>
      </c>
      <c r="AB458" t="s">
        <v>874</v>
      </c>
      <c r="AD458" t="s">
        <v>873</v>
      </c>
      <c r="AE458">
        <v>120</v>
      </c>
      <c r="AF458">
        <v>1</v>
      </c>
      <c r="AG458" t="s">
        <v>803</v>
      </c>
      <c r="AH458" t="s">
        <v>803</v>
      </c>
      <c r="AI458" t="s">
        <v>803</v>
      </c>
      <c r="AJ458" t="s">
        <v>803</v>
      </c>
      <c r="AK458">
        <v>2</v>
      </c>
      <c r="AL458" t="s">
        <v>803</v>
      </c>
      <c r="AM458">
        <v>1</v>
      </c>
      <c r="AN458">
        <v>0</v>
      </c>
      <c r="AO458">
        <v>1</v>
      </c>
      <c r="AP458" t="s">
        <v>803</v>
      </c>
      <c r="AQ458">
        <v>2</v>
      </c>
      <c r="AR458">
        <v>1</v>
      </c>
      <c r="AS458">
        <v>2</v>
      </c>
      <c r="AT458">
        <v>2</v>
      </c>
      <c r="AU458">
        <v>2</v>
      </c>
      <c r="AV458">
        <v>1</v>
      </c>
      <c r="AW458">
        <v>2</v>
      </c>
    </row>
    <row r="459" spans="1:49" x14ac:dyDescent="0.25">
      <c r="A459">
        <v>381</v>
      </c>
      <c r="B459" t="s">
        <v>386</v>
      </c>
      <c r="C459">
        <v>3</v>
      </c>
      <c r="D459" t="s">
        <v>1057</v>
      </c>
      <c r="E459" t="s">
        <v>1285</v>
      </c>
      <c r="F459">
        <v>2</v>
      </c>
      <c r="G459" t="s">
        <v>810</v>
      </c>
      <c r="H459" t="s">
        <v>860</v>
      </c>
      <c r="I459" t="s">
        <v>860</v>
      </c>
      <c r="J459">
        <v>2</v>
      </c>
      <c r="K459">
        <v>60</v>
      </c>
      <c r="L459">
        <v>1</v>
      </c>
      <c r="M459" t="s">
        <v>981</v>
      </c>
      <c r="P459">
        <v>600</v>
      </c>
      <c r="Q459">
        <v>80</v>
      </c>
      <c r="R459">
        <v>90</v>
      </c>
      <c r="S459">
        <v>80</v>
      </c>
      <c r="T459">
        <v>130</v>
      </c>
      <c r="U459">
        <v>110</v>
      </c>
      <c r="V459">
        <v>110</v>
      </c>
      <c r="W459">
        <v>3</v>
      </c>
      <c r="X459">
        <v>90</v>
      </c>
      <c r="Y459">
        <v>270</v>
      </c>
      <c r="Z459" t="s">
        <v>925</v>
      </c>
      <c r="AA459">
        <v>1</v>
      </c>
      <c r="AB459" t="s">
        <v>874</v>
      </c>
      <c r="AD459" t="s">
        <v>878</v>
      </c>
      <c r="AE459">
        <v>120</v>
      </c>
      <c r="AF459">
        <v>1</v>
      </c>
      <c r="AG459" t="s">
        <v>803</v>
      </c>
      <c r="AH459" t="s">
        <v>803</v>
      </c>
      <c r="AI459" t="s">
        <v>803</v>
      </c>
      <c r="AJ459" t="s">
        <v>803</v>
      </c>
      <c r="AK459">
        <v>2</v>
      </c>
      <c r="AL459" t="s">
        <v>803</v>
      </c>
      <c r="AM459">
        <v>1</v>
      </c>
      <c r="AN459">
        <v>0</v>
      </c>
      <c r="AO459">
        <v>1</v>
      </c>
      <c r="AP459" t="s">
        <v>803</v>
      </c>
      <c r="AQ459">
        <v>2</v>
      </c>
      <c r="AR459">
        <v>1</v>
      </c>
      <c r="AS459">
        <v>2</v>
      </c>
      <c r="AT459">
        <v>2</v>
      </c>
      <c r="AU459">
        <v>2</v>
      </c>
      <c r="AV459">
        <v>1</v>
      </c>
      <c r="AW459">
        <v>2</v>
      </c>
    </row>
    <row r="460" spans="1:49" x14ac:dyDescent="0.25">
      <c r="A460">
        <v>381</v>
      </c>
      <c r="B460" t="s">
        <v>740</v>
      </c>
      <c r="C460">
        <v>3</v>
      </c>
      <c r="D460" t="s">
        <v>1057</v>
      </c>
      <c r="E460" t="s">
        <v>1285</v>
      </c>
      <c r="F460">
        <v>2</v>
      </c>
      <c r="G460" t="s">
        <v>810</v>
      </c>
      <c r="H460" t="s">
        <v>860</v>
      </c>
      <c r="I460" t="s">
        <v>860</v>
      </c>
      <c r="J460">
        <v>2.2999999999999998</v>
      </c>
      <c r="K460">
        <v>70</v>
      </c>
      <c r="L460">
        <v>1</v>
      </c>
      <c r="M460" t="s">
        <v>981</v>
      </c>
      <c r="P460">
        <v>700</v>
      </c>
      <c r="Q460">
        <v>80</v>
      </c>
      <c r="R460">
        <v>130</v>
      </c>
      <c r="S460">
        <v>100</v>
      </c>
      <c r="T460">
        <v>160</v>
      </c>
      <c r="U460">
        <v>120</v>
      </c>
      <c r="V460">
        <v>110</v>
      </c>
      <c r="W460">
        <v>3</v>
      </c>
      <c r="X460">
        <v>90</v>
      </c>
      <c r="Y460">
        <v>315</v>
      </c>
      <c r="Z460" t="s">
        <v>925</v>
      </c>
      <c r="AA460">
        <v>1</v>
      </c>
      <c r="AB460" t="s">
        <v>874</v>
      </c>
      <c r="AD460" t="s">
        <v>878</v>
      </c>
      <c r="AE460">
        <v>120</v>
      </c>
      <c r="AF460">
        <v>1</v>
      </c>
      <c r="AG460" t="s">
        <v>803</v>
      </c>
      <c r="AH460" t="s">
        <v>803</v>
      </c>
      <c r="AI460" t="s">
        <v>803</v>
      </c>
      <c r="AJ460" t="s">
        <v>803</v>
      </c>
      <c r="AK460">
        <v>2</v>
      </c>
      <c r="AL460" t="s">
        <v>803</v>
      </c>
      <c r="AM460">
        <v>1</v>
      </c>
      <c r="AN460">
        <v>0</v>
      </c>
      <c r="AO460">
        <v>1</v>
      </c>
      <c r="AP460" t="s">
        <v>803</v>
      </c>
      <c r="AQ460">
        <v>2</v>
      </c>
      <c r="AR460">
        <v>1</v>
      </c>
      <c r="AS460">
        <v>2</v>
      </c>
      <c r="AT460">
        <v>2</v>
      </c>
      <c r="AU460">
        <v>2</v>
      </c>
      <c r="AV460">
        <v>1</v>
      </c>
      <c r="AW460">
        <v>2</v>
      </c>
    </row>
    <row r="461" spans="1:49" x14ac:dyDescent="0.25">
      <c r="A461">
        <v>382</v>
      </c>
      <c r="B461" t="s">
        <v>387</v>
      </c>
      <c r="C461">
        <v>3</v>
      </c>
      <c r="D461" t="s">
        <v>1065</v>
      </c>
      <c r="E461" t="s">
        <v>1286</v>
      </c>
      <c r="F461">
        <v>1</v>
      </c>
      <c r="G461" t="s">
        <v>816</v>
      </c>
      <c r="H461" t="s">
        <v>2089</v>
      </c>
      <c r="I461" t="s">
        <v>816</v>
      </c>
      <c r="J461">
        <v>4.5</v>
      </c>
      <c r="K461">
        <v>352</v>
      </c>
      <c r="L461">
        <v>1</v>
      </c>
      <c r="M461" t="s">
        <v>1096</v>
      </c>
      <c r="P461">
        <v>670</v>
      </c>
      <c r="Q461">
        <v>100</v>
      </c>
      <c r="R461">
        <v>100</v>
      </c>
      <c r="S461">
        <v>90</v>
      </c>
      <c r="T461">
        <v>150</v>
      </c>
      <c r="U461">
        <v>140</v>
      </c>
      <c r="V461">
        <v>90</v>
      </c>
      <c r="W461">
        <v>3</v>
      </c>
      <c r="X461">
        <v>0</v>
      </c>
      <c r="Y461">
        <v>302</v>
      </c>
      <c r="Z461" t="s">
        <v>925</v>
      </c>
      <c r="AA461">
        <v>1</v>
      </c>
      <c r="AB461" t="s">
        <v>874</v>
      </c>
      <c r="AE461">
        <v>120</v>
      </c>
      <c r="AF461">
        <v>1</v>
      </c>
      <c r="AG461" t="s">
        <v>803</v>
      </c>
      <c r="AH461" t="s">
        <v>803</v>
      </c>
      <c r="AI461">
        <v>2</v>
      </c>
      <c r="AJ461">
        <v>2</v>
      </c>
      <c r="AK461" t="s">
        <v>803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 t="s">
        <v>803</v>
      </c>
      <c r="AW461">
        <v>1</v>
      </c>
    </row>
    <row r="462" spans="1:49" x14ac:dyDescent="0.25">
      <c r="A462">
        <v>382</v>
      </c>
      <c r="B462" t="s">
        <v>741</v>
      </c>
      <c r="C462">
        <v>3</v>
      </c>
      <c r="D462" t="s">
        <v>1065</v>
      </c>
      <c r="E462" t="s">
        <v>1286</v>
      </c>
      <c r="F462">
        <v>1</v>
      </c>
      <c r="G462" t="s">
        <v>816</v>
      </c>
      <c r="H462" t="s">
        <v>2089</v>
      </c>
      <c r="I462" t="s">
        <v>816</v>
      </c>
      <c r="J462">
        <v>9.8000000000000007</v>
      </c>
      <c r="K462">
        <v>430</v>
      </c>
      <c r="L462">
        <v>1</v>
      </c>
      <c r="M462" t="s">
        <v>1287</v>
      </c>
      <c r="P462">
        <v>770</v>
      </c>
      <c r="Q462">
        <v>100</v>
      </c>
      <c r="R462">
        <v>150</v>
      </c>
      <c r="S462">
        <v>90</v>
      </c>
      <c r="T462">
        <v>180</v>
      </c>
      <c r="U462">
        <v>160</v>
      </c>
      <c r="V462">
        <v>90</v>
      </c>
      <c r="W462">
        <v>5</v>
      </c>
      <c r="X462">
        <v>0</v>
      </c>
      <c r="Y462">
        <v>347</v>
      </c>
      <c r="Z462" t="s">
        <v>925</v>
      </c>
      <c r="AA462">
        <v>1</v>
      </c>
      <c r="AB462" t="s">
        <v>874</v>
      </c>
      <c r="AE462">
        <v>120</v>
      </c>
      <c r="AF462">
        <v>1</v>
      </c>
      <c r="AG462">
        <v>0</v>
      </c>
      <c r="AH462" t="s">
        <v>803</v>
      </c>
      <c r="AI462">
        <v>2</v>
      </c>
      <c r="AJ462">
        <v>2</v>
      </c>
      <c r="AK462" t="s">
        <v>803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 t="s">
        <v>803</v>
      </c>
      <c r="AW462">
        <v>1</v>
      </c>
    </row>
    <row r="463" spans="1:49" x14ac:dyDescent="0.25">
      <c r="A463">
        <v>383</v>
      </c>
      <c r="B463" t="s">
        <v>388</v>
      </c>
      <c r="C463">
        <v>3</v>
      </c>
      <c r="D463" t="s">
        <v>1065</v>
      </c>
      <c r="E463" t="s">
        <v>1288</v>
      </c>
      <c r="F463">
        <v>1</v>
      </c>
      <c r="G463" t="s">
        <v>862</v>
      </c>
      <c r="H463" t="s">
        <v>2089</v>
      </c>
      <c r="I463" t="s">
        <v>862</v>
      </c>
      <c r="J463">
        <v>3.5</v>
      </c>
      <c r="K463">
        <v>950</v>
      </c>
      <c r="L463">
        <v>1</v>
      </c>
      <c r="M463" t="s">
        <v>814</v>
      </c>
      <c r="P463">
        <v>670</v>
      </c>
      <c r="Q463">
        <v>100</v>
      </c>
      <c r="R463">
        <v>150</v>
      </c>
      <c r="S463">
        <v>140</v>
      </c>
      <c r="T463">
        <v>100</v>
      </c>
      <c r="U463">
        <v>90</v>
      </c>
      <c r="V463">
        <v>90</v>
      </c>
      <c r="W463">
        <v>3</v>
      </c>
      <c r="X463">
        <v>0</v>
      </c>
      <c r="Y463">
        <v>302</v>
      </c>
      <c r="Z463" t="s">
        <v>925</v>
      </c>
      <c r="AA463">
        <v>1</v>
      </c>
      <c r="AB463" t="s">
        <v>874</v>
      </c>
      <c r="AE463">
        <v>120</v>
      </c>
      <c r="AF463">
        <v>1</v>
      </c>
      <c r="AG463">
        <v>1</v>
      </c>
      <c r="AH463">
        <v>2</v>
      </c>
      <c r="AI463">
        <v>0</v>
      </c>
      <c r="AJ463">
        <v>2</v>
      </c>
      <c r="AK463">
        <v>2</v>
      </c>
      <c r="AL463">
        <v>1</v>
      </c>
      <c r="AM463" t="s">
        <v>803</v>
      </c>
      <c r="AN463">
        <v>1</v>
      </c>
      <c r="AO463">
        <v>1</v>
      </c>
      <c r="AP463">
        <v>1</v>
      </c>
      <c r="AQ463">
        <v>1</v>
      </c>
      <c r="AR463" t="s">
        <v>803</v>
      </c>
      <c r="AS463">
        <v>1</v>
      </c>
      <c r="AT463">
        <v>1</v>
      </c>
      <c r="AU463">
        <v>1</v>
      </c>
      <c r="AV463">
        <v>1</v>
      </c>
      <c r="AW463">
        <v>1</v>
      </c>
    </row>
    <row r="464" spans="1:49" x14ac:dyDescent="0.25">
      <c r="A464">
        <v>383</v>
      </c>
      <c r="B464" t="s">
        <v>742</v>
      </c>
      <c r="C464">
        <v>3</v>
      </c>
      <c r="D464" t="s">
        <v>1065</v>
      </c>
      <c r="E464" t="s">
        <v>1288</v>
      </c>
      <c r="F464">
        <v>2</v>
      </c>
      <c r="G464" t="s">
        <v>862</v>
      </c>
      <c r="H464" t="s">
        <v>807</v>
      </c>
      <c r="I464" t="s">
        <v>807</v>
      </c>
      <c r="J464">
        <v>5</v>
      </c>
      <c r="K464">
        <v>999.7</v>
      </c>
      <c r="L464">
        <v>1</v>
      </c>
      <c r="M464" t="s">
        <v>1289</v>
      </c>
      <c r="P464">
        <v>770</v>
      </c>
      <c r="Q464">
        <v>100</v>
      </c>
      <c r="R464">
        <v>180</v>
      </c>
      <c r="S464">
        <v>160</v>
      </c>
      <c r="T464">
        <v>150</v>
      </c>
      <c r="U464">
        <v>90</v>
      </c>
      <c r="V464">
        <v>90</v>
      </c>
      <c r="W464">
        <v>5</v>
      </c>
      <c r="X464">
        <v>0</v>
      </c>
      <c r="Y464">
        <v>347</v>
      </c>
      <c r="Z464" t="s">
        <v>925</v>
      </c>
      <c r="AA464">
        <v>1</v>
      </c>
      <c r="AB464" t="s">
        <v>874</v>
      </c>
      <c r="AE464">
        <v>120</v>
      </c>
      <c r="AF464">
        <v>1</v>
      </c>
      <c r="AG464" t="s">
        <v>803</v>
      </c>
      <c r="AH464">
        <v>0</v>
      </c>
      <c r="AI464">
        <v>0</v>
      </c>
      <c r="AJ464">
        <v>1</v>
      </c>
      <c r="AK464">
        <v>1</v>
      </c>
      <c r="AL464">
        <v>1</v>
      </c>
      <c r="AM464" t="s">
        <v>803</v>
      </c>
      <c r="AN464">
        <v>2</v>
      </c>
      <c r="AO464">
        <v>1</v>
      </c>
      <c r="AP464">
        <v>1</v>
      </c>
      <c r="AQ464" t="s">
        <v>803</v>
      </c>
      <c r="AR464">
        <v>1</v>
      </c>
      <c r="AS464">
        <v>1</v>
      </c>
      <c r="AT464">
        <v>1</v>
      </c>
      <c r="AU464">
        <v>1</v>
      </c>
      <c r="AV464" t="s">
        <v>803</v>
      </c>
      <c r="AW464" t="s">
        <v>803</v>
      </c>
    </row>
    <row r="465" spans="1:49" x14ac:dyDescent="0.25">
      <c r="A465">
        <v>384</v>
      </c>
      <c r="B465" t="s">
        <v>389</v>
      </c>
      <c r="C465">
        <v>3</v>
      </c>
      <c r="D465" t="s">
        <v>1065</v>
      </c>
      <c r="E465" t="s">
        <v>1290</v>
      </c>
      <c r="F465">
        <v>2</v>
      </c>
      <c r="G465" t="s">
        <v>810</v>
      </c>
      <c r="H465" t="s">
        <v>812</v>
      </c>
      <c r="I465" t="s">
        <v>812</v>
      </c>
      <c r="J465">
        <v>7</v>
      </c>
      <c r="K465">
        <v>206.5</v>
      </c>
      <c r="L465">
        <v>1</v>
      </c>
      <c r="M465" t="s">
        <v>1291</v>
      </c>
      <c r="P465">
        <v>680</v>
      </c>
      <c r="Q465">
        <v>105</v>
      </c>
      <c r="R465">
        <v>150</v>
      </c>
      <c r="S465">
        <v>90</v>
      </c>
      <c r="T465">
        <v>150</v>
      </c>
      <c r="U465">
        <v>90</v>
      </c>
      <c r="V465">
        <v>95</v>
      </c>
      <c r="W465">
        <v>45</v>
      </c>
      <c r="X465">
        <v>0</v>
      </c>
      <c r="Y465">
        <v>306</v>
      </c>
      <c r="Z465" t="s">
        <v>925</v>
      </c>
      <c r="AA465">
        <v>1</v>
      </c>
      <c r="AB465" t="s">
        <v>874</v>
      </c>
      <c r="AE465">
        <v>120</v>
      </c>
      <c r="AF465">
        <v>1</v>
      </c>
      <c r="AG465" t="s">
        <v>803</v>
      </c>
      <c r="AH465" t="s">
        <v>803</v>
      </c>
      <c r="AI465">
        <v>1</v>
      </c>
      <c r="AJ465" t="s">
        <v>804</v>
      </c>
      <c r="AK465">
        <v>4</v>
      </c>
      <c r="AL465" t="s">
        <v>803</v>
      </c>
      <c r="AM465">
        <v>1</v>
      </c>
      <c r="AN465">
        <v>0</v>
      </c>
      <c r="AO465">
        <v>1</v>
      </c>
      <c r="AP465">
        <v>1</v>
      </c>
      <c r="AQ465" t="s">
        <v>803</v>
      </c>
      <c r="AR465">
        <v>2</v>
      </c>
      <c r="AS465">
        <v>1</v>
      </c>
      <c r="AT465">
        <v>2</v>
      </c>
      <c r="AU465">
        <v>1</v>
      </c>
      <c r="AV465">
        <v>1</v>
      </c>
      <c r="AW465">
        <v>2</v>
      </c>
    </row>
    <row r="466" spans="1:49" x14ac:dyDescent="0.25">
      <c r="A466">
        <v>384</v>
      </c>
      <c r="B466" t="s">
        <v>743</v>
      </c>
      <c r="C466">
        <v>3</v>
      </c>
      <c r="D466" t="s">
        <v>1065</v>
      </c>
      <c r="E466" t="s">
        <v>1290</v>
      </c>
      <c r="F466">
        <v>2</v>
      </c>
      <c r="G466" t="s">
        <v>810</v>
      </c>
      <c r="H466" t="s">
        <v>812</v>
      </c>
      <c r="I466" t="s">
        <v>812</v>
      </c>
      <c r="J466">
        <v>10.8</v>
      </c>
      <c r="K466">
        <v>392</v>
      </c>
      <c r="L466">
        <v>1</v>
      </c>
      <c r="M466" t="s">
        <v>1292</v>
      </c>
      <c r="P466">
        <v>780</v>
      </c>
      <c r="Q466">
        <v>105</v>
      </c>
      <c r="R466">
        <v>180</v>
      </c>
      <c r="S466">
        <v>100</v>
      </c>
      <c r="T466">
        <v>180</v>
      </c>
      <c r="U466">
        <v>100</v>
      </c>
      <c r="V466">
        <v>115</v>
      </c>
      <c r="W466">
        <v>3</v>
      </c>
      <c r="X466">
        <v>0</v>
      </c>
      <c r="Y466">
        <v>351</v>
      </c>
      <c r="Z466" t="s">
        <v>925</v>
      </c>
      <c r="AA466">
        <v>1</v>
      </c>
      <c r="AB466" t="s">
        <v>874</v>
      </c>
      <c r="AE466">
        <v>120</v>
      </c>
      <c r="AF466">
        <v>1</v>
      </c>
      <c r="AG466" t="s">
        <v>803</v>
      </c>
      <c r="AH466" t="s">
        <v>803</v>
      </c>
      <c r="AI466" t="s">
        <v>803</v>
      </c>
      <c r="AJ466" t="s">
        <v>804</v>
      </c>
      <c r="AK466">
        <v>2</v>
      </c>
      <c r="AL466" t="s">
        <v>803</v>
      </c>
      <c r="AM466">
        <v>1</v>
      </c>
      <c r="AN466">
        <v>0</v>
      </c>
      <c r="AO466">
        <v>1</v>
      </c>
      <c r="AP466">
        <v>1</v>
      </c>
      <c r="AQ466" t="s">
        <v>803</v>
      </c>
      <c r="AR466">
        <v>1</v>
      </c>
      <c r="AS466">
        <v>1</v>
      </c>
      <c r="AT466">
        <v>2</v>
      </c>
      <c r="AU466">
        <v>1</v>
      </c>
      <c r="AV466">
        <v>1</v>
      </c>
      <c r="AW466">
        <v>2</v>
      </c>
    </row>
    <row r="467" spans="1:49" x14ac:dyDescent="0.25">
      <c r="A467">
        <v>385</v>
      </c>
      <c r="B467" t="s">
        <v>390</v>
      </c>
      <c r="C467">
        <v>3</v>
      </c>
      <c r="D467" t="s">
        <v>1067</v>
      </c>
      <c r="E467" t="s">
        <v>1293</v>
      </c>
      <c r="F467">
        <v>2</v>
      </c>
      <c r="G467" t="s">
        <v>866</v>
      </c>
      <c r="H467" t="s">
        <v>860</v>
      </c>
      <c r="I467" t="s">
        <v>860</v>
      </c>
      <c r="J467">
        <v>0.3</v>
      </c>
      <c r="K467">
        <v>1.1000000000000001</v>
      </c>
      <c r="L467">
        <v>1</v>
      </c>
      <c r="M467" t="s">
        <v>1013</v>
      </c>
      <c r="P467">
        <v>600</v>
      </c>
      <c r="Q467">
        <v>100</v>
      </c>
      <c r="R467">
        <v>100</v>
      </c>
      <c r="S467">
        <v>100</v>
      </c>
      <c r="T467">
        <v>100</v>
      </c>
      <c r="U467">
        <v>100</v>
      </c>
      <c r="V467">
        <v>100</v>
      </c>
      <c r="W467">
        <v>3</v>
      </c>
      <c r="X467">
        <v>100</v>
      </c>
      <c r="Y467">
        <v>270</v>
      </c>
      <c r="Z467" t="s">
        <v>925</v>
      </c>
      <c r="AA467">
        <v>1</v>
      </c>
      <c r="AB467" t="s">
        <v>874</v>
      </c>
      <c r="AE467">
        <v>120</v>
      </c>
      <c r="AF467" t="s">
        <v>803</v>
      </c>
      <c r="AG467">
        <v>2</v>
      </c>
      <c r="AH467">
        <v>1</v>
      </c>
      <c r="AI467">
        <v>1</v>
      </c>
      <c r="AJ467" t="s">
        <v>803</v>
      </c>
      <c r="AK467" t="s">
        <v>803</v>
      </c>
      <c r="AL467">
        <v>1</v>
      </c>
      <c r="AM467">
        <v>0</v>
      </c>
      <c r="AN467">
        <v>2</v>
      </c>
      <c r="AO467" t="s">
        <v>803</v>
      </c>
      <c r="AP467" t="s">
        <v>804</v>
      </c>
      <c r="AQ467">
        <v>1</v>
      </c>
      <c r="AR467" t="s">
        <v>803</v>
      </c>
      <c r="AS467">
        <v>2</v>
      </c>
      <c r="AT467" t="s">
        <v>803</v>
      </c>
      <c r="AU467">
        <v>2</v>
      </c>
      <c r="AV467" t="s">
        <v>803</v>
      </c>
      <c r="AW467" t="s">
        <v>803</v>
      </c>
    </row>
    <row r="468" spans="1:49" x14ac:dyDescent="0.25">
      <c r="A468">
        <v>386</v>
      </c>
      <c r="B468" t="s">
        <v>1294</v>
      </c>
      <c r="C468">
        <v>3</v>
      </c>
      <c r="D468" t="s">
        <v>1067</v>
      </c>
      <c r="E468" t="s">
        <v>1295</v>
      </c>
      <c r="F468">
        <v>1</v>
      </c>
      <c r="G468" t="s">
        <v>860</v>
      </c>
      <c r="H468" t="s">
        <v>2089</v>
      </c>
      <c r="I468" t="s">
        <v>860</v>
      </c>
      <c r="J468">
        <v>1.7</v>
      </c>
      <c r="K468">
        <v>60.8</v>
      </c>
      <c r="L468">
        <v>1</v>
      </c>
      <c r="M468" t="s">
        <v>1054</v>
      </c>
      <c r="P468">
        <v>600</v>
      </c>
      <c r="Q468">
        <v>50</v>
      </c>
      <c r="R468">
        <v>150</v>
      </c>
      <c r="S468">
        <v>50</v>
      </c>
      <c r="T468">
        <v>150</v>
      </c>
      <c r="U468">
        <v>50</v>
      </c>
      <c r="V468">
        <v>150</v>
      </c>
      <c r="W468">
        <v>3</v>
      </c>
      <c r="X468">
        <v>0</v>
      </c>
      <c r="Y468">
        <v>270</v>
      </c>
      <c r="Z468" t="s">
        <v>925</v>
      </c>
      <c r="AA468">
        <v>1</v>
      </c>
      <c r="AB468" t="s">
        <v>874</v>
      </c>
      <c r="AE468">
        <v>120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 t="s">
        <v>803</v>
      </c>
      <c r="AM468">
        <v>1</v>
      </c>
      <c r="AN468">
        <v>1</v>
      </c>
      <c r="AO468">
        <v>1</v>
      </c>
      <c r="AP468" t="s">
        <v>803</v>
      </c>
      <c r="AQ468">
        <v>2</v>
      </c>
      <c r="AR468">
        <v>1</v>
      </c>
      <c r="AS468">
        <v>2</v>
      </c>
      <c r="AT468">
        <v>1</v>
      </c>
      <c r="AU468">
        <v>2</v>
      </c>
      <c r="AV468">
        <v>1</v>
      </c>
      <c r="AW468">
        <v>1</v>
      </c>
    </row>
    <row r="469" spans="1:49" x14ac:dyDescent="0.25">
      <c r="A469">
        <v>386</v>
      </c>
      <c r="B469" t="s">
        <v>1296</v>
      </c>
      <c r="C469">
        <v>3</v>
      </c>
      <c r="D469" t="s">
        <v>1067</v>
      </c>
      <c r="E469" t="s">
        <v>1295</v>
      </c>
      <c r="F469">
        <v>1</v>
      </c>
      <c r="G469" t="s">
        <v>860</v>
      </c>
      <c r="H469" t="s">
        <v>2089</v>
      </c>
      <c r="I469" t="s">
        <v>860</v>
      </c>
      <c r="J469">
        <v>1.7</v>
      </c>
      <c r="K469">
        <v>60.8</v>
      </c>
      <c r="L469">
        <v>1</v>
      </c>
      <c r="M469" t="s">
        <v>1054</v>
      </c>
      <c r="P469">
        <v>600</v>
      </c>
      <c r="Q469">
        <v>50</v>
      </c>
      <c r="R469">
        <v>180</v>
      </c>
      <c r="S469">
        <v>20</v>
      </c>
      <c r="T469">
        <v>180</v>
      </c>
      <c r="U469">
        <v>20</v>
      </c>
      <c r="V469">
        <v>150</v>
      </c>
      <c r="W469">
        <v>3</v>
      </c>
      <c r="X469">
        <v>0</v>
      </c>
      <c r="Y469">
        <v>270</v>
      </c>
      <c r="Z469" t="s">
        <v>925</v>
      </c>
      <c r="AA469">
        <v>1</v>
      </c>
      <c r="AB469" t="s">
        <v>874</v>
      </c>
      <c r="AE469">
        <v>120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 t="s">
        <v>803</v>
      </c>
      <c r="AM469">
        <v>1</v>
      </c>
      <c r="AN469">
        <v>1</v>
      </c>
      <c r="AO469">
        <v>1</v>
      </c>
      <c r="AP469" t="s">
        <v>803</v>
      </c>
      <c r="AQ469">
        <v>2</v>
      </c>
      <c r="AR469">
        <v>1</v>
      </c>
      <c r="AS469">
        <v>2</v>
      </c>
      <c r="AT469">
        <v>1</v>
      </c>
      <c r="AU469">
        <v>2</v>
      </c>
      <c r="AV469">
        <v>1</v>
      </c>
      <c r="AW469">
        <v>1</v>
      </c>
    </row>
    <row r="470" spans="1:49" x14ac:dyDescent="0.25">
      <c r="A470">
        <v>386</v>
      </c>
      <c r="B470" t="s">
        <v>1297</v>
      </c>
      <c r="C470">
        <v>3</v>
      </c>
      <c r="D470" t="s">
        <v>1067</v>
      </c>
      <c r="E470" t="s">
        <v>1295</v>
      </c>
      <c r="F470">
        <v>1</v>
      </c>
      <c r="G470" t="s">
        <v>860</v>
      </c>
      <c r="H470" t="s">
        <v>2089</v>
      </c>
      <c r="I470" t="s">
        <v>860</v>
      </c>
      <c r="J470">
        <v>1.7</v>
      </c>
      <c r="K470">
        <v>60.8</v>
      </c>
      <c r="L470">
        <v>1</v>
      </c>
      <c r="M470" t="s">
        <v>1054</v>
      </c>
      <c r="P470">
        <v>600</v>
      </c>
      <c r="Q470">
        <v>50</v>
      </c>
      <c r="R470">
        <v>70</v>
      </c>
      <c r="S470">
        <v>160</v>
      </c>
      <c r="T470">
        <v>70</v>
      </c>
      <c r="U470">
        <v>160</v>
      </c>
      <c r="V470">
        <v>90</v>
      </c>
      <c r="W470">
        <v>3</v>
      </c>
      <c r="X470">
        <v>0</v>
      </c>
      <c r="Y470">
        <v>270</v>
      </c>
      <c r="Z470" t="s">
        <v>925</v>
      </c>
      <c r="AA470">
        <v>1</v>
      </c>
      <c r="AB470" t="s">
        <v>874</v>
      </c>
      <c r="AE470">
        <v>120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 t="s">
        <v>803</v>
      </c>
      <c r="AM470">
        <v>1</v>
      </c>
      <c r="AN470">
        <v>1</v>
      </c>
      <c r="AO470">
        <v>1</v>
      </c>
      <c r="AP470" t="s">
        <v>803</v>
      </c>
      <c r="AQ470">
        <v>2</v>
      </c>
      <c r="AR470">
        <v>1</v>
      </c>
      <c r="AS470">
        <v>2</v>
      </c>
      <c r="AT470">
        <v>1</v>
      </c>
      <c r="AU470">
        <v>2</v>
      </c>
      <c r="AV470">
        <v>1</v>
      </c>
      <c r="AW470">
        <v>1</v>
      </c>
    </row>
    <row r="471" spans="1:49" x14ac:dyDescent="0.25">
      <c r="A471">
        <v>386</v>
      </c>
      <c r="B471" t="s">
        <v>1298</v>
      </c>
      <c r="C471">
        <v>3</v>
      </c>
      <c r="D471" t="s">
        <v>1067</v>
      </c>
      <c r="E471" t="s">
        <v>1295</v>
      </c>
      <c r="F471">
        <v>1</v>
      </c>
      <c r="G471" t="s">
        <v>860</v>
      </c>
      <c r="H471" t="s">
        <v>2089</v>
      </c>
      <c r="I471" t="s">
        <v>860</v>
      </c>
      <c r="J471">
        <v>1.7</v>
      </c>
      <c r="K471">
        <v>60.8</v>
      </c>
      <c r="L471">
        <v>1</v>
      </c>
      <c r="M471" t="s">
        <v>1054</v>
      </c>
      <c r="P471">
        <v>600</v>
      </c>
      <c r="Q471">
        <v>50</v>
      </c>
      <c r="R471">
        <v>95</v>
      </c>
      <c r="S471">
        <v>90</v>
      </c>
      <c r="T471">
        <v>95</v>
      </c>
      <c r="U471">
        <v>90</v>
      </c>
      <c r="V471">
        <v>180</v>
      </c>
      <c r="W471">
        <v>3</v>
      </c>
      <c r="X471">
        <v>0</v>
      </c>
      <c r="Y471">
        <v>270</v>
      </c>
      <c r="Z471" t="s">
        <v>925</v>
      </c>
      <c r="AA471">
        <v>1</v>
      </c>
      <c r="AB471" t="s">
        <v>874</v>
      </c>
      <c r="AE471">
        <v>120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 t="s">
        <v>803</v>
      </c>
      <c r="AM471">
        <v>1</v>
      </c>
      <c r="AN471">
        <v>1</v>
      </c>
      <c r="AO471">
        <v>1</v>
      </c>
      <c r="AP471" t="s">
        <v>803</v>
      </c>
      <c r="AQ471">
        <v>2</v>
      </c>
      <c r="AR471">
        <v>1</v>
      </c>
      <c r="AS471">
        <v>2</v>
      </c>
      <c r="AT471">
        <v>1</v>
      </c>
      <c r="AU471">
        <v>2</v>
      </c>
      <c r="AV471">
        <v>1</v>
      </c>
      <c r="AW471">
        <v>1</v>
      </c>
    </row>
    <row r="472" spans="1:49" x14ac:dyDescent="0.25">
      <c r="A472">
        <v>387</v>
      </c>
      <c r="B472" t="s">
        <v>391</v>
      </c>
      <c r="C472">
        <v>4</v>
      </c>
      <c r="D472" t="s">
        <v>795</v>
      </c>
      <c r="E472" t="s">
        <v>1299</v>
      </c>
      <c r="F472">
        <v>1</v>
      </c>
      <c r="G472" t="s">
        <v>797</v>
      </c>
      <c r="H472" t="s">
        <v>2089</v>
      </c>
      <c r="I472" t="s">
        <v>797</v>
      </c>
      <c r="J472">
        <v>0.4</v>
      </c>
      <c r="K472">
        <v>10.199999999999999</v>
      </c>
      <c r="L472">
        <v>2</v>
      </c>
      <c r="M472" t="s">
        <v>799</v>
      </c>
      <c r="O472" t="s">
        <v>959</v>
      </c>
      <c r="P472">
        <v>318</v>
      </c>
      <c r="Q472">
        <v>55</v>
      </c>
      <c r="R472">
        <v>68</v>
      </c>
      <c r="S472">
        <v>64</v>
      </c>
      <c r="T472">
        <v>45</v>
      </c>
      <c r="U472">
        <v>55</v>
      </c>
      <c r="V472">
        <v>31</v>
      </c>
      <c r="W472">
        <v>45</v>
      </c>
      <c r="X472">
        <v>70</v>
      </c>
      <c r="Y472">
        <v>64</v>
      </c>
      <c r="Z472" t="s">
        <v>801</v>
      </c>
      <c r="AA472">
        <v>2</v>
      </c>
      <c r="AB472" t="s">
        <v>797</v>
      </c>
      <c r="AC472" t="s">
        <v>802</v>
      </c>
      <c r="AD472" t="s">
        <v>9</v>
      </c>
      <c r="AE472">
        <v>20</v>
      </c>
      <c r="AF472">
        <v>1</v>
      </c>
      <c r="AG472">
        <v>2</v>
      </c>
      <c r="AH472" t="s">
        <v>803</v>
      </c>
      <c r="AI472" t="s">
        <v>803</v>
      </c>
      <c r="AJ472" t="s">
        <v>803</v>
      </c>
      <c r="AK472">
        <v>2</v>
      </c>
      <c r="AL472">
        <v>1</v>
      </c>
      <c r="AM472">
        <v>2</v>
      </c>
      <c r="AN472" t="s">
        <v>803</v>
      </c>
      <c r="AO472">
        <v>2</v>
      </c>
      <c r="AP472">
        <v>1</v>
      </c>
      <c r="AQ472">
        <v>2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</row>
    <row r="473" spans="1:49" x14ac:dyDescent="0.25">
      <c r="A473">
        <v>388</v>
      </c>
      <c r="B473" t="s">
        <v>392</v>
      </c>
      <c r="C473">
        <v>4</v>
      </c>
      <c r="D473" t="s">
        <v>795</v>
      </c>
      <c r="E473" t="s">
        <v>1300</v>
      </c>
      <c r="F473">
        <v>1</v>
      </c>
      <c r="G473" t="s">
        <v>797</v>
      </c>
      <c r="H473" t="s">
        <v>2089</v>
      </c>
      <c r="I473" t="s">
        <v>797</v>
      </c>
      <c r="J473">
        <v>1.1000000000000001</v>
      </c>
      <c r="K473">
        <v>97</v>
      </c>
      <c r="L473">
        <v>2</v>
      </c>
      <c r="M473" t="s">
        <v>799</v>
      </c>
      <c r="O473" t="s">
        <v>959</v>
      </c>
      <c r="P473">
        <v>405</v>
      </c>
      <c r="Q473">
        <v>75</v>
      </c>
      <c r="R473">
        <v>89</v>
      </c>
      <c r="S473">
        <v>85</v>
      </c>
      <c r="T473">
        <v>55</v>
      </c>
      <c r="U473">
        <v>65</v>
      </c>
      <c r="V473">
        <v>36</v>
      </c>
      <c r="W473">
        <v>45</v>
      </c>
      <c r="X473">
        <v>70</v>
      </c>
      <c r="Y473">
        <v>142</v>
      </c>
      <c r="Z473" t="s">
        <v>801</v>
      </c>
      <c r="AA473">
        <v>2</v>
      </c>
      <c r="AB473" t="s">
        <v>797</v>
      </c>
      <c r="AC473" t="s">
        <v>802</v>
      </c>
      <c r="AD473" t="s">
        <v>9</v>
      </c>
      <c r="AE473">
        <v>20</v>
      </c>
      <c r="AF473">
        <v>1</v>
      </c>
      <c r="AG473">
        <v>2</v>
      </c>
      <c r="AH473" t="s">
        <v>803</v>
      </c>
      <c r="AI473" t="s">
        <v>803</v>
      </c>
      <c r="AJ473" t="s">
        <v>803</v>
      </c>
      <c r="AK473">
        <v>2</v>
      </c>
      <c r="AL473">
        <v>1</v>
      </c>
      <c r="AM473">
        <v>2</v>
      </c>
      <c r="AN473" t="s">
        <v>803</v>
      </c>
      <c r="AO473">
        <v>2</v>
      </c>
      <c r="AP473">
        <v>1</v>
      </c>
      <c r="AQ473">
        <v>2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</row>
    <row r="474" spans="1:49" x14ac:dyDescent="0.25">
      <c r="A474">
        <v>389</v>
      </c>
      <c r="B474" t="s">
        <v>393</v>
      </c>
      <c r="C474">
        <v>4</v>
      </c>
      <c r="D474" t="s">
        <v>795</v>
      </c>
      <c r="E474" t="s">
        <v>1288</v>
      </c>
      <c r="F474">
        <v>2</v>
      </c>
      <c r="G474" t="s">
        <v>797</v>
      </c>
      <c r="H474" t="s">
        <v>862</v>
      </c>
      <c r="I474" t="s">
        <v>862</v>
      </c>
      <c r="J474">
        <v>2.2000000000000002</v>
      </c>
      <c r="K474">
        <v>310</v>
      </c>
      <c r="L474">
        <v>2</v>
      </c>
      <c r="M474" t="s">
        <v>799</v>
      </c>
      <c r="O474" t="s">
        <v>959</v>
      </c>
      <c r="P474">
        <v>525</v>
      </c>
      <c r="Q474">
        <v>95</v>
      </c>
      <c r="R474">
        <v>109</v>
      </c>
      <c r="S474">
        <v>105</v>
      </c>
      <c r="T474">
        <v>75</v>
      </c>
      <c r="U474">
        <v>85</v>
      </c>
      <c r="V474">
        <v>56</v>
      </c>
      <c r="W474">
        <v>45</v>
      </c>
      <c r="X474">
        <v>70</v>
      </c>
      <c r="Y474">
        <v>236</v>
      </c>
      <c r="Z474" t="s">
        <v>801</v>
      </c>
      <c r="AA474">
        <v>2</v>
      </c>
      <c r="AB474" t="s">
        <v>797</v>
      </c>
      <c r="AC474" t="s">
        <v>802</v>
      </c>
      <c r="AD474" t="s">
        <v>9</v>
      </c>
      <c r="AE474">
        <v>20</v>
      </c>
      <c r="AF474">
        <v>1</v>
      </c>
      <c r="AG474">
        <v>2</v>
      </c>
      <c r="AH474">
        <v>1</v>
      </c>
      <c r="AI474">
        <v>0</v>
      </c>
      <c r="AJ474">
        <v>1</v>
      </c>
      <c r="AK474">
        <v>4</v>
      </c>
      <c r="AL474">
        <v>1</v>
      </c>
      <c r="AM474">
        <v>1</v>
      </c>
      <c r="AN474" t="s">
        <v>803</v>
      </c>
      <c r="AO474">
        <v>2</v>
      </c>
      <c r="AP474">
        <v>1</v>
      </c>
      <c r="AQ474">
        <v>2</v>
      </c>
      <c r="AR474" t="s">
        <v>803</v>
      </c>
      <c r="AS474">
        <v>1</v>
      </c>
      <c r="AT474">
        <v>1</v>
      </c>
      <c r="AU474">
        <v>1</v>
      </c>
      <c r="AV474">
        <v>1</v>
      </c>
      <c r="AW474">
        <v>1</v>
      </c>
    </row>
    <row r="475" spans="1:49" x14ac:dyDescent="0.25">
      <c r="A475">
        <v>390</v>
      </c>
      <c r="B475" t="s">
        <v>394</v>
      </c>
      <c r="C475">
        <v>4</v>
      </c>
      <c r="D475" t="s">
        <v>795</v>
      </c>
      <c r="E475" t="s">
        <v>1301</v>
      </c>
      <c r="F475">
        <v>1</v>
      </c>
      <c r="G475" t="s">
        <v>807</v>
      </c>
      <c r="H475" t="s">
        <v>2089</v>
      </c>
      <c r="I475" t="s">
        <v>807</v>
      </c>
      <c r="J475">
        <v>0.5</v>
      </c>
      <c r="K475">
        <v>6.2</v>
      </c>
      <c r="L475">
        <v>2</v>
      </c>
      <c r="M475" t="s">
        <v>808</v>
      </c>
      <c r="O475" t="s">
        <v>1006</v>
      </c>
      <c r="P475">
        <v>309</v>
      </c>
      <c r="Q475">
        <v>44</v>
      </c>
      <c r="R475">
        <v>58</v>
      </c>
      <c r="S475">
        <v>44</v>
      </c>
      <c r="T475">
        <v>58</v>
      </c>
      <c r="U475">
        <v>44</v>
      </c>
      <c r="V475">
        <v>61</v>
      </c>
      <c r="W475">
        <v>45</v>
      </c>
      <c r="X475">
        <v>70</v>
      </c>
      <c r="Y475">
        <v>62</v>
      </c>
      <c r="Z475" t="s">
        <v>801</v>
      </c>
      <c r="AA475">
        <v>2</v>
      </c>
      <c r="AB475" t="s">
        <v>848</v>
      </c>
      <c r="AC475" t="s">
        <v>932</v>
      </c>
      <c r="AD475" t="s">
        <v>9</v>
      </c>
      <c r="AE475">
        <v>20</v>
      </c>
      <c r="AF475">
        <v>1</v>
      </c>
      <c r="AG475" t="s">
        <v>803</v>
      </c>
      <c r="AH475">
        <v>2</v>
      </c>
      <c r="AI475">
        <v>1</v>
      </c>
      <c r="AJ475" t="s">
        <v>803</v>
      </c>
      <c r="AK475" t="s">
        <v>803</v>
      </c>
      <c r="AL475">
        <v>1</v>
      </c>
      <c r="AM475">
        <v>1</v>
      </c>
      <c r="AN475">
        <v>2</v>
      </c>
      <c r="AO475">
        <v>1</v>
      </c>
      <c r="AP475">
        <v>1</v>
      </c>
      <c r="AQ475" t="s">
        <v>803</v>
      </c>
      <c r="AR475">
        <v>2</v>
      </c>
      <c r="AS475">
        <v>1</v>
      </c>
      <c r="AT475">
        <v>1</v>
      </c>
      <c r="AU475">
        <v>1</v>
      </c>
      <c r="AV475" t="s">
        <v>803</v>
      </c>
      <c r="AW475" t="s">
        <v>803</v>
      </c>
    </row>
    <row r="476" spans="1:49" x14ac:dyDescent="0.25">
      <c r="A476">
        <v>391</v>
      </c>
      <c r="B476" t="s">
        <v>395</v>
      </c>
      <c r="C476">
        <v>4</v>
      </c>
      <c r="D476" t="s">
        <v>795</v>
      </c>
      <c r="E476" t="s">
        <v>1302</v>
      </c>
      <c r="F476">
        <v>2</v>
      </c>
      <c r="G476" t="s">
        <v>807</v>
      </c>
      <c r="H476" t="s">
        <v>920</v>
      </c>
      <c r="I476" t="s">
        <v>920</v>
      </c>
      <c r="J476">
        <v>0.9</v>
      </c>
      <c r="K476">
        <v>22</v>
      </c>
      <c r="L476">
        <v>2</v>
      </c>
      <c r="M476" t="s">
        <v>808</v>
      </c>
      <c r="O476" t="s">
        <v>1006</v>
      </c>
      <c r="P476">
        <v>405</v>
      </c>
      <c r="Q476">
        <v>64</v>
      </c>
      <c r="R476">
        <v>78</v>
      </c>
      <c r="S476">
        <v>52</v>
      </c>
      <c r="T476">
        <v>78</v>
      </c>
      <c r="U476">
        <v>52</v>
      </c>
      <c r="V476">
        <v>81</v>
      </c>
      <c r="W476">
        <v>45</v>
      </c>
      <c r="X476">
        <v>70</v>
      </c>
      <c r="Y476">
        <v>142</v>
      </c>
      <c r="Z476" t="s">
        <v>801</v>
      </c>
      <c r="AA476">
        <v>2</v>
      </c>
      <c r="AB476" t="s">
        <v>848</v>
      </c>
      <c r="AC476" t="s">
        <v>932</v>
      </c>
      <c r="AD476" t="s">
        <v>9</v>
      </c>
      <c r="AE476">
        <v>20</v>
      </c>
      <c r="AF476">
        <v>1</v>
      </c>
      <c r="AG476" t="s">
        <v>803</v>
      </c>
      <c r="AH476">
        <v>2</v>
      </c>
      <c r="AI476">
        <v>1</v>
      </c>
      <c r="AJ476" t="s">
        <v>803</v>
      </c>
      <c r="AK476" t="s">
        <v>803</v>
      </c>
      <c r="AL476">
        <v>1</v>
      </c>
      <c r="AM476">
        <v>1</v>
      </c>
      <c r="AN476">
        <v>2</v>
      </c>
      <c r="AO476">
        <v>2</v>
      </c>
      <c r="AP476">
        <v>2</v>
      </c>
      <c r="AQ476" t="s">
        <v>804</v>
      </c>
      <c r="AR476">
        <v>1</v>
      </c>
      <c r="AS476">
        <v>1</v>
      </c>
      <c r="AT476">
        <v>1</v>
      </c>
      <c r="AU476" t="s">
        <v>803</v>
      </c>
      <c r="AV476" t="s">
        <v>803</v>
      </c>
      <c r="AW476">
        <v>1</v>
      </c>
    </row>
    <row r="477" spans="1:49" x14ac:dyDescent="0.25">
      <c r="A477">
        <v>392</v>
      </c>
      <c r="B477" t="s">
        <v>396</v>
      </c>
      <c r="C477">
        <v>4</v>
      </c>
      <c r="D477" t="s">
        <v>795</v>
      </c>
      <c r="E477" t="s">
        <v>811</v>
      </c>
      <c r="F477">
        <v>2</v>
      </c>
      <c r="G477" t="s">
        <v>807</v>
      </c>
      <c r="H477" t="s">
        <v>920</v>
      </c>
      <c r="I477" t="s">
        <v>920</v>
      </c>
      <c r="J477">
        <v>1.2</v>
      </c>
      <c r="K477">
        <v>55</v>
      </c>
      <c r="L477">
        <v>2</v>
      </c>
      <c r="M477" t="s">
        <v>808</v>
      </c>
      <c r="O477" t="s">
        <v>1006</v>
      </c>
      <c r="P477">
        <v>534</v>
      </c>
      <c r="Q477">
        <v>76</v>
      </c>
      <c r="R477">
        <v>104</v>
      </c>
      <c r="S477">
        <v>71</v>
      </c>
      <c r="T477">
        <v>104</v>
      </c>
      <c r="U477">
        <v>71</v>
      </c>
      <c r="V477">
        <v>108</v>
      </c>
      <c r="W477">
        <v>45</v>
      </c>
      <c r="X477">
        <v>70</v>
      </c>
      <c r="Y477">
        <v>240</v>
      </c>
      <c r="Z477" t="s">
        <v>801</v>
      </c>
      <c r="AA477">
        <v>2</v>
      </c>
      <c r="AB477" t="s">
        <v>848</v>
      </c>
      <c r="AC477" t="s">
        <v>932</v>
      </c>
      <c r="AD477" t="s">
        <v>9</v>
      </c>
      <c r="AE477">
        <v>20</v>
      </c>
      <c r="AF477">
        <v>1</v>
      </c>
      <c r="AG477" t="s">
        <v>803</v>
      </c>
      <c r="AH477">
        <v>2</v>
      </c>
      <c r="AI477">
        <v>1</v>
      </c>
      <c r="AJ477" t="s">
        <v>803</v>
      </c>
      <c r="AK477" t="s">
        <v>803</v>
      </c>
      <c r="AL477">
        <v>1</v>
      </c>
      <c r="AM477">
        <v>1</v>
      </c>
      <c r="AN477">
        <v>2</v>
      </c>
      <c r="AO477">
        <v>2</v>
      </c>
      <c r="AP477">
        <v>2</v>
      </c>
      <c r="AQ477" t="s">
        <v>804</v>
      </c>
      <c r="AR477">
        <v>1</v>
      </c>
      <c r="AS477">
        <v>1</v>
      </c>
      <c r="AT477">
        <v>1</v>
      </c>
      <c r="AU477" t="s">
        <v>803</v>
      </c>
      <c r="AV477" t="s">
        <v>803</v>
      </c>
      <c r="AW477">
        <v>1</v>
      </c>
    </row>
    <row r="478" spans="1:49" x14ac:dyDescent="0.25">
      <c r="A478">
        <v>393</v>
      </c>
      <c r="B478" t="s">
        <v>397</v>
      </c>
      <c r="C478">
        <v>4</v>
      </c>
      <c r="D478" t="s">
        <v>795</v>
      </c>
      <c r="E478" t="s">
        <v>1303</v>
      </c>
      <c r="F478">
        <v>1</v>
      </c>
      <c r="G478" t="s">
        <v>816</v>
      </c>
      <c r="H478" t="s">
        <v>2089</v>
      </c>
      <c r="I478" t="s">
        <v>816</v>
      </c>
      <c r="J478">
        <v>0.4</v>
      </c>
      <c r="K478">
        <v>5.2</v>
      </c>
      <c r="L478">
        <v>2</v>
      </c>
      <c r="M478" t="s">
        <v>817</v>
      </c>
      <c r="O478" t="s">
        <v>922</v>
      </c>
      <c r="P478">
        <v>314</v>
      </c>
      <c r="Q478">
        <v>53</v>
      </c>
      <c r="R478">
        <v>51</v>
      </c>
      <c r="S478">
        <v>53</v>
      </c>
      <c r="T478">
        <v>61</v>
      </c>
      <c r="U478">
        <v>56</v>
      </c>
      <c r="V478">
        <v>40</v>
      </c>
      <c r="W478">
        <v>45</v>
      </c>
      <c r="X478">
        <v>70</v>
      </c>
      <c r="Y478">
        <v>63</v>
      </c>
      <c r="Z478" t="s">
        <v>801</v>
      </c>
      <c r="AA478">
        <v>2</v>
      </c>
      <c r="AB478" t="s">
        <v>848</v>
      </c>
      <c r="AC478" t="s">
        <v>819</v>
      </c>
      <c r="AD478" t="s">
        <v>9</v>
      </c>
      <c r="AE478">
        <v>20</v>
      </c>
      <c r="AF478">
        <v>1</v>
      </c>
      <c r="AG478" t="s">
        <v>803</v>
      </c>
      <c r="AH478" t="s">
        <v>803</v>
      </c>
      <c r="AI478">
        <v>2</v>
      </c>
      <c r="AJ478">
        <v>2</v>
      </c>
      <c r="AK478" t="s">
        <v>803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 t="s">
        <v>803</v>
      </c>
      <c r="AW478">
        <v>1</v>
      </c>
    </row>
    <row r="479" spans="1:49" x14ac:dyDescent="0.25">
      <c r="A479">
        <v>394</v>
      </c>
      <c r="B479" t="s">
        <v>398</v>
      </c>
      <c r="C479">
        <v>4</v>
      </c>
      <c r="D479" t="s">
        <v>795</v>
      </c>
      <c r="E479" t="s">
        <v>1303</v>
      </c>
      <c r="F479">
        <v>1</v>
      </c>
      <c r="G479" t="s">
        <v>816</v>
      </c>
      <c r="H479" t="s">
        <v>2089</v>
      </c>
      <c r="I479" t="s">
        <v>816</v>
      </c>
      <c r="J479">
        <v>0.8</v>
      </c>
      <c r="K479">
        <v>23</v>
      </c>
      <c r="L479">
        <v>2</v>
      </c>
      <c r="M479" t="s">
        <v>817</v>
      </c>
      <c r="O479" t="s">
        <v>922</v>
      </c>
      <c r="P479">
        <v>405</v>
      </c>
      <c r="Q479">
        <v>64</v>
      </c>
      <c r="R479">
        <v>66</v>
      </c>
      <c r="S479">
        <v>68</v>
      </c>
      <c r="T479">
        <v>81</v>
      </c>
      <c r="U479">
        <v>76</v>
      </c>
      <c r="V479">
        <v>50</v>
      </c>
      <c r="W479">
        <v>45</v>
      </c>
      <c r="X479">
        <v>70</v>
      </c>
      <c r="Y479">
        <v>142</v>
      </c>
      <c r="Z479" t="s">
        <v>801</v>
      </c>
      <c r="AA479">
        <v>2</v>
      </c>
      <c r="AB479" t="s">
        <v>848</v>
      </c>
      <c r="AC479" t="s">
        <v>819</v>
      </c>
      <c r="AD479" t="s">
        <v>9</v>
      </c>
      <c r="AE479">
        <v>20</v>
      </c>
      <c r="AF479">
        <v>1</v>
      </c>
      <c r="AG479" t="s">
        <v>803</v>
      </c>
      <c r="AH479" t="s">
        <v>803</v>
      </c>
      <c r="AI479">
        <v>2</v>
      </c>
      <c r="AJ479">
        <v>2</v>
      </c>
      <c r="AK479" t="s">
        <v>803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 t="s">
        <v>803</v>
      </c>
      <c r="AW479">
        <v>1</v>
      </c>
    </row>
    <row r="480" spans="1:49" x14ac:dyDescent="0.25">
      <c r="A480">
        <v>395</v>
      </c>
      <c r="B480" t="s">
        <v>399</v>
      </c>
      <c r="C480">
        <v>4</v>
      </c>
      <c r="D480" t="s">
        <v>795</v>
      </c>
      <c r="E480" t="s">
        <v>1304</v>
      </c>
      <c r="F480">
        <v>2</v>
      </c>
      <c r="G480" t="s">
        <v>816</v>
      </c>
      <c r="H480" t="s">
        <v>866</v>
      </c>
      <c r="I480" t="s">
        <v>866</v>
      </c>
      <c r="J480">
        <v>1.7</v>
      </c>
      <c r="K480">
        <v>84.5</v>
      </c>
      <c r="L480">
        <v>2</v>
      </c>
      <c r="M480" t="s">
        <v>817</v>
      </c>
      <c r="O480" t="s">
        <v>922</v>
      </c>
      <c r="P480">
        <v>530</v>
      </c>
      <c r="Q480">
        <v>84</v>
      </c>
      <c r="R480">
        <v>86</v>
      </c>
      <c r="S480">
        <v>88</v>
      </c>
      <c r="T480">
        <v>111</v>
      </c>
      <c r="U480">
        <v>101</v>
      </c>
      <c r="V480">
        <v>60</v>
      </c>
      <c r="W480">
        <v>45</v>
      </c>
      <c r="X480">
        <v>70</v>
      </c>
      <c r="Y480">
        <v>239</v>
      </c>
      <c r="Z480" t="s">
        <v>801</v>
      </c>
      <c r="AA480">
        <v>2</v>
      </c>
      <c r="AB480" t="s">
        <v>848</v>
      </c>
      <c r="AC480" t="s">
        <v>819</v>
      </c>
      <c r="AD480" t="s">
        <v>9</v>
      </c>
      <c r="AE480">
        <v>20</v>
      </c>
      <c r="AF480" t="s">
        <v>803</v>
      </c>
      <c r="AG480">
        <v>1</v>
      </c>
      <c r="AH480" t="s">
        <v>803</v>
      </c>
      <c r="AI480">
        <v>2</v>
      </c>
      <c r="AJ480">
        <v>1</v>
      </c>
      <c r="AK480" t="s">
        <v>804</v>
      </c>
      <c r="AL480">
        <v>2</v>
      </c>
      <c r="AM480">
        <v>0</v>
      </c>
      <c r="AN480">
        <v>2</v>
      </c>
      <c r="AO480" t="s">
        <v>803</v>
      </c>
      <c r="AP480" t="s">
        <v>803</v>
      </c>
      <c r="AQ480" t="s">
        <v>803</v>
      </c>
      <c r="AR480" t="s">
        <v>803</v>
      </c>
      <c r="AS480">
        <v>1</v>
      </c>
      <c r="AT480" t="s">
        <v>803</v>
      </c>
      <c r="AU480">
        <v>1</v>
      </c>
      <c r="AV480" t="s">
        <v>804</v>
      </c>
      <c r="AW480" t="s">
        <v>803</v>
      </c>
    </row>
    <row r="481" spans="1:49" x14ac:dyDescent="0.25">
      <c r="A481">
        <v>396</v>
      </c>
      <c r="B481" t="s">
        <v>400</v>
      </c>
      <c r="C481">
        <v>4</v>
      </c>
      <c r="D481" t="s">
        <v>795</v>
      </c>
      <c r="E481" t="s">
        <v>1305</v>
      </c>
      <c r="F481">
        <v>2</v>
      </c>
      <c r="G481" t="s">
        <v>795</v>
      </c>
      <c r="H481" t="s">
        <v>812</v>
      </c>
      <c r="I481" t="s">
        <v>812</v>
      </c>
      <c r="J481">
        <v>0.3</v>
      </c>
      <c r="K481">
        <v>2</v>
      </c>
      <c r="L481">
        <v>2</v>
      </c>
      <c r="M481" t="s">
        <v>840</v>
      </c>
      <c r="O481" t="s">
        <v>1003</v>
      </c>
      <c r="P481">
        <v>245</v>
      </c>
      <c r="Q481">
        <v>40</v>
      </c>
      <c r="R481">
        <v>55</v>
      </c>
      <c r="S481">
        <v>30</v>
      </c>
      <c r="T481">
        <v>30</v>
      </c>
      <c r="U481">
        <v>30</v>
      </c>
      <c r="V481">
        <v>60</v>
      </c>
      <c r="W481">
        <v>255</v>
      </c>
      <c r="X481">
        <v>70</v>
      </c>
      <c r="Y481">
        <v>49</v>
      </c>
      <c r="Z481" t="s">
        <v>801</v>
      </c>
      <c r="AA481">
        <v>1</v>
      </c>
      <c r="AB481" t="s">
        <v>812</v>
      </c>
      <c r="AD481" t="s">
        <v>828</v>
      </c>
      <c r="AE481">
        <v>15</v>
      </c>
      <c r="AF481">
        <v>1</v>
      </c>
      <c r="AG481">
        <v>1</v>
      </c>
      <c r="AH481">
        <v>1</v>
      </c>
      <c r="AI481">
        <v>2</v>
      </c>
      <c r="AJ481" t="s">
        <v>803</v>
      </c>
      <c r="AK481">
        <v>2</v>
      </c>
      <c r="AL481">
        <v>1</v>
      </c>
      <c r="AM481">
        <v>1</v>
      </c>
      <c r="AN481">
        <v>0</v>
      </c>
      <c r="AO481">
        <v>1</v>
      </c>
      <c r="AP481">
        <v>1</v>
      </c>
      <c r="AQ481" t="s">
        <v>803</v>
      </c>
      <c r="AR481">
        <v>2</v>
      </c>
      <c r="AS481">
        <v>0</v>
      </c>
      <c r="AT481">
        <v>1</v>
      </c>
      <c r="AU481">
        <v>1</v>
      </c>
      <c r="AV481">
        <v>1</v>
      </c>
      <c r="AW481">
        <v>1</v>
      </c>
    </row>
    <row r="482" spans="1:49" x14ac:dyDescent="0.25">
      <c r="A482">
        <v>397</v>
      </c>
      <c r="B482" t="s">
        <v>401</v>
      </c>
      <c r="C482">
        <v>4</v>
      </c>
      <c r="D482" t="s">
        <v>795</v>
      </c>
      <c r="E482" t="s">
        <v>1305</v>
      </c>
      <c r="F482">
        <v>2</v>
      </c>
      <c r="G482" t="s">
        <v>795</v>
      </c>
      <c r="H482" t="s">
        <v>812</v>
      </c>
      <c r="I482" t="s">
        <v>812</v>
      </c>
      <c r="J482">
        <v>0.6</v>
      </c>
      <c r="K482">
        <v>15.5</v>
      </c>
      <c r="L482">
        <v>2</v>
      </c>
      <c r="M482" t="s">
        <v>853</v>
      </c>
      <c r="O482" t="s">
        <v>1003</v>
      </c>
      <c r="P482">
        <v>340</v>
      </c>
      <c r="Q482">
        <v>55</v>
      </c>
      <c r="R482">
        <v>75</v>
      </c>
      <c r="S482">
        <v>50</v>
      </c>
      <c r="T482">
        <v>40</v>
      </c>
      <c r="U482">
        <v>40</v>
      </c>
      <c r="V482">
        <v>80</v>
      </c>
      <c r="W482">
        <v>120</v>
      </c>
      <c r="X482">
        <v>70</v>
      </c>
      <c r="Y482">
        <v>119</v>
      </c>
      <c r="Z482" t="s">
        <v>801</v>
      </c>
      <c r="AA482">
        <v>1</v>
      </c>
      <c r="AB482" t="s">
        <v>812</v>
      </c>
      <c r="AD482" t="s">
        <v>828</v>
      </c>
      <c r="AE482">
        <v>15</v>
      </c>
      <c r="AF482">
        <v>1</v>
      </c>
      <c r="AG482">
        <v>1</v>
      </c>
      <c r="AH482">
        <v>1</v>
      </c>
      <c r="AI482">
        <v>2</v>
      </c>
      <c r="AJ482" t="s">
        <v>803</v>
      </c>
      <c r="AK482">
        <v>2</v>
      </c>
      <c r="AL482">
        <v>1</v>
      </c>
      <c r="AM482">
        <v>1</v>
      </c>
      <c r="AN482">
        <v>0</v>
      </c>
      <c r="AO482">
        <v>1</v>
      </c>
      <c r="AP482">
        <v>1</v>
      </c>
      <c r="AQ482" t="s">
        <v>803</v>
      </c>
      <c r="AR482">
        <v>2</v>
      </c>
      <c r="AS482">
        <v>0</v>
      </c>
      <c r="AT482">
        <v>1</v>
      </c>
      <c r="AU482">
        <v>1</v>
      </c>
      <c r="AV482">
        <v>1</v>
      </c>
      <c r="AW482">
        <v>1</v>
      </c>
    </row>
    <row r="483" spans="1:49" x14ac:dyDescent="0.25">
      <c r="A483">
        <v>398</v>
      </c>
      <c r="B483" t="s">
        <v>402</v>
      </c>
      <c r="C483">
        <v>4</v>
      </c>
      <c r="D483" t="s">
        <v>795</v>
      </c>
      <c r="E483" t="s">
        <v>1306</v>
      </c>
      <c r="F483">
        <v>2</v>
      </c>
      <c r="G483" t="s">
        <v>795</v>
      </c>
      <c r="H483" t="s">
        <v>812</v>
      </c>
      <c r="I483" t="s">
        <v>812</v>
      </c>
      <c r="J483">
        <v>1.2</v>
      </c>
      <c r="K483">
        <v>24.9</v>
      </c>
      <c r="L483">
        <v>2</v>
      </c>
      <c r="M483" t="s">
        <v>853</v>
      </c>
      <c r="O483" t="s">
        <v>1003</v>
      </c>
      <c r="P483">
        <v>485</v>
      </c>
      <c r="Q483">
        <v>85</v>
      </c>
      <c r="R483">
        <v>120</v>
      </c>
      <c r="S483">
        <v>70</v>
      </c>
      <c r="T483">
        <v>50</v>
      </c>
      <c r="U483">
        <v>60</v>
      </c>
      <c r="V483">
        <v>100</v>
      </c>
      <c r="W483">
        <v>45</v>
      </c>
      <c r="X483">
        <v>70</v>
      </c>
      <c r="Y483">
        <v>218</v>
      </c>
      <c r="Z483" t="s">
        <v>801</v>
      </c>
      <c r="AA483">
        <v>1</v>
      </c>
      <c r="AB483" t="s">
        <v>812</v>
      </c>
      <c r="AD483" t="s">
        <v>828</v>
      </c>
      <c r="AE483">
        <v>15</v>
      </c>
      <c r="AF483">
        <v>1</v>
      </c>
      <c r="AG483">
        <v>1</v>
      </c>
      <c r="AH483">
        <v>1</v>
      </c>
      <c r="AI483">
        <v>2</v>
      </c>
      <c r="AJ483" t="s">
        <v>803</v>
      </c>
      <c r="AK483">
        <v>2</v>
      </c>
      <c r="AL483">
        <v>1</v>
      </c>
      <c r="AM483">
        <v>1</v>
      </c>
      <c r="AN483">
        <v>0</v>
      </c>
      <c r="AO483">
        <v>1</v>
      </c>
      <c r="AP483">
        <v>1</v>
      </c>
      <c r="AQ483" t="s">
        <v>803</v>
      </c>
      <c r="AR483">
        <v>2</v>
      </c>
      <c r="AS483">
        <v>0</v>
      </c>
      <c r="AT483">
        <v>1</v>
      </c>
      <c r="AU483">
        <v>1</v>
      </c>
      <c r="AV483">
        <v>1</v>
      </c>
      <c r="AW483">
        <v>1</v>
      </c>
    </row>
    <row r="484" spans="1:49" x14ac:dyDescent="0.25">
      <c r="A484">
        <v>399</v>
      </c>
      <c r="B484" t="s">
        <v>403</v>
      </c>
      <c r="C484">
        <v>4</v>
      </c>
      <c r="D484" t="s">
        <v>795</v>
      </c>
      <c r="E484" t="s">
        <v>1307</v>
      </c>
      <c r="F484">
        <v>1</v>
      </c>
      <c r="G484" t="s">
        <v>795</v>
      </c>
      <c r="H484" t="s">
        <v>2089</v>
      </c>
      <c r="I484" t="s">
        <v>795</v>
      </c>
      <c r="J484">
        <v>0.5</v>
      </c>
      <c r="K484">
        <v>20</v>
      </c>
      <c r="L484">
        <v>3</v>
      </c>
      <c r="M484" t="s">
        <v>1223</v>
      </c>
      <c r="N484" t="s">
        <v>885</v>
      </c>
      <c r="O484" t="s">
        <v>1133</v>
      </c>
      <c r="P484">
        <v>250</v>
      </c>
      <c r="Q484">
        <v>59</v>
      </c>
      <c r="R484">
        <v>45</v>
      </c>
      <c r="S484">
        <v>40</v>
      </c>
      <c r="T484">
        <v>35</v>
      </c>
      <c r="U484">
        <v>40</v>
      </c>
      <c r="V484">
        <v>31</v>
      </c>
      <c r="W484">
        <v>255</v>
      </c>
      <c r="X484">
        <v>70</v>
      </c>
      <c r="Y484">
        <v>50</v>
      </c>
      <c r="Z484" t="s">
        <v>827</v>
      </c>
      <c r="AA484">
        <v>2</v>
      </c>
      <c r="AB484" t="s">
        <v>848</v>
      </c>
      <c r="AC484" t="s">
        <v>819</v>
      </c>
      <c r="AD484" t="s">
        <v>828</v>
      </c>
      <c r="AE484">
        <v>15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2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1</v>
      </c>
      <c r="AU484">
        <v>1</v>
      </c>
      <c r="AV484">
        <v>1</v>
      </c>
      <c r="AW484">
        <v>1</v>
      </c>
    </row>
    <row r="485" spans="1:49" x14ac:dyDescent="0.25">
      <c r="A485">
        <v>400</v>
      </c>
      <c r="B485" t="s">
        <v>404</v>
      </c>
      <c r="C485">
        <v>4</v>
      </c>
      <c r="D485" t="s">
        <v>795</v>
      </c>
      <c r="E485" t="s">
        <v>1308</v>
      </c>
      <c r="F485">
        <v>2</v>
      </c>
      <c r="G485" t="s">
        <v>795</v>
      </c>
      <c r="H485" t="s">
        <v>816</v>
      </c>
      <c r="I485" t="s">
        <v>816</v>
      </c>
      <c r="J485">
        <v>1</v>
      </c>
      <c r="K485">
        <v>31.5</v>
      </c>
      <c r="L485">
        <v>3</v>
      </c>
      <c r="M485" t="s">
        <v>1223</v>
      </c>
      <c r="N485" t="s">
        <v>885</v>
      </c>
      <c r="O485" t="s">
        <v>1133</v>
      </c>
      <c r="P485">
        <v>410</v>
      </c>
      <c r="Q485">
        <v>79</v>
      </c>
      <c r="R485">
        <v>85</v>
      </c>
      <c r="S485">
        <v>60</v>
      </c>
      <c r="T485">
        <v>55</v>
      </c>
      <c r="U485">
        <v>60</v>
      </c>
      <c r="V485">
        <v>71</v>
      </c>
      <c r="W485">
        <v>127</v>
      </c>
      <c r="X485">
        <v>70</v>
      </c>
      <c r="Y485">
        <v>144</v>
      </c>
      <c r="Z485" t="s">
        <v>827</v>
      </c>
      <c r="AA485">
        <v>2</v>
      </c>
      <c r="AB485" t="s">
        <v>848</v>
      </c>
      <c r="AC485" t="s">
        <v>819</v>
      </c>
      <c r="AD485" t="s">
        <v>828</v>
      </c>
      <c r="AE485">
        <v>15</v>
      </c>
      <c r="AF485">
        <v>1</v>
      </c>
      <c r="AG485" t="s">
        <v>803</v>
      </c>
      <c r="AH485" t="s">
        <v>803</v>
      </c>
      <c r="AI485">
        <v>2</v>
      </c>
      <c r="AJ485">
        <v>2</v>
      </c>
      <c r="AK485" t="s">
        <v>803</v>
      </c>
      <c r="AL485">
        <v>2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1</v>
      </c>
      <c r="AU485">
        <v>1</v>
      </c>
      <c r="AV485" t="s">
        <v>803</v>
      </c>
      <c r="AW485">
        <v>1</v>
      </c>
    </row>
    <row r="486" spans="1:49" x14ac:dyDescent="0.25">
      <c r="A486">
        <v>401</v>
      </c>
      <c r="B486" t="s">
        <v>405</v>
      </c>
      <c r="C486">
        <v>4</v>
      </c>
      <c r="D486" t="s">
        <v>795</v>
      </c>
      <c r="E486" t="s">
        <v>1309</v>
      </c>
      <c r="F486">
        <v>1</v>
      </c>
      <c r="G486" t="s">
        <v>824</v>
      </c>
      <c r="H486" t="s">
        <v>2089</v>
      </c>
      <c r="I486" t="s">
        <v>824</v>
      </c>
      <c r="J486">
        <v>0.3</v>
      </c>
      <c r="K486">
        <v>2.2000000000000002</v>
      </c>
      <c r="L486">
        <v>2</v>
      </c>
      <c r="M486" t="s">
        <v>830</v>
      </c>
      <c r="O486" t="s">
        <v>826</v>
      </c>
      <c r="P486">
        <v>194</v>
      </c>
      <c r="Q486">
        <v>37</v>
      </c>
      <c r="R486">
        <v>25</v>
      </c>
      <c r="S486">
        <v>41</v>
      </c>
      <c r="T486">
        <v>25</v>
      </c>
      <c r="U486">
        <v>41</v>
      </c>
      <c r="V486">
        <v>25</v>
      </c>
      <c r="W486">
        <v>255</v>
      </c>
      <c r="X486">
        <v>70</v>
      </c>
      <c r="Y486">
        <v>39</v>
      </c>
      <c r="Z486" t="s">
        <v>801</v>
      </c>
      <c r="AA486">
        <v>1</v>
      </c>
      <c r="AB486" t="s">
        <v>824</v>
      </c>
      <c r="AD486" t="s">
        <v>828</v>
      </c>
      <c r="AE486">
        <v>15</v>
      </c>
      <c r="AF486">
        <v>1</v>
      </c>
      <c r="AG486">
        <v>2</v>
      </c>
      <c r="AH486">
        <v>1</v>
      </c>
      <c r="AI486">
        <v>1</v>
      </c>
      <c r="AJ486" t="s">
        <v>803</v>
      </c>
      <c r="AK486">
        <v>1</v>
      </c>
      <c r="AL486" t="s">
        <v>803</v>
      </c>
      <c r="AM486">
        <v>1</v>
      </c>
      <c r="AN486" t="s">
        <v>803</v>
      </c>
      <c r="AO486">
        <v>2</v>
      </c>
      <c r="AP486">
        <v>1</v>
      </c>
      <c r="AQ486">
        <v>1</v>
      </c>
      <c r="AR486">
        <v>2</v>
      </c>
      <c r="AS486">
        <v>1</v>
      </c>
      <c r="AT486">
        <v>1</v>
      </c>
      <c r="AU486">
        <v>1</v>
      </c>
      <c r="AV486">
        <v>1</v>
      </c>
      <c r="AW486">
        <v>1</v>
      </c>
    </row>
    <row r="487" spans="1:49" x14ac:dyDescent="0.25">
      <c r="A487">
        <v>402</v>
      </c>
      <c r="B487" t="s">
        <v>406</v>
      </c>
      <c r="C487">
        <v>4</v>
      </c>
      <c r="D487" t="s">
        <v>795</v>
      </c>
      <c r="E487" t="s">
        <v>1309</v>
      </c>
      <c r="F487">
        <v>1</v>
      </c>
      <c r="G487" t="s">
        <v>824</v>
      </c>
      <c r="H487" t="s">
        <v>2089</v>
      </c>
      <c r="I487" t="s">
        <v>824</v>
      </c>
      <c r="J487">
        <v>1</v>
      </c>
      <c r="K487">
        <v>25.5</v>
      </c>
      <c r="L487">
        <v>2</v>
      </c>
      <c r="M487" t="s">
        <v>836</v>
      </c>
      <c r="O487" t="s">
        <v>911</v>
      </c>
      <c r="P487">
        <v>384</v>
      </c>
      <c r="Q487">
        <v>77</v>
      </c>
      <c r="R487">
        <v>85</v>
      </c>
      <c r="S487">
        <v>51</v>
      </c>
      <c r="T487">
        <v>55</v>
      </c>
      <c r="U487">
        <v>51</v>
      </c>
      <c r="V487">
        <v>65</v>
      </c>
      <c r="W487">
        <v>45</v>
      </c>
      <c r="X487">
        <v>70</v>
      </c>
      <c r="Y487">
        <v>134</v>
      </c>
      <c r="Z487" t="s">
        <v>801</v>
      </c>
      <c r="AA487">
        <v>1</v>
      </c>
      <c r="AB487" t="s">
        <v>824</v>
      </c>
      <c r="AD487" t="s">
        <v>828</v>
      </c>
      <c r="AE487">
        <v>15</v>
      </c>
      <c r="AF487">
        <v>1</v>
      </c>
      <c r="AG487">
        <v>2</v>
      </c>
      <c r="AH487">
        <v>1</v>
      </c>
      <c r="AI487">
        <v>1</v>
      </c>
      <c r="AJ487" t="s">
        <v>803</v>
      </c>
      <c r="AK487">
        <v>1</v>
      </c>
      <c r="AL487" t="s">
        <v>803</v>
      </c>
      <c r="AM487">
        <v>1</v>
      </c>
      <c r="AN487" t="s">
        <v>803</v>
      </c>
      <c r="AO487">
        <v>2</v>
      </c>
      <c r="AP487">
        <v>1</v>
      </c>
      <c r="AQ487">
        <v>1</v>
      </c>
      <c r="AR487">
        <v>2</v>
      </c>
      <c r="AS487">
        <v>1</v>
      </c>
      <c r="AT487">
        <v>1</v>
      </c>
      <c r="AU487">
        <v>1</v>
      </c>
      <c r="AV487">
        <v>1</v>
      </c>
      <c r="AW487">
        <v>1</v>
      </c>
    </row>
    <row r="488" spans="1:49" x14ac:dyDescent="0.25">
      <c r="A488">
        <v>403</v>
      </c>
      <c r="B488" t="s">
        <v>407</v>
      </c>
      <c r="C488">
        <v>4</v>
      </c>
      <c r="D488" t="s">
        <v>795</v>
      </c>
      <c r="E488" t="s">
        <v>1310</v>
      </c>
      <c r="F488">
        <v>1</v>
      </c>
      <c r="G488" t="s">
        <v>856</v>
      </c>
      <c r="H488" t="s">
        <v>2089</v>
      </c>
      <c r="I488" t="s">
        <v>856</v>
      </c>
      <c r="J488">
        <v>0.5</v>
      </c>
      <c r="K488">
        <v>9.5</v>
      </c>
      <c r="L488">
        <v>3</v>
      </c>
      <c r="M488" t="s">
        <v>872</v>
      </c>
      <c r="N488" t="s">
        <v>853</v>
      </c>
      <c r="O488" t="s">
        <v>846</v>
      </c>
      <c r="P488">
        <v>263</v>
      </c>
      <c r="Q488">
        <v>45</v>
      </c>
      <c r="R488">
        <v>65</v>
      </c>
      <c r="S488">
        <v>34</v>
      </c>
      <c r="T488">
        <v>40</v>
      </c>
      <c r="U488">
        <v>34</v>
      </c>
      <c r="V488">
        <v>45</v>
      </c>
      <c r="W488">
        <v>235</v>
      </c>
      <c r="X488">
        <v>70</v>
      </c>
      <c r="Y488">
        <v>53</v>
      </c>
      <c r="Z488" t="s">
        <v>801</v>
      </c>
      <c r="AA488">
        <v>1</v>
      </c>
      <c r="AB488" t="s">
        <v>848</v>
      </c>
      <c r="AD488" t="s">
        <v>828</v>
      </c>
      <c r="AE488">
        <v>20</v>
      </c>
      <c r="AF488">
        <v>1</v>
      </c>
      <c r="AG488">
        <v>1</v>
      </c>
      <c r="AH488">
        <v>1</v>
      </c>
      <c r="AI488" t="s">
        <v>803</v>
      </c>
      <c r="AJ488">
        <v>1</v>
      </c>
      <c r="AK488">
        <v>1</v>
      </c>
      <c r="AL488">
        <v>1</v>
      </c>
      <c r="AM488">
        <v>1</v>
      </c>
      <c r="AN488">
        <v>2</v>
      </c>
      <c r="AO488" t="s">
        <v>803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 t="s">
        <v>803</v>
      </c>
      <c r="AW488">
        <v>1</v>
      </c>
    </row>
    <row r="489" spans="1:49" x14ac:dyDescent="0.25">
      <c r="A489">
        <v>404</v>
      </c>
      <c r="B489" t="s">
        <v>408</v>
      </c>
      <c r="C489">
        <v>4</v>
      </c>
      <c r="D489" t="s">
        <v>795</v>
      </c>
      <c r="E489" t="s">
        <v>1311</v>
      </c>
      <c r="F489">
        <v>1</v>
      </c>
      <c r="G489" t="s">
        <v>856</v>
      </c>
      <c r="H489" t="s">
        <v>2089</v>
      </c>
      <c r="I489" t="s">
        <v>856</v>
      </c>
      <c r="J489">
        <v>0.9</v>
      </c>
      <c r="K489">
        <v>30.5</v>
      </c>
      <c r="L489">
        <v>3</v>
      </c>
      <c r="M489" t="s">
        <v>872</v>
      </c>
      <c r="N489" t="s">
        <v>853</v>
      </c>
      <c r="O489" t="s">
        <v>846</v>
      </c>
      <c r="P489">
        <v>363</v>
      </c>
      <c r="Q489">
        <v>60</v>
      </c>
      <c r="R489">
        <v>85</v>
      </c>
      <c r="S489">
        <v>49</v>
      </c>
      <c r="T489">
        <v>60</v>
      </c>
      <c r="U489">
        <v>49</v>
      </c>
      <c r="V489">
        <v>60</v>
      </c>
      <c r="W489">
        <v>120</v>
      </c>
      <c r="X489">
        <v>100</v>
      </c>
      <c r="Y489">
        <v>127</v>
      </c>
      <c r="Z489" t="s">
        <v>801</v>
      </c>
      <c r="AA489">
        <v>1</v>
      </c>
      <c r="AB489" t="s">
        <v>848</v>
      </c>
      <c r="AD489" t="s">
        <v>828</v>
      </c>
      <c r="AE489">
        <v>20</v>
      </c>
      <c r="AF489">
        <v>1</v>
      </c>
      <c r="AG489">
        <v>1</v>
      </c>
      <c r="AH489">
        <v>1</v>
      </c>
      <c r="AI489" t="s">
        <v>803</v>
      </c>
      <c r="AJ489">
        <v>1</v>
      </c>
      <c r="AK489">
        <v>1</v>
      </c>
      <c r="AL489">
        <v>1</v>
      </c>
      <c r="AM489">
        <v>1</v>
      </c>
      <c r="AN489">
        <v>2</v>
      </c>
      <c r="AO489" t="s">
        <v>803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 t="s">
        <v>803</v>
      </c>
      <c r="AW489">
        <v>1</v>
      </c>
    </row>
    <row r="490" spans="1:49" x14ac:dyDescent="0.25">
      <c r="A490">
        <v>405</v>
      </c>
      <c r="B490" t="s">
        <v>409</v>
      </c>
      <c r="C490">
        <v>4</v>
      </c>
      <c r="D490" t="s">
        <v>795</v>
      </c>
      <c r="E490" t="s">
        <v>1312</v>
      </c>
      <c r="F490">
        <v>1</v>
      </c>
      <c r="G490" t="s">
        <v>856</v>
      </c>
      <c r="H490" t="s">
        <v>2089</v>
      </c>
      <c r="I490" t="s">
        <v>856</v>
      </c>
      <c r="J490">
        <v>1.4</v>
      </c>
      <c r="K490">
        <v>42</v>
      </c>
      <c r="L490">
        <v>3</v>
      </c>
      <c r="M490" t="s">
        <v>872</v>
      </c>
      <c r="N490" t="s">
        <v>853</v>
      </c>
      <c r="O490" t="s">
        <v>846</v>
      </c>
      <c r="P490">
        <v>523</v>
      </c>
      <c r="Q490">
        <v>80</v>
      </c>
      <c r="R490">
        <v>120</v>
      </c>
      <c r="S490">
        <v>79</v>
      </c>
      <c r="T490">
        <v>95</v>
      </c>
      <c r="U490">
        <v>79</v>
      </c>
      <c r="V490">
        <v>70</v>
      </c>
      <c r="W490">
        <v>45</v>
      </c>
      <c r="X490">
        <v>70</v>
      </c>
      <c r="Y490">
        <v>235</v>
      </c>
      <c r="Z490" t="s">
        <v>801</v>
      </c>
      <c r="AA490">
        <v>1</v>
      </c>
      <c r="AB490" t="s">
        <v>848</v>
      </c>
      <c r="AD490" t="s">
        <v>828</v>
      </c>
      <c r="AE490">
        <v>20</v>
      </c>
      <c r="AF490">
        <v>1</v>
      </c>
      <c r="AG490">
        <v>1</v>
      </c>
      <c r="AH490">
        <v>1</v>
      </c>
      <c r="AI490" t="s">
        <v>803</v>
      </c>
      <c r="AJ490">
        <v>1</v>
      </c>
      <c r="AK490">
        <v>1</v>
      </c>
      <c r="AL490">
        <v>1</v>
      </c>
      <c r="AM490">
        <v>1</v>
      </c>
      <c r="AN490">
        <v>2</v>
      </c>
      <c r="AO490" t="s">
        <v>803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 t="s">
        <v>803</v>
      </c>
      <c r="AW490">
        <v>1</v>
      </c>
    </row>
    <row r="491" spans="1:49" x14ac:dyDescent="0.25">
      <c r="A491">
        <v>406</v>
      </c>
      <c r="B491" t="s">
        <v>410</v>
      </c>
      <c r="C491">
        <v>4</v>
      </c>
      <c r="D491" t="s">
        <v>795</v>
      </c>
      <c r="E491" t="s">
        <v>1313</v>
      </c>
      <c r="F491">
        <v>2</v>
      </c>
      <c r="G491" t="s">
        <v>797</v>
      </c>
      <c r="H491" t="s">
        <v>798</v>
      </c>
      <c r="I491" t="s">
        <v>798</v>
      </c>
      <c r="J491">
        <v>0.2</v>
      </c>
      <c r="K491">
        <v>1.2</v>
      </c>
      <c r="L491">
        <v>3</v>
      </c>
      <c r="M491" t="s">
        <v>1012</v>
      </c>
      <c r="N491" t="s">
        <v>871</v>
      </c>
      <c r="O491" t="s">
        <v>1016</v>
      </c>
      <c r="P491">
        <v>280</v>
      </c>
      <c r="Q491">
        <v>40</v>
      </c>
      <c r="R491">
        <v>30</v>
      </c>
      <c r="S491">
        <v>35</v>
      </c>
      <c r="T491">
        <v>50</v>
      </c>
      <c r="U491">
        <v>70</v>
      </c>
      <c r="V491">
        <v>55</v>
      </c>
      <c r="W491">
        <v>255</v>
      </c>
      <c r="X491">
        <v>70</v>
      </c>
      <c r="Y491">
        <v>56</v>
      </c>
      <c r="Z491" t="s">
        <v>801</v>
      </c>
      <c r="AA491">
        <v>1</v>
      </c>
      <c r="AB491" t="s">
        <v>874</v>
      </c>
      <c r="AD491" t="s">
        <v>828</v>
      </c>
      <c r="AE491">
        <v>20</v>
      </c>
      <c r="AF491">
        <v>1</v>
      </c>
      <c r="AG491">
        <v>2</v>
      </c>
      <c r="AH491" t="s">
        <v>803</v>
      </c>
      <c r="AI491" t="s">
        <v>803</v>
      </c>
      <c r="AJ491" t="s">
        <v>804</v>
      </c>
      <c r="AK491">
        <v>2</v>
      </c>
      <c r="AL491" t="s">
        <v>803</v>
      </c>
      <c r="AM491">
        <v>1</v>
      </c>
      <c r="AN491">
        <v>1</v>
      </c>
      <c r="AO491">
        <v>2</v>
      </c>
      <c r="AP491">
        <v>2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 t="s">
        <v>803</v>
      </c>
    </row>
    <row r="492" spans="1:49" x14ac:dyDescent="0.25">
      <c r="A492">
        <v>407</v>
      </c>
      <c r="B492" t="s">
        <v>411</v>
      </c>
      <c r="C492">
        <v>4</v>
      </c>
      <c r="D492" t="s">
        <v>795</v>
      </c>
      <c r="E492" t="s">
        <v>1314</v>
      </c>
      <c r="F492">
        <v>2</v>
      </c>
      <c r="G492" t="s">
        <v>797</v>
      </c>
      <c r="H492" t="s">
        <v>798</v>
      </c>
      <c r="I492" t="s">
        <v>798</v>
      </c>
      <c r="J492">
        <v>0.9</v>
      </c>
      <c r="K492">
        <v>14.5</v>
      </c>
      <c r="L492">
        <v>3</v>
      </c>
      <c r="M492" t="s">
        <v>1012</v>
      </c>
      <c r="N492" t="s">
        <v>871</v>
      </c>
      <c r="O492" t="s">
        <v>911</v>
      </c>
      <c r="P492">
        <v>515</v>
      </c>
      <c r="Q492">
        <v>60</v>
      </c>
      <c r="R492">
        <v>70</v>
      </c>
      <c r="S492">
        <v>65</v>
      </c>
      <c r="T492">
        <v>125</v>
      </c>
      <c r="U492">
        <v>105</v>
      </c>
      <c r="V492">
        <v>90</v>
      </c>
      <c r="W492">
        <v>75</v>
      </c>
      <c r="X492">
        <v>70</v>
      </c>
      <c r="Y492">
        <v>232</v>
      </c>
      <c r="Z492" t="s">
        <v>801</v>
      </c>
      <c r="AA492">
        <v>2</v>
      </c>
      <c r="AB492" t="s">
        <v>859</v>
      </c>
      <c r="AC492" t="s">
        <v>797</v>
      </c>
      <c r="AD492" t="s">
        <v>828</v>
      </c>
      <c r="AE492">
        <v>20</v>
      </c>
      <c r="AF492">
        <v>1</v>
      </c>
      <c r="AG492">
        <v>2</v>
      </c>
      <c r="AH492" t="s">
        <v>803</v>
      </c>
      <c r="AI492" t="s">
        <v>803</v>
      </c>
      <c r="AJ492" t="s">
        <v>804</v>
      </c>
      <c r="AK492">
        <v>2</v>
      </c>
      <c r="AL492" t="s">
        <v>803</v>
      </c>
      <c r="AM492">
        <v>1</v>
      </c>
      <c r="AN492">
        <v>1</v>
      </c>
      <c r="AO492">
        <v>2</v>
      </c>
      <c r="AP492">
        <v>2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 t="s">
        <v>803</v>
      </c>
    </row>
    <row r="493" spans="1:49" x14ac:dyDescent="0.25">
      <c r="A493">
        <v>408</v>
      </c>
      <c r="B493" t="s">
        <v>412</v>
      </c>
      <c r="C493">
        <v>4</v>
      </c>
      <c r="D493" t="s">
        <v>795</v>
      </c>
      <c r="E493" t="s">
        <v>1315</v>
      </c>
      <c r="F493">
        <v>1</v>
      </c>
      <c r="G493" t="s">
        <v>942</v>
      </c>
      <c r="H493" t="s">
        <v>2089</v>
      </c>
      <c r="I493" t="s">
        <v>942</v>
      </c>
      <c r="J493">
        <v>0.9</v>
      </c>
      <c r="K493">
        <v>31.5</v>
      </c>
      <c r="L493">
        <v>2</v>
      </c>
      <c r="M493" t="s">
        <v>1036</v>
      </c>
      <c r="O493" t="s">
        <v>876</v>
      </c>
      <c r="P493">
        <v>350</v>
      </c>
      <c r="Q493">
        <v>67</v>
      </c>
      <c r="R493">
        <v>125</v>
      </c>
      <c r="S493">
        <v>40</v>
      </c>
      <c r="T493">
        <v>30</v>
      </c>
      <c r="U493">
        <v>30</v>
      </c>
      <c r="V493">
        <v>58</v>
      </c>
      <c r="W493">
        <v>45</v>
      </c>
      <c r="X493">
        <v>70</v>
      </c>
      <c r="Y493">
        <v>70</v>
      </c>
      <c r="Z493" t="s">
        <v>1189</v>
      </c>
      <c r="AA493">
        <v>1</v>
      </c>
      <c r="AB493" t="s">
        <v>802</v>
      </c>
      <c r="AD493" t="s">
        <v>9</v>
      </c>
      <c r="AE493">
        <v>30</v>
      </c>
      <c r="AF493" t="s">
        <v>803</v>
      </c>
      <c r="AG493" t="s">
        <v>803</v>
      </c>
      <c r="AH493">
        <v>2</v>
      </c>
      <c r="AI493">
        <v>1</v>
      </c>
      <c r="AJ493">
        <v>2</v>
      </c>
      <c r="AK493">
        <v>1</v>
      </c>
      <c r="AL493">
        <v>2</v>
      </c>
      <c r="AM493" t="s">
        <v>803</v>
      </c>
      <c r="AN493">
        <v>2</v>
      </c>
      <c r="AO493" t="s">
        <v>803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2</v>
      </c>
      <c r="AW493">
        <v>1</v>
      </c>
    </row>
    <row r="494" spans="1:49" x14ac:dyDescent="0.25">
      <c r="A494">
        <v>409</v>
      </c>
      <c r="B494" t="s">
        <v>413</v>
      </c>
      <c r="C494">
        <v>4</v>
      </c>
      <c r="D494" t="s">
        <v>795</v>
      </c>
      <c r="E494" t="s">
        <v>1315</v>
      </c>
      <c r="F494">
        <v>1</v>
      </c>
      <c r="G494" t="s">
        <v>942</v>
      </c>
      <c r="H494" t="s">
        <v>2089</v>
      </c>
      <c r="I494" t="s">
        <v>942</v>
      </c>
      <c r="J494">
        <v>1.6</v>
      </c>
      <c r="K494">
        <v>102.5</v>
      </c>
      <c r="L494">
        <v>2</v>
      </c>
      <c r="M494" t="s">
        <v>1036</v>
      </c>
      <c r="O494" t="s">
        <v>876</v>
      </c>
      <c r="P494">
        <v>495</v>
      </c>
      <c r="Q494">
        <v>97</v>
      </c>
      <c r="R494">
        <v>165</v>
      </c>
      <c r="S494">
        <v>60</v>
      </c>
      <c r="T494">
        <v>65</v>
      </c>
      <c r="U494">
        <v>50</v>
      </c>
      <c r="V494">
        <v>58</v>
      </c>
      <c r="W494">
        <v>45</v>
      </c>
      <c r="X494">
        <v>70</v>
      </c>
      <c r="Y494">
        <v>173</v>
      </c>
      <c r="Z494" t="s">
        <v>1189</v>
      </c>
      <c r="AA494">
        <v>1</v>
      </c>
      <c r="AB494" t="s">
        <v>802</v>
      </c>
      <c r="AD494" t="s">
        <v>9</v>
      </c>
      <c r="AE494">
        <v>30</v>
      </c>
      <c r="AF494" t="s">
        <v>803</v>
      </c>
      <c r="AG494" t="s">
        <v>803</v>
      </c>
      <c r="AH494">
        <v>2</v>
      </c>
      <c r="AI494">
        <v>1</v>
      </c>
      <c r="AJ494">
        <v>2</v>
      </c>
      <c r="AK494">
        <v>1</v>
      </c>
      <c r="AL494">
        <v>2</v>
      </c>
      <c r="AM494" t="s">
        <v>803</v>
      </c>
      <c r="AN494">
        <v>2</v>
      </c>
      <c r="AO494" t="s">
        <v>803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2</v>
      </c>
      <c r="AW494">
        <v>1</v>
      </c>
    </row>
    <row r="495" spans="1:49" x14ac:dyDescent="0.25">
      <c r="A495">
        <v>410</v>
      </c>
      <c r="B495" t="s">
        <v>414</v>
      </c>
      <c r="C495">
        <v>4</v>
      </c>
      <c r="D495" t="s">
        <v>795</v>
      </c>
      <c r="E495" t="s">
        <v>1316</v>
      </c>
      <c r="F495">
        <v>2</v>
      </c>
      <c r="G495" t="s">
        <v>942</v>
      </c>
      <c r="H495" t="s">
        <v>866</v>
      </c>
      <c r="I495" t="s">
        <v>866</v>
      </c>
      <c r="J495">
        <v>0.5</v>
      </c>
      <c r="K495">
        <v>57</v>
      </c>
      <c r="L495">
        <v>2</v>
      </c>
      <c r="M495" t="s">
        <v>944</v>
      </c>
      <c r="O495" t="s">
        <v>994</v>
      </c>
      <c r="P495">
        <v>350</v>
      </c>
      <c r="Q495">
        <v>30</v>
      </c>
      <c r="R495">
        <v>42</v>
      </c>
      <c r="S495">
        <v>118</v>
      </c>
      <c r="T495">
        <v>42</v>
      </c>
      <c r="U495">
        <v>88</v>
      </c>
      <c r="V495">
        <v>30</v>
      </c>
      <c r="W495">
        <v>45</v>
      </c>
      <c r="X495">
        <v>70</v>
      </c>
      <c r="Y495">
        <v>70</v>
      </c>
      <c r="Z495" t="s">
        <v>1189</v>
      </c>
      <c r="AA495">
        <v>1</v>
      </c>
      <c r="AB495" t="s">
        <v>802</v>
      </c>
      <c r="AD495" t="s">
        <v>9</v>
      </c>
      <c r="AE495">
        <v>30</v>
      </c>
      <c r="AF495" t="s">
        <v>804</v>
      </c>
      <c r="AG495">
        <v>1</v>
      </c>
      <c r="AH495">
        <v>2</v>
      </c>
      <c r="AI495">
        <v>1</v>
      </c>
      <c r="AJ495">
        <v>1</v>
      </c>
      <c r="AK495" t="s">
        <v>803</v>
      </c>
      <c r="AL495">
        <v>4</v>
      </c>
      <c r="AM495">
        <v>0</v>
      </c>
      <c r="AN495">
        <v>4</v>
      </c>
      <c r="AO495" t="s">
        <v>804</v>
      </c>
      <c r="AP495" t="s">
        <v>803</v>
      </c>
      <c r="AQ495" t="s">
        <v>803</v>
      </c>
      <c r="AR495" t="s">
        <v>803</v>
      </c>
      <c r="AS495">
        <v>1</v>
      </c>
      <c r="AT495" t="s">
        <v>803</v>
      </c>
      <c r="AU495">
        <v>1</v>
      </c>
      <c r="AV495">
        <v>1</v>
      </c>
      <c r="AW495" t="s">
        <v>803</v>
      </c>
    </row>
    <row r="496" spans="1:49" x14ac:dyDescent="0.25">
      <c r="A496">
        <v>411</v>
      </c>
      <c r="B496" t="s">
        <v>415</v>
      </c>
      <c r="C496">
        <v>4</v>
      </c>
      <c r="D496" t="s">
        <v>795</v>
      </c>
      <c r="E496" t="s">
        <v>1316</v>
      </c>
      <c r="F496">
        <v>2</v>
      </c>
      <c r="G496" t="s">
        <v>942</v>
      </c>
      <c r="H496" t="s">
        <v>866</v>
      </c>
      <c r="I496" t="s">
        <v>866</v>
      </c>
      <c r="J496">
        <v>1.3</v>
      </c>
      <c r="K496">
        <v>149.5</v>
      </c>
      <c r="L496">
        <v>2</v>
      </c>
      <c r="M496" t="s">
        <v>944</v>
      </c>
      <c r="O496" t="s">
        <v>994</v>
      </c>
      <c r="P496">
        <v>495</v>
      </c>
      <c r="Q496">
        <v>60</v>
      </c>
      <c r="R496">
        <v>52</v>
      </c>
      <c r="S496">
        <v>168</v>
      </c>
      <c r="T496">
        <v>47</v>
      </c>
      <c r="U496">
        <v>138</v>
      </c>
      <c r="V496">
        <v>30</v>
      </c>
      <c r="W496">
        <v>45</v>
      </c>
      <c r="X496">
        <v>70</v>
      </c>
      <c r="Y496">
        <v>173</v>
      </c>
      <c r="Z496" t="s">
        <v>1189</v>
      </c>
      <c r="AA496">
        <v>1</v>
      </c>
      <c r="AB496" t="s">
        <v>802</v>
      </c>
      <c r="AD496" t="s">
        <v>9</v>
      </c>
      <c r="AE496">
        <v>30</v>
      </c>
      <c r="AF496" t="s">
        <v>804</v>
      </c>
      <c r="AG496">
        <v>1</v>
      </c>
      <c r="AH496">
        <v>2</v>
      </c>
      <c r="AI496">
        <v>1</v>
      </c>
      <c r="AJ496">
        <v>1</v>
      </c>
      <c r="AK496" t="s">
        <v>803</v>
      </c>
      <c r="AL496">
        <v>4</v>
      </c>
      <c r="AM496">
        <v>0</v>
      </c>
      <c r="AN496">
        <v>4</v>
      </c>
      <c r="AO496" t="s">
        <v>804</v>
      </c>
      <c r="AP496" t="s">
        <v>803</v>
      </c>
      <c r="AQ496" t="s">
        <v>803</v>
      </c>
      <c r="AR496" t="s">
        <v>803</v>
      </c>
      <c r="AS496">
        <v>1</v>
      </c>
      <c r="AT496" t="s">
        <v>803</v>
      </c>
      <c r="AU496">
        <v>1</v>
      </c>
      <c r="AV496">
        <v>1</v>
      </c>
      <c r="AW496" t="s">
        <v>803</v>
      </c>
    </row>
    <row r="497" spans="1:49" x14ac:dyDescent="0.25">
      <c r="A497">
        <v>412</v>
      </c>
      <c r="B497" t="s">
        <v>416</v>
      </c>
      <c r="C497">
        <v>4</v>
      </c>
      <c r="D497" t="s">
        <v>795</v>
      </c>
      <c r="E497" t="s">
        <v>1114</v>
      </c>
      <c r="F497">
        <v>1</v>
      </c>
      <c r="G497" t="s">
        <v>824</v>
      </c>
      <c r="H497" t="s">
        <v>2089</v>
      </c>
      <c r="I497" t="s">
        <v>824</v>
      </c>
      <c r="J497">
        <v>0.2</v>
      </c>
      <c r="K497">
        <v>3.4</v>
      </c>
      <c r="L497">
        <v>2</v>
      </c>
      <c r="M497" t="s">
        <v>830</v>
      </c>
      <c r="O497" t="s">
        <v>978</v>
      </c>
      <c r="P497">
        <v>224</v>
      </c>
      <c r="Q497">
        <v>40</v>
      </c>
      <c r="R497">
        <v>29</v>
      </c>
      <c r="S497">
        <v>45</v>
      </c>
      <c r="T497">
        <v>29</v>
      </c>
      <c r="U497">
        <v>45</v>
      </c>
      <c r="V497">
        <v>36</v>
      </c>
      <c r="W497">
        <v>120</v>
      </c>
      <c r="X497">
        <v>70</v>
      </c>
      <c r="Y497">
        <v>45</v>
      </c>
      <c r="Z497" t="s">
        <v>827</v>
      </c>
      <c r="AA497">
        <v>1</v>
      </c>
      <c r="AB497" t="s">
        <v>824</v>
      </c>
      <c r="AD497" t="s">
        <v>828</v>
      </c>
      <c r="AE497">
        <v>15</v>
      </c>
      <c r="AF497">
        <v>1</v>
      </c>
      <c r="AG497">
        <v>2</v>
      </c>
      <c r="AH497">
        <v>1</v>
      </c>
      <c r="AI497">
        <v>1</v>
      </c>
      <c r="AJ497" t="s">
        <v>803</v>
      </c>
      <c r="AK497">
        <v>1</v>
      </c>
      <c r="AL497" t="s">
        <v>803</v>
      </c>
      <c r="AM497">
        <v>1</v>
      </c>
      <c r="AN497" t="s">
        <v>803</v>
      </c>
      <c r="AO497">
        <v>2</v>
      </c>
      <c r="AP497">
        <v>1</v>
      </c>
      <c r="AQ497">
        <v>1</v>
      </c>
      <c r="AR497">
        <v>2</v>
      </c>
      <c r="AS497">
        <v>1</v>
      </c>
      <c r="AT497">
        <v>1</v>
      </c>
      <c r="AU497">
        <v>1</v>
      </c>
      <c r="AV497">
        <v>1</v>
      </c>
      <c r="AW497">
        <v>1</v>
      </c>
    </row>
    <row r="498" spans="1:49" x14ac:dyDescent="0.25">
      <c r="A498">
        <v>413</v>
      </c>
      <c r="B498" t="s">
        <v>1317</v>
      </c>
      <c r="C498">
        <v>4</v>
      </c>
      <c r="D498" t="s">
        <v>795</v>
      </c>
      <c r="E498" t="s">
        <v>1114</v>
      </c>
      <c r="F498">
        <v>2</v>
      </c>
      <c r="G498" t="s">
        <v>824</v>
      </c>
      <c r="H498" t="s">
        <v>797</v>
      </c>
      <c r="I498" t="s">
        <v>797</v>
      </c>
      <c r="J498">
        <v>0.5</v>
      </c>
      <c r="K498">
        <v>6.5</v>
      </c>
      <c r="L498">
        <v>2</v>
      </c>
      <c r="M498" t="s">
        <v>953</v>
      </c>
      <c r="O498" t="s">
        <v>978</v>
      </c>
      <c r="P498">
        <v>424</v>
      </c>
      <c r="Q498">
        <v>60</v>
      </c>
      <c r="R498">
        <v>59</v>
      </c>
      <c r="S498">
        <v>85</v>
      </c>
      <c r="T498">
        <v>79</v>
      </c>
      <c r="U498">
        <v>105</v>
      </c>
      <c r="V498">
        <v>36</v>
      </c>
      <c r="W498">
        <v>45</v>
      </c>
      <c r="X498">
        <v>70</v>
      </c>
      <c r="Y498">
        <v>148</v>
      </c>
      <c r="Z498" t="s">
        <v>827</v>
      </c>
      <c r="AA498">
        <v>1</v>
      </c>
      <c r="AB498" t="s">
        <v>824</v>
      </c>
      <c r="AD498" t="s">
        <v>873</v>
      </c>
      <c r="AE498">
        <v>15</v>
      </c>
      <c r="AF498">
        <v>1</v>
      </c>
      <c r="AG498">
        <v>4</v>
      </c>
      <c r="AH498" t="s">
        <v>803</v>
      </c>
      <c r="AI498" t="s">
        <v>803</v>
      </c>
      <c r="AJ498" t="s">
        <v>804</v>
      </c>
      <c r="AK498">
        <v>2</v>
      </c>
      <c r="AL498" t="s">
        <v>803</v>
      </c>
      <c r="AM498">
        <v>2</v>
      </c>
      <c r="AN498" t="s">
        <v>804</v>
      </c>
      <c r="AO498">
        <v>4</v>
      </c>
      <c r="AP498">
        <v>1</v>
      </c>
      <c r="AQ498">
        <v>2</v>
      </c>
      <c r="AR498">
        <v>2</v>
      </c>
      <c r="AS498">
        <v>1</v>
      </c>
      <c r="AT498">
        <v>1</v>
      </c>
      <c r="AU498">
        <v>1</v>
      </c>
      <c r="AV498">
        <v>1</v>
      </c>
      <c r="AW498">
        <v>1</v>
      </c>
    </row>
    <row r="499" spans="1:49" x14ac:dyDescent="0.25">
      <c r="A499">
        <v>413</v>
      </c>
      <c r="B499" t="s">
        <v>1318</v>
      </c>
      <c r="C499">
        <v>4</v>
      </c>
      <c r="D499" t="s">
        <v>795</v>
      </c>
      <c r="E499" t="s">
        <v>1114</v>
      </c>
      <c r="F499">
        <v>2</v>
      </c>
      <c r="G499" t="s">
        <v>824</v>
      </c>
      <c r="H499" t="s">
        <v>862</v>
      </c>
      <c r="I499" t="s">
        <v>862</v>
      </c>
      <c r="J499">
        <v>0.5</v>
      </c>
      <c r="K499">
        <v>6.5</v>
      </c>
      <c r="L499">
        <v>2</v>
      </c>
      <c r="M499" t="s">
        <v>953</v>
      </c>
      <c r="O499" t="s">
        <v>978</v>
      </c>
      <c r="P499">
        <v>424</v>
      </c>
      <c r="Q499">
        <v>60</v>
      </c>
      <c r="R499">
        <v>79</v>
      </c>
      <c r="S499">
        <v>105</v>
      </c>
      <c r="T499">
        <v>59</v>
      </c>
      <c r="U499">
        <v>85</v>
      </c>
      <c r="V499">
        <v>36</v>
      </c>
      <c r="W499">
        <v>45</v>
      </c>
      <c r="X499">
        <v>70</v>
      </c>
      <c r="Y499">
        <v>148</v>
      </c>
      <c r="Z499" t="s">
        <v>827</v>
      </c>
      <c r="AA499">
        <v>1</v>
      </c>
      <c r="AB499" t="s">
        <v>824</v>
      </c>
      <c r="AD499" t="s">
        <v>873</v>
      </c>
      <c r="AE499">
        <v>15</v>
      </c>
      <c r="AF499">
        <v>1</v>
      </c>
      <c r="AG499">
        <v>2</v>
      </c>
      <c r="AH499">
        <v>2</v>
      </c>
      <c r="AI499">
        <v>0</v>
      </c>
      <c r="AJ499">
        <v>1</v>
      </c>
      <c r="AK499">
        <v>2</v>
      </c>
      <c r="AL499" t="s">
        <v>803</v>
      </c>
      <c r="AM499" t="s">
        <v>803</v>
      </c>
      <c r="AN499" t="s">
        <v>803</v>
      </c>
      <c r="AO499">
        <v>2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</row>
    <row r="500" spans="1:49" x14ac:dyDescent="0.25">
      <c r="A500">
        <v>413</v>
      </c>
      <c r="B500" t="s">
        <v>1319</v>
      </c>
      <c r="C500">
        <v>4</v>
      </c>
      <c r="D500" t="s">
        <v>795</v>
      </c>
      <c r="E500" t="s">
        <v>1114</v>
      </c>
      <c r="F500">
        <v>2</v>
      </c>
      <c r="G500" t="s">
        <v>824</v>
      </c>
      <c r="H500" t="s">
        <v>866</v>
      </c>
      <c r="I500" t="s">
        <v>866</v>
      </c>
      <c r="J500">
        <v>0.5</v>
      </c>
      <c r="K500">
        <v>6.5</v>
      </c>
      <c r="L500">
        <v>2</v>
      </c>
      <c r="M500" t="s">
        <v>953</v>
      </c>
      <c r="O500" t="s">
        <v>978</v>
      </c>
      <c r="P500">
        <v>424</v>
      </c>
      <c r="Q500">
        <v>60</v>
      </c>
      <c r="R500">
        <v>69</v>
      </c>
      <c r="S500">
        <v>95</v>
      </c>
      <c r="T500">
        <v>69</v>
      </c>
      <c r="U500">
        <v>95</v>
      </c>
      <c r="V500">
        <v>36</v>
      </c>
      <c r="W500">
        <v>45</v>
      </c>
      <c r="X500">
        <v>70</v>
      </c>
      <c r="Y500">
        <v>148</v>
      </c>
      <c r="Z500" t="s">
        <v>827</v>
      </c>
      <c r="AA500">
        <v>1</v>
      </c>
      <c r="AB500" t="s">
        <v>824</v>
      </c>
      <c r="AD500" t="s">
        <v>873</v>
      </c>
      <c r="AE500">
        <v>15</v>
      </c>
      <c r="AF500" t="s">
        <v>803</v>
      </c>
      <c r="AG500">
        <v>4</v>
      </c>
      <c r="AH500">
        <v>1</v>
      </c>
      <c r="AI500">
        <v>1</v>
      </c>
      <c r="AJ500" t="s">
        <v>804</v>
      </c>
      <c r="AK500" t="s">
        <v>803</v>
      </c>
      <c r="AL500">
        <v>1</v>
      </c>
      <c r="AM500">
        <v>0</v>
      </c>
      <c r="AN500">
        <v>1</v>
      </c>
      <c r="AO500">
        <v>1</v>
      </c>
      <c r="AP500" t="s">
        <v>803</v>
      </c>
      <c r="AQ500" t="s">
        <v>803</v>
      </c>
      <c r="AR500">
        <v>1</v>
      </c>
      <c r="AS500">
        <v>1</v>
      </c>
      <c r="AT500" t="s">
        <v>803</v>
      </c>
      <c r="AU500">
        <v>1</v>
      </c>
      <c r="AV500" t="s">
        <v>803</v>
      </c>
      <c r="AW500" t="s">
        <v>803</v>
      </c>
    </row>
    <row r="501" spans="1:49" x14ac:dyDescent="0.25">
      <c r="A501">
        <v>414</v>
      </c>
      <c r="B501" t="s">
        <v>417</v>
      </c>
      <c r="C501">
        <v>4</v>
      </c>
      <c r="D501" t="s">
        <v>795</v>
      </c>
      <c r="E501" t="s">
        <v>1320</v>
      </c>
      <c r="F501">
        <v>2</v>
      </c>
      <c r="G501" t="s">
        <v>824</v>
      </c>
      <c r="H501" t="s">
        <v>812</v>
      </c>
      <c r="I501" t="s">
        <v>812</v>
      </c>
      <c r="J501">
        <v>0.9</v>
      </c>
      <c r="K501">
        <v>23.3</v>
      </c>
      <c r="L501">
        <v>2</v>
      </c>
      <c r="M501" t="s">
        <v>836</v>
      </c>
      <c r="O501" t="s">
        <v>833</v>
      </c>
      <c r="P501">
        <v>424</v>
      </c>
      <c r="Q501">
        <v>70</v>
      </c>
      <c r="R501">
        <v>94</v>
      </c>
      <c r="S501">
        <v>50</v>
      </c>
      <c r="T501">
        <v>94</v>
      </c>
      <c r="U501">
        <v>50</v>
      </c>
      <c r="V501">
        <v>66</v>
      </c>
      <c r="W501">
        <v>45</v>
      </c>
      <c r="X501">
        <v>70</v>
      </c>
      <c r="Y501">
        <v>148</v>
      </c>
      <c r="Z501" t="s">
        <v>827</v>
      </c>
      <c r="AA501">
        <v>1</v>
      </c>
      <c r="AB501" t="s">
        <v>824</v>
      </c>
      <c r="AD501" t="s">
        <v>878</v>
      </c>
      <c r="AE501">
        <v>15</v>
      </c>
      <c r="AF501">
        <v>1</v>
      </c>
      <c r="AG501">
        <v>2</v>
      </c>
      <c r="AH501">
        <v>1</v>
      </c>
      <c r="AI501">
        <v>2</v>
      </c>
      <c r="AJ501" t="s">
        <v>804</v>
      </c>
      <c r="AK501">
        <v>2</v>
      </c>
      <c r="AL501" t="s">
        <v>804</v>
      </c>
      <c r="AM501">
        <v>1</v>
      </c>
      <c r="AN501">
        <v>0</v>
      </c>
      <c r="AO501">
        <v>2</v>
      </c>
      <c r="AP501">
        <v>1</v>
      </c>
      <c r="AQ501" t="s">
        <v>803</v>
      </c>
      <c r="AR501">
        <v>4</v>
      </c>
      <c r="AS501">
        <v>1</v>
      </c>
      <c r="AT501">
        <v>1</v>
      </c>
      <c r="AU501">
        <v>1</v>
      </c>
      <c r="AV501">
        <v>1</v>
      </c>
      <c r="AW501">
        <v>1</v>
      </c>
    </row>
    <row r="502" spans="1:49" x14ac:dyDescent="0.25">
      <c r="A502">
        <v>415</v>
      </c>
      <c r="B502" t="s">
        <v>418</v>
      </c>
      <c r="C502">
        <v>4</v>
      </c>
      <c r="D502" t="s">
        <v>795</v>
      </c>
      <c r="E502" t="s">
        <v>1321</v>
      </c>
      <c r="F502">
        <v>2</v>
      </c>
      <c r="G502" t="s">
        <v>824</v>
      </c>
      <c r="H502" t="s">
        <v>812</v>
      </c>
      <c r="I502" t="s">
        <v>812</v>
      </c>
      <c r="J502">
        <v>0.3</v>
      </c>
      <c r="K502">
        <v>5.5</v>
      </c>
      <c r="L502">
        <v>2</v>
      </c>
      <c r="M502" t="s">
        <v>1125</v>
      </c>
      <c r="O502" t="s">
        <v>847</v>
      </c>
      <c r="P502">
        <v>244</v>
      </c>
      <c r="Q502">
        <v>30</v>
      </c>
      <c r="R502">
        <v>30</v>
      </c>
      <c r="S502">
        <v>42</v>
      </c>
      <c r="T502">
        <v>30</v>
      </c>
      <c r="U502">
        <v>42</v>
      </c>
      <c r="V502">
        <v>70</v>
      </c>
      <c r="W502">
        <v>120</v>
      </c>
      <c r="X502">
        <v>70</v>
      </c>
      <c r="Y502">
        <v>49</v>
      </c>
      <c r="Z502" t="s">
        <v>801</v>
      </c>
      <c r="AA502">
        <v>1</v>
      </c>
      <c r="AB502" t="s">
        <v>824</v>
      </c>
      <c r="AD502" t="s">
        <v>9</v>
      </c>
      <c r="AE502">
        <v>15</v>
      </c>
      <c r="AF502">
        <v>1</v>
      </c>
      <c r="AG502">
        <v>2</v>
      </c>
      <c r="AH502">
        <v>1</v>
      </c>
      <c r="AI502">
        <v>2</v>
      </c>
      <c r="AJ502" t="s">
        <v>804</v>
      </c>
      <c r="AK502">
        <v>2</v>
      </c>
      <c r="AL502" t="s">
        <v>804</v>
      </c>
      <c r="AM502">
        <v>1</v>
      </c>
      <c r="AN502">
        <v>0</v>
      </c>
      <c r="AO502">
        <v>2</v>
      </c>
      <c r="AP502">
        <v>1</v>
      </c>
      <c r="AQ502" t="s">
        <v>803</v>
      </c>
      <c r="AR502">
        <v>4</v>
      </c>
      <c r="AS502">
        <v>1</v>
      </c>
      <c r="AT502">
        <v>1</v>
      </c>
      <c r="AU502">
        <v>1</v>
      </c>
      <c r="AV502">
        <v>1</v>
      </c>
      <c r="AW502">
        <v>1</v>
      </c>
    </row>
    <row r="503" spans="1:49" x14ac:dyDescent="0.25">
      <c r="A503">
        <v>416</v>
      </c>
      <c r="B503" t="s">
        <v>419</v>
      </c>
      <c r="C503">
        <v>4</v>
      </c>
      <c r="D503" t="s">
        <v>795</v>
      </c>
      <c r="E503" t="s">
        <v>1322</v>
      </c>
      <c r="F503">
        <v>2</v>
      </c>
      <c r="G503" t="s">
        <v>824</v>
      </c>
      <c r="H503" t="s">
        <v>812</v>
      </c>
      <c r="I503" t="s">
        <v>812</v>
      </c>
      <c r="J503">
        <v>1.2</v>
      </c>
      <c r="K503">
        <v>38.5</v>
      </c>
      <c r="L503">
        <v>2</v>
      </c>
      <c r="M503" t="s">
        <v>1054</v>
      </c>
      <c r="O503" t="s">
        <v>854</v>
      </c>
      <c r="P503">
        <v>474</v>
      </c>
      <c r="Q503">
        <v>70</v>
      </c>
      <c r="R503">
        <v>80</v>
      </c>
      <c r="S503">
        <v>102</v>
      </c>
      <c r="T503">
        <v>80</v>
      </c>
      <c r="U503">
        <v>102</v>
      </c>
      <c r="V503">
        <v>40</v>
      </c>
      <c r="W503">
        <v>45</v>
      </c>
      <c r="X503">
        <v>70</v>
      </c>
      <c r="Y503">
        <v>166</v>
      </c>
      <c r="Z503" t="s">
        <v>801</v>
      </c>
      <c r="AA503">
        <v>1</v>
      </c>
      <c r="AB503" t="s">
        <v>824</v>
      </c>
      <c r="AD503" t="s">
        <v>873</v>
      </c>
      <c r="AE503">
        <v>15</v>
      </c>
      <c r="AF503">
        <v>1</v>
      </c>
      <c r="AG503">
        <v>2</v>
      </c>
      <c r="AH503">
        <v>1</v>
      </c>
      <c r="AI503">
        <v>2</v>
      </c>
      <c r="AJ503" t="s">
        <v>804</v>
      </c>
      <c r="AK503">
        <v>2</v>
      </c>
      <c r="AL503" t="s">
        <v>804</v>
      </c>
      <c r="AM503">
        <v>1</v>
      </c>
      <c r="AN503">
        <v>0</v>
      </c>
      <c r="AO503">
        <v>2</v>
      </c>
      <c r="AP503">
        <v>1</v>
      </c>
      <c r="AQ503" t="s">
        <v>803</v>
      </c>
      <c r="AR503">
        <v>4</v>
      </c>
      <c r="AS503">
        <v>1</v>
      </c>
      <c r="AT503">
        <v>1</v>
      </c>
      <c r="AU503">
        <v>1</v>
      </c>
      <c r="AV503">
        <v>1</v>
      </c>
      <c r="AW503">
        <v>1</v>
      </c>
    </row>
    <row r="504" spans="1:49" x14ac:dyDescent="0.25">
      <c r="A504">
        <v>417</v>
      </c>
      <c r="B504" t="s">
        <v>420</v>
      </c>
      <c r="C504">
        <v>4</v>
      </c>
      <c r="D504" t="s">
        <v>795</v>
      </c>
      <c r="E504" t="s">
        <v>1323</v>
      </c>
      <c r="F504">
        <v>1</v>
      </c>
      <c r="G504" t="s">
        <v>856</v>
      </c>
      <c r="H504" t="s">
        <v>2089</v>
      </c>
      <c r="I504" t="s">
        <v>856</v>
      </c>
      <c r="J504">
        <v>0.4</v>
      </c>
      <c r="K504">
        <v>3.9</v>
      </c>
      <c r="L504">
        <v>3</v>
      </c>
      <c r="M504" t="s">
        <v>826</v>
      </c>
      <c r="N504" t="s">
        <v>910</v>
      </c>
      <c r="O504" t="s">
        <v>1048</v>
      </c>
      <c r="P504">
        <v>405</v>
      </c>
      <c r="Q504">
        <v>60</v>
      </c>
      <c r="R504">
        <v>45</v>
      </c>
      <c r="S504">
        <v>70</v>
      </c>
      <c r="T504">
        <v>45</v>
      </c>
      <c r="U504">
        <v>90</v>
      </c>
      <c r="V504">
        <v>95</v>
      </c>
      <c r="W504">
        <v>200</v>
      </c>
      <c r="X504">
        <v>100</v>
      </c>
      <c r="Y504">
        <v>142</v>
      </c>
      <c r="Z504" t="s">
        <v>827</v>
      </c>
      <c r="AA504">
        <v>2</v>
      </c>
      <c r="AB504" t="s">
        <v>859</v>
      </c>
      <c r="AC504" t="s">
        <v>848</v>
      </c>
      <c r="AD504" t="s">
        <v>828</v>
      </c>
      <c r="AE504">
        <v>10</v>
      </c>
      <c r="AF504">
        <v>1</v>
      </c>
      <c r="AG504">
        <v>1</v>
      </c>
      <c r="AH504">
        <v>1</v>
      </c>
      <c r="AI504" t="s">
        <v>803</v>
      </c>
      <c r="AJ504">
        <v>1</v>
      </c>
      <c r="AK504">
        <v>1</v>
      </c>
      <c r="AL504">
        <v>1</v>
      </c>
      <c r="AM504">
        <v>1</v>
      </c>
      <c r="AN504">
        <v>2</v>
      </c>
      <c r="AO504" t="s">
        <v>803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 t="s">
        <v>803</v>
      </c>
      <c r="AW504">
        <v>1</v>
      </c>
    </row>
    <row r="505" spans="1:49" x14ac:dyDescent="0.25">
      <c r="A505">
        <v>418</v>
      </c>
      <c r="B505" t="s">
        <v>421</v>
      </c>
      <c r="C505">
        <v>4</v>
      </c>
      <c r="D505" t="s">
        <v>795</v>
      </c>
      <c r="E505" t="s">
        <v>1324</v>
      </c>
      <c r="F505">
        <v>1</v>
      </c>
      <c r="G505" t="s">
        <v>816</v>
      </c>
      <c r="H505" t="s">
        <v>2089</v>
      </c>
      <c r="I505" t="s">
        <v>816</v>
      </c>
      <c r="J505">
        <v>0.7</v>
      </c>
      <c r="K505">
        <v>29.5</v>
      </c>
      <c r="L505">
        <v>2</v>
      </c>
      <c r="M505" t="s">
        <v>918</v>
      </c>
      <c r="O505" t="s">
        <v>1021</v>
      </c>
      <c r="P505">
        <v>330</v>
      </c>
      <c r="Q505">
        <v>55</v>
      </c>
      <c r="R505">
        <v>65</v>
      </c>
      <c r="S505">
        <v>35</v>
      </c>
      <c r="T505">
        <v>60</v>
      </c>
      <c r="U505">
        <v>30</v>
      </c>
      <c r="V505">
        <v>85</v>
      </c>
      <c r="W505">
        <v>190</v>
      </c>
      <c r="X505">
        <v>70</v>
      </c>
      <c r="Y505">
        <v>66</v>
      </c>
      <c r="Z505" t="s">
        <v>827</v>
      </c>
      <c r="AA505">
        <v>2</v>
      </c>
      <c r="AB505" t="s">
        <v>848</v>
      </c>
      <c r="AC505" t="s">
        <v>819</v>
      </c>
      <c r="AD505" t="s">
        <v>828</v>
      </c>
      <c r="AE505">
        <v>20</v>
      </c>
      <c r="AF505">
        <v>1</v>
      </c>
      <c r="AG505" t="s">
        <v>803</v>
      </c>
      <c r="AH505" t="s">
        <v>803</v>
      </c>
      <c r="AI505">
        <v>2</v>
      </c>
      <c r="AJ505">
        <v>2</v>
      </c>
      <c r="AK505" t="s">
        <v>803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 t="s">
        <v>803</v>
      </c>
      <c r="AW505">
        <v>1</v>
      </c>
    </row>
    <row r="506" spans="1:49" x14ac:dyDescent="0.25">
      <c r="A506">
        <v>419</v>
      </c>
      <c r="B506" t="s">
        <v>422</v>
      </c>
      <c r="C506">
        <v>4</v>
      </c>
      <c r="D506" t="s">
        <v>795</v>
      </c>
      <c r="E506" t="s">
        <v>1324</v>
      </c>
      <c r="F506">
        <v>1</v>
      </c>
      <c r="G506" t="s">
        <v>816</v>
      </c>
      <c r="H506" t="s">
        <v>2089</v>
      </c>
      <c r="I506" t="s">
        <v>816</v>
      </c>
      <c r="J506">
        <v>1.1000000000000001</v>
      </c>
      <c r="K506">
        <v>33.5</v>
      </c>
      <c r="L506">
        <v>2</v>
      </c>
      <c r="M506" t="s">
        <v>918</v>
      </c>
      <c r="O506" t="s">
        <v>1021</v>
      </c>
      <c r="P506">
        <v>495</v>
      </c>
      <c r="Q506">
        <v>85</v>
      </c>
      <c r="R506">
        <v>105</v>
      </c>
      <c r="S506">
        <v>55</v>
      </c>
      <c r="T506">
        <v>85</v>
      </c>
      <c r="U506">
        <v>50</v>
      </c>
      <c r="V506">
        <v>115</v>
      </c>
      <c r="W506">
        <v>75</v>
      </c>
      <c r="X506">
        <v>70</v>
      </c>
      <c r="Y506">
        <v>173</v>
      </c>
      <c r="Z506" t="s">
        <v>827</v>
      </c>
      <c r="AA506">
        <v>2</v>
      </c>
      <c r="AB506" t="s">
        <v>848</v>
      </c>
      <c r="AC506" t="s">
        <v>819</v>
      </c>
      <c r="AD506" t="s">
        <v>828</v>
      </c>
      <c r="AE506">
        <v>20</v>
      </c>
      <c r="AF506">
        <v>1</v>
      </c>
      <c r="AG506" t="s">
        <v>803</v>
      </c>
      <c r="AH506" t="s">
        <v>803</v>
      </c>
      <c r="AI506">
        <v>2</v>
      </c>
      <c r="AJ506">
        <v>2</v>
      </c>
      <c r="AK506" t="s">
        <v>803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 t="s">
        <v>803</v>
      </c>
      <c r="AW506">
        <v>1</v>
      </c>
    </row>
    <row r="507" spans="1:49" x14ac:dyDescent="0.25">
      <c r="A507">
        <v>420</v>
      </c>
      <c r="B507" t="s">
        <v>423</v>
      </c>
      <c r="C507">
        <v>4</v>
      </c>
      <c r="D507" t="s">
        <v>795</v>
      </c>
      <c r="E507" t="s">
        <v>1325</v>
      </c>
      <c r="F507">
        <v>1</v>
      </c>
      <c r="G507" t="s">
        <v>797</v>
      </c>
      <c r="H507" t="s">
        <v>2089</v>
      </c>
      <c r="I507" t="s">
        <v>797</v>
      </c>
      <c r="J507">
        <v>0.4</v>
      </c>
      <c r="K507">
        <v>3.3</v>
      </c>
      <c r="L507">
        <v>1</v>
      </c>
      <c r="M507" t="s">
        <v>800</v>
      </c>
      <c r="P507">
        <v>275</v>
      </c>
      <c r="Q507">
        <v>45</v>
      </c>
      <c r="R507">
        <v>35</v>
      </c>
      <c r="S507">
        <v>45</v>
      </c>
      <c r="T507">
        <v>62</v>
      </c>
      <c r="U507">
        <v>53</v>
      </c>
      <c r="V507">
        <v>35</v>
      </c>
      <c r="W507">
        <v>190</v>
      </c>
      <c r="X507">
        <v>70</v>
      </c>
      <c r="Y507">
        <v>55</v>
      </c>
      <c r="Z507" t="s">
        <v>827</v>
      </c>
      <c r="AA507">
        <v>2</v>
      </c>
      <c r="AB507" t="s">
        <v>859</v>
      </c>
      <c r="AC507" t="s">
        <v>797</v>
      </c>
      <c r="AD507" t="s">
        <v>828</v>
      </c>
      <c r="AE507">
        <v>20</v>
      </c>
      <c r="AF507">
        <v>1</v>
      </c>
      <c r="AG507">
        <v>2</v>
      </c>
      <c r="AH507" t="s">
        <v>803</v>
      </c>
      <c r="AI507" t="s">
        <v>803</v>
      </c>
      <c r="AJ507" t="s">
        <v>803</v>
      </c>
      <c r="AK507">
        <v>2</v>
      </c>
      <c r="AL507">
        <v>1</v>
      </c>
      <c r="AM507">
        <v>2</v>
      </c>
      <c r="AN507" t="s">
        <v>803</v>
      </c>
      <c r="AO507">
        <v>2</v>
      </c>
      <c r="AP507">
        <v>1</v>
      </c>
      <c r="AQ507">
        <v>2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</row>
    <row r="508" spans="1:49" x14ac:dyDescent="0.25">
      <c r="A508">
        <v>421</v>
      </c>
      <c r="B508" t="s">
        <v>424</v>
      </c>
      <c r="C508">
        <v>4</v>
      </c>
      <c r="D508" t="s">
        <v>795</v>
      </c>
      <c r="E508" t="s">
        <v>1326</v>
      </c>
      <c r="F508">
        <v>1</v>
      </c>
      <c r="G508" t="s">
        <v>797</v>
      </c>
      <c r="H508" t="s">
        <v>2089</v>
      </c>
      <c r="I508" t="s">
        <v>797</v>
      </c>
      <c r="J508">
        <v>0.5</v>
      </c>
      <c r="K508">
        <v>9.3000000000000007</v>
      </c>
      <c r="L508">
        <v>1</v>
      </c>
      <c r="M508" t="s">
        <v>1327</v>
      </c>
      <c r="P508">
        <v>450</v>
      </c>
      <c r="Q508">
        <v>70</v>
      </c>
      <c r="R508">
        <v>60</v>
      </c>
      <c r="S508">
        <v>70</v>
      </c>
      <c r="T508">
        <v>87</v>
      </c>
      <c r="U508">
        <v>78</v>
      </c>
      <c r="V508">
        <v>85</v>
      </c>
      <c r="W508">
        <v>75</v>
      </c>
      <c r="X508">
        <v>70</v>
      </c>
      <c r="Y508">
        <v>158</v>
      </c>
      <c r="Z508" t="s">
        <v>827</v>
      </c>
      <c r="AA508">
        <v>2</v>
      </c>
      <c r="AB508" t="s">
        <v>859</v>
      </c>
      <c r="AC508" t="s">
        <v>797</v>
      </c>
      <c r="AD508" t="s">
        <v>828</v>
      </c>
      <c r="AE508">
        <v>20</v>
      </c>
      <c r="AF508">
        <v>1</v>
      </c>
      <c r="AG508">
        <v>2</v>
      </c>
      <c r="AH508" t="s">
        <v>803</v>
      </c>
      <c r="AI508" t="s">
        <v>803</v>
      </c>
      <c r="AJ508" t="s">
        <v>803</v>
      </c>
      <c r="AK508">
        <v>2</v>
      </c>
      <c r="AL508">
        <v>1</v>
      </c>
      <c r="AM508">
        <v>2</v>
      </c>
      <c r="AN508" t="s">
        <v>803</v>
      </c>
      <c r="AO508">
        <v>2</v>
      </c>
      <c r="AP508">
        <v>1</v>
      </c>
      <c r="AQ508">
        <v>2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</row>
    <row r="509" spans="1:49" x14ac:dyDescent="0.25">
      <c r="A509">
        <v>422</v>
      </c>
      <c r="B509" t="s">
        <v>425</v>
      </c>
      <c r="C509">
        <v>4</v>
      </c>
      <c r="D509" t="s">
        <v>795</v>
      </c>
      <c r="E509" t="s">
        <v>1328</v>
      </c>
      <c r="F509">
        <v>1</v>
      </c>
      <c r="G509" t="s">
        <v>816</v>
      </c>
      <c r="H509" t="s">
        <v>2089</v>
      </c>
      <c r="I509" t="s">
        <v>816</v>
      </c>
      <c r="J509">
        <v>0.3</v>
      </c>
      <c r="K509">
        <v>6.3</v>
      </c>
      <c r="L509">
        <v>3</v>
      </c>
      <c r="M509" t="s">
        <v>972</v>
      </c>
      <c r="N509" t="s">
        <v>1246</v>
      </c>
      <c r="O509" t="s">
        <v>907</v>
      </c>
      <c r="P509">
        <v>325</v>
      </c>
      <c r="Q509">
        <v>76</v>
      </c>
      <c r="R509">
        <v>48</v>
      </c>
      <c r="S509">
        <v>48</v>
      </c>
      <c r="T509">
        <v>57</v>
      </c>
      <c r="U509">
        <v>62</v>
      </c>
      <c r="V509">
        <v>34</v>
      </c>
      <c r="W509">
        <v>190</v>
      </c>
      <c r="X509">
        <v>70</v>
      </c>
      <c r="Y509">
        <v>65</v>
      </c>
      <c r="Z509" t="s">
        <v>827</v>
      </c>
      <c r="AA509">
        <v>2</v>
      </c>
      <c r="AB509" t="s">
        <v>974</v>
      </c>
      <c r="AC509" t="s">
        <v>819</v>
      </c>
      <c r="AD509" t="s">
        <v>828</v>
      </c>
      <c r="AE509">
        <v>20</v>
      </c>
      <c r="AF509">
        <v>1</v>
      </c>
      <c r="AG509" t="s">
        <v>803</v>
      </c>
      <c r="AH509" t="s">
        <v>803</v>
      </c>
      <c r="AI509">
        <v>2</v>
      </c>
      <c r="AJ509">
        <v>2</v>
      </c>
      <c r="AK509" t="s">
        <v>803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 t="s">
        <v>803</v>
      </c>
      <c r="AW509">
        <v>1</v>
      </c>
    </row>
    <row r="510" spans="1:49" x14ac:dyDescent="0.25">
      <c r="A510">
        <v>423</v>
      </c>
      <c r="B510" t="s">
        <v>426</v>
      </c>
      <c r="C510">
        <v>4</v>
      </c>
      <c r="D510" t="s">
        <v>795</v>
      </c>
      <c r="E510" t="s">
        <v>1328</v>
      </c>
      <c r="F510">
        <v>2</v>
      </c>
      <c r="G510" t="s">
        <v>816</v>
      </c>
      <c r="H510" t="s">
        <v>862</v>
      </c>
      <c r="I510" t="s">
        <v>862</v>
      </c>
      <c r="J510">
        <v>0.9</v>
      </c>
      <c r="K510">
        <v>29.9</v>
      </c>
      <c r="L510">
        <v>3</v>
      </c>
      <c r="M510" t="s">
        <v>972</v>
      </c>
      <c r="N510" t="s">
        <v>1246</v>
      </c>
      <c r="O510" t="s">
        <v>907</v>
      </c>
      <c r="P510">
        <v>475</v>
      </c>
      <c r="Q510">
        <v>111</v>
      </c>
      <c r="R510">
        <v>83</v>
      </c>
      <c r="S510">
        <v>68</v>
      </c>
      <c r="T510">
        <v>92</v>
      </c>
      <c r="U510">
        <v>82</v>
      </c>
      <c r="V510">
        <v>39</v>
      </c>
      <c r="W510">
        <v>75</v>
      </c>
      <c r="X510">
        <v>70</v>
      </c>
      <c r="Y510">
        <v>166</v>
      </c>
      <c r="Z510" t="s">
        <v>827</v>
      </c>
      <c r="AA510">
        <v>2</v>
      </c>
      <c r="AB510" t="s">
        <v>974</v>
      </c>
      <c r="AC510" t="s">
        <v>819</v>
      </c>
      <c r="AD510" t="s">
        <v>828</v>
      </c>
      <c r="AE510">
        <v>20</v>
      </c>
      <c r="AF510">
        <v>1</v>
      </c>
      <c r="AG510" t="s">
        <v>803</v>
      </c>
      <c r="AH510">
        <v>1</v>
      </c>
      <c r="AI510">
        <v>0</v>
      </c>
      <c r="AJ510">
        <v>4</v>
      </c>
      <c r="AK510">
        <v>1</v>
      </c>
      <c r="AL510">
        <v>1</v>
      </c>
      <c r="AM510" t="s">
        <v>803</v>
      </c>
      <c r="AN510">
        <v>1</v>
      </c>
      <c r="AO510">
        <v>1</v>
      </c>
      <c r="AP510">
        <v>1</v>
      </c>
      <c r="AQ510">
        <v>1</v>
      </c>
      <c r="AR510" t="s">
        <v>803</v>
      </c>
      <c r="AS510">
        <v>1</v>
      </c>
      <c r="AT510">
        <v>1</v>
      </c>
      <c r="AU510">
        <v>1</v>
      </c>
      <c r="AV510" t="s">
        <v>803</v>
      </c>
      <c r="AW510">
        <v>1</v>
      </c>
    </row>
    <row r="511" spans="1:49" x14ac:dyDescent="0.25">
      <c r="A511">
        <v>424</v>
      </c>
      <c r="B511" t="s">
        <v>427</v>
      </c>
      <c r="C511">
        <v>4</v>
      </c>
      <c r="D511" t="s">
        <v>795</v>
      </c>
      <c r="E511" t="s">
        <v>1098</v>
      </c>
      <c r="F511">
        <v>1</v>
      </c>
      <c r="G511" t="s">
        <v>795</v>
      </c>
      <c r="H511" t="s">
        <v>2089</v>
      </c>
      <c r="I511" t="s">
        <v>795</v>
      </c>
      <c r="J511">
        <v>1.2</v>
      </c>
      <c r="K511">
        <v>20.3</v>
      </c>
      <c r="L511">
        <v>3</v>
      </c>
      <c r="M511" t="s">
        <v>911</v>
      </c>
      <c r="N511" t="s">
        <v>910</v>
      </c>
      <c r="O511" t="s">
        <v>977</v>
      </c>
      <c r="P511">
        <v>482</v>
      </c>
      <c r="Q511">
        <v>75</v>
      </c>
      <c r="R511">
        <v>100</v>
      </c>
      <c r="S511">
        <v>66</v>
      </c>
      <c r="T511">
        <v>60</v>
      </c>
      <c r="U511">
        <v>66</v>
      </c>
      <c r="V511">
        <v>115</v>
      </c>
      <c r="W511">
        <v>45</v>
      </c>
      <c r="X511">
        <v>100</v>
      </c>
      <c r="Y511">
        <v>169</v>
      </c>
      <c r="Z511" t="s">
        <v>883</v>
      </c>
      <c r="AA511">
        <v>1</v>
      </c>
      <c r="AB511" t="s">
        <v>848</v>
      </c>
      <c r="AD511" t="s">
        <v>828</v>
      </c>
      <c r="AE511">
        <v>20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2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0</v>
      </c>
      <c r="AT511">
        <v>1</v>
      </c>
      <c r="AU511">
        <v>1</v>
      </c>
      <c r="AV511">
        <v>1</v>
      </c>
      <c r="AW511">
        <v>1</v>
      </c>
    </row>
    <row r="512" spans="1:49" x14ac:dyDescent="0.25">
      <c r="A512">
        <v>425</v>
      </c>
      <c r="B512" t="s">
        <v>428</v>
      </c>
      <c r="C512">
        <v>4</v>
      </c>
      <c r="D512" t="s">
        <v>795</v>
      </c>
      <c r="E512" t="s">
        <v>889</v>
      </c>
      <c r="F512">
        <v>2</v>
      </c>
      <c r="G512" t="s">
        <v>980</v>
      </c>
      <c r="H512" t="s">
        <v>812</v>
      </c>
      <c r="I512" t="s">
        <v>812</v>
      </c>
      <c r="J512">
        <v>0.4</v>
      </c>
      <c r="K512">
        <v>1.2</v>
      </c>
      <c r="L512">
        <v>3</v>
      </c>
      <c r="M512" t="s">
        <v>995</v>
      </c>
      <c r="N512" t="s">
        <v>1004</v>
      </c>
      <c r="O512" t="s">
        <v>1329</v>
      </c>
      <c r="P512">
        <v>348</v>
      </c>
      <c r="Q512">
        <v>90</v>
      </c>
      <c r="R512">
        <v>50</v>
      </c>
      <c r="S512">
        <v>34</v>
      </c>
      <c r="T512">
        <v>60</v>
      </c>
      <c r="U512">
        <v>44</v>
      </c>
      <c r="V512">
        <v>70</v>
      </c>
      <c r="W512">
        <v>125</v>
      </c>
      <c r="X512">
        <v>70</v>
      </c>
      <c r="Y512">
        <v>70</v>
      </c>
      <c r="Z512" t="s">
        <v>1183</v>
      </c>
      <c r="AA512">
        <v>1</v>
      </c>
      <c r="AB512" t="s">
        <v>974</v>
      </c>
      <c r="AD512" t="s">
        <v>828</v>
      </c>
      <c r="AE512">
        <v>30</v>
      </c>
      <c r="AF512">
        <v>0</v>
      </c>
      <c r="AG512">
        <v>1</v>
      </c>
      <c r="AH512">
        <v>1</v>
      </c>
      <c r="AI512">
        <v>2</v>
      </c>
      <c r="AJ512" t="s">
        <v>803</v>
      </c>
      <c r="AK512">
        <v>2</v>
      </c>
      <c r="AL512">
        <v>0</v>
      </c>
      <c r="AM512" t="s">
        <v>803</v>
      </c>
      <c r="AN512">
        <v>0</v>
      </c>
      <c r="AO512">
        <v>1</v>
      </c>
      <c r="AP512">
        <v>1</v>
      </c>
      <c r="AQ512" t="s">
        <v>804</v>
      </c>
      <c r="AR512">
        <v>2</v>
      </c>
      <c r="AS512">
        <v>2</v>
      </c>
      <c r="AT512">
        <v>1</v>
      </c>
      <c r="AU512">
        <v>2</v>
      </c>
      <c r="AV512">
        <v>1</v>
      </c>
      <c r="AW512">
        <v>1</v>
      </c>
    </row>
    <row r="513" spans="1:49" x14ac:dyDescent="0.25">
      <c r="A513">
        <v>426</v>
      </c>
      <c r="B513" t="s">
        <v>429</v>
      </c>
      <c r="C513">
        <v>4</v>
      </c>
      <c r="D513" t="s">
        <v>795</v>
      </c>
      <c r="E513" t="s">
        <v>1330</v>
      </c>
      <c r="F513">
        <v>2</v>
      </c>
      <c r="G513" t="s">
        <v>980</v>
      </c>
      <c r="H513" t="s">
        <v>812</v>
      </c>
      <c r="I513" t="s">
        <v>812</v>
      </c>
      <c r="J513">
        <v>1.2</v>
      </c>
      <c r="K513">
        <v>15</v>
      </c>
      <c r="L513">
        <v>3</v>
      </c>
      <c r="M513" t="s">
        <v>995</v>
      </c>
      <c r="N513" t="s">
        <v>1004</v>
      </c>
      <c r="O513" t="s">
        <v>1329</v>
      </c>
      <c r="P513">
        <v>498</v>
      </c>
      <c r="Q513">
        <v>150</v>
      </c>
      <c r="R513">
        <v>80</v>
      </c>
      <c r="S513">
        <v>44</v>
      </c>
      <c r="T513">
        <v>90</v>
      </c>
      <c r="U513">
        <v>54</v>
      </c>
      <c r="V513">
        <v>80</v>
      </c>
      <c r="W513">
        <v>60</v>
      </c>
      <c r="X513">
        <v>70</v>
      </c>
      <c r="Y513">
        <v>174</v>
      </c>
      <c r="Z513" t="s">
        <v>1183</v>
      </c>
      <c r="AA513">
        <v>1</v>
      </c>
      <c r="AB513" t="s">
        <v>974</v>
      </c>
      <c r="AD513" t="s">
        <v>828</v>
      </c>
      <c r="AE513">
        <v>30</v>
      </c>
      <c r="AF513">
        <v>0</v>
      </c>
      <c r="AG513">
        <v>1</v>
      </c>
      <c r="AH513">
        <v>1</v>
      </c>
      <c r="AI513">
        <v>2</v>
      </c>
      <c r="AJ513" t="s">
        <v>803</v>
      </c>
      <c r="AK513">
        <v>2</v>
      </c>
      <c r="AL513">
        <v>0</v>
      </c>
      <c r="AM513" t="s">
        <v>803</v>
      </c>
      <c r="AN513">
        <v>0</v>
      </c>
      <c r="AO513">
        <v>1</v>
      </c>
      <c r="AP513">
        <v>1</v>
      </c>
      <c r="AQ513" t="s">
        <v>804</v>
      </c>
      <c r="AR513">
        <v>2</v>
      </c>
      <c r="AS513">
        <v>2</v>
      </c>
      <c r="AT513">
        <v>1</v>
      </c>
      <c r="AU513">
        <v>2</v>
      </c>
      <c r="AV513">
        <v>1</v>
      </c>
      <c r="AW513">
        <v>1</v>
      </c>
    </row>
    <row r="514" spans="1:49" x14ac:dyDescent="0.25">
      <c r="A514">
        <v>427</v>
      </c>
      <c r="B514" t="s">
        <v>430</v>
      </c>
      <c r="C514">
        <v>4</v>
      </c>
      <c r="D514" t="s">
        <v>795</v>
      </c>
      <c r="E514" t="s">
        <v>1331</v>
      </c>
      <c r="F514">
        <v>1</v>
      </c>
      <c r="G514" t="s">
        <v>795</v>
      </c>
      <c r="H514" t="s">
        <v>2089</v>
      </c>
      <c r="I514" t="s">
        <v>795</v>
      </c>
      <c r="J514">
        <v>0.4</v>
      </c>
      <c r="K514">
        <v>5.5</v>
      </c>
      <c r="L514">
        <v>3</v>
      </c>
      <c r="M514" t="s">
        <v>826</v>
      </c>
      <c r="N514" t="s">
        <v>1332</v>
      </c>
      <c r="O514" t="s">
        <v>914</v>
      </c>
      <c r="P514">
        <v>350</v>
      </c>
      <c r="Q514">
        <v>55</v>
      </c>
      <c r="R514">
        <v>66</v>
      </c>
      <c r="S514">
        <v>44</v>
      </c>
      <c r="T514">
        <v>44</v>
      </c>
      <c r="U514">
        <v>56</v>
      </c>
      <c r="V514">
        <v>85</v>
      </c>
      <c r="W514">
        <v>190</v>
      </c>
      <c r="X514">
        <v>0</v>
      </c>
      <c r="Y514">
        <v>70</v>
      </c>
      <c r="Z514" t="s">
        <v>827</v>
      </c>
      <c r="AA514">
        <v>2</v>
      </c>
      <c r="AB514" t="s">
        <v>848</v>
      </c>
      <c r="AC514" t="s">
        <v>932</v>
      </c>
      <c r="AD514" t="s">
        <v>828</v>
      </c>
      <c r="AE514">
        <v>20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2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0</v>
      </c>
      <c r="AT514">
        <v>1</v>
      </c>
      <c r="AU514">
        <v>1</v>
      </c>
      <c r="AV514">
        <v>1</v>
      </c>
      <c r="AW514">
        <v>1</v>
      </c>
    </row>
    <row r="515" spans="1:49" x14ac:dyDescent="0.25">
      <c r="A515">
        <v>428</v>
      </c>
      <c r="B515" t="s">
        <v>431</v>
      </c>
      <c r="C515">
        <v>4</v>
      </c>
      <c r="D515" t="s">
        <v>795</v>
      </c>
      <c r="E515" t="s">
        <v>1331</v>
      </c>
      <c r="F515">
        <v>1</v>
      </c>
      <c r="G515" t="s">
        <v>795</v>
      </c>
      <c r="H515" t="s">
        <v>2089</v>
      </c>
      <c r="I515" t="s">
        <v>795</v>
      </c>
      <c r="J515">
        <v>1.2</v>
      </c>
      <c r="K515">
        <v>33.299999999999997</v>
      </c>
      <c r="L515">
        <v>3</v>
      </c>
      <c r="M515" t="s">
        <v>880</v>
      </c>
      <c r="N515" t="s">
        <v>1332</v>
      </c>
      <c r="O515" t="s">
        <v>914</v>
      </c>
      <c r="P515">
        <v>480</v>
      </c>
      <c r="Q515">
        <v>65</v>
      </c>
      <c r="R515">
        <v>76</v>
      </c>
      <c r="S515">
        <v>84</v>
      </c>
      <c r="T515">
        <v>54</v>
      </c>
      <c r="U515">
        <v>96</v>
      </c>
      <c r="V515">
        <v>105</v>
      </c>
      <c r="W515">
        <v>60</v>
      </c>
      <c r="X515">
        <v>140</v>
      </c>
      <c r="Y515">
        <v>168</v>
      </c>
      <c r="Z515" t="s">
        <v>827</v>
      </c>
      <c r="AA515">
        <v>2</v>
      </c>
      <c r="AB515" t="s">
        <v>848</v>
      </c>
      <c r="AC515" t="s">
        <v>932</v>
      </c>
      <c r="AD515" t="s">
        <v>828</v>
      </c>
      <c r="AE515">
        <v>20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2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0</v>
      </c>
      <c r="AT515">
        <v>1</v>
      </c>
      <c r="AU515">
        <v>1</v>
      </c>
      <c r="AV515">
        <v>1</v>
      </c>
      <c r="AW515">
        <v>1</v>
      </c>
    </row>
    <row r="516" spans="1:49" x14ac:dyDescent="0.25">
      <c r="A516">
        <v>428</v>
      </c>
      <c r="B516" t="s">
        <v>1333</v>
      </c>
      <c r="C516">
        <v>4</v>
      </c>
      <c r="D516" t="s">
        <v>795</v>
      </c>
      <c r="E516" t="s">
        <v>1331</v>
      </c>
      <c r="F516">
        <v>2</v>
      </c>
      <c r="G516" t="s">
        <v>795</v>
      </c>
      <c r="H516" t="s">
        <v>920</v>
      </c>
      <c r="I516" t="s">
        <v>920</v>
      </c>
      <c r="J516">
        <v>1.3</v>
      </c>
      <c r="K516">
        <v>28.3</v>
      </c>
      <c r="L516">
        <v>1</v>
      </c>
      <c r="M516" t="s">
        <v>964</v>
      </c>
      <c r="P516">
        <v>580</v>
      </c>
      <c r="Q516">
        <v>65</v>
      </c>
      <c r="R516">
        <v>136</v>
      </c>
      <c r="S516">
        <v>94</v>
      </c>
      <c r="T516">
        <v>54</v>
      </c>
      <c r="U516">
        <v>96</v>
      </c>
      <c r="V516">
        <v>135</v>
      </c>
      <c r="W516">
        <v>60</v>
      </c>
      <c r="X516">
        <v>140</v>
      </c>
      <c r="Y516">
        <v>203</v>
      </c>
      <c r="Z516" t="s">
        <v>827</v>
      </c>
      <c r="AA516">
        <v>2</v>
      </c>
      <c r="AB516" t="s">
        <v>848</v>
      </c>
      <c r="AC516" t="s">
        <v>932</v>
      </c>
      <c r="AD516" t="s">
        <v>828</v>
      </c>
      <c r="AE516">
        <v>20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2</v>
      </c>
      <c r="AM516">
        <v>1</v>
      </c>
      <c r="AN516">
        <v>1</v>
      </c>
      <c r="AO516">
        <v>2</v>
      </c>
      <c r="AP516">
        <v>2</v>
      </c>
      <c r="AQ516" t="s">
        <v>803</v>
      </c>
      <c r="AR516" t="s">
        <v>803</v>
      </c>
      <c r="AS516">
        <v>0</v>
      </c>
      <c r="AT516">
        <v>1</v>
      </c>
      <c r="AU516" t="s">
        <v>803</v>
      </c>
      <c r="AV516">
        <v>1</v>
      </c>
      <c r="AW516">
        <v>2</v>
      </c>
    </row>
    <row r="517" spans="1:49" x14ac:dyDescent="0.25">
      <c r="A517">
        <v>429</v>
      </c>
      <c r="B517" t="s">
        <v>432</v>
      </c>
      <c r="C517">
        <v>4</v>
      </c>
      <c r="D517" t="s">
        <v>795</v>
      </c>
      <c r="E517" t="s">
        <v>1334</v>
      </c>
      <c r="F517">
        <v>1</v>
      </c>
      <c r="G517" t="s">
        <v>980</v>
      </c>
      <c r="H517" t="s">
        <v>2089</v>
      </c>
      <c r="I517" t="s">
        <v>980</v>
      </c>
      <c r="J517">
        <v>0.9</v>
      </c>
      <c r="K517">
        <v>4.4000000000000004</v>
      </c>
      <c r="L517">
        <v>1</v>
      </c>
      <c r="M517" t="s">
        <v>981</v>
      </c>
      <c r="P517">
        <v>495</v>
      </c>
      <c r="Q517">
        <v>60</v>
      </c>
      <c r="R517">
        <v>60</v>
      </c>
      <c r="S517">
        <v>60</v>
      </c>
      <c r="T517">
        <v>105</v>
      </c>
      <c r="U517">
        <v>105</v>
      </c>
      <c r="V517">
        <v>105</v>
      </c>
      <c r="W517">
        <v>45</v>
      </c>
      <c r="X517">
        <v>35</v>
      </c>
      <c r="Y517">
        <v>173</v>
      </c>
      <c r="Z517" t="s">
        <v>883</v>
      </c>
      <c r="AA517">
        <v>1</v>
      </c>
      <c r="AB517" t="s">
        <v>974</v>
      </c>
      <c r="AD517" t="s">
        <v>828</v>
      </c>
      <c r="AE517">
        <v>25</v>
      </c>
      <c r="AF517">
        <v>0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0</v>
      </c>
      <c r="AM517" t="s">
        <v>803</v>
      </c>
      <c r="AN517">
        <v>0</v>
      </c>
      <c r="AO517">
        <v>1</v>
      </c>
      <c r="AP517">
        <v>1</v>
      </c>
      <c r="AQ517" t="s">
        <v>803</v>
      </c>
      <c r="AR517">
        <v>1</v>
      </c>
      <c r="AS517">
        <v>2</v>
      </c>
      <c r="AT517">
        <v>1</v>
      </c>
      <c r="AU517">
        <v>2</v>
      </c>
      <c r="AV517">
        <v>1</v>
      </c>
      <c r="AW517">
        <v>1</v>
      </c>
    </row>
    <row r="518" spans="1:49" x14ac:dyDescent="0.25">
      <c r="A518">
        <v>430</v>
      </c>
      <c r="B518" t="s">
        <v>433</v>
      </c>
      <c r="C518">
        <v>4</v>
      </c>
      <c r="D518" t="s">
        <v>795</v>
      </c>
      <c r="E518" t="s">
        <v>1335</v>
      </c>
      <c r="F518">
        <v>2</v>
      </c>
      <c r="G518" t="s">
        <v>849</v>
      </c>
      <c r="H518" t="s">
        <v>812</v>
      </c>
      <c r="I518" t="s">
        <v>812</v>
      </c>
      <c r="J518">
        <v>0.9</v>
      </c>
      <c r="K518">
        <v>27.3</v>
      </c>
      <c r="L518">
        <v>3</v>
      </c>
      <c r="M518" t="s">
        <v>988</v>
      </c>
      <c r="N518" t="s">
        <v>1084</v>
      </c>
      <c r="O518" t="s">
        <v>1037</v>
      </c>
      <c r="P518">
        <v>505</v>
      </c>
      <c r="Q518">
        <v>100</v>
      </c>
      <c r="R518">
        <v>125</v>
      </c>
      <c r="S518">
        <v>52</v>
      </c>
      <c r="T518">
        <v>105</v>
      </c>
      <c r="U518">
        <v>52</v>
      </c>
      <c r="V518">
        <v>71</v>
      </c>
      <c r="W518">
        <v>30</v>
      </c>
      <c r="X518">
        <v>35</v>
      </c>
      <c r="Y518">
        <v>177</v>
      </c>
      <c r="Z518" t="s">
        <v>801</v>
      </c>
      <c r="AA518">
        <v>1</v>
      </c>
      <c r="AB518" t="s">
        <v>812</v>
      </c>
      <c r="AD518" t="s">
        <v>828</v>
      </c>
      <c r="AE518">
        <v>20</v>
      </c>
      <c r="AF518">
        <v>1</v>
      </c>
      <c r="AG518">
        <v>1</v>
      </c>
      <c r="AH518">
        <v>1</v>
      </c>
      <c r="AI518">
        <v>2</v>
      </c>
      <c r="AJ518" t="s">
        <v>803</v>
      </c>
      <c r="AK518">
        <v>2</v>
      </c>
      <c r="AL518">
        <v>1</v>
      </c>
      <c r="AM518">
        <v>1</v>
      </c>
      <c r="AN518">
        <v>0</v>
      </c>
      <c r="AO518">
        <v>1</v>
      </c>
      <c r="AP518">
        <v>0</v>
      </c>
      <c r="AQ518">
        <v>1</v>
      </c>
      <c r="AR518">
        <v>2</v>
      </c>
      <c r="AS518" t="s">
        <v>803</v>
      </c>
      <c r="AT518">
        <v>1</v>
      </c>
      <c r="AU518" t="s">
        <v>803</v>
      </c>
      <c r="AV518">
        <v>1</v>
      </c>
      <c r="AW518">
        <v>2</v>
      </c>
    </row>
    <row r="519" spans="1:49" x14ac:dyDescent="0.25">
      <c r="A519">
        <v>431</v>
      </c>
      <c r="B519" t="s">
        <v>434</v>
      </c>
      <c r="C519">
        <v>4</v>
      </c>
      <c r="D519" t="s">
        <v>795</v>
      </c>
      <c r="E519" t="s">
        <v>1336</v>
      </c>
      <c r="F519">
        <v>1</v>
      </c>
      <c r="G519" t="s">
        <v>795</v>
      </c>
      <c r="H519" t="s">
        <v>2089</v>
      </c>
      <c r="I519" t="s">
        <v>795</v>
      </c>
      <c r="J519">
        <v>0.5</v>
      </c>
      <c r="K519">
        <v>3.9</v>
      </c>
      <c r="L519">
        <v>3</v>
      </c>
      <c r="M519" t="s">
        <v>914</v>
      </c>
      <c r="N519" t="s">
        <v>956</v>
      </c>
      <c r="O519" t="s">
        <v>840</v>
      </c>
      <c r="P519">
        <v>310</v>
      </c>
      <c r="Q519">
        <v>49</v>
      </c>
      <c r="R519">
        <v>55</v>
      </c>
      <c r="S519">
        <v>42</v>
      </c>
      <c r="T519">
        <v>42</v>
      </c>
      <c r="U519">
        <v>37</v>
      </c>
      <c r="V519">
        <v>85</v>
      </c>
      <c r="W519">
        <v>190</v>
      </c>
      <c r="X519">
        <v>70</v>
      </c>
      <c r="Y519">
        <v>62</v>
      </c>
      <c r="Z519" t="s">
        <v>883</v>
      </c>
      <c r="AA519">
        <v>1</v>
      </c>
      <c r="AB519" t="s">
        <v>848</v>
      </c>
      <c r="AD519" t="s">
        <v>884</v>
      </c>
      <c r="AE519">
        <v>20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2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0</v>
      </c>
      <c r="AT519">
        <v>1</v>
      </c>
      <c r="AU519">
        <v>1</v>
      </c>
      <c r="AV519">
        <v>1</v>
      </c>
      <c r="AW519">
        <v>1</v>
      </c>
    </row>
    <row r="520" spans="1:49" x14ac:dyDescent="0.25">
      <c r="A520">
        <v>432</v>
      </c>
      <c r="B520" t="s">
        <v>435</v>
      </c>
      <c r="C520">
        <v>4</v>
      </c>
      <c r="D520" t="s">
        <v>795</v>
      </c>
      <c r="E520" t="s">
        <v>1337</v>
      </c>
      <c r="F520">
        <v>1</v>
      </c>
      <c r="G520" t="s">
        <v>795</v>
      </c>
      <c r="H520" t="s">
        <v>2089</v>
      </c>
      <c r="I520" t="s">
        <v>795</v>
      </c>
      <c r="J520">
        <v>1</v>
      </c>
      <c r="K520">
        <v>43.8</v>
      </c>
      <c r="L520">
        <v>3</v>
      </c>
      <c r="M520" t="s">
        <v>805</v>
      </c>
      <c r="N520" t="s">
        <v>956</v>
      </c>
      <c r="O520" t="s">
        <v>922</v>
      </c>
      <c r="P520">
        <v>452</v>
      </c>
      <c r="Q520">
        <v>71</v>
      </c>
      <c r="R520">
        <v>82</v>
      </c>
      <c r="S520">
        <v>64</v>
      </c>
      <c r="T520">
        <v>64</v>
      </c>
      <c r="U520">
        <v>59</v>
      </c>
      <c r="V520">
        <v>112</v>
      </c>
      <c r="W520">
        <v>75</v>
      </c>
      <c r="X520">
        <v>70</v>
      </c>
      <c r="Y520">
        <v>158</v>
      </c>
      <c r="Z520" t="s">
        <v>883</v>
      </c>
      <c r="AA520">
        <v>1</v>
      </c>
      <c r="AB520" t="s">
        <v>848</v>
      </c>
      <c r="AD520" t="s">
        <v>884</v>
      </c>
      <c r="AE520">
        <v>20</v>
      </c>
      <c r="AF520">
        <v>1</v>
      </c>
      <c r="AG520" t="s">
        <v>803</v>
      </c>
      <c r="AH520">
        <v>1</v>
      </c>
      <c r="AI520">
        <v>1</v>
      </c>
      <c r="AJ520">
        <v>1</v>
      </c>
      <c r="AK520" t="s">
        <v>803</v>
      </c>
      <c r="AL520">
        <v>2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0</v>
      </c>
      <c r="AT520">
        <v>1</v>
      </c>
      <c r="AU520">
        <v>1</v>
      </c>
      <c r="AV520">
        <v>1</v>
      </c>
      <c r="AW520">
        <v>1</v>
      </c>
    </row>
    <row r="521" spans="1:49" x14ac:dyDescent="0.25">
      <c r="A521">
        <v>433</v>
      </c>
      <c r="B521" t="s">
        <v>436</v>
      </c>
      <c r="C521">
        <v>4</v>
      </c>
      <c r="D521" t="s">
        <v>795</v>
      </c>
      <c r="E521" t="s">
        <v>1338</v>
      </c>
      <c r="F521">
        <v>1</v>
      </c>
      <c r="G521" t="s">
        <v>860</v>
      </c>
      <c r="H521" t="s">
        <v>2089</v>
      </c>
      <c r="I521" t="s">
        <v>860</v>
      </c>
      <c r="J521">
        <v>0.2</v>
      </c>
      <c r="K521">
        <v>0.6</v>
      </c>
      <c r="L521">
        <v>1</v>
      </c>
      <c r="M521" t="s">
        <v>981</v>
      </c>
      <c r="P521">
        <v>285</v>
      </c>
      <c r="Q521">
        <v>45</v>
      </c>
      <c r="R521">
        <v>30</v>
      </c>
      <c r="S521">
        <v>50</v>
      </c>
      <c r="T521">
        <v>65</v>
      </c>
      <c r="U521">
        <v>50</v>
      </c>
      <c r="V521">
        <v>45</v>
      </c>
      <c r="W521">
        <v>120</v>
      </c>
      <c r="X521">
        <v>70</v>
      </c>
      <c r="Y521">
        <v>57</v>
      </c>
      <c r="Z521" t="s">
        <v>883</v>
      </c>
      <c r="AA521">
        <v>1</v>
      </c>
      <c r="AB521" t="s">
        <v>874</v>
      </c>
      <c r="AD521" t="s">
        <v>828</v>
      </c>
      <c r="AE521">
        <v>25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 t="s">
        <v>803</v>
      </c>
      <c r="AM521">
        <v>1</v>
      </c>
      <c r="AN521">
        <v>0</v>
      </c>
      <c r="AO521">
        <v>1</v>
      </c>
      <c r="AP521" t="s">
        <v>803</v>
      </c>
      <c r="AQ521">
        <v>2</v>
      </c>
      <c r="AR521">
        <v>1</v>
      </c>
      <c r="AS521">
        <v>2</v>
      </c>
      <c r="AT521">
        <v>1</v>
      </c>
      <c r="AU521">
        <v>2</v>
      </c>
      <c r="AV521">
        <v>1</v>
      </c>
      <c r="AW521">
        <v>1</v>
      </c>
    </row>
    <row r="522" spans="1:49" x14ac:dyDescent="0.25">
      <c r="A522">
        <v>434</v>
      </c>
      <c r="B522" t="s">
        <v>437</v>
      </c>
      <c r="C522">
        <v>4</v>
      </c>
      <c r="D522" t="s">
        <v>795</v>
      </c>
      <c r="E522" t="s">
        <v>1339</v>
      </c>
      <c r="F522">
        <v>2</v>
      </c>
      <c r="G522" t="s">
        <v>798</v>
      </c>
      <c r="H522" t="s">
        <v>849</v>
      </c>
      <c r="I522" t="s">
        <v>849</v>
      </c>
      <c r="J522">
        <v>0.4</v>
      </c>
      <c r="K522">
        <v>19.2</v>
      </c>
      <c r="L522">
        <v>3</v>
      </c>
      <c r="M522" t="s">
        <v>896</v>
      </c>
      <c r="N522" t="s">
        <v>995</v>
      </c>
      <c r="O522" t="s">
        <v>840</v>
      </c>
      <c r="P522">
        <v>329</v>
      </c>
      <c r="Q522">
        <v>63</v>
      </c>
      <c r="R522">
        <v>63</v>
      </c>
      <c r="S522">
        <v>47</v>
      </c>
      <c r="T522">
        <v>41</v>
      </c>
      <c r="U522">
        <v>41</v>
      </c>
      <c r="V522">
        <v>74</v>
      </c>
      <c r="W522">
        <v>225</v>
      </c>
      <c r="X522">
        <v>70</v>
      </c>
      <c r="Y522">
        <v>66</v>
      </c>
      <c r="Z522" t="s">
        <v>827</v>
      </c>
      <c r="AA522">
        <v>1</v>
      </c>
      <c r="AB522" t="s">
        <v>848</v>
      </c>
      <c r="AD522" t="s">
        <v>828</v>
      </c>
      <c r="AE522">
        <v>20</v>
      </c>
      <c r="AF522">
        <v>1</v>
      </c>
      <c r="AG522">
        <v>1</v>
      </c>
      <c r="AH522">
        <v>1</v>
      </c>
      <c r="AI522">
        <v>1</v>
      </c>
      <c r="AJ522" t="s">
        <v>803</v>
      </c>
      <c r="AK522">
        <v>1</v>
      </c>
      <c r="AL522">
        <v>1</v>
      </c>
      <c r="AM522" t="s">
        <v>803</v>
      </c>
      <c r="AN522">
        <v>2</v>
      </c>
      <c r="AO522">
        <v>1</v>
      </c>
      <c r="AP522">
        <v>0</v>
      </c>
      <c r="AQ522">
        <v>1</v>
      </c>
      <c r="AR522">
        <v>1</v>
      </c>
      <c r="AS522" t="s">
        <v>803</v>
      </c>
      <c r="AT522">
        <v>1</v>
      </c>
      <c r="AU522" t="s">
        <v>803</v>
      </c>
      <c r="AV522">
        <v>1</v>
      </c>
      <c r="AW522">
        <v>1</v>
      </c>
    </row>
    <row r="523" spans="1:49" x14ac:dyDescent="0.25">
      <c r="A523">
        <v>435</v>
      </c>
      <c r="B523" t="s">
        <v>438</v>
      </c>
      <c r="C523">
        <v>4</v>
      </c>
      <c r="D523" t="s">
        <v>795</v>
      </c>
      <c r="E523" t="s">
        <v>1339</v>
      </c>
      <c r="F523">
        <v>2</v>
      </c>
      <c r="G523" t="s">
        <v>798</v>
      </c>
      <c r="H523" t="s">
        <v>849</v>
      </c>
      <c r="I523" t="s">
        <v>849</v>
      </c>
      <c r="J523">
        <v>1</v>
      </c>
      <c r="K523">
        <v>38</v>
      </c>
      <c r="L523">
        <v>3</v>
      </c>
      <c r="M523" t="s">
        <v>896</v>
      </c>
      <c r="N523" t="s">
        <v>995</v>
      </c>
      <c r="O523" t="s">
        <v>840</v>
      </c>
      <c r="P523">
        <v>479</v>
      </c>
      <c r="Q523">
        <v>103</v>
      </c>
      <c r="R523">
        <v>93</v>
      </c>
      <c r="S523">
        <v>67</v>
      </c>
      <c r="T523">
        <v>71</v>
      </c>
      <c r="U523">
        <v>61</v>
      </c>
      <c r="V523">
        <v>84</v>
      </c>
      <c r="W523">
        <v>60</v>
      </c>
      <c r="X523">
        <v>70</v>
      </c>
      <c r="Y523">
        <v>168</v>
      </c>
      <c r="Z523" t="s">
        <v>827</v>
      </c>
      <c r="AA523">
        <v>1</v>
      </c>
      <c r="AB523" t="s">
        <v>848</v>
      </c>
      <c r="AD523" t="s">
        <v>828</v>
      </c>
      <c r="AE523">
        <v>20</v>
      </c>
      <c r="AF523">
        <v>1</v>
      </c>
      <c r="AG523">
        <v>1</v>
      </c>
      <c r="AH523">
        <v>1</v>
      </c>
      <c r="AI523">
        <v>1</v>
      </c>
      <c r="AJ523" t="s">
        <v>803</v>
      </c>
      <c r="AK523">
        <v>1</v>
      </c>
      <c r="AL523">
        <v>1</v>
      </c>
      <c r="AM523" t="s">
        <v>803</v>
      </c>
      <c r="AN523">
        <v>2</v>
      </c>
      <c r="AO523">
        <v>1</v>
      </c>
      <c r="AP523">
        <v>0</v>
      </c>
      <c r="AQ523">
        <v>1</v>
      </c>
      <c r="AR523">
        <v>1</v>
      </c>
      <c r="AS523" t="s">
        <v>803</v>
      </c>
      <c r="AT523">
        <v>1</v>
      </c>
      <c r="AU523" t="s">
        <v>803</v>
      </c>
      <c r="AV523">
        <v>1</v>
      </c>
      <c r="AW523">
        <v>1</v>
      </c>
    </row>
    <row r="524" spans="1:49" x14ac:dyDescent="0.25">
      <c r="A524">
        <v>436</v>
      </c>
      <c r="B524" t="s">
        <v>439</v>
      </c>
      <c r="C524">
        <v>4</v>
      </c>
      <c r="D524" t="s">
        <v>795</v>
      </c>
      <c r="E524" t="s">
        <v>1340</v>
      </c>
      <c r="F524">
        <v>2</v>
      </c>
      <c r="G524" t="s">
        <v>866</v>
      </c>
      <c r="H524" t="s">
        <v>860</v>
      </c>
      <c r="I524" t="s">
        <v>860</v>
      </c>
      <c r="J524">
        <v>0.5</v>
      </c>
      <c r="K524">
        <v>60.5</v>
      </c>
      <c r="L524">
        <v>3</v>
      </c>
      <c r="M524" t="s">
        <v>981</v>
      </c>
      <c r="N524" t="s">
        <v>1341</v>
      </c>
      <c r="O524" t="s">
        <v>1206</v>
      </c>
      <c r="P524">
        <v>300</v>
      </c>
      <c r="Q524">
        <v>57</v>
      </c>
      <c r="R524">
        <v>24</v>
      </c>
      <c r="S524">
        <v>86</v>
      </c>
      <c r="T524">
        <v>24</v>
      </c>
      <c r="U524">
        <v>86</v>
      </c>
      <c r="V524">
        <v>23</v>
      </c>
      <c r="W524">
        <v>255</v>
      </c>
      <c r="X524">
        <v>70</v>
      </c>
      <c r="Y524">
        <v>60</v>
      </c>
      <c r="Z524" t="s">
        <v>827</v>
      </c>
      <c r="AA524">
        <v>1</v>
      </c>
      <c r="AB524" t="s">
        <v>945</v>
      </c>
      <c r="AE524">
        <v>20</v>
      </c>
      <c r="AF524" t="s">
        <v>803</v>
      </c>
      <c r="AG524">
        <v>2</v>
      </c>
      <c r="AH524">
        <v>1</v>
      </c>
      <c r="AI524">
        <v>1</v>
      </c>
      <c r="AJ524" t="s">
        <v>803</v>
      </c>
      <c r="AK524" t="s">
        <v>803</v>
      </c>
      <c r="AL524">
        <v>1</v>
      </c>
      <c r="AM524">
        <v>0</v>
      </c>
      <c r="AN524">
        <v>0</v>
      </c>
      <c r="AO524" t="s">
        <v>803</v>
      </c>
      <c r="AP524" t="s">
        <v>804</v>
      </c>
      <c r="AQ524">
        <v>1</v>
      </c>
      <c r="AR524" t="s">
        <v>803</v>
      </c>
      <c r="AS524">
        <v>2</v>
      </c>
      <c r="AT524" t="s">
        <v>803</v>
      </c>
      <c r="AU524">
        <v>2</v>
      </c>
      <c r="AV524" t="s">
        <v>803</v>
      </c>
      <c r="AW524" t="s">
        <v>803</v>
      </c>
    </row>
    <row r="525" spans="1:49" x14ac:dyDescent="0.25">
      <c r="A525">
        <v>437</v>
      </c>
      <c r="B525" t="s">
        <v>440</v>
      </c>
      <c r="C525">
        <v>4</v>
      </c>
      <c r="D525" t="s">
        <v>795</v>
      </c>
      <c r="E525" t="s">
        <v>1342</v>
      </c>
      <c r="F525">
        <v>2</v>
      </c>
      <c r="G525" t="s">
        <v>866</v>
      </c>
      <c r="H525" t="s">
        <v>860</v>
      </c>
      <c r="I525" t="s">
        <v>860</v>
      </c>
      <c r="J525">
        <v>1.3</v>
      </c>
      <c r="K525">
        <v>187</v>
      </c>
      <c r="L525">
        <v>3</v>
      </c>
      <c r="M525" t="s">
        <v>981</v>
      </c>
      <c r="N525" t="s">
        <v>1341</v>
      </c>
      <c r="O525" t="s">
        <v>1206</v>
      </c>
      <c r="P525">
        <v>500</v>
      </c>
      <c r="Q525">
        <v>67</v>
      </c>
      <c r="R525">
        <v>89</v>
      </c>
      <c r="S525">
        <v>116</v>
      </c>
      <c r="T525">
        <v>79</v>
      </c>
      <c r="U525">
        <v>116</v>
      </c>
      <c r="V525">
        <v>33</v>
      </c>
      <c r="W525">
        <v>90</v>
      </c>
      <c r="X525">
        <v>70</v>
      </c>
      <c r="Y525">
        <v>175</v>
      </c>
      <c r="Z525" t="s">
        <v>827</v>
      </c>
      <c r="AA525">
        <v>1</v>
      </c>
      <c r="AB525" t="s">
        <v>945</v>
      </c>
      <c r="AE525">
        <v>20</v>
      </c>
      <c r="AF525" t="s">
        <v>803</v>
      </c>
      <c r="AG525">
        <v>2</v>
      </c>
      <c r="AH525">
        <v>1</v>
      </c>
      <c r="AI525">
        <v>1</v>
      </c>
      <c r="AJ525" t="s">
        <v>803</v>
      </c>
      <c r="AK525" t="s">
        <v>803</v>
      </c>
      <c r="AL525">
        <v>1</v>
      </c>
      <c r="AM525">
        <v>0</v>
      </c>
      <c r="AN525">
        <v>0</v>
      </c>
      <c r="AO525" t="s">
        <v>803</v>
      </c>
      <c r="AP525" t="s">
        <v>804</v>
      </c>
      <c r="AQ525">
        <v>1</v>
      </c>
      <c r="AR525" t="s">
        <v>803</v>
      </c>
      <c r="AS525">
        <v>2</v>
      </c>
      <c r="AT525" t="s">
        <v>803</v>
      </c>
      <c r="AU525">
        <v>2</v>
      </c>
      <c r="AV525" t="s">
        <v>803</v>
      </c>
      <c r="AW525" t="s">
        <v>803</v>
      </c>
    </row>
    <row r="526" spans="1:49" x14ac:dyDescent="0.25">
      <c r="A526">
        <v>438</v>
      </c>
      <c r="B526" t="s">
        <v>441</v>
      </c>
      <c r="C526">
        <v>4</v>
      </c>
      <c r="D526" t="s">
        <v>795</v>
      </c>
      <c r="E526" t="s">
        <v>1343</v>
      </c>
      <c r="F526">
        <v>1</v>
      </c>
      <c r="G526" t="s">
        <v>942</v>
      </c>
      <c r="H526" t="s">
        <v>2089</v>
      </c>
      <c r="I526" t="s">
        <v>942</v>
      </c>
      <c r="J526">
        <v>0.5</v>
      </c>
      <c r="K526">
        <v>15</v>
      </c>
      <c r="L526">
        <v>3</v>
      </c>
      <c r="M526" t="s">
        <v>944</v>
      </c>
      <c r="N526" t="s">
        <v>943</v>
      </c>
      <c r="O526" t="s">
        <v>912</v>
      </c>
      <c r="P526">
        <v>290</v>
      </c>
      <c r="Q526">
        <v>50</v>
      </c>
      <c r="R526">
        <v>80</v>
      </c>
      <c r="S526">
        <v>95</v>
      </c>
      <c r="T526">
        <v>10</v>
      </c>
      <c r="U526">
        <v>45</v>
      </c>
      <c r="V526">
        <v>10</v>
      </c>
      <c r="W526">
        <v>255</v>
      </c>
      <c r="X526">
        <v>70</v>
      </c>
      <c r="Y526">
        <v>58</v>
      </c>
      <c r="Z526" t="s">
        <v>827</v>
      </c>
      <c r="AA526">
        <v>1</v>
      </c>
      <c r="AB526" t="s">
        <v>874</v>
      </c>
      <c r="AD526" t="s">
        <v>828</v>
      </c>
      <c r="AE526">
        <v>20</v>
      </c>
      <c r="AF526" t="s">
        <v>803</v>
      </c>
      <c r="AG526" t="s">
        <v>803</v>
      </c>
      <c r="AH526">
        <v>2</v>
      </c>
      <c r="AI526">
        <v>1</v>
      </c>
      <c r="AJ526">
        <v>2</v>
      </c>
      <c r="AK526">
        <v>1</v>
      </c>
      <c r="AL526">
        <v>2</v>
      </c>
      <c r="AM526" t="s">
        <v>803</v>
      </c>
      <c r="AN526">
        <v>2</v>
      </c>
      <c r="AO526" t="s">
        <v>803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2</v>
      </c>
      <c r="AW526">
        <v>1</v>
      </c>
    </row>
    <row r="527" spans="1:49" x14ac:dyDescent="0.25">
      <c r="A527">
        <v>439</v>
      </c>
      <c r="B527" t="s">
        <v>442</v>
      </c>
      <c r="C527">
        <v>4</v>
      </c>
      <c r="D527" t="s">
        <v>795</v>
      </c>
      <c r="E527" t="s">
        <v>1344</v>
      </c>
      <c r="F527">
        <v>2</v>
      </c>
      <c r="G527" t="s">
        <v>860</v>
      </c>
      <c r="H527" t="s">
        <v>859</v>
      </c>
      <c r="I527" t="s">
        <v>859</v>
      </c>
      <c r="J527">
        <v>0.6</v>
      </c>
      <c r="K527">
        <v>13</v>
      </c>
      <c r="L527">
        <v>3</v>
      </c>
      <c r="M527" t="s">
        <v>994</v>
      </c>
      <c r="N527" t="s">
        <v>1027</v>
      </c>
      <c r="O527" t="s">
        <v>911</v>
      </c>
      <c r="P527">
        <v>310</v>
      </c>
      <c r="Q527">
        <v>20</v>
      </c>
      <c r="R527">
        <v>25</v>
      </c>
      <c r="S527">
        <v>45</v>
      </c>
      <c r="T527">
        <v>70</v>
      </c>
      <c r="U527">
        <v>90</v>
      </c>
      <c r="V527">
        <v>60</v>
      </c>
      <c r="W527">
        <v>145</v>
      </c>
      <c r="X527">
        <v>70</v>
      </c>
      <c r="Y527">
        <v>62</v>
      </c>
      <c r="Z527" t="s">
        <v>827</v>
      </c>
      <c r="AA527">
        <v>1</v>
      </c>
      <c r="AB527" t="s">
        <v>874</v>
      </c>
      <c r="AD527" t="s">
        <v>828</v>
      </c>
      <c r="AE527">
        <v>25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 t="s">
        <v>804</v>
      </c>
      <c r="AM527">
        <v>2</v>
      </c>
      <c r="AN527">
        <v>1</v>
      </c>
      <c r="AO527">
        <v>1</v>
      </c>
      <c r="AP527" t="s">
        <v>803</v>
      </c>
      <c r="AQ527">
        <v>1</v>
      </c>
      <c r="AR527">
        <v>1</v>
      </c>
      <c r="AS527">
        <v>2</v>
      </c>
      <c r="AT527">
        <v>0</v>
      </c>
      <c r="AU527">
        <v>1</v>
      </c>
      <c r="AV527">
        <v>2</v>
      </c>
      <c r="AW527">
        <v>1</v>
      </c>
    </row>
    <row r="528" spans="1:49" x14ac:dyDescent="0.25">
      <c r="A528">
        <v>440</v>
      </c>
      <c r="B528" t="s">
        <v>443</v>
      </c>
      <c r="C528">
        <v>4</v>
      </c>
      <c r="D528" t="s">
        <v>795</v>
      </c>
      <c r="E528" t="s">
        <v>1345</v>
      </c>
      <c r="F528">
        <v>1</v>
      </c>
      <c r="G528" t="s">
        <v>795</v>
      </c>
      <c r="H528" t="s">
        <v>2089</v>
      </c>
      <c r="I528" t="s">
        <v>795</v>
      </c>
      <c r="J528">
        <v>0.6</v>
      </c>
      <c r="K528">
        <v>24.4</v>
      </c>
      <c r="L528">
        <v>3</v>
      </c>
      <c r="M528" t="s">
        <v>1012</v>
      </c>
      <c r="N528" t="s">
        <v>1013</v>
      </c>
      <c r="O528" t="s">
        <v>882</v>
      </c>
      <c r="P528">
        <v>220</v>
      </c>
      <c r="Q528">
        <v>100</v>
      </c>
      <c r="R528">
        <v>5</v>
      </c>
      <c r="S528">
        <v>5</v>
      </c>
      <c r="T528">
        <v>15</v>
      </c>
      <c r="U528">
        <v>65</v>
      </c>
      <c r="V528">
        <v>30</v>
      </c>
      <c r="W528">
        <v>130</v>
      </c>
      <c r="X528">
        <v>140</v>
      </c>
      <c r="Y528">
        <v>110</v>
      </c>
      <c r="Z528" t="s">
        <v>883</v>
      </c>
      <c r="AA528">
        <v>1</v>
      </c>
      <c r="AB528" t="s">
        <v>874</v>
      </c>
      <c r="AD528" t="s">
        <v>873</v>
      </c>
      <c r="AE528">
        <v>40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2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0</v>
      </c>
      <c r="AT528">
        <v>1</v>
      </c>
      <c r="AU528">
        <v>1</v>
      </c>
      <c r="AV528">
        <v>1</v>
      </c>
      <c r="AW528">
        <v>1</v>
      </c>
    </row>
    <row r="529" spans="1:49" x14ac:dyDescent="0.25">
      <c r="A529">
        <v>441</v>
      </c>
      <c r="B529" t="s">
        <v>444</v>
      </c>
      <c r="C529">
        <v>4</v>
      </c>
      <c r="D529" t="s">
        <v>795</v>
      </c>
      <c r="E529" t="s">
        <v>1346</v>
      </c>
      <c r="F529">
        <v>2</v>
      </c>
      <c r="G529" t="s">
        <v>795</v>
      </c>
      <c r="H529" t="s">
        <v>812</v>
      </c>
      <c r="I529" t="s">
        <v>812</v>
      </c>
      <c r="J529">
        <v>0.5</v>
      </c>
      <c r="K529">
        <v>1.9</v>
      </c>
      <c r="L529">
        <v>3</v>
      </c>
      <c r="M529" t="s">
        <v>840</v>
      </c>
      <c r="N529" t="s">
        <v>841</v>
      </c>
      <c r="O529" t="s">
        <v>842</v>
      </c>
      <c r="P529">
        <v>411</v>
      </c>
      <c r="Q529">
        <v>76</v>
      </c>
      <c r="R529">
        <v>65</v>
      </c>
      <c r="S529">
        <v>45</v>
      </c>
      <c r="T529">
        <v>92</v>
      </c>
      <c r="U529">
        <v>42</v>
      </c>
      <c r="V529">
        <v>91</v>
      </c>
      <c r="W529">
        <v>30</v>
      </c>
      <c r="X529">
        <v>35</v>
      </c>
      <c r="Y529">
        <v>144</v>
      </c>
      <c r="Z529" t="s">
        <v>801</v>
      </c>
      <c r="AA529">
        <v>1</v>
      </c>
      <c r="AB529" t="s">
        <v>812</v>
      </c>
      <c r="AD529" t="s">
        <v>828</v>
      </c>
      <c r="AE529">
        <v>20</v>
      </c>
      <c r="AF529">
        <v>1</v>
      </c>
      <c r="AG529">
        <v>1</v>
      </c>
      <c r="AH529">
        <v>1</v>
      </c>
      <c r="AI529">
        <v>2</v>
      </c>
      <c r="AJ529" t="s">
        <v>803</v>
      </c>
      <c r="AK529">
        <v>2</v>
      </c>
      <c r="AL529">
        <v>1</v>
      </c>
      <c r="AM529">
        <v>1</v>
      </c>
      <c r="AN529">
        <v>0</v>
      </c>
      <c r="AO529">
        <v>1</v>
      </c>
      <c r="AP529">
        <v>1</v>
      </c>
      <c r="AQ529" t="s">
        <v>803</v>
      </c>
      <c r="AR529">
        <v>2</v>
      </c>
      <c r="AS529">
        <v>0</v>
      </c>
      <c r="AT529">
        <v>1</v>
      </c>
      <c r="AU529">
        <v>1</v>
      </c>
      <c r="AV529">
        <v>1</v>
      </c>
      <c r="AW529">
        <v>1</v>
      </c>
    </row>
    <row r="530" spans="1:49" x14ac:dyDescent="0.25">
      <c r="A530">
        <v>442</v>
      </c>
      <c r="B530" t="s">
        <v>445</v>
      </c>
      <c r="C530">
        <v>4</v>
      </c>
      <c r="D530" t="s">
        <v>795</v>
      </c>
      <c r="E530" t="s">
        <v>1347</v>
      </c>
      <c r="F530">
        <v>2</v>
      </c>
      <c r="G530" t="s">
        <v>980</v>
      </c>
      <c r="H530" t="s">
        <v>849</v>
      </c>
      <c r="I530" t="s">
        <v>849</v>
      </c>
      <c r="J530">
        <v>1</v>
      </c>
      <c r="K530">
        <v>108</v>
      </c>
      <c r="L530">
        <v>2</v>
      </c>
      <c r="M530" t="s">
        <v>1054</v>
      </c>
      <c r="O530" t="s">
        <v>894</v>
      </c>
      <c r="P530">
        <v>485</v>
      </c>
      <c r="Q530">
        <v>50</v>
      </c>
      <c r="R530">
        <v>92</v>
      </c>
      <c r="S530">
        <v>108</v>
      </c>
      <c r="T530">
        <v>92</v>
      </c>
      <c r="U530">
        <v>108</v>
      </c>
      <c r="V530">
        <v>35</v>
      </c>
      <c r="W530">
        <v>100</v>
      </c>
      <c r="X530">
        <v>70</v>
      </c>
      <c r="Y530">
        <v>170</v>
      </c>
      <c r="Z530" t="s">
        <v>827</v>
      </c>
      <c r="AA530">
        <v>1</v>
      </c>
      <c r="AB530" t="s">
        <v>974</v>
      </c>
      <c r="AD530" t="s">
        <v>828</v>
      </c>
      <c r="AE530">
        <v>30</v>
      </c>
      <c r="AF530">
        <v>0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0</v>
      </c>
      <c r="AM530" t="s">
        <v>803</v>
      </c>
      <c r="AN530">
        <v>1</v>
      </c>
      <c r="AO530">
        <v>1</v>
      </c>
      <c r="AP530">
        <v>0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2</v>
      </c>
    </row>
    <row r="531" spans="1:49" x14ac:dyDescent="0.25">
      <c r="A531">
        <v>443</v>
      </c>
      <c r="B531" t="s">
        <v>446</v>
      </c>
      <c r="C531">
        <v>4</v>
      </c>
      <c r="D531" t="s">
        <v>795</v>
      </c>
      <c r="E531" t="s">
        <v>1348</v>
      </c>
      <c r="F531">
        <v>2</v>
      </c>
      <c r="G531" t="s">
        <v>810</v>
      </c>
      <c r="H531" t="s">
        <v>862</v>
      </c>
      <c r="I531" t="s">
        <v>862</v>
      </c>
      <c r="J531">
        <v>0.7</v>
      </c>
      <c r="K531">
        <v>20.5</v>
      </c>
      <c r="L531">
        <v>2</v>
      </c>
      <c r="M531" t="s">
        <v>863</v>
      </c>
      <c r="O531" t="s">
        <v>1217</v>
      </c>
      <c r="P531">
        <v>300</v>
      </c>
      <c r="Q531">
        <v>58</v>
      </c>
      <c r="R531">
        <v>70</v>
      </c>
      <c r="S531">
        <v>45</v>
      </c>
      <c r="T531">
        <v>40</v>
      </c>
      <c r="U531">
        <v>45</v>
      </c>
      <c r="V531">
        <v>42</v>
      </c>
      <c r="W531">
        <v>45</v>
      </c>
      <c r="X531">
        <v>70</v>
      </c>
      <c r="Y531">
        <v>60</v>
      </c>
      <c r="Z531" t="s">
        <v>925</v>
      </c>
      <c r="AA531">
        <v>2</v>
      </c>
      <c r="AB531" t="s">
        <v>810</v>
      </c>
      <c r="AC531" t="s">
        <v>802</v>
      </c>
      <c r="AD531" t="s">
        <v>828</v>
      </c>
      <c r="AE531">
        <v>40</v>
      </c>
      <c r="AF531">
        <v>1</v>
      </c>
      <c r="AG531" t="s">
        <v>803</v>
      </c>
      <c r="AH531">
        <v>1</v>
      </c>
      <c r="AI531">
        <v>0</v>
      </c>
      <c r="AJ531">
        <v>1</v>
      </c>
      <c r="AK531">
        <v>4</v>
      </c>
      <c r="AL531">
        <v>1</v>
      </c>
      <c r="AM531" t="s">
        <v>803</v>
      </c>
      <c r="AN531">
        <v>1</v>
      </c>
      <c r="AO531">
        <v>1</v>
      </c>
      <c r="AP531">
        <v>1</v>
      </c>
      <c r="AQ531">
        <v>1</v>
      </c>
      <c r="AR531" t="s">
        <v>803</v>
      </c>
      <c r="AS531">
        <v>1</v>
      </c>
      <c r="AT531">
        <v>2</v>
      </c>
      <c r="AU531">
        <v>1</v>
      </c>
      <c r="AV531">
        <v>1</v>
      </c>
      <c r="AW531">
        <v>2</v>
      </c>
    </row>
    <row r="532" spans="1:49" x14ac:dyDescent="0.25">
      <c r="A532">
        <v>444</v>
      </c>
      <c r="B532" t="s">
        <v>447</v>
      </c>
      <c r="C532">
        <v>4</v>
      </c>
      <c r="D532" t="s">
        <v>795</v>
      </c>
      <c r="E532" t="s">
        <v>1349</v>
      </c>
      <c r="F532">
        <v>2</v>
      </c>
      <c r="G532" t="s">
        <v>810</v>
      </c>
      <c r="H532" t="s">
        <v>862</v>
      </c>
      <c r="I532" t="s">
        <v>862</v>
      </c>
      <c r="J532">
        <v>1.4</v>
      </c>
      <c r="K532">
        <v>56</v>
      </c>
      <c r="L532">
        <v>2</v>
      </c>
      <c r="M532" t="s">
        <v>863</v>
      </c>
      <c r="O532" t="s">
        <v>1217</v>
      </c>
      <c r="P532">
        <v>410</v>
      </c>
      <c r="Q532">
        <v>68</v>
      </c>
      <c r="R532">
        <v>90</v>
      </c>
      <c r="S532">
        <v>65</v>
      </c>
      <c r="T532">
        <v>50</v>
      </c>
      <c r="U532">
        <v>55</v>
      </c>
      <c r="V532">
        <v>82</v>
      </c>
      <c r="W532">
        <v>45</v>
      </c>
      <c r="X532">
        <v>70</v>
      </c>
      <c r="Y532">
        <v>144</v>
      </c>
      <c r="Z532" t="s">
        <v>925</v>
      </c>
      <c r="AA532">
        <v>2</v>
      </c>
      <c r="AB532" t="s">
        <v>810</v>
      </c>
      <c r="AC532" t="s">
        <v>802</v>
      </c>
      <c r="AD532" t="s">
        <v>828</v>
      </c>
      <c r="AE532">
        <v>40</v>
      </c>
      <c r="AF532">
        <v>1</v>
      </c>
      <c r="AG532" t="s">
        <v>803</v>
      </c>
      <c r="AH532">
        <v>1</v>
      </c>
      <c r="AI532">
        <v>0</v>
      </c>
      <c r="AJ532">
        <v>1</v>
      </c>
      <c r="AK532">
        <v>4</v>
      </c>
      <c r="AL532">
        <v>1</v>
      </c>
      <c r="AM532" t="s">
        <v>803</v>
      </c>
      <c r="AN532">
        <v>1</v>
      </c>
      <c r="AO532">
        <v>1</v>
      </c>
      <c r="AP532">
        <v>1</v>
      </c>
      <c r="AQ532">
        <v>1</v>
      </c>
      <c r="AR532" t="s">
        <v>803</v>
      </c>
      <c r="AS532">
        <v>1</v>
      </c>
      <c r="AT532">
        <v>2</v>
      </c>
      <c r="AU532">
        <v>1</v>
      </c>
      <c r="AV532">
        <v>1</v>
      </c>
      <c r="AW532">
        <v>2</v>
      </c>
    </row>
    <row r="533" spans="1:49" x14ac:dyDescent="0.25">
      <c r="A533">
        <v>445</v>
      </c>
      <c r="B533" t="s">
        <v>448</v>
      </c>
      <c r="C533">
        <v>4</v>
      </c>
      <c r="D533" t="s">
        <v>795</v>
      </c>
      <c r="E533" t="s">
        <v>1350</v>
      </c>
      <c r="F533">
        <v>2</v>
      </c>
      <c r="G533" t="s">
        <v>810</v>
      </c>
      <c r="H533" t="s">
        <v>862</v>
      </c>
      <c r="I533" t="s">
        <v>862</v>
      </c>
      <c r="J533">
        <v>1.9</v>
      </c>
      <c r="K533">
        <v>95</v>
      </c>
      <c r="L533">
        <v>2</v>
      </c>
      <c r="M533" t="s">
        <v>863</v>
      </c>
      <c r="O533" t="s">
        <v>1217</v>
      </c>
      <c r="P533">
        <v>600</v>
      </c>
      <c r="Q533">
        <v>108</v>
      </c>
      <c r="R533">
        <v>130</v>
      </c>
      <c r="S533">
        <v>95</v>
      </c>
      <c r="T533">
        <v>80</v>
      </c>
      <c r="U533">
        <v>85</v>
      </c>
      <c r="V533">
        <v>102</v>
      </c>
      <c r="W533">
        <v>45</v>
      </c>
      <c r="X533">
        <v>70</v>
      </c>
      <c r="Y533">
        <v>270</v>
      </c>
      <c r="Z533" t="s">
        <v>925</v>
      </c>
      <c r="AA533">
        <v>2</v>
      </c>
      <c r="AB533" t="s">
        <v>810</v>
      </c>
      <c r="AC533" t="s">
        <v>802</v>
      </c>
      <c r="AD533" t="s">
        <v>828</v>
      </c>
      <c r="AE533">
        <v>40</v>
      </c>
      <c r="AF533">
        <v>1</v>
      </c>
      <c r="AG533" t="s">
        <v>803</v>
      </c>
      <c r="AH533">
        <v>1</v>
      </c>
      <c r="AI533">
        <v>0</v>
      </c>
      <c r="AJ533">
        <v>1</v>
      </c>
      <c r="AK533">
        <v>4</v>
      </c>
      <c r="AL533">
        <v>1</v>
      </c>
      <c r="AM533" t="s">
        <v>803</v>
      </c>
      <c r="AN533">
        <v>1</v>
      </c>
      <c r="AO533">
        <v>1</v>
      </c>
      <c r="AP533">
        <v>1</v>
      </c>
      <c r="AQ533">
        <v>1</v>
      </c>
      <c r="AR533" t="s">
        <v>803</v>
      </c>
      <c r="AS533">
        <v>1</v>
      </c>
      <c r="AT533">
        <v>2</v>
      </c>
      <c r="AU533">
        <v>1</v>
      </c>
      <c r="AV533">
        <v>1</v>
      </c>
      <c r="AW533">
        <v>2</v>
      </c>
    </row>
    <row r="534" spans="1:49" x14ac:dyDescent="0.25">
      <c r="A534">
        <v>445</v>
      </c>
      <c r="B534" t="s">
        <v>1351</v>
      </c>
      <c r="C534">
        <v>4</v>
      </c>
      <c r="D534" t="s">
        <v>795</v>
      </c>
      <c r="E534" t="s">
        <v>1350</v>
      </c>
      <c r="F534">
        <v>2</v>
      </c>
      <c r="G534" t="s">
        <v>810</v>
      </c>
      <c r="H534" t="s">
        <v>862</v>
      </c>
      <c r="I534" t="s">
        <v>862</v>
      </c>
      <c r="J534">
        <v>1.9</v>
      </c>
      <c r="K534">
        <v>95</v>
      </c>
      <c r="L534">
        <v>1</v>
      </c>
      <c r="M534" t="s">
        <v>907</v>
      </c>
      <c r="P534">
        <v>700</v>
      </c>
      <c r="Q534">
        <v>108</v>
      </c>
      <c r="R534">
        <v>170</v>
      </c>
      <c r="S534">
        <v>115</v>
      </c>
      <c r="T534">
        <v>120</v>
      </c>
      <c r="U534">
        <v>95</v>
      </c>
      <c r="V534">
        <v>92</v>
      </c>
      <c r="W534">
        <v>45</v>
      </c>
      <c r="X534">
        <v>70</v>
      </c>
      <c r="Y534">
        <v>315</v>
      </c>
      <c r="Z534" t="s">
        <v>925</v>
      </c>
      <c r="AA534">
        <v>2</v>
      </c>
      <c r="AB534" t="s">
        <v>810</v>
      </c>
      <c r="AC534" t="s">
        <v>802</v>
      </c>
      <c r="AD534" t="s">
        <v>828</v>
      </c>
      <c r="AE534">
        <v>40</v>
      </c>
      <c r="AF534">
        <v>1</v>
      </c>
      <c r="AG534" t="s">
        <v>803</v>
      </c>
      <c r="AH534">
        <v>1</v>
      </c>
      <c r="AI534">
        <v>0</v>
      </c>
      <c r="AJ534">
        <v>1</v>
      </c>
      <c r="AK534">
        <v>4</v>
      </c>
      <c r="AL534">
        <v>1</v>
      </c>
      <c r="AM534" t="s">
        <v>803</v>
      </c>
      <c r="AN534">
        <v>1</v>
      </c>
      <c r="AO534">
        <v>1</v>
      </c>
      <c r="AP534">
        <v>1</v>
      </c>
      <c r="AQ534">
        <v>1</v>
      </c>
      <c r="AR534" t="s">
        <v>803</v>
      </c>
      <c r="AS534">
        <v>1</v>
      </c>
      <c r="AT534">
        <v>2</v>
      </c>
      <c r="AU534">
        <v>1</v>
      </c>
      <c r="AV534">
        <v>1</v>
      </c>
      <c r="AW534">
        <v>2</v>
      </c>
    </row>
    <row r="535" spans="1:49" x14ac:dyDescent="0.25">
      <c r="A535">
        <v>446</v>
      </c>
      <c r="B535" t="s">
        <v>449</v>
      </c>
      <c r="C535">
        <v>4</v>
      </c>
      <c r="D535" t="s">
        <v>795</v>
      </c>
      <c r="E535" t="s">
        <v>1352</v>
      </c>
      <c r="F535">
        <v>1</v>
      </c>
      <c r="G535" t="s">
        <v>795</v>
      </c>
      <c r="H535" t="s">
        <v>2089</v>
      </c>
      <c r="I535" t="s">
        <v>795</v>
      </c>
      <c r="J535">
        <v>0.6</v>
      </c>
      <c r="K535">
        <v>105</v>
      </c>
      <c r="L535">
        <v>3</v>
      </c>
      <c r="M535" t="s">
        <v>910</v>
      </c>
      <c r="N535" t="s">
        <v>805</v>
      </c>
      <c r="O535" t="s">
        <v>850</v>
      </c>
      <c r="P535">
        <v>390</v>
      </c>
      <c r="Q535">
        <v>135</v>
      </c>
      <c r="R535">
        <v>85</v>
      </c>
      <c r="S535">
        <v>40</v>
      </c>
      <c r="T535">
        <v>40</v>
      </c>
      <c r="U535">
        <v>85</v>
      </c>
      <c r="V535">
        <v>5</v>
      </c>
      <c r="W535">
        <v>50</v>
      </c>
      <c r="X535">
        <v>70</v>
      </c>
      <c r="Y535">
        <v>78</v>
      </c>
      <c r="Z535" t="s">
        <v>925</v>
      </c>
      <c r="AA535">
        <v>1</v>
      </c>
      <c r="AB535" t="s">
        <v>874</v>
      </c>
      <c r="AD535" t="s">
        <v>9</v>
      </c>
      <c r="AE535">
        <v>40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2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0</v>
      </c>
      <c r="AT535">
        <v>1</v>
      </c>
      <c r="AU535">
        <v>1</v>
      </c>
      <c r="AV535">
        <v>1</v>
      </c>
      <c r="AW535">
        <v>1</v>
      </c>
    </row>
    <row r="536" spans="1:49" x14ac:dyDescent="0.25">
      <c r="A536">
        <v>447</v>
      </c>
      <c r="B536" t="s">
        <v>450</v>
      </c>
      <c r="C536">
        <v>4</v>
      </c>
      <c r="D536" t="s">
        <v>795</v>
      </c>
      <c r="E536" t="s">
        <v>1353</v>
      </c>
      <c r="F536">
        <v>1</v>
      </c>
      <c r="G536" t="s">
        <v>920</v>
      </c>
      <c r="H536" t="s">
        <v>2089</v>
      </c>
      <c r="I536" t="s">
        <v>920</v>
      </c>
      <c r="J536">
        <v>0.7</v>
      </c>
      <c r="K536">
        <v>20.2</v>
      </c>
      <c r="L536">
        <v>3</v>
      </c>
      <c r="M536" t="s">
        <v>935</v>
      </c>
      <c r="N536" t="s">
        <v>893</v>
      </c>
      <c r="O536" t="s">
        <v>1105</v>
      </c>
      <c r="P536">
        <v>285</v>
      </c>
      <c r="Q536">
        <v>40</v>
      </c>
      <c r="R536">
        <v>70</v>
      </c>
      <c r="S536">
        <v>40</v>
      </c>
      <c r="T536">
        <v>35</v>
      </c>
      <c r="U536">
        <v>40</v>
      </c>
      <c r="V536">
        <v>60</v>
      </c>
      <c r="W536">
        <v>75</v>
      </c>
      <c r="X536">
        <v>70</v>
      </c>
      <c r="Y536">
        <v>57</v>
      </c>
      <c r="Z536" t="s">
        <v>801</v>
      </c>
      <c r="AA536">
        <v>1</v>
      </c>
      <c r="AB536" t="s">
        <v>874</v>
      </c>
      <c r="AD536" t="s">
        <v>9</v>
      </c>
      <c r="AE536">
        <v>25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2</v>
      </c>
      <c r="AP536">
        <v>2</v>
      </c>
      <c r="AQ536" t="s">
        <v>803</v>
      </c>
      <c r="AR536" t="s">
        <v>803</v>
      </c>
      <c r="AS536">
        <v>1</v>
      </c>
      <c r="AT536">
        <v>1</v>
      </c>
      <c r="AU536" t="s">
        <v>803</v>
      </c>
      <c r="AV536">
        <v>1</v>
      </c>
      <c r="AW536">
        <v>2</v>
      </c>
    </row>
    <row r="537" spans="1:49" x14ac:dyDescent="0.25">
      <c r="A537">
        <v>448</v>
      </c>
      <c r="B537" t="s">
        <v>451</v>
      </c>
      <c r="C537">
        <v>4</v>
      </c>
      <c r="D537" t="s">
        <v>795</v>
      </c>
      <c r="E537" t="s">
        <v>1354</v>
      </c>
      <c r="F537">
        <v>2</v>
      </c>
      <c r="G537" t="s">
        <v>920</v>
      </c>
      <c r="H537" t="s">
        <v>866</v>
      </c>
      <c r="I537" t="s">
        <v>866</v>
      </c>
      <c r="J537">
        <v>1.2</v>
      </c>
      <c r="K537">
        <v>54</v>
      </c>
      <c r="L537">
        <v>3</v>
      </c>
      <c r="M537" t="s">
        <v>935</v>
      </c>
      <c r="N537" t="s">
        <v>893</v>
      </c>
      <c r="O537" t="s">
        <v>924</v>
      </c>
      <c r="P537">
        <v>525</v>
      </c>
      <c r="Q537">
        <v>70</v>
      </c>
      <c r="R537">
        <v>110</v>
      </c>
      <c r="S537">
        <v>70</v>
      </c>
      <c r="T537">
        <v>115</v>
      </c>
      <c r="U537">
        <v>70</v>
      </c>
      <c r="V537">
        <v>90</v>
      </c>
      <c r="W537">
        <v>45</v>
      </c>
      <c r="X537">
        <v>70</v>
      </c>
      <c r="Y537">
        <v>184</v>
      </c>
      <c r="Z537" t="s">
        <v>801</v>
      </c>
      <c r="AA537">
        <v>2</v>
      </c>
      <c r="AB537" t="s">
        <v>848</v>
      </c>
      <c r="AC537" t="s">
        <v>932</v>
      </c>
      <c r="AD537" t="s">
        <v>9</v>
      </c>
      <c r="AE537">
        <v>25</v>
      </c>
      <c r="AF537" t="s">
        <v>803</v>
      </c>
      <c r="AG537">
        <v>2</v>
      </c>
      <c r="AH537">
        <v>1</v>
      </c>
      <c r="AI537">
        <v>1</v>
      </c>
      <c r="AJ537" t="s">
        <v>803</v>
      </c>
      <c r="AK537" t="s">
        <v>803</v>
      </c>
      <c r="AL537">
        <v>2</v>
      </c>
      <c r="AM537">
        <v>0</v>
      </c>
      <c r="AN537">
        <v>2</v>
      </c>
      <c r="AO537">
        <v>1</v>
      </c>
      <c r="AP537">
        <v>1</v>
      </c>
      <c r="AQ537" t="s">
        <v>804</v>
      </c>
      <c r="AR537" t="s">
        <v>804</v>
      </c>
      <c r="AS537">
        <v>1</v>
      </c>
      <c r="AT537" t="s">
        <v>803</v>
      </c>
      <c r="AU537" t="s">
        <v>803</v>
      </c>
      <c r="AV537" t="s">
        <v>803</v>
      </c>
      <c r="AW537">
        <v>1</v>
      </c>
    </row>
    <row r="538" spans="1:49" x14ac:dyDescent="0.25">
      <c r="A538">
        <v>448</v>
      </c>
      <c r="B538" t="s">
        <v>1355</v>
      </c>
      <c r="C538">
        <v>4</v>
      </c>
      <c r="D538" t="s">
        <v>795</v>
      </c>
      <c r="E538" t="s">
        <v>1354</v>
      </c>
      <c r="F538">
        <v>2</v>
      </c>
      <c r="G538" t="s">
        <v>920</v>
      </c>
      <c r="H538" t="s">
        <v>866</v>
      </c>
      <c r="I538" t="s">
        <v>866</v>
      </c>
      <c r="J538">
        <v>1.3</v>
      </c>
      <c r="K538">
        <v>57.5</v>
      </c>
      <c r="L538">
        <v>1</v>
      </c>
      <c r="M538" t="s">
        <v>838</v>
      </c>
      <c r="P538">
        <v>625</v>
      </c>
      <c r="Q538">
        <v>70</v>
      </c>
      <c r="R538">
        <v>145</v>
      </c>
      <c r="S538">
        <v>88</v>
      </c>
      <c r="T538">
        <v>140</v>
      </c>
      <c r="U538">
        <v>70</v>
      </c>
      <c r="V538">
        <v>112</v>
      </c>
      <c r="W538">
        <v>45</v>
      </c>
      <c r="X538">
        <v>70</v>
      </c>
      <c r="Y538">
        <v>219</v>
      </c>
      <c r="Z538" t="s">
        <v>801</v>
      </c>
      <c r="AA538">
        <v>2</v>
      </c>
      <c r="AB538" t="s">
        <v>848</v>
      </c>
      <c r="AC538" t="s">
        <v>932</v>
      </c>
      <c r="AD538" t="s">
        <v>9</v>
      </c>
      <c r="AE538">
        <v>25</v>
      </c>
      <c r="AF538" t="s">
        <v>803</v>
      </c>
      <c r="AG538">
        <v>2</v>
      </c>
      <c r="AH538">
        <v>1</v>
      </c>
      <c r="AI538">
        <v>1</v>
      </c>
      <c r="AJ538" t="s">
        <v>803</v>
      </c>
      <c r="AK538" t="s">
        <v>803</v>
      </c>
      <c r="AL538">
        <v>2</v>
      </c>
      <c r="AM538">
        <v>0</v>
      </c>
      <c r="AN538">
        <v>2</v>
      </c>
      <c r="AO538">
        <v>1</v>
      </c>
      <c r="AP538">
        <v>1</v>
      </c>
      <c r="AQ538" t="s">
        <v>804</v>
      </c>
      <c r="AR538" t="s">
        <v>804</v>
      </c>
      <c r="AS538">
        <v>1</v>
      </c>
      <c r="AT538" t="s">
        <v>803</v>
      </c>
      <c r="AU538" t="s">
        <v>803</v>
      </c>
      <c r="AV538" t="s">
        <v>803</v>
      </c>
      <c r="AW538">
        <v>1</v>
      </c>
    </row>
    <row r="539" spans="1:49" x14ac:dyDescent="0.25">
      <c r="A539">
        <v>449</v>
      </c>
      <c r="B539" t="s">
        <v>452</v>
      </c>
      <c r="C539">
        <v>4</v>
      </c>
      <c r="D539" t="s">
        <v>795</v>
      </c>
      <c r="E539" t="s">
        <v>1356</v>
      </c>
      <c r="F539">
        <v>1</v>
      </c>
      <c r="G539" t="s">
        <v>862</v>
      </c>
      <c r="H539" t="s">
        <v>2089</v>
      </c>
      <c r="I539" t="s">
        <v>862</v>
      </c>
      <c r="J539">
        <v>0.8</v>
      </c>
      <c r="K539">
        <v>49.5</v>
      </c>
      <c r="L539">
        <v>2</v>
      </c>
      <c r="M539" t="s">
        <v>1152</v>
      </c>
      <c r="O539" t="s">
        <v>907</v>
      </c>
      <c r="P539">
        <v>330</v>
      </c>
      <c r="Q539">
        <v>68</v>
      </c>
      <c r="R539">
        <v>72</v>
      </c>
      <c r="S539">
        <v>78</v>
      </c>
      <c r="T539">
        <v>38</v>
      </c>
      <c r="U539">
        <v>42</v>
      </c>
      <c r="V539">
        <v>32</v>
      </c>
      <c r="W539">
        <v>140</v>
      </c>
      <c r="X539">
        <v>70</v>
      </c>
      <c r="Y539">
        <v>66</v>
      </c>
      <c r="Z539" t="s">
        <v>925</v>
      </c>
      <c r="AA539">
        <v>1</v>
      </c>
      <c r="AB539" t="s">
        <v>848</v>
      </c>
      <c r="AD539" t="s">
        <v>828</v>
      </c>
      <c r="AE539">
        <v>30</v>
      </c>
      <c r="AF539">
        <v>1</v>
      </c>
      <c r="AG539">
        <v>1</v>
      </c>
      <c r="AH539">
        <v>2</v>
      </c>
      <c r="AI539">
        <v>0</v>
      </c>
      <c r="AJ539">
        <v>2</v>
      </c>
      <c r="AK539">
        <v>2</v>
      </c>
      <c r="AL539">
        <v>1</v>
      </c>
      <c r="AM539" t="s">
        <v>803</v>
      </c>
      <c r="AN539">
        <v>1</v>
      </c>
      <c r="AO539">
        <v>1</v>
      </c>
      <c r="AP539">
        <v>1</v>
      </c>
      <c r="AQ539">
        <v>1</v>
      </c>
      <c r="AR539" t="s">
        <v>803</v>
      </c>
      <c r="AS539">
        <v>1</v>
      </c>
      <c r="AT539">
        <v>1</v>
      </c>
      <c r="AU539">
        <v>1</v>
      </c>
      <c r="AV539">
        <v>1</v>
      </c>
      <c r="AW539">
        <v>1</v>
      </c>
    </row>
    <row r="540" spans="1:49" x14ac:dyDescent="0.25">
      <c r="A540">
        <v>450</v>
      </c>
      <c r="B540" t="s">
        <v>453</v>
      </c>
      <c r="C540">
        <v>4</v>
      </c>
      <c r="D540" t="s">
        <v>795</v>
      </c>
      <c r="E540" t="s">
        <v>1357</v>
      </c>
      <c r="F540">
        <v>1</v>
      </c>
      <c r="G540" t="s">
        <v>862</v>
      </c>
      <c r="H540" t="s">
        <v>2089</v>
      </c>
      <c r="I540" t="s">
        <v>862</v>
      </c>
      <c r="J540">
        <v>2</v>
      </c>
      <c r="K540">
        <v>300</v>
      </c>
      <c r="L540">
        <v>2</v>
      </c>
      <c r="M540" t="s">
        <v>1152</v>
      </c>
      <c r="O540" t="s">
        <v>907</v>
      </c>
      <c r="P540">
        <v>525</v>
      </c>
      <c r="Q540">
        <v>108</v>
      </c>
      <c r="R540">
        <v>112</v>
      </c>
      <c r="S540">
        <v>118</v>
      </c>
      <c r="T540">
        <v>68</v>
      </c>
      <c r="U540">
        <v>72</v>
      </c>
      <c r="V540">
        <v>47</v>
      </c>
      <c r="W540">
        <v>60</v>
      </c>
      <c r="X540">
        <v>70</v>
      </c>
      <c r="Y540">
        <v>184</v>
      </c>
      <c r="Z540" t="s">
        <v>925</v>
      </c>
      <c r="AA540">
        <v>1</v>
      </c>
      <c r="AB540" t="s">
        <v>848</v>
      </c>
      <c r="AD540" t="s">
        <v>828</v>
      </c>
      <c r="AE540">
        <v>30</v>
      </c>
      <c r="AF540">
        <v>1</v>
      </c>
      <c r="AG540">
        <v>1</v>
      </c>
      <c r="AH540">
        <v>2</v>
      </c>
      <c r="AI540">
        <v>0</v>
      </c>
      <c r="AJ540">
        <v>2</v>
      </c>
      <c r="AK540">
        <v>2</v>
      </c>
      <c r="AL540">
        <v>1</v>
      </c>
      <c r="AM540" t="s">
        <v>803</v>
      </c>
      <c r="AN540">
        <v>1</v>
      </c>
      <c r="AO540">
        <v>1</v>
      </c>
      <c r="AP540">
        <v>1</v>
      </c>
      <c r="AQ540">
        <v>1</v>
      </c>
      <c r="AR540" t="s">
        <v>803</v>
      </c>
      <c r="AS540">
        <v>1</v>
      </c>
      <c r="AT540">
        <v>1</v>
      </c>
      <c r="AU540">
        <v>1</v>
      </c>
      <c r="AV540">
        <v>1</v>
      </c>
      <c r="AW540">
        <v>1</v>
      </c>
    </row>
    <row r="541" spans="1:49" x14ac:dyDescent="0.25">
      <c r="A541">
        <v>451</v>
      </c>
      <c r="B541" t="s">
        <v>454</v>
      </c>
      <c r="C541">
        <v>4</v>
      </c>
      <c r="D541" t="s">
        <v>795</v>
      </c>
      <c r="E541" t="s">
        <v>1358</v>
      </c>
      <c r="F541">
        <v>2</v>
      </c>
      <c r="G541" t="s">
        <v>798</v>
      </c>
      <c r="H541" t="s">
        <v>824</v>
      </c>
      <c r="I541" t="s">
        <v>824</v>
      </c>
      <c r="J541">
        <v>0.8</v>
      </c>
      <c r="K541">
        <v>12</v>
      </c>
      <c r="L541">
        <v>3</v>
      </c>
      <c r="M541" t="s">
        <v>1000</v>
      </c>
      <c r="N541" t="s">
        <v>837</v>
      </c>
      <c r="O541" t="s">
        <v>840</v>
      </c>
      <c r="P541">
        <v>330</v>
      </c>
      <c r="Q541">
        <v>40</v>
      </c>
      <c r="R541">
        <v>50</v>
      </c>
      <c r="S541">
        <v>90</v>
      </c>
      <c r="T541">
        <v>30</v>
      </c>
      <c r="U541">
        <v>55</v>
      </c>
      <c r="V541">
        <v>65</v>
      </c>
      <c r="W541">
        <v>120</v>
      </c>
      <c r="X541">
        <v>70</v>
      </c>
      <c r="Y541">
        <v>66</v>
      </c>
      <c r="Z541" t="s">
        <v>925</v>
      </c>
      <c r="AA541">
        <v>2</v>
      </c>
      <c r="AB541" t="s">
        <v>824</v>
      </c>
      <c r="AC541" t="s">
        <v>940</v>
      </c>
      <c r="AD541" t="s">
        <v>828</v>
      </c>
      <c r="AE541">
        <v>20</v>
      </c>
      <c r="AF541">
        <v>1</v>
      </c>
      <c r="AG541">
        <v>2</v>
      </c>
      <c r="AH541">
        <v>1</v>
      </c>
      <c r="AI541">
        <v>1</v>
      </c>
      <c r="AJ541" t="s">
        <v>804</v>
      </c>
      <c r="AK541">
        <v>1</v>
      </c>
      <c r="AL541" t="s">
        <v>804</v>
      </c>
      <c r="AM541" t="s">
        <v>803</v>
      </c>
      <c r="AN541">
        <v>1</v>
      </c>
      <c r="AO541">
        <v>2</v>
      </c>
      <c r="AP541">
        <v>2</v>
      </c>
      <c r="AQ541" t="s">
        <v>803</v>
      </c>
      <c r="AR541">
        <v>2</v>
      </c>
      <c r="AS541">
        <v>1</v>
      </c>
      <c r="AT541">
        <v>1</v>
      </c>
      <c r="AU541">
        <v>1</v>
      </c>
      <c r="AV541">
        <v>1</v>
      </c>
      <c r="AW541" t="s">
        <v>803</v>
      </c>
    </row>
    <row r="542" spans="1:49" x14ac:dyDescent="0.25">
      <c r="A542">
        <v>452</v>
      </c>
      <c r="B542" t="s">
        <v>455</v>
      </c>
      <c r="C542">
        <v>4</v>
      </c>
      <c r="D542" t="s">
        <v>795</v>
      </c>
      <c r="E542" t="s">
        <v>1359</v>
      </c>
      <c r="F542">
        <v>2</v>
      </c>
      <c r="G542" t="s">
        <v>798</v>
      </c>
      <c r="H542" t="s">
        <v>849</v>
      </c>
      <c r="I542" t="s">
        <v>849</v>
      </c>
      <c r="J542">
        <v>1.3</v>
      </c>
      <c r="K542">
        <v>61.5</v>
      </c>
      <c r="L542">
        <v>3</v>
      </c>
      <c r="M542" t="s">
        <v>1000</v>
      </c>
      <c r="N542" t="s">
        <v>837</v>
      </c>
      <c r="O542" t="s">
        <v>840</v>
      </c>
      <c r="P542">
        <v>500</v>
      </c>
      <c r="Q542">
        <v>70</v>
      </c>
      <c r="R542">
        <v>90</v>
      </c>
      <c r="S542">
        <v>110</v>
      </c>
      <c r="T542">
        <v>60</v>
      </c>
      <c r="U542">
        <v>75</v>
      </c>
      <c r="V542">
        <v>95</v>
      </c>
      <c r="W542">
        <v>45</v>
      </c>
      <c r="X542">
        <v>70</v>
      </c>
      <c r="Y542">
        <v>175</v>
      </c>
      <c r="Z542" t="s">
        <v>925</v>
      </c>
      <c r="AA542">
        <v>2</v>
      </c>
      <c r="AB542" t="s">
        <v>824</v>
      </c>
      <c r="AC542" t="s">
        <v>940</v>
      </c>
      <c r="AD542" t="s">
        <v>828</v>
      </c>
      <c r="AE542">
        <v>20</v>
      </c>
      <c r="AF542">
        <v>1</v>
      </c>
      <c r="AG542">
        <v>1</v>
      </c>
      <c r="AH542">
        <v>1</v>
      </c>
      <c r="AI542">
        <v>1</v>
      </c>
      <c r="AJ542" t="s">
        <v>803</v>
      </c>
      <c r="AK542">
        <v>1</v>
      </c>
      <c r="AL542">
        <v>1</v>
      </c>
      <c r="AM542" t="s">
        <v>803</v>
      </c>
      <c r="AN542">
        <v>2</v>
      </c>
      <c r="AO542">
        <v>1</v>
      </c>
      <c r="AP542">
        <v>0</v>
      </c>
      <c r="AQ542">
        <v>1</v>
      </c>
      <c r="AR542">
        <v>1</v>
      </c>
      <c r="AS542" t="s">
        <v>803</v>
      </c>
      <c r="AT542">
        <v>1</v>
      </c>
      <c r="AU542" t="s">
        <v>803</v>
      </c>
      <c r="AV542">
        <v>1</v>
      </c>
      <c r="AW542">
        <v>1</v>
      </c>
    </row>
    <row r="543" spans="1:49" x14ac:dyDescent="0.25">
      <c r="A543">
        <v>453</v>
      </c>
      <c r="B543" t="s">
        <v>456</v>
      </c>
      <c r="C543">
        <v>4</v>
      </c>
      <c r="D543" t="s">
        <v>795</v>
      </c>
      <c r="E543" t="s">
        <v>1360</v>
      </c>
      <c r="F543">
        <v>2</v>
      </c>
      <c r="G543" t="s">
        <v>798</v>
      </c>
      <c r="H543" t="s">
        <v>920</v>
      </c>
      <c r="I543" t="s">
        <v>920</v>
      </c>
      <c r="J543">
        <v>0.7</v>
      </c>
      <c r="K543">
        <v>23</v>
      </c>
      <c r="L543">
        <v>3</v>
      </c>
      <c r="M543" t="s">
        <v>953</v>
      </c>
      <c r="N543" t="s">
        <v>900</v>
      </c>
      <c r="O543" t="s">
        <v>973</v>
      </c>
      <c r="P543">
        <v>300</v>
      </c>
      <c r="Q543">
        <v>48</v>
      </c>
      <c r="R543">
        <v>61</v>
      </c>
      <c r="S543">
        <v>40</v>
      </c>
      <c r="T543">
        <v>61</v>
      </c>
      <c r="U543">
        <v>40</v>
      </c>
      <c r="V543">
        <v>50</v>
      </c>
      <c r="W543">
        <v>140</v>
      </c>
      <c r="X543">
        <v>100</v>
      </c>
      <c r="Y543">
        <v>60</v>
      </c>
      <c r="Z543" t="s">
        <v>827</v>
      </c>
      <c r="AA543">
        <v>1</v>
      </c>
      <c r="AB543" t="s">
        <v>932</v>
      </c>
      <c r="AD543" t="s">
        <v>828</v>
      </c>
      <c r="AE543">
        <v>10</v>
      </c>
      <c r="AF543">
        <v>1</v>
      </c>
      <c r="AG543">
        <v>1</v>
      </c>
      <c r="AH543">
        <v>1</v>
      </c>
      <c r="AI543">
        <v>1</v>
      </c>
      <c r="AJ543" t="s">
        <v>803</v>
      </c>
      <c r="AK543">
        <v>1</v>
      </c>
      <c r="AL543" t="s">
        <v>803</v>
      </c>
      <c r="AM543" t="s">
        <v>803</v>
      </c>
      <c r="AN543">
        <v>2</v>
      </c>
      <c r="AO543">
        <v>2</v>
      </c>
      <c r="AP543">
        <v>4</v>
      </c>
      <c r="AQ543" t="s">
        <v>804</v>
      </c>
      <c r="AR543" t="s">
        <v>803</v>
      </c>
      <c r="AS543">
        <v>1</v>
      </c>
      <c r="AT543">
        <v>1</v>
      </c>
      <c r="AU543" t="s">
        <v>803</v>
      </c>
      <c r="AV543">
        <v>1</v>
      </c>
      <c r="AW543">
        <v>1</v>
      </c>
    </row>
    <row r="544" spans="1:49" x14ac:dyDescent="0.25">
      <c r="A544">
        <v>454</v>
      </c>
      <c r="B544" t="s">
        <v>457</v>
      </c>
      <c r="C544">
        <v>4</v>
      </c>
      <c r="D544" t="s">
        <v>795</v>
      </c>
      <c r="E544" t="s">
        <v>1360</v>
      </c>
      <c r="F544">
        <v>2</v>
      </c>
      <c r="G544" t="s">
        <v>798</v>
      </c>
      <c r="H544" t="s">
        <v>920</v>
      </c>
      <c r="I544" t="s">
        <v>920</v>
      </c>
      <c r="J544">
        <v>1.3</v>
      </c>
      <c r="K544">
        <v>44.4</v>
      </c>
      <c r="L544">
        <v>3</v>
      </c>
      <c r="M544" t="s">
        <v>953</v>
      </c>
      <c r="N544" t="s">
        <v>900</v>
      </c>
      <c r="O544" t="s">
        <v>973</v>
      </c>
      <c r="P544">
        <v>490</v>
      </c>
      <c r="Q544">
        <v>83</v>
      </c>
      <c r="R544">
        <v>106</v>
      </c>
      <c r="S544">
        <v>65</v>
      </c>
      <c r="T544">
        <v>86</v>
      </c>
      <c r="U544">
        <v>65</v>
      </c>
      <c r="V544">
        <v>85</v>
      </c>
      <c r="W544">
        <v>75</v>
      </c>
      <c r="X544">
        <v>70</v>
      </c>
      <c r="Y544">
        <v>172</v>
      </c>
      <c r="Z544" t="s">
        <v>827</v>
      </c>
      <c r="AA544">
        <v>1</v>
      </c>
      <c r="AB544" t="s">
        <v>932</v>
      </c>
      <c r="AD544" t="s">
        <v>828</v>
      </c>
      <c r="AE544">
        <v>20</v>
      </c>
      <c r="AF544">
        <v>1</v>
      </c>
      <c r="AG544">
        <v>1</v>
      </c>
      <c r="AH544">
        <v>1</v>
      </c>
      <c r="AI544">
        <v>1</v>
      </c>
      <c r="AJ544" t="s">
        <v>803</v>
      </c>
      <c r="AK544">
        <v>1</v>
      </c>
      <c r="AL544" t="s">
        <v>803</v>
      </c>
      <c r="AM544" t="s">
        <v>803</v>
      </c>
      <c r="AN544">
        <v>2</v>
      </c>
      <c r="AO544">
        <v>2</v>
      </c>
      <c r="AP544">
        <v>4</v>
      </c>
      <c r="AQ544" t="s">
        <v>804</v>
      </c>
      <c r="AR544" t="s">
        <v>803</v>
      </c>
      <c r="AS544">
        <v>1</v>
      </c>
      <c r="AT544">
        <v>1</v>
      </c>
      <c r="AU544" t="s">
        <v>803</v>
      </c>
      <c r="AV544">
        <v>1</v>
      </c>
      <c r="AW544">
        <v>1</v>
      </c>
    </row>
    <row r="545" spans="1:49" x14ac:dyDescent="0.25">
      <c r="A545">
        <v>455</v>
      </c>
      <c r="B545" t="s">
        <v>458</v>
      </c>
      <c r="C545">
        <v>4</v>
      </c>
      <c r="D545" t="s">
        <v>795</v>
      </c>
      <c r="E545" t="s">
        <v>1361</v>
      </c>
      <c r="F545">
        <v>1</v>
      </c>
      <c r="G545" t="s">
        <v>797</v>
      </c>
      <c r="H545" t="s">
        <v>2089</v>
      </c>
      <c r="I545" t="s">
        <v>797</v>
      </c>
      <c r="J545">
        <v>1.4</v>
      </c>
      <c r="K545">
        <v>27</v>
      </c>
      <c r="L545">
        <v>1</v>
      </c>
      <c r="M545" t="s">
        <v>981</v>
      </c>
      <c r="P545">
        <v>454</v>
      </c>
      <c r="Q545">
        <v>74</v>
      </c>
      <c r="R545">
        <v>100</v>
      </c>
      <c r="S545">
        <v>72</v>
      </c>
      <c r="T545">
        <v>90</v>
      </c>
      <c r="U545">
        <v>72</v>
      </c>
      <c r="V545">
        <v>46</v>
      </c>
      <c r="W545">
        <v>200</v>
      </c>
      <c r="X545">
        <v>70</v>
      </c>
      <c r="Y545">
        <v>159</v>
      </c>
      <c r="Z545" t="s">
        <v>925</v>
      </c>
      <c r="AA545">
        <v>1</v>
      </c>
      <c r="AB545" t="s">
        <v>797</v>
      </c>
      <c r="AD545" t="s">
        <v>828</v>
      </c>
      <c r="AE545">
        <v>25</v>
      </c>
      <c r="AF545">
        <v>1</v>
      </c>
      <c r="AG545">
        <v>2</v>
      </c>
      <c r="AH545" t="s">
        <v>803</v>
      </c>
      <c r="AI545" t="s">
        <v>803</v>
      </c>
      <c r="AJ545" t="s">
        <v>803</v>
      </c>
      <c r="AK545">
        <v>2</v>
      </c>
      <c r="AL545">
        <v>1</v>
      </c>
      <c r="AM545">
        <v>2</v>
      </c>
      <c r="AN545">
        <v>0</v>
      </c>
      <c r="AO545">
        <v>2</v>
      </c>
      <c r="AP545">
        <v>1</v>
      </c>
      <c r="AQ545">
        <v>2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</row>
    <row r="546" spans="1:49" x14ac:dyDescent="0.25">
      <c r="A546">
        <v>456</v>
      </c>
      <c r="B546" t="s">
        <v>459</v>
      </c>
      <c r="C546">
        <v>4</v>
      </c>
      <c r="D546" t="s">
        <v>795</v>
      </c>
      <c r="E546" t="s">
        <v>1362</v>
      </c>
      <c r="F546">
        <v>1</v>
      </c>
      <c r="G546" t="s">
        <v>816</v>
      </c>
      <c r="H546" t="s">
        <v>2089</v>
      </c>
      <c r="I546" t="s">
        <v>816</v>
      </c>
      <c r="J546">
        <v>0.4</v>
      </c>
      <c r="K546">
        <v>7</v>
      </c>
      <c r="L546">
        <v>3</v>
      </c>
      <c r="M546" t="s">
        <v>918</v>
      </c>
      <c r="N546" t="s">
        <v>1246</v>
      </c>
      <c r="O546" t="s">
        <v>1021</v>
      </c>
      <c r="P546">
        <v>330</v>
      </c>
      <c r="Q546">
        <v>49</v>
      </c>
      <c r="R546">
        <v>49</v>
      </c>
      <c r="S546">
        <v>56</v>
      </c>
      <c r="T546">
        <v>49</v>
      </c>
      <c r="U546">
        <v>61</v>
      </c>
      <c r="V546">
        <v>66</v>
      </c>
      <c r="W546">
        <v>190</v>
      </c>
      <c r="X546">
        <v>70</v>
      </c>
      <c r="Y546">
        <v>66</v>
      </c>
      <c r="Z546" t="s">
        <v>1189</v>
      </c>
      <c r="AA546">
        <v>1</v>
      </c>
      <c r="AB546" t="s">
        <v>1022</v>
      </c>
      <c r="AD546" t="s">
        <v>828</v>
      </c>
      <c r="AE546">
        <v>20</v>
      </c>
      <c r="AF546">
        <v>1</v>
      </c>
      <c r="AG546" t="s">
        <v>803</v>
      </c>
      <c r="AH546" t="s">
        <v>803</v>
      </c>
      <c r="AI546">
        <v>2</v>
      </c>
      <c r="AJ546">
        <v>2</v>
      </c>
      <c r="AK546" t="s">
        <v>803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 t="s">
        <v>803</v>
      </c>
      <c r="AW546">
        <v>1</v>
      </c>
    </row>
    <row r="547" spans="1:49" x14ac:dyDescent="0.25">
      <c r="A547">
        <v>457</v>
      </c>
      <c r="B547" t="s">
        <v>460</v>
      </c>
      <c r="C547">
        <v>4</v>
      </c>
      <c r="D547" t="s">
        <v>795</v>
      </c>
      <c r="E547" t="s">
        <v>1363</v>
      </c>
      <c r="F547">
        <v>1</v>
      </c>
      <c r="G547" t="s">
        <v>816</v>
      </c>
      <c r="H547" t="s">
        <v>2089</v>
      </c>
      <c r="I547" t="s">
        <v>816</v>
      </c>
      <c r="J547">
        <v>1.2</v>
      </c>
      <c r="K547">
        <v>24</v>
      </c>
      <c r="L547">
        <v>3</v>
      </c>
      <c r="M547" t="s">
        <v>918</v>
      </c>
      <c r="N547" t="s">
        <v>1246</v>
      </c>
      <c r="O547" t="s">
        <v>1021</v>
      </c>
      <c r="P547">
        <v>460</v>
      </c>
      <c r="Q547">
        <v>69</v>
      </c>
      <c r="R547">
        <v>69</v>
      </c>
      <c r="S547">
        <v>76</v>
      </c>
      <c r="T547">
        <v>69</v>
      </c>
      <c r="U547">
        <v>86</v>
      </c>
      <c r="V547">
        <v>91</v>
      </c>
      <c r="W547">
        <v>75</v>
      </c>
      <c r="X547">
        <v>70</v>
      </c>
      <c r="Y547">
        <v>161</v>
      </c>
      <c r="Z547" t="s">
        <v>1189</v>
      </c>
      <c r="AA547">
        <v>1</v>
      </c>
      <c r="AB547" t="s">
        <v>1022</v>
      </c>
      <c r="AD547" t="s">
        <v>828</v>
      </c>
      <c r="AE547">
        <v>20</v>
      </c>
      <c r="AF547">
        <v>1</v>
      </c>
      <c r="AG547" t="s">
        <v>803</v>
      </c>
      <c r="AH547" t="s">
        <v>803</v>
      </c>
      <c r="AI547">
        <v>2</v>
      </c>
      <c r="AJ547">
        <v>2</v>
      </c>
      <c r="AK547" t="s">
        <v>803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 t="s">
        <v>803</v>
      </c>
      <c r="AW547">
        <v>1</v>
      </c>
    </row>
    <row r="548" spans="1:49" x14ac:dyDescent="0.25">
      <c r="A548">
        <v>458</v>
      </c>
      <c r="B548" t="s">
        <v>461</v>
      </c>
      <c r="C548">
        <v>4</v>
      </c>
      <c r="D548" t="s">
        <v>795</v>
      </c>
      <c r="E548" t="s">
        <v>1136</v>
      </c>
      <c r="F548">
        <v>2</v>
      </c>
      <c r="G548" t="s">
        <v>816</v>
      </c>
      <c r="H548" t="s">
        <v>812</v>
      </c>
      <c r="I548" t="s">
        <v>812</v>
      </c>
      <c r="J548">
        <v>1</v>
      </c>
      <c r="K548">
        <v>65</v>
      </c>
      <c r="L548">
        <v>3</v>
      </c>
      <c r="M548" t="s">
        <v>918</v>
      </c>
      <c r="N548" t="s">
        <v>929</v>
      </c>
      <c r="O548" t="s">
        <v>1021</v>
      </c>
      <c r="P548">
        <v>345</v>
      </c>
      <c r="Q548">
        <v>45</v>
      </c>
      <c r="R548">
        <v>20</v>
      </c>
      <c r="S548">
        <v>50</v>
      </c>
      <c r="T548">
        <v>60</v>
      </c>
      <c r="U548">
        <v>120</v>
      </c>
      <c r="V548">
        <v>50</v>
      </c>
      <c r="W548">
        <v>25</v>
      </c>
      <c r="X548">
        <v>70</v>
      </c>
      <c r="Y548">
        <v>69</v>
      </c>
      <c r="Z548" t="s">
        <v>925</v>
      </c>
      <c r="AA548">
        <v>1</v>
      </c>
      <c r="AB548" t="s">
        <v>874</v>
      </c>
      <c r="AD548" t="s">
        <v>828</v>
      </c>
      <c r="AE548">
        <v>25</v>
      </c>
      <c r="AF548">
        <v>1</v>
      </c>
      <c r="AG548" t="s">
        <v>803</v>
      </c>
      <c r="AH548" t="s">
        <v>803</v>
      </c>
      <c r="AI548">
        <v>4</v>
      </c>
      <c r="AJ548">
        <v>1</v>
      </c>
      <c r="AK548">
        <v>1</v>
      </c>
      <c r="AL548" t="s">
        <v>803</v>
      </c>
      <c r="AM548">
        <v>1</v>
      </c>
      <c r="AN548">
        <v>0</v>
      </c>
      <c r="AO548">
        <v>1</v>
      </c>
      <c r="AP548">
        <v>1</v>
      </c>
      <c r="AQ548" t="s">
        <v>803</v>
      </c>
      <c r="AR548">
        <v>2</v>
      </c>
      <c r="AS548">
        <v>1</v>
      </c>
      <c r="AT548">
        <v>1</v>
      </c>
      <c r="AU548">
        <v>1</v>
      </c>
      <c r="AV548" t="s">
        <v>803</v>
      </c>
      <c r="AW548">
        <v>1</v>
      </c>
    </row>
    <row r="549" spans="1:49" x14ac:dyDescent="0.25">
      <c r="A549">
        <v>459</v>
      </c>
      <c r="B549" t="s">
        <v>462</v>
      </c>
      <c r="C549">
        <v>4</v>
      </c>
      <c r="D549" t="s">
        <v>795</v>
      </c>
      <c r="E549" t="s">
        <v>1364</v>
      </c>
      <c r="F549">
        <v>2</v>
      </c>
      <c r="G549" t="s">
        <v>797</v>
      </c>
      <c r="H549" t="s">
        <v>865</v>
      </c>
      <c r="I549" t="s">
        <v>865</v>
      </c>
      <c r="J549">
        <v>1</v>
      </c>
      <c r="K549">
        <v>50.5</v>
      </c>
      <c r="L549">
        <v>2</v>
      </c>
      <c r="M549" t="s">
        <v>888</v>
      </c>
      <c r="O549" t="s">
        <v>994</v>
      </c>
      <c r="P549">
        <v>334</v>
      </c>
      <c r="Q549">
        <v>60</v>
      </c>
      <c r="R549">
        <v>62</v>
      </c>
      <c r="S549">
        <v>50</v>
      </c>
      <c r="T549">
        <v>62</v>
      </c>
      <c r="U549">
        <v>60</v>
      </c>
      <c r="V549">
        <v>40</v>
      </c>
      <c r="W549">
        <v>120</v>
      </c>
      <c r="X549">
        <v>70</v>
      </c>
      <c r="Y549">
        <v>67</v>
      </c>
      <c r="Z549" t="s">
        <v>925</v>
      </c>
      <c r="AA549">
        <v>2</v>
      </c>
      <c r="AB549" t="s">
        <v>797</v>
      </c>
      <c r="AC549" t="s">
        <v>802</v>
      </c>
      <c r="AD549" t="s">
        <v>828</v>
      </c>
      <c r="AE549">
        <v>20</v>
      </c>
      <c r="AF549">
        <v>1</v>
      </c>
      <c r="AG549">
        <v>4</v>
      </c>
      <c r="AH549" t="s">
        <v>803</v>
      </c>
      <c r="AI549" t="s">
        <v>803</v>
      </c>
      <c r="AJ549" t="s">
        <v>803</v>
      </c>
      <c r="AK549">
        <v>1</v>
      </c>
      <c r="AL549">
        <v>2</v>
      </c>
      <c r="AM549">
        <v>2</v>
      </c>
      <c r="AN549" t="s">
        <v>803</v>
      </c>
      <c r="AO549">
        <v>2</v>
      </c>
      <c r="AP549">
        <v>1</v>
      </c>
      <c r="AQ549">
        <v>2</v>
      </c>
      <c r="AR549">
        <v>2</v>
      </c>
      <c r="AS549">
        <v>1</v>
      </c>
      <c r="AT549">
        <v>1</v>
      </c>
      <c r="AU549">
        <v>1</v>
      </c>
      <c r="AV549">
        <v>2</v>
      </c>
      <c r="AW549">
        <v>1</v>
      </c>
    </row>
    <row r="550" spans="1:49" x14ac:dyDescent="0.25">
      <c r="A550">
        <v>460</v>
      </c>
      <c r="B550" t="s">
        <v>463</v>
      </c>
      <c r="C550">
        <v>4</v>
      </c>
      <c r="D550" t="s">
        <v>795</v>
      </c>
      <c r="E550" t="s">
        <v>1364</v>
      </c>
      <c r="F550">
        <v>2</v>
      </c>
      <c r="G550" t="s">
        <v>797</v>
      </c>
      <c r="H550" t="s">
        <v>865</v>
      </c>
      <c r="I550" t="s">
        <v>865</v>
      </c>
      <c r="J550">
        <v>2.2000000000000002</v>
      </c>
      <c r="K550">
        <v>135.5</v>
      </c>
      <c r="L550">
        <v>2</v>
      </c>
      <c r="M550" t="s">
        <v>888</v>
      </c>
      <c r="O550" t="s">
        <v>994</v>
      </c>
      <c r="P550">
        <v>494</v>
      </c>
      <c r="Q550">
        <v>90</v>
      </c>
      <c r="R550">
        <v>92</v>
      </c>
      <c r="S550">
        <v>75</v>
      </c>
      <c r="T550">
        <v>92</v>
      </c>
      <c r="U550">
        <v>85</v>
      </c>
      <c r="V550">
        <v>60</v>
      </c>
      <c r="W550">
        <v>60</v>
      </c>
      <c r="X550">
        <v>70</v>
      </c>
      <c r="Y550">
        <v>173</v>
      </c>
      <c r="Z550" t="s">
        <v>925</v>
      </c>
      <c r="AA550">
        <v>2</v>
      </c>
      <c r="AB550" t="s">
        <v>797</v>
      </c>
      <c r="AC550" t="s">
        <v>802</v>
      </c>
      <c r="AD550" t="s">
        <v>828</v>
      </c>
      <c r="AE550">
        <v>20</v>
      </c>
      <c r="AF550">
        <v>1</v>
      </c>
      <c r="AG550">
        <v>4</v>
      </c>
      <c r="AH550" t="s">
        <v>803</v>
      </c>
      <c r="AI550" t="s">
        <v>803</v>
      </c>
      <c r="AJ550" t="s">
        <v>803</v>
      </c>
      <c r="AK550">
        <v>1</v>
      </c>
      <c r="AL550">
        <v>2</v>
      </c>
      <c r="AM550">
        <v>2</v>
      </c>
      <c r="AN550" t="s">
        <v>803</v>
      </c>
      <c r="AO550">
        <v>2</v>
      </c>
      <c r="AP550">
        <v>1</v>
      </c>
      <c r="AQ550">
        <v>2</v>
      </c>
      <c r="AR550">
        <v>2</v>
      </c>
      <c r="AS550">
        <v>1</v>
      </c>
      <c r="AT550">
        <v>1</v>
      </c>
      <c r="AU550">
        <v>1</v>
      </c>
      <c r="AV550">
        <v>2</v>
      </c>
      <c r="AW550">
        <v>1</v>
      </c>
    </row>
    <row r="551" spans="1:49" x14ac:dyDescent="0.25">
      <c r="A551">
        <v>460</v>
      </c>
      <c r="B551" t="s">
        <v>1365</v>
      </c>
      <c r="C551">
        <v>4</v>
      </c>
      <c r="D551" t="s">
        <v>795</v>
      </c>
      <c r="E551" t="s">
        <v>1364</v>
      </c>
      <c r="F551">
        <v>2</v>
      </c>
      <c r="G551" t="s">
        <v>797</v>
      </c>
      <c r="H551" t="s">
        <v>865</v>
      </c>
      <c r="I551" t="s">
        <v>865</v>
      </c>
      <c r="J551">
        <v>2.7</v>
      </c>
      <c r="K551">
        <v>185</v>
      </c>
      <c r="L551">
        <v>1</v>
      </c>
      <c r="M551" t="s">
        <v>888</v>
      </c>
      <c r="P551">
        <v>594</v>
      </c>
      <c r="Q551">
        <v>90</v>
      </c>
      <c r="R551">
        <v>132</v>
      </c>
      <c r="S551">
        <v>105</v>
      </c>
      <c r="T551">
        <v>132</v>
      </c>
      <c r="U551">
        <v>105</v>
      </c>
      <c r="V551">
        <v>30</v>
      </c>
      <c r="W551">
        <v>60</v>
      </c>
      <c r="X551">
        <v>70</v>
      </c>
      <c r="Y551">
        <v>208</v>
      </c>
      <c r="Z551" t="s">
        <v>925</v>
      </c>
      <c r="AA551">
        <v>2</v>
      </c>
      <c r="AB551" t="s">
        <v>797</v>
      </c>
      <c r="AC551" t="s">
        <v>802</v>
      </c>
      <c r="AD551" t="s">
        <v>828</v>
      </c>
      <c r="AE551">
        <v>20</v>
      </c>
      <c r="AF551">
        <v>1</v>
      </c>
      <c r="AG551">
        <v>4</v>
      </c>
      <c r="AH551" t="s">
        <v>803</v>
      </c>
      <c r="AI551" t="s">
        <v>803</v>
      </c>
      <c r="AJ551" t="s">
        <v>803</v>
      </c>
      <c r="AK551">
        <v>1</v>
      </c>
      <c r="AL551">
        <v>2</v>
      </c>
      <c r="AM551">
        <v>2</v>
      </c>
      <c r="AN551" t="s">
        <v>803</v>
      </c>
      <c r="AO551">
        <v>2</v>
      </c>
      <c r="AP551">
        <v>1</v>
      </c>
      <c r="AQ551">
        <v>2</v>
      </c>
      <c r="AR551">
        <v>2</v>
      </c>
      <c r="AS551">
        <v>1</v>
      </c>
      <c r="AT551">
        <v>1</v>
      </c>
      <c r="AU551">
        <v>1</v>
      </c>
      <c r="AV551">
        <v>2</v>
      </c>
      <c r="AW551">
        <v>1</v>
      </c>
    </row>
    <row r="552" spans="1:49" x14ac:dyDescent="0.25">
      <c r="A552">
        <v>461</v>
      </c>
      <c r="B552" t="s">
        <v>464</v>
      </c>
      <c r="C552">
        <v>4</v>
      </c>
      <c r="D552" t="s">
        <v>795</v>
      </c>
      <c r="E552" t="s">
        <v>1122</v>
      </c>
      <c r="F552">
        <v>2</v>
      </c>
      <c r="G552" t="s">
        <v>849</v>
      </c>
      <c r="H552" t="s">
        <v>865</v>
      </c>
      <c r="I552" t="s">
        <v>865</v>
      </c>
      <c r="J552">
        <v>1.1000000000000001</v>
      </c>
      <c r="K552">
        <v>34</v>
      </c>
      <c r="L552">
        <v>2</v>
      </c>
      <c r="M552" t="s">
        <v>1054</v>
      </c>
      <c r="O552" t="s">
        <v>1123</v>
      </c>
      <c r="P552">
        <v>510</v>
      </c>
      <c r="Q552">
        <v>70</v>
      </c>
      <c r="R552">
        <v>120</v>
      </c>
      <c r="S552">
        <v>65</v>
      </c>
      <c r="T552">
        <v>45</v>
      </c>
      <c r="U552">
        <v>85</v>
      </c>
      <c r="V552">
        <v>125</v>
      </c>
      <c r="W552">
        <v>45</v>
      </c>
      <c r="X552">
        <v>35</v>
      </c>
      <c r="Y552">
        <v>179</v>
      </c>
      <c r="Z552" t="s">
        <v>801</v>
      </c>
      <c r="AA552">
        <v>1</v>
      </c>
      <c r="AB552" t="s">
        <v>848</v>
      </c>
      <c r="AD552" t="s">
        <v>828</v>
      </c>
      <c r="AE552">
        <v>20</v>
      </c>
      <c r="AF552">
        <v>1</v>
      </c>
      <c r="AG552">
        <v>2</v>
      </c>
      <c r="AH552">
        <v>1</v>
      </c>
      <c r="AI552">
        <v>1</v>
      </c>
      <c r="AJ552">
        <v>1</v>
      </c>
      <c r="AK552" t="s">
        <v>803</v>
      </c>
      <c r="AL552">
        <v>4</v>
      </c>
      <c r="AM552">
        <v>1</v>
      </c>
      <c r="AN552">
        <v>1</v>
      </c>
      <c r="AO552">
        <v>1</v>
      </c>
      <c r="AP552">
        <v>0</v>
      </c>
      <c r="AQ552">
        <v>2</v>
      </c>
      <c r="AR552">
        <v>2</v>
      </c>
      <c r="AS552" t="s">
        <v>803</v>
      </c>
      <c r="AT552">
        <v>1</v>
      </c>
      <c r="AU552" t="s">
        <v>803</v>
      </c>
      <c r="AV552">
        <v>2</v>
      </c>
      <c r="AW552">
        <v>2</v>
      </c>
    </row>
    <row r="553" spans="1:49" x14ac:dyDescent="0.25">
      <c r="A553">
        <v>462</v>
      </c>
      <c r="B553" t="s">
        <v>465</v>
      </c>
      <c r="C553">
        <v>4</v>
      </c>
      <c r="D553" t="s">
        <v>795</v>
      </c>
      <c r="E553" t="s">
        <v>1366</v>
      </c>
      <c r="F553">
        <v>2</v>
      </c>
      <c r="G553" t="s">
        <v>856</v>
      </c>
      <c r="H553" t="s">
        <v>866</v>
      </c>
      <c r="I553" t="s">
        <v>866</v>
      </c>
      <c r="J553">
        <v>1.2</v>
      </c>
      <c r="K553">
        <v>180</v>
      </c>
      <c r="L553">
        <v>3</v>
      </c>
      <c r="M553" t="s">
        <v>946</v>
      </c>
      <c r="N553" t="s">
        <v>944</v>
      </c>
      <c r="O553" t="s">
        <v>962</v>
      </c>
      <c r="P553">
        <v>535</v>
      </c>
      <c r="Q553">
        <v>70</v>
      </c>
      <c r="R553">
        <v>70</v>
      </c>
      <c r="S553">
        <v>115</v>
      </c>
      <c r="T553">
        <v>130</v>
      </c>
      <c r="U553">
        <v>90</v>
      </c>
      <c r="V553">
        <v>60</v>
      </c>
      <c r="W553">
        <v>30</v>
      </c>
      <c r="X553">
        <v>70</v>
      </c>
      <c r="Y553">
        <v>241</v>
      </c>
      <c r="Z553" t="s">
        <v>827</v>
      </c>
      <c r="AA553">
        <v>1</v>
      </c>
      <c r="AB553" t="s">
        <v>945</v>
      </c>
      <c r="AE553">
        <v>20</v>
      </c>
      <c r="AF553" t="s">
        <v>803</v>
      </c>
      <c r="AG553">
        <v>2</v>
      </c>
      <c r="AH553">
        <v>1</v>
      </c>
      <c r="AI553" t="s">
        <v>803</v>
      </c>
      <c r="AJ553" t="s">
        <v>803</v>
      </c>
      <c r="AK553" t="s">
        <v>803</v>
      </c>
      <c r="AL553">
        <v>2</v>
      </c>
      <c r="AM553">
        <v>0</v>
      </c>
      <c r="AN553">
        <v>4</v>
      </c>
      <c r="AO553" t="s">
        <v>804</v>
      </c>
      <c r="AP553" t="s">
        <v>803</v>
      </c>
      <c r="AQ553" t="s">
        <v>803</v>
      </c>
      <c r="AR553" t="s">
        <v>803</v>
      </c>
      <c r="AS553">
        <v>1</v>
      </c>
      <c r="AT553" t="s">
        <v>803</v>
      </c>
      <c r="AU553">
        <v>1</v>
      </c>
      <c r="AV553" t="s">
        <v>804</v>
      </c>
      <c r="AW553" t="s">
        <v>803</v>
      </c>
    </row>
    <row r="554" spans="1:49" x14ac:dyDescent="0.25">
      <c r="A554">
        <v>463</v>
      </c>
      <c r="B554" t="s">
        <v>466</v>
      </c>
      <c r="C554">
        <v>4</v>
      </c>
      <c r="D554" t="s">
        <v>795</v>
      </c>
      <c r="E554" t="s">
        <v>1007</v>
      </c>
      <c r="F554">
        <v>1</v>
      </c>
      <c r="G554" t="s">
        <v>795</v>
      </c>
      <c r="H554" t="s">
        <v>2089</v>
      </c>
      <c r="I554" t="s">
        <v>795</v>
      </c>
      <c r="J554">
        <v>1.7</v>
      </c>
      <c r="K554">
        <v>140</v>
      </c>
      <c r="L554">
        <v>3</v>
      </c>
      <c r="M554" t="s">
        <v>956</v>
      </c>
      <c r="N554" t="s">
        <v>955</v>
      </c>
      <c r="O554" t="s">
        <v>917</v>
      </c>
      <c r="P554">
        <v>515</v>
      </c>
      <c r="Q554">
        <v>110</v>
      </c>
      <c r="R554">
        <v>85</v>
      </c>
      <c r="S554">
        <v>95</v>
      </c>
      <c r="T554">
        <v>80</v>
      </c>
      <c r="U554">
        <v>95</v>
      </c>
      <c r="V554">
        <v>50</v>
      </c>
      <c r="W554">
        <v>30</v>
      </c>
      <c r="X554">
        <v>70</v>
      </c>
      <c r="Y554">
        <v>180</v>
      </c>
      <c r="Z554" t="s">
        <v>827</v>
      </c>
      <c r="AA554">
        <v>1</v>
      </c>
      <c r="AB554" t="s">
        <v>802</v>
      </c>
      <c r="AD554" t="s">
        <v>828</v>
      </c>
      <c r="AE554">
        <v>20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2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0</v>
      </c>
      <c r="AT554">
        <v>1</v>
      </c>
      <c r="AU554">
        <v>1</v>
      </c>
      <c r="AV554">
        <v>1</v>
      </c>
      <c r="AW554">
        <v>1</v>
      </c>
    </row>
    <row r="555" spans="1:49" x14ac:dyDescent="0.25">
      <c r="A555">
        <v>464</v>
      </c>
      <c r="B555" t="s">
        <v>467</v>
      </c>
      <c r="C555">
        <v>4</v>
      </c>
      <c r="D555" t="s">
        <v>795</v>
      </c>
      <c r="E555" t="s">
        <v>875</v>
      </c>
      <c r="F555">
        <v>2</v>
      </c>
      <c r="G555" t="s">
        <v>862</v>
      </c>
      <c r="H555" t="s">
        <v>942</v>
      </c>
      <c r="I555" t="s">
        <v>942</v>
      </c>
      <c r="J555">
        <v>2.4</v>
      </c>
      <c r="K555">
        <v>282.8</v>
      </c>
      <c r="L555">
        <v>3</v>
      </c>
      <c r="M555" t="s">
        <v>858</v>
      </c>
      <c r="N555" t="s">
        <v>1225</v>
      </c>
      <c r="O555" t="s">
        <v>1003</v>
      </c>
      <c r="P555">
        <v>535</v>
      </c>
      <c r="Q555">
        <v>115</v>
      </c>
      <c r="R555">
        <v>140</v>
      </c>
      <c r="S555">
        <v>130</v>
      </c>
      <c r="T555">
        <v>55</v>
      </c>
      <c r="U555">
        <v>55</v>
      </c>
      <c r="V555">
        <v>40</v>
      </c>
      <c r="W555">
        <v>30</v>
      </c>
      <c r="X555">
        <v>70</v>
      </c>
      <c r="Y555">
        <v>241</v>
      </c>
      <c r="Z555" t="s">
        <v>925</v>
      </c>
      <c r="AA555">
        <v>2</v>
      </c>
      <c r="AB555" t="s">
        <v>848</v>
      </c>
      <c r="AC555" t="s">
        <v>802</v>
      </c>
      <c r="AD555" t="s">
        <v>828</v>
      </c>
      <c r="AE555">
        <v>20</v>
      </c>
      <c r="AF555" t="s">
        <v>803</v>
      </c>
      <c r="AG555" t="s">
        <v>803</v>
      </c>
      <c r="AH555">
        <v>4</v>
      </c>
      <c r="AI555">
        <v>0</v>
      </c>
      <c r="AJ555">
        <v>4</v>
      </c>
      <c r="AK555">
        <v>2</v>
      </c>
      <c r="AL555">
        <v>2</v>
      </c>
      <c r="AM555" t="s">
        <v>804</v>
      </c>
      <c r="AN555">
        <v>2</v>
      </c>
      <c r="AO555" t="s">
        <v>803</v>
      </c>
      <c r="AP555">
        <v>1</v>
      </c>
      <c r="AQ555">
        <v>1</v>
      </c>
      <c r="AR555" t="s">
        <v>803</v>
      </c>
      <c r="AS555">
        <v>1</v>
      </c>
      <c r="AT555">
        <v>1</v>
      </c>
      <c r="AU555">
        <v>1</v>
      </c>
      <c r="AV555">
        <v>2</v>
      </c>
      <c r="AW555">
        <v>1</v>
      </c>
    </row>
    <row r="556" spans="1:49" x14ac:dyDescent="0.25">
      <c r="A556">
        <v>465</v>
      </c>
      <c r="B556" t="s">
        <v>468</v>
      </c>
      <c r="C556">
        <v>4</v>
      </c>
      <c r="D556" t="s">
        <v>795</v>
      </c>
      <c r="E556" t="s">
        <v>1015</v>
      </c>
      <c r="F556">
        <v>1</v>
      </c>
      <c r="G556" t="s">
        <v>797</v>
      </c>
      <c r="H556" t="s">
        <v>2089</v>
      </c>
      <c r="I556" t="s">
        <v>797</v>
      </c>
      <c r="J556">
        <v>2</v>
      </c>
      <c r="K556">
        <v>128.6</v>
      </c>
      <c r="L556">
        <v>3</v>
      </c>
      <c r="M556" t="s">
        <v>800</v>
      </c>
      <c r="N556" t="s">
        <v>1016</v>
      </c>
      <c r="O556" t="s">
        <v>957</v>
      </c>
      <c r="P556">
        <v>535</v>
      </c>
      <c r="Q556">
        <v>100</v>
      </c>
      <c r="R556">
        <v>100</v>
      </c>
      <c r="S556">
        <v>125</v>
      </c>
      <c r="T556">
        <v>110</v>
      </c>
      <c r="U556">
        <v>50</v>
      </c>
      <c r="V556">
        <v>50</v>
      </c>
      <c r="W556">
        <v>30</v>
      </c>
      <c r="X556">
        <v>70</v>
      </c>
      <c r="Y556">
        <v>187</v>
      </c>
      <c r="Z556" t="s">
        <v>827</v>
      </c>
      <c r="AA556">
        <v>1</v>
      </c>
      <c r="AB556" t="s">
        <v>797</v>
      </c>
      <c r="AD556" t="s">
        <v>828</v>
      </c>
      <c r="AE556">
        <v>20</v>
      </c>
      <c r="AF556">
        <v>1</v>
      </c>
      <c r="AG556">
        <v>2</v>
      </c>
      <c r="AH556" t="s">
        <v>803</v>
      </c>
      <c r="AI556" t="s">
        <v>803</v>
      </c>
      <c r="AJ556" t="s">
        <v>803</v>
      </c>
      <c r="AK556">
        <v>2</v>
      </c>
      <c r="AL556">
        <v>1</v>
      </c>
      <c r="AM556">
        <v>2</v>
      </c>
      <c r="AN556" t="s">
        <v>803</v>
      </c>
      <c r="AO556">
        <v>2</v>
      </c>
      <c r="AP556">
        <v>1</v>
      </c>
      <c r="AQ556">
        <v>2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</row>
    <row r="557" spans="1:49" x14ac:dyDescent="0.25">
      <c r="A557">
        <v>466</v>
      </c>
      <c r="B557" t="s">
        <v>469</v>
      </c>
      <c r="C557">
        <v>4</v>
      </c>
      <c r="D557" t="s">
        <v>795</v>
      </c>
      <c r="E557" t="s">
        <v>1367</v>
      </c>
      <c r="F557">
        <v>1</v>
      </c>
      <c r="G557" t="s">
        <v>856</v>
      </c>
      <c r="H557" t="s">
        <v>2089</v>
      </c>
      <c r="I557" t="s">
        <v>856</v>
      </c>
      <c r="J557">
        <v>1.8</v>
      </c>
      <c r="K557">
        <v>138.6</v>
      </c>
      <c r="L557">
        <v>2</v>
      </c>
      <c r="M557" t="s">
        <v>1368</v>
      </c>
      <c r="O557" t="s">
        <v>746</v>
      </c>
      <c r="P557">
        <v>540</v>
      </c>
      <c r="Q557">
        <v>75</v>
      </c>
      <c r="R557">
        <v>123</v>
      </c>
      <c r="S557">
        <v>67</v>
      </c>
      <c r="T557">
        <v>95</v>
      </c>
      <c r="U557">
        <v>85</v>
      </c>
      <c r="V557">
        <v>95</v>
      </c>
      <c r="W557">
        <v>30</v>
      </c>
      <c r="X557">
        <v>70</v>
      </c>
      <c r="Y557">
        <v>243</v>
      </c>
      <c r="Z557" t="s">
        <v>827</v>
      </c>
      <c r="AA557">
        <v>1</v>
      </c>
      <c r="AB557" t="s">
        <v>932</v>
      </c>
      <c r="AD557" t="s">
        <v>926</v>
      </c>
      <c r="AE557">
        <v>25</v>
      </c>
      <c r="AF557">
        <v>1</v>
      </c>
      <c r="AG557">
        <v>1</v>
      </c>
      <c r="AH557">
        <v>1</v>
      </c>
      <c r="AI557">
        <v>0</v>
      </c>
      <c r="AJ557">
        <v>1</v>
      </c>
      <c r="AK557">
        <v>1</v>
      </c>
      <c r="AL557">
        <v>1</v>
      </c>
      <c r="AM557">
        <v>1</v>
      </c>
      <c r="AN557">
        <v>2</v>
      </c>
      <c r="AO557" t="s">
        <v>803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 t="s">
        <v>803</v>
      </c>
      <c r="AW557">
        <v>1</v>
      </c>
    </row>
    <row r="558" spans="1:49" x14ac:dyDescent="0.25">
      <c r="A558">
        <v>467</v>
      </c>
      <c r="B558" t="s">
        <v>470</v>
      </c>
      <c r="C558">
        <v>4</v>
      </c>
      <c r="D558" t="s">
        <v>795</v>
      </c>
      <c r="E558" t="s">
        <v>1369</v>
      </c>
      <c r="F558">
        <v>1</v>
      </c>
      <c r="G558" t="s">
        <v>807</v>
      </c>
      <c r="H558" t="s">
        <v>2089</v>
      </c>
      <c r="I558" t="s">
        <v>807</v>
      </c>
      <c r="J558">
        <v>1.6</v>
      </c>
      <c r="K558">
        <v>68</v>
      </c>
      <c r="L558">
        <v>2</v>
      </c>
      <c r="M558" t="s">
        <v>950</v>
      </c>
      <c r="O558" t="s">
        <v>746</v>
      </c>
      <c r="P558">
        <v>540</v>
      </c>
      <c r="Q558">
        <v>75</v>
      </c>
      <c r="R558">
        <v>95</v>
      </c>
      <c r="S558">
        <v>67</v>
      </c>
      <c r="T558">
        <v>125</v>
      </c>
      <c r="U558">
        <v>95</v>
      </c>
      <c r="V558">
        <v>83</v>
      </c>
      <c r="W558">
        <v>30</v>
      </c>
      <c r="X558">
        <v>70</v>
      </c>
      <c r="Y558">
        <v>243</v>
      </c>
      <c r="Z558" t="s">
        <v>827</v>
      </c>
      <c r="AA558">
        <v>1</v>
      </c>
      <c r="AB558" t="s">
        <v>932</v>
      </c>
      <c r="AD558" t="s">
        <v>926</v>
      </c>
      <c r="AE558">
        <v>25</v>
      </c>
      <c r="AF558">
        <v>1</v>
      </c>
      <c r="AG558" t="s">
        <v>803</v>
      </c>
      <c r="AH558">
        <v>2</v>
      </c>
      <c r="AI558">
        <v>1</v>
      </c>
      <c r="AJ558" t="s">
        <v>803</v>
      </c>
      <c r="AK558" t="s">
        <v>803</v>
      </c>
      <c r="AL558">
        <v>1</v>
      </c>
      <c r="AM558">
        <v>1</v>
      </c>
      <c r="AN558">
        <v>2</v>
      </c>
      <c r="AO558">
        <v>1</v>
      </c>
      <c r="AP558">
        <v>1</v>
      </c>
      <c r="AQ558" t="s">
        <v>803</v>
      </c>
      <c r="AR558">
        <v>2</v>
      </c>
      <c r="AS558">
        <v>1</v>
      </c>
      <c r="AT558">
        <v>1</v>
      </c>
      <c r="AU558">
        <v>1</v>
      </c>
      <c r="AV558" t="s">
        <v>803</v>
      </c>
      <c r="AW558" t="s">
        <v>803</v>
      </c>
    </row>
    <row r="559" spans="1:49" x14ac:dyDescent="0.25">
      <c r="A559">
        <v>468</v>
      </c>
      <c r="B559" t="s">
        <v>471</v>
      </c>
      <c r="C559">
        <v>4</v>
      </c>
      <c r="D559" t="s">
        <v>795</v>
      </c>
      <c r="E559" t="s">
        <v>1370</v>
      </c>
      <c r="F559">
        <v>2</v>
      </c>
      <c r="G559" t="s">
        <v>859</v>
      </c>
      <c r="H559" t="s">
        <v>812</v>
      </c>
      <c r="I559" t="s">
        <v>812</v>
      </c>
      <c r="J559">
        <v>1.5</v>
      </c>
      <c r="K559">
        <v>38</v>
      </c>
      <c r="L559">
        <v>3</v>
      </c>
      <c r="M559" t="s">
        <v>847</v>
      </c>
      <c r="N559" t="s">
        <v>1013</v>
      </c>
      <c r="O559" t="s">
        <v>1084</v>
      </c>
      <c r="P559">
        <v>545</v>
      </c>
      <c r="Q559">
        <v>85</v>
      </c>
      <c r="R559">
        <v>50</v>
      </c>
      <c r="S559">
        <v>95</v>
      </c>
      <c r="T559">
        <v>120</v>
      </c>
      <c r="U559">
        <v>115</v>
      </c>
      <c r="V559">
        <v>80</v>
      </c>
      <c r="W559">
        <v>30</v>
      </c>
      <c r="X559">
        <v>70</v>
      </c>
      <c r="Y559">
        <v>245</v>
      </c>
      <c r="Z559" t="s">
        <v>883</v>
      </c>
      <c r="AA559">
        <v>2</v>
      </c>
      <c r="AB559" t="s">
        <v>859</v>
      </c>
      <c r="AC559" t="s">
        <v>812</v>
      </c>
      <c r="AD559" t="s">
        <v>9</v>
      </c>
      <c r="AE559">
        <v>10</v>
      </c>
      <c r="AF559">
        <v>1</v>
      </c>
      <c r="AG559">
        <v>1</v>
      </c>
      <c r="AH559">
        <v>1</v>
      </c>
      <c r="AI559">
        <v>2</v>
      </c>
      <c r="AJ559" t="s">
        <v>803</v>
      </c>
      <c r="AK559">
        <v>2</v>
      </c>
      <c r="AL559" t="s">
        <v>804</v>
      </c>
      <c r="AM559">
        <v>2</v>
      </c>
      <c r="AN559">
        <v>0</v>
      </c>
      <c r="AO559">
        <v>1</v>
      </c>
      <c r="AP559">
        <v>1</v>
      </c>
      <c r="AQ559" t="s">
        <v>804</v>
      </c>
      <c r="AR559">
        <v>2</v>
      </c>
      <c r="AS559">
        <v>1</v>
      </c>
      <c r="AT559">
        <v>0</v>
      </c>
      <c r="AU559" t="s">
        <v>803</v>
      </c>
      <c r="AV559">
        <v>2</v>
      </c>
      <c r="AW559">
        <v>1</v>
      </c>
    </row>
    <row r="560" spans="1:49" x14ac:dyDescent="0.25">
      <c r="A560">
        <v>469</v>
      </c>
      <c r="B560" t="s">
        <v>472</v>
      </c>
      <c r="C560">
        <v>4</v>
      </c>
      <c r="D560" t="s">
        <v>795</v>
      </c>
      <c r="E560" t="s">
        <v>1371</v>
      </c>
      <c r="F560">
        <v>2</v>
      </c>
      <c r="G560" t="s">
        <v>824</v>
      </c>
      <c r="H560" t="s">
        <v>812</v>
      </c>
      <c r="I560" t="s">
        <v>812</v>
      </c>
      <c r="J560">
        <v>1.9</v>
      </c>
      <c r="K560">
        <v>51.5</v>
      </c>
      <c r="L560">
        <v>3</v>
      </c>
      <c r="M560" t="s">
        <v>1101</v>
      </c>
      <c r="N560" t="s">
        <v>833</v>
      </c>
      <c r="O560" t="s">
        <v>891</v>
      </c>
      <c r="P560">
        <v>515</v>
      </c>
      <c r="Q560">
        <v>86</v>
      </c>
      <c r="R560">
        <v>76</v>
      </c>
      <c r="S560">
        <v>86</v>
      </c>
      <c r="T560">
        <v>116</v>
      </c>
      <c r="U560">
        <v>56</v>
      </c>
      <c r="V560">
        <v>95</v>
      </c>
      <c r="W560">
        <v>30</v>
      </c>
      <c r="X560">
        <v>70</v>
      </c>
      <c r="Y560">
        <v>180</v>
      </c>
      <c r="Z560" t="s">
        <v>827</v>
      </c>
      <c r="AA560">
        <v>1</v>
      </c>
      <c r="AB560" t="s">
        <v>824</v>
      </c>
      <c r="AD560" t="s">
        <v>828</v>
      </c>
      <c r="AE560">
        <v>20</v>
      </c>
      <c r="AF560">
        <v>1</v>
      </c>
      <c r="AG560">
        <v>2</v>
      </c>
      <c r="AH560">
        <v>1</v>
      </c>
      <c r="AI560">
        <v>2</v>
      </c>
      <c r="AJ560" t="s">
        <v>804</v>
      </c>
      <c r="AK560">
        <v>2</v>
      </c>
      <c r="AL560" t="s">
        <v>804</v>
      </c>
      <c r="AM560">
        <v>1</v>
      </c>
      <c r="AN560">
        <v>0</v>
      </c>
      <c r="AO560">
        <v>2</v>
      </c>
      <c r="AP560">
        <v>1</v>
      </c>
      <c r="AQ560" t="s">
        <v>803</v>
      </c>
      <c r="AR560">
        <v>4</v>
      </c>
      <c r="AS560">
        <v>1</v>
      </c>
      <c r="AT560">
        <v>1</v>
      </c>
      <c r="AU560">
        <v>1</v>
      </c>
      <c r="AV560">
        <v>1</v>
      </c>
      <c r="AW560">
        <v>1</v>
      </c>
    </row>
    <row r="561" spans="1:49" x14ac:dyDescent="0.25">
      <c r="A561">
        <v>470</v>
      </c>
      <c r="B561" t="s">
        <v>473</v>
      </c>
      <c r="C561">
        <v>4</v>
      </c>
      <c r="D561" t="s">
        <v>795</v>
      </c>
      <c r="E561" t="s">
        <v>1372</v>
      </c>
      <c r="F561">
        <v>1</v>
      </c>
      <c r="G561" t="s">
        <v>797</v>
      </c>
      <c r="H561" t="s">
        <v>2089</v>
      </c>
      <c r="I561" t="s">
        <v>797</v>
      </c>
      <c r="J561">
        <v>1</v>
      </c>
      <c r="K561">
        <v>25.5</v>
      </c>
      <c r="L561">
        <v>2</v>
      </c>
      <c r="M561" t="s">
        <v>1016</v>
      </c>
      <c r="O561" t="s">
        <v>800</v>
      </c>
      <c r="P561">
        <v>525</v>
      </c>
      <c r="Q561">
        <v>65</v>
      </c>
      <c r="R561">
        <v>110</v>
      </c>
      <c r="S561">
        <v>130</v>
      </c>
      <c r="T561">
        <v>60</v>
      </c>
      <c r="U561">
        <v>65</v>
      </c>
      <c r="V561">
        <v>95</v>
      </c>
      <c r="W561">
        <v>45</v>
      </c>
      <c r="X561">
        <v>35</v>
      </c>
      <c r="Y561">
        <v>184</v>
      </c>
      <c r="Z561" t="s">
        <v>827</v>
      </c>
      <c r="AA561">
        <v>1</v>
      </c>
      <c r="AB561" t="s">
        <v>848</v>
      </c>
      <c r="AD561" t="s">
        <v>9</v>
      </c>
      <c r="AE561">
        <v>35</v>
      </c>
      <c r="AF561">
        <v>1</v>
      </c>
      <c r="AG561">
        <v>2</v>
      </c>
      <c r="AH561" t="s">
        <v>803</v>
      </c>
      <c r="AI561" t="s">
        <v>803</v>
      </c>
      <c r="AJ561" t="s">
        <v>803</v>
      </c>
      <c r="AK561">
        <v>2</v>
      </c>
      <c r="AL561">
        <v>1</v>
      </c>
      <c r="AM561">
        <v>2</v>
      </c>
      <c r="AN561" t="s">
        <v>803</v>
      </c>
      <c r="AO561">
        <v>2</v>
      </c>
      <c r="AP561">
        <v>1</v>
      </c>
      <c r="AQ561">
        <v>2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</row>
    <row r="562" spans="1:49" x14ac:dyDescent="0.25">
      <c r="A562">
        <v>471</v>
      </c>
      <c r="B562" t="s">
        <v>474</v>
      </c>
      <c r="C562">
        <v>4</v>
      </c>
      <c r="D562" t="s">
        <v>795</v>
      </c>
      <c r="E562" t="s">
        <v>1373</v>
      </c>
      <c r="F562">
        <v>1</v>
      </c>
      <c r="G562" t="s">
        <v>865</v>
      </c>
      <c r="H562" t="s">
        <v>2089</v>
      </c>
      <c r="I562" t="s">
        <v>865</v>
      </c>
      <c r="J562">
        <v>0.8</v>
      </c>
      <c r="K562">
        <v>25.9</v>
      </c>
      <c r="L562">
        <v>2</v>
      </c>
      <c r="M562" t="s">
        <v>867</v>
      </c>
      <c r="O562" t="s">
        <v>970</v>
      </c>
      <c r="P562">
        <v>525</v>
      </c>
      <c r="Q562">
        <v>65</v>
      </c>
      <c r="R562">
        <v>60</v>
      </c>
      <c r="S562">
        <v>110</v>
      </c>
      <c r="T562">
        <v>130</v>
      </c>
      <c r="U562">
        <v>95</v>
      </c>
      <c r="V562">
        <v>65</v>
      </c>
      <c r="W562">
        <v>45</v>
      </c>
      <c r="X562">
        <v>35</v>
      </c>
      <c r="Y562">
        <v>184</v>
      </c>
      <c r="Z562" t="s">
        <v>827</v>
      </c>
      <c r="AA562">
        <v>1</v>
      </c>
      <c r="AB562" t="s">
        <v>848</v>
      </c>
      <c r="AD562" t="s">
        <v>9</v>
      </c>
      <c r="AE562">
        <v>35</v>
      </c>
      <c r="AF562">
        <v>1</v>
      </c>
      <c r="AG562">
        <v>2</v>
      </c>
      <c r="AH562">
        <v>1</v>
      </c>
      <c r="AI562">
        <v>1</v>
      </c>
      <c r="AJ562">
        <v>1</v>
      </c>
      <c r="AK562" t="s">
        <v>803</v>
      </c>
      <c r="AL562">
        <v>2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2</v>
      </c>
      <c r="AS562">
        <v>1</v>
      </c>
      <c r="AT562">
        <v>1</v>
      </c>
      <c r="AU562">
        <v>1</v>
      </c>
      <c r="AV562">
        <v>2</v>
      </c>
      <c r="AW562">
        <v>1</v>
      </c>
    </row>
    <row r="563" spans="1:49" x14ac:dyDescent="0.25">
      <c r="A563">
        <v>472</v>
      </c>
      <c r="B563" t="s">
        <v>475</v>
      </c>
      <c r="C563">
        <v>4</v>
      </c>
      <c r="D563" t="s">
        <v>795</v>
      </c>
      <c r="E563" t="s">
        <v>1374</v>
      </c>
      <c r="F563">
        <v>2</v>
      </c>
      <c r="G563" t="s">
        <v>862</v>
      </c>
      <c r="H563" t="s">
        <v>812</v>
      </c>
      <c r="I563" t="s">
        <v>812</v>
      </c>
      <c r="J563">
        <v>2</v>
      </c>
      <c r="K563">
        <v>42.5</v>
      </c>
      <c r="L563">
        <v>3</v>
      </c>
      <c r="M563" t="s">
        <v>991</v>
      </c>
      <c r="N563" t="s">
        <v>863</v>
      </c>
      <c r="O563" t="s">
        <v>1182</v>
      </c>
      <c r="P563">
        <v>510</v>
      </c>
      <c r="Q563">
        <v>75</v>
      </c>
      <c r="R563">
        <v>95</v>
      </c>
      <c r="S563">
        <v>125</v>
      </c>
      <c r="T563">
        <v>45</v>
      </c>
      <c r="U563">
        <v>75</v>
      </c>
      <c r="V563">
        <v>95</v>
      </c>
      <c r="W563">
        <v>30</v>
      </c>
      <c r="X563">
        <v>70</v>
      </c>
      <c r="Y563">
        <v>179</v>
      </c>
      <c r="Z563" t="s">
        <v>801</v>
      </c>
      <c r="AA563">
        <v>1</v>
      </c>
      <c r="AB563" t="s">
        <v>824</v>
      </c>
      <c r="AD563" t="s">
        <v>828</v>
      </c>
      <c r="AE563">
        <v>20</v>
      </c>
      <c r="AF563">
        <v>1</v>
      </c>
      <c r="AG563">
        <v>1</v>
      </c>
      <c r="AH563">
        <v>2</v>
      </c>
      <c r="AI563">
        <v>0</v>
      </c>
      <c r="AJ563">
        <v>1</v>
      </c>
      <c r="AK563">
        <v>4</v>
      </c>
      <c r="AL563" t="s">
        <v>803</v>
      </c>
      <c r="AM563" t="s">
        <v>803</v>
      </c>
      <c r="AN563">
        <v>0</v>
      </c>
      <c r="AO563">
        <v>1</v>
      </c>
      <c r="AP563">
        <v>1</v>
      </c>
      <c r="AQ563" t="s">
        <v>803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</row>
    <row r="564" spans="1:49" x14ac:dyDescent="0.25">
      <c r="A564">
        <v>473</v>
      </c>
      <c r="B564" t="s">
        <v>476</v>
      </c>
      <c r="C564">
        <v>4</v>
      </c>
      <c r="D564" t="s">
        <v>795</v>
      </c>
      <c r="E564" t="s">
        <v>1375</v>
      </c>
      <c r="F564">
        <v>2</v>
      </c>
      <c r="G564" t="s">
        <v>865</v>
      </c>
      <c r="H564" t="s">
        <v>862</v>
      </c>
      <c r="I564" t="s">
        <v>862</v>
      </c>
      <c r="J564">
        <v>2.5</v>
      </c>
      <c r="K564">
        <v>291</v>
      </c>
      <c r="L564">
        <v>3</v>
      </c>
      <c r="M564" t="s">
        <v>955</v>
      </c>
      <c r="N564" t="s">
        <v>867</v>
      </c>
      <c r="O564" t="s">
        <v>805</v>
      </c>
      <c r="P564">
        <v>530</v>
      </c>
      <c r="Q564">
        <v>110</v>
      </c>
      <c r="R564">
        <v>130</v>
      </c>
      <c r="S564">
        <v>80</v>
      </c>
      <c r="T564">
        <v>70</v>
      </c>
      <c r="U564">
        <v>60</v>
      </c>
      <c r="V564">
        <v>80</v>
      </c>
      <c r="W564">
        <v>50</v>
      </c>
      <c r="X564">
        <v>70</v>
      </c>
      <c r="Y564">
        <v>239</v>
      </c>
      <c r="Z564" t="s">
        <v>925</v>
      </c>
      <c r="AA564">
        <v>1</v>
      </c>
      <c r="AB564" t="s">
        <v>848</v>
      </c>
      <c r="AD564" t="s">
        <v>828</v>
      </c>
      <c r="AE564">
        <v>20</v>
      </c>
      <c r="AF564">
        <v>1</v>
      </c>
      <c r="AG564">
        <v>2</v>
      </c>
      <c r="AH564">
        <v>2</v>
      </c>
      <c r="AI564">
        <v>0</v>
      </c>
      <c r="AJ564">
        <v>2</v>
      </c>
      <c r="AK564">
        <v>1</v>
      </c>
      <c r="AL564">
        <v>2</v>
      </c>
      <c r="AM564" t="s">
        <v>803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2</v>
      </c>
      <c r="AW564">
        <v>1</v>
      </c>
    </row>
    <row r="565" spans="1:49" x14ac:dyDescent="0.25">
      <c r="A565">
        <v>474</v>
      </c>
      <c r="B565" t="s">
        <v>477</v>
      </c>
      <c r="C565">
        <v>4</v>
      </c>
      <c r="D565" t="s">
        <v>795</v>
      </c>
      <c r="E565" t="s">
        <v>1050</v>
      </c>
      <c r="F565">
        <v>1</v>
      </c>
      <c r="G565" t="s">
        <v>795</v>
      </c>
      <c r="H565" t="s">
        <v>2089</v>
      </c>
      <c r="I565" t="s">
        <v>795</v>
      </c>
      <c r="J565">
        <v>0.9</v>
      </c>
      <c r="K565">
        <v>34</v>
      </c>
      <c r="L565">
        <v>3</v>
      </c>
      <c r="M565" t="s">
        <v>838</v>
      </c>
      <c r="N565" t="s">
        <v>1051</v>
      </c>
      <c r="O565" t="s">
        <v>962</v>
      </c>
      <c r="P565">
        <v>535</v>
      </c>
      <c r="Q565">
        <v>85</v>
      </c>
      <c r="R565">
        <v>80</v>
      </c>
      <c r="S565">
        <v>70</v>
      </c>
      <c r="T565">
        <v>135</v>
      </c>
      <c r="U565">
        <v>75</v>
      </c>
      <c r="V565">
        <v>90</v>
      </c>
      <c r="W565">
        <v>30</v>
      </c>
      <c r="X565">
        <v>70</v>
      </c>
      <c r="Y565">
        <v>241</v>
      </c>
      <c r="Z565" t="s">
        <v>827</v>
      </c>
      <c r="AA565">
        <v>1</v>
      </c>
      <c r="AB565" t="s">
        <v>945</v>
      </c>
      <c r="AE565">
        <v>20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2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0</v>
      </c>
      <c r="AT565">
        <v>1</v>
      </c>
      <c r="AU565">
        <v>1</v>
      </c>
      <c r="AV565">
        <v>1</v>
      </c>
      <c r="AW565">
        <v>1</v>
      </c>
    </row>
    <row r="566" spans="1:49" x14ac:dyDescent="0.25">
      <c r="A566">
        <v>475</v>
      </c>
      <c r="B566" t="s">
        <v>478</v>
      </c>
      <c r="C566">
        <v>4</v>
      </c>
      <c r="D566" t="s">
        <v>795</v>
      </c>
      <c r="E566" t="s">
        <v>1376</v>
      </c>
      <c r="F566">
        <v>2</v>
      </c>
      <c r="G566" t="s">
        <v>860</v>
      </c>
      <c r="H566" t="s">
        <v>920</v>
      </c>
      <c r="I566" t="s">
        <v>920</v>
      </c>
      <c r="J566">
        <v>1.6</v>
      </c>
      <c r="K566">
        <v>52</v>
      </c>
      <c r="L566">
        <v>2</v>
      </c>
      <c r="M566" t="s">
        <v>935</v>
      </c>
      <c r="O566" t="s">
        <v>924</v>
      </c>
      <c r="P566">
        <v>518</v>
      </c>
      <c r="Q566">
        <v>68</v>
      </c>
      <c r="R566">
        <v>125</v>
      </c>
      <c r="S566">
        <v>65</v>
      </c>
      <c r="T566">
        <v>65</v>
      </c>
      <c r="U566">
        <v>115</v>
      </c>
      <c r="V566">
        <v>80</v>
      </c>
      <c r="W566">
        <v>45</v>
      </c>
      <c r="X566">
        <v>35</v>
      </c>
      <c r="Y566">
        <v>233</v>
      </c>
      <c r="Z566" t="s">
        <v>925</v>
      </c>
      <c r="AA566">
        <v>2</v>
      </c>
      <c r="AB566" t="s">
        <v>974</v>
      </c>
      <c r="AC566" t="s">
        <v>932</v>
      </c>
      <c r="AD566" t="s">
        <v>878</v>
      </c>
      <c r="AE566">
        <v>20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 t="s">
        <v>803</v>
      </c>
      <c r="AM566">
        <v>1</v>
      </c>
      <c r="AN566">
        <v>1</v>
      </c>
      <c r="AO566">
        <v>2</v>
      </c>
      <c r="AP566">
        <v>1</v>
      </c>
      <c r="AQ566">
        <v>1</v>
      </c>
      <c r="AR566" t="s">
        <v>803</v>
      </c>
      <c r="AS566">
        <v>2</v>
      </c>
      <c r="AT566">
        <v>1</v>
      </c>
      <c r="AU566">
        <v>1</v>
      </c>
      <c r="AV566">
        <v>1</v>
      </c>
      <c r="AW566">
        <v>2</v>
      </c>
    </row>
    <row r="567" spans="1:49" x14ac:dyDescent="0.25">
      <c r="A567">
        <v>475</v>
      </c>
      <c r="B567" t="s">
        <v>1377</v>
      </c>
      <c r="C567">
        <v>4</v>
      </c>
      <c r="D567" t="s">
        <v>795</v>
      </c>
      <c r="E567" t="s">
        <v>1376</v>
      </c>
      <c r="F567">
        <v>2</v>
      </c>
      <c r="G567" t="s">
        <v>860</v>
      </c>
      <c r="H567" t="s">
        <v>920</v>
      </c>
      <c r="I567" t="s">
        <v>920</v>
      </c>
      <c r="J567">
        <v>1.6</v>
      </c>
      <c r="K567">
        <v>56.4</v>
      </c>
      <c r="L567">
        <v>1</v>
      </c>
      <c r="M567" t="s">
        <v>893</v>
      </c>
      <c r="P567">
        <v>618</v>
      </c>
      <c r="Q567">
        <v>68</v>
      </c>
      <c r="R567">
        <v>165</v>
      </c>
      <c r="S567">
        <v>95</v>
      </c>
      <c r="T567">
        <v>65</v>
      </c>
      <c r="U567">
        <v>115</v>
      </c>
      <c r="V567">
        <v>110</v>
      </c>
      <c r="W567">
        <v>45</v>
      </c>
      <c r="X567">
        <v>35</v>
      </c>
      <c r="Y567">
        <v>278</v>
      </c>
      <c r="Z567" t="s">
        <v>925</v>
      </c>
      <c r="AA567">
        <v>1</v>
      </c>
      <c r="AB567" t="s">
        <v>974</v>
      </c>
      <c r="AD567" t="s">
        <v>878</v>
      </c>
      <c r="AE567">
        <v>20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 t="s">
        <v>803</v>
      </c>
      <c r="AM567">
        <v>1</v>
      </c>
      <c r="AN567">
        <v>1</v>
      </c>
      <c r="AO567">
        <v>2</v>
      </c>
      <c r="AP567">
        <v>1</v>
      </c>
      <c r="AQ567">
        <v>1</v>
      </c>
      <c r="AR567" t="s">
        <v>803</v>
      </c>
      <c r="AS567">
        <v>2</v>
      </c>
      <c r="AT567">
        <v>1</v>
      </c>
      <c r="AU567">
        <v>1</v>
      </c>
      <c r="AV567">
        <v>1</v>
      </c>
      <c r="AW567">
        <v>2</v>
      </c>
    </row>
    <row r="568" spans="1:49" x14ac:dyDescent="0.25">
      <c r="A568">
        <v>476</v>
      </c>
      <c r="B568" t="s">
        <v>479</v>
      </c>
      <c r="C568">
        <v>4</v>
      </c>
      <c r="D568" t="s">
        <v>795</v>
      </c>
      <c r="E568" t="s">
        <v>1199</v>
      </c>
      <c r="F568">
        <v>2</v>
      </c>
      <c r="G568" t="s">
        <v>942</v>
      </c>
      <c r="H568" t="s">
        <v>866</v>
      </c>
      <c r="I568" t="s">
        <v>866</v>
      </c>
      <c r="J568">
        <v>1.4</v>
      </c>
      <c r="K568">
        <v>340</v>
      </c>
      <c r="L568">
        <v>3</v>
      </c>
      <c r="M568" t="s">
        <v>944</v>
      </c>
      <c r="N568" t="s">
        <v>946</v>
      </c>
      <c r="O568" t="s">
        <v>907</v>
      </c>
      <c r="P568">
        <v>525</v>
      </c>
      <c r="Q568">
        <v>60</v>
      </c>
      <c r="R568">
        <v>55</v>
      </c>
      <c r="S568">
        <v>145</v>
      </c>
      <c r="T568">
        <v>75</v>
      </c>
      <c r="U568">
        <v>150</v>
      </c>
      <c r="V568">
        <v>40</v>
      </c>
      <c r="W568">
        <v>60</v>
      </c>
      <c r="X568">
        <v>70</v>
      </c>
      <c r="Y568">
        <v>184</v>
      </c>
      <c r="Z568" t="s">
        <v>827</v>
      </c>
      <c r="AA568">
        <v>1</v>
      </c>
      <c r="AB568" t="s">
        <v>945</v>
      </c>
      <c r="AD568" t="s">
        <v>828</v>
      </c>
      <c r="AE568">
        <v>20</v>
      </c>
      <c r="AF568" t="s">
        <v>804</v>
      </c>
      <c r="AG568">
        <v>1</v>
      </c>
      <c r="AH568">
        <v>2</v>
      </c>
      <c r="AI568">
        <v>1</v>
      </c>
      <c r="AJ568">
        <v>1</v>
      </c>
      <c r="AK568" t="s">
        <v>803</v>
      </c>
      <c r="AL568">
        <v>4</v>
      </c>
      <c r="AM568">
        <v>0</v>
      </c>
      <c r="AN568">
        <v>4</v>
      </c>
      <c r="AO568" t="s">
        <v>804</v>
      </c>
      <c r="AP568" t="s">
        <v>803</v>
      </c>
      <c r="AQ568" t="s">
        <v>803</v>
      </c>
      <c r="AR568" t="s">
        <v>803</v>
      </c>
      <c r="AS568">
        <v>1</v>
      </c>
      <c r="AT568" t="s">
        <v>803</v>
      </c>
      <c r="AU568">
        <v>1</v>
      </c>
      <c r="AV568">
        <v>1</v>
      </c>
      <c r="AW568" t="s">
        <v>803</v>
      </c>
    </row>
    <row r="569" spans="1:49" x14ac:dyDescent="0.25">
      <c r="A569">
        <v>477</v>
      </c>
      <c r="B569" t="s">
        <v>480</v>
      </c>
      <c r="C569">
        <v>4</v>
      </c>
      <c r="D569" t="s">
        <v>795</v>
      </c>
      <c r="E569" t="s">
        <v>1378</v>
      </c>
      <c r="F569">
        <v>1</v>
      </c>
      <c r="G569" t="s">
        <v>980</v>
      </c>
      <c r="H569" t="s">
        <v>2089</v>
      </c>
      <c r="I569" t="s">
        <v>980</v>
      </c>
      <c r="J569">
        <v>2.2000000000000002</v>
      </c>
      <c r="K569">
        <v>106.6</v>
      </c>
      <c r="L569">
        <v>2</v>
      </c>
      <c r="M569" t="s">
        <v>1054</v>
      </c>
      <c r="O569" t="s">
        <v>891</v>
      </c>
      <c r="P569">
        <v>525</v>
      </c>
      <c r="Q569">
        <v>45</v>
      </c>
      <c r="R569">
        <v>100</v>
      </c>
      <c r="S569">
        <v>135</v>
      </c>
      <c r="T569">
        <v>65</v>
      </c>
      <c r="U569">
        <v>135</v>
      </c>
      <c r="V569">
        <v>45</v>
      </c>
      <c r="W569">
        <v>45</v>
      </c>
      <c r="X569">
        <v>35</v>
      </c>
      <c r="Y569">
        <v>236</v>
      </c>
      <c r="Z569" t="s">
        <v>883</v>
      </c>
      <c r="AA569">
        <v>1</v>
      </c>
      <c r="AB569" t="s">
        <v>974</v>
      </c>
      <c r="AD569" t="s">
        <v>828</v>
      </c>
      <c r="AE569">
        <v>25</v>
      </c>
      <c r="AF569">
        <v>0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0</v>
      </c>
      <c r="AM569" t="s">
        <v>803</v>
      </c>
      <c r="AN569">
        <v>1</v>
      </c>
      <c r="AO569">
        <v>1</v>
      </c>
      <c r="AP569">
        <v>1</v>
      </c>
      <c r="AQ569" t="s">
        <v>803</v>
      </c>
      <c r="AR569">
        <v>1</v>
      </c>
      <c r="AS569">
        <v>2</v>
      </c>
      <c r="AT569">
        <v>1</v>
      </c>
      <c r="AU569">
        <v>2</v>
      </c>
      <c r="AV569">
        <v>1</v>
      </c>
      <c r="AW569">
        <v>1</v>
      </c>
    </row>
    <row r="570" spans="1:49" x14ac:dyDescent="0.25">
      <c r="A570">
        <v>478</v>
      </c>
      <c r="B570" t="s">
        <v>481</v>
      </c>
      <c r="C570">
        <v>4</v>
      </c>
      <c r="D570" t="s">
        <v>795</v>
      </c>
      <c r="E570" t="s">
        <v>1379</v>
      </c>
      <c r="F570">
        <v>2</v>
      </c>
      <c r="G570" t="s">
        <v>865</v>
      </c>
      <c r="H570" t="s">
        <v>980</v>
      </c>
      <c r="I570" t="s">
        <v>980</v>
      </c>
      <c r="J570">
        <v>1.3</v>
      </c>
      <c r="K570">
        <v>26.6</v>
      </c>
      <c r="L570">
        <v>2</v>
      </c>
      <c r="M570" t="s">
        <v>867</v>
      </c>
      <c r="O570" t="s">
        <v>983</v>
      </c>
      <c r="P570">
        <v>480</v>
      </c>
      <c r="Q570">
        <v>70</v>
      </c>
      <c r="R570">
        <v>80</v>
      </c>
      <c r="S570">
        <v>70</v>
      </c>
      <c r="T570">
        <v>80</v>
      </c>
      <c r="U570">
        <v>70</v>
      </c>
      <c r="V570">
        <v>110</v>
      </c>
      <c r="W570">
        <v>75</v>
      </c>
      <c r="X570">
        <v>70</v>
      </c>
      <c r="Y570">
        <v>168</v>
      </c>
      <c r="Z570" t="s">
        <v>827</v>
      </c>
      <c r="AA570">
        <v>2</v>
      </c>
      <c r="AB570" t="s">
        <v>859</v>
      </c>
      <c r="AC570" t="s">
        <v>945</v>
      </c>
      <c r="AD570" t="s">
        <v>873</v>
      </c>
      <c r="AE570">
        <v>20</v>
      </c>
      <c r="AF570">
        <v>0</v>
      </c>
      <c r="AG570">
        <v>2</v>
      </c>
      <c r="AH570">
        <v>1</v>
      </c>
      <c r="AI570">
        <v>1</v>
      </c>
      <c r="AJ570">
        <v>1</v>
      </c>
      <c r="AK570" t="s">
        <v>803</v>
      </c>
      <c r="AL570">
        <v>0</v>
      </c>
      <c r="AM570" t="s">
        <v>803</v>
      </c>
      <c r="AN570">
        <v>1</v>
      </c>
      <c r="AO570">
        <v>1</v>
      </c>
      <c r="AP570">
        <v>1</v>
      </c>
      <c r="AQ570" t="s">
        <v>803</v>
      </c>
      <c r="AR570">
        <v>2</v>
      </c>
      <c r="AS570">
        <v>2</v>
      </c>
      <c r="AT570">
        <v>1</v>
      </c>
      <c r="AU570">
        <v>2</v>
      </c>
      <c r="AV570">
        <v>2</v>
      </c>
      <c r="AW570">
        <v>1</v>
      </c>
    </row>
    <row r="571" spans="1:49" x14ac:dyDescent="0.25">
      <c r="A571">
        <v>479</v>
      </c>
      <c r="B571" t="s">
        <v>482</v>
      </c>
      <c r="C571">
        <v>4</v>
      </c>
      <c r="D571" t="s">
        <v>795</v>
      </c>
      <c r="E571" t="s">
        <v>1380</v>
      </c>
      <c r="F571">
        <v>2</v>
      </c>
      <c r="G571" t="s">
        <v>856</v>
      </c>
      <c r="H571" t="s">
        <v>980</v>
      </c>
      <c r="I571" t="s">
        <v>980</v>
      </c>
      <c r="J571">
        <v>0.3</v>
      </c>
      <c r="K571">
        <v>0.3</v>
      </c>
      <c r="L571">
        <v>1</v>
      </c>
      <c r="M571" t="s">
        <v>981</v>
      </c>
      <c r="P571">
        <v>440</v>
      </c>
      <c r="Q571">
        <v>50</v>
      </c>
      <c r="R571">
        <v>50</v>
      </c>
      <c r="S571">
        <v>77</v>
      </c>
      <c r="T571">
        <v>95</v>
      </c>
      <c r="U571">
        <v>77</v>
      </c>
      <c r="V571">
        <v>91</v>
      </c>
      <c r="W571">
        <v>45</v>
      </c>
      <c r="X571">
        <v>70</v>
      </c>
      <c r="Y571">
        <v>154</v>
      </c>
      <c r="Z571" t="s">
        <v>827</v>
      </c>
      <c r="AA571">
        <v>1</v>
      </c>
      <c r="AB571" t="s">
        <v>974</v>
      </c>
      <c r="AE571">
        <v>20</v>
      </c>
      <c r="AF571">
        <v>0</v>
      </c>
      <c r="AG571">
        <v>1</v>
      </c>
      <c r="AH571">
        <v>1</v>
      </c>
      <c r="AI571" t="s">
        <v>803</v>
      </c>
      <c r="AJ571">
        <v>1</v>
      </c>
      <c r="AK571">
        <v>1</v>
      </c>
      <c r="AL571">
        <v>0</v>
      </c>
      <c r="AM571" t="s">
        <v>803</v>
      </c>
      <c r="AN571">
        <v>0</v>
      </c>
      <c r="AO571" t="s">
        <v>803</v>
      </c>
      <c r="AP571">
        <v>1</v>
      </c>
      <c r="AQ571" t="s">
        <v>803</v>
      </c>
      <c r="AR571">
        <v>1</v>
      </c>
      <c r="AS571">
        <v>2</v>
      </c>
      <c r="AT571">
        <v>1</v>
      </c>
      <c r="AU571">
        <v>2</v>
      </c>
      <c r="AV571" t="s">
        <v>803</v>
      </c>
      <c r="AW571">
        <v>1</v>
      </c>
    </row>
    <row r="572" spans="1:49" x14ac:dyDescent="0.25">
      <c r="A572">
        <v>479</v>
      </c>
      <c r="B572" t="s">
        <v>1381</v>
      </c>
      <c r="C572">
        <v>4</v>
      </c>
      <c r="D572" t="s">
        <v>795</v>
      </c>
      <c r="E572" t="s">
        <v>1380</v>
      </c>
      <c r="F572">
        <v>2</v>
      </c>
      <c r="G572" t="s">
        <v>856</v>
      </c>
      <c r="H572" t="s">
        <v>807</v>
      </c>
      <c r="I572" t="s">
        <v>807</v>
      </c>
      <c r="J572">
        <v>0.3</v>
      </c>
      <c r="K572">
        <v>0.3</v>
      </c>
      <c r="L572">
        <v>1</v>
      </c>
      <c r="M572" t="s">
        <v>981</v>
      </c>
      <c r="P572">
        <v>520</v>
      </c>
      <c r="Q572">
        <v>50</v>
      </c>
      <c r="R572">
        <v>65</v>
      </c>
      <c r="S572">
        <v>107</v>
      </c>
      <c r="T572">
        <v>105</v>
      </c>
      <c r="U572">
        <v>107</v>
      </c>
      <c r="V572">
        <v>86</v>
      </c>
      <c r="W572">
        <v>45</v>
      </c>
      <c r="X572">
        <v>70</v>
      </c>
      <c r="Y572">
        <v>182</v>
      </c>
      <c r="Z572" t="s">
        <v>827</v>
      </c>
      <c r="AA572">
        <v>1</v>
      </c>
      <c r="AB572" t="s">
        <v>974</v>
      </c>
      <c r="AE572">
        <v>20</v>
      </c>
      <c r="AF572">
        <v>1</v>
      </c>
      <c r="AG572" t="s">
        <v>803</v>
      </c>
      <c r="AH572">
        <v>2</v>
      </c>
      <c r="AI572" t="s">
        <v>803</v>
      </c>
      <c r="AJ572" t="s">
        <v>803</v>
      </c>
      <c r="AK572" t="s">
        <v>803</v>
      </c>
      <c r="AL572">
        <v>1</v>
      </c>
      <c r="AM572">
        <v>1</v>
      </c>
      <c r="AN572">
        <v>0</v>
      </c>
      <c r="AO572" t="s">
        <v>803</v>
      </c>
      <c r="AP572">
        <v>1</v>
      </c>
      <c r="AQ572" t="s">
        <v>803</v>
      </c>
      <c r="AR572">
        <v>2</v>
      </c>
      <c r="AS572">
        <v>1</v>
      </c>
      <c r="AT572">
        <v>1</v>
      </c>
      <c r="AU572">
        <v>1</v>
      </c>
      <c r="AV572" t="s">
        <v>804</v>
      </c>
      <c r="AW572" t="s">
        <v>803</v>
      </c>
    </row>
    <row r="573" spans="1:49" x14ac:dyDescent="0.25">
      <c r="A573">
        <v>479</v>
      </c>
      <c r="B573" t="s">
        <v>1382</v>
      </c>
      <c r="C573">
        <v>4</v>
      </c>
      <c r="D573" t="s">
        <v>795</v>
      </c>
      <c r="E573" t="s">
        <v>1380</v>
      </c>
      <c r="F573">
        <v>2</v>
      </c>
      <c r="G573" t="s">
        <v>856</v>
      </c>
      <c r="H573" t="s">
        <v>816</v>
      </c>
      <c r="I573" t="s">
        <v>816</v>
      </c>
      <c r="J573">
        <v>0.3</v>
      </c>
      <c r="K573">
        <v>0.3</v>
      </c>
      <c r="L573">
        <v>1</v>
      </c>
      <c r="M573" t="s">
        <v>981</v>
      </c>
      <c r="P573">
        <v>520</v>
      </c>
      <c r="Q573">
        <v>50</v>
      </c>
      <c r="R573">
        <v>65</v>
      </c>
      <c r="S573">
        <v>107</v>
      </c>
      <c r="T573">
        <v>105</v>
      </c>
      <c r="U573">
        <v>107</v>
      </c>
      <c r="V573">
        <v>86</v>
      </c>
      <c r="W573">
        <v>45</v>
      </c>
      <c r="X573">
        <v>70</v>
      </c>
      <c r="Y573">
        <v>182</v>
      </c>
      <c r="Z573" t="s">
        <v>827</v>
      </c>
      <c r="AA573">
        <v>1</v>
      </c>
      <c r="AB573" t="s">
        <v>974</v>
      </c>
      <c r="AE573">
        <v>20</v>
      </c>
      <c r="AF573">
        <v>1</v>
      </c>
      <c r="AG573" t="s">
        <v>803</v>
      </c>
      <c r="AH573" t="s">
        <v>803</v>
      </c>
      <c r="AI573">
        <v>1</v>
      </c>
      <c r="AJ573">
        <v>2</v>
      </c>
      <c r="AK573" t="s">
        <v>803</v>
      </c>
      <c r="AL573">
        <v>1</v>
      </c>
      <c r="AM573">
        <v>1</v>
      </c>
      <c r="AN573">
        <v>0</v>
      </c>
      <c r="AO573" t="s">
        <v>803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 t="s">
        <v>804</v>
      </c>
      <c r="AW573">
        <v>1</v>
      </c>
    </row>
    <row r="574" spans="1:49" x14ac:dyDescent="0.25">
      <c r="A574">
        <v>479</v>
      </c>
      <c r="B574" t="s">
        <v>1383</v>
      </c>
      <c r="C574">
        <v>4</v>
      </c>
      <c r="D574" t="s">
        <v>795</v>
      </c>
      <c r="E574" t="s">
        <v>1380</v>
      </c>
      <c r="F574">
        <v>2</v>
      </c>
      <c r="G574" t="s">
        <v>856</v>
      </c>
      <c r="H574" t="s">
        <v>865</v>
      </c>
      <c r="I574" t="s">
        <v>865</v>
      </c>
      <c r="J574">
        <v>0.3</v>
      </c>
      <c r="K574">
        <v>0.3</v>
      </c>
      <c r="L574">
        <v>1</v>
      </c>
      <c r="M574" t="s">
        <v>981</v>
      </c>
      <c r="P574">
        <v>520</v>
      </c>
      <c r="Q574">
        <v>50</v>
      </c>
      <c r="R574">
        <v>65</v>
      </c>
      <c r="S574">
        <v>107</v>
      </c>
      <c r="T574">
        <v>105</v>
      </c>
      <c r="U574">
        <v>107</v>
      </c>
      <c r="V574">
        <v>86</v>
      </c>
      <c r="W574">
        <v>45</v>
      </c>
      <c r="X574">
        <v>70</v>
      </c>
      <c r="Y574">
        <v>182</v>
      </c>
      <c r="Z574" t="s">
        <v>827</v>
      </c>
      <c r="AA574">
        <v>1</v>
      </c>
      <c r="AB574" t="s">
        <v>974</v>
      </c>
      <c r="AE574">
        <v>20</v>
      </c>
      <c r="AF574">
        <v>1</v>
      </c>
      <c r="AG574">
        <v>2</v>
      </c>
      <c r="AH574">
        <v>1</v>
      </c>
      <c r="AI574" t="s">
        <v>803</v>
      </c>
      <c r="AJ574">
        <v>1</v>
      </c>
      <c r="AK574" t="s">
        <v>803</v>
      </c>
      <c r="AL574">
        <v>2</v>
      </c>
      <c r="AM574">
        <v>1</v>
      </c>
      <c r="AN574">
        <v>0</v>
      </c>
      <c r="AO574" t="s">
        <v>803</v>
      </c>
      <c r="AP574">
        <v>1</v>
      </c>
      <c r="AQ574">
        <v>1</v>
      </c>
      <c r="AR574">
        <v>2</v>
      </c>
      <c r="AS574">
        <v>1</v>
      </c>
      <c r="AT574">
        <v>1</v>
      </c>
      <c r="AU574">
        <v>1</v>
      </c>
      <c r="AV574">
        <v>1</v>
      </c>
      <c r="AW574">
        <v>1</v>
      </c>
    </row>
    <row r="575" spans="1:49" x14ac:dyDescent="0.25">
      <c r="A575">
        <v>479</v>
      </c>
      <c r="B575" t="s">
        <v>1384</v>
      </c>
      <c r="C575">
        <v>4</v>
      </c>
      <c r="D575" t="s">
        <v>795</v>
      </c>
      <c r="E575" t="s">
        <v>1380</v>
      </c>
      <c r="F575">
        <v>2</v>
      </c>
      <c r="G575" t="s">
        <v>856</v>
      </c>
      <c r="H575" t="s">
        <v>812</v>
      </c>
      <c r="I575" t="s">
        <v>812</v>
      </c>
      <c r="J575">
        <v>0.3</v>
      </c>
      <c r="K575">
        <v>0.3</v>
      </c>
      <c r="L575">
        <v>1</v>
      </c>
      <c r="M575" t="s">
        <v>981</v>
      </c>
      <c r="P575">
        <v>520</v>
      </c>
      <c r="Q575">
        <v>50</v>
      </c>
      <c r="R575">
        <v>65</v>
      </c>
      <c r="S575">
        <v>107</v>
      </c>
      <c r="T575">
        <v>105</v>
      </c>
      <c r="U575">
        <v>107</v>
      </c>
      <c r="V575">
        <v>86</v>
      </c>
      <c r="W575">
        <v>45</v>
      </c>
      <c r="X575">
        <v>70</v>
      </c>
      <c r="Y575">
        <v>182</v>
      </c>
      <c r="Z575" t="s">
        <v>827</v>
      </c>
      <c r="AA575">
        <v>1</v>
      </c>
      <c r="AB575" t="s">
        <v>974</v>
      </c>
      <c r="AE575">
        <v>20</v>
      </c>
      <c r="AF575">
        <v>1</v>
      </c>
      <c r="AG575">
        <v>1</v>
      </c>
      <c r="AH575">
        <v>1</v>
      </c>
      <c r="AI575">
        <v>1</v>
      </c>
      <c r="AJ575" t="s">
        <v>803</v>
      </c>
      <c r="AK575">
        <v>2</v>
      </c>
      <c r="AL575" t="s">
        <v>803</v>
      </c>
      <c r="AM575">
        <v>1</v>
      </c>
      <c r="AN575">
        <v>0</v>
      </c>
      <c r="AO575" t="s">
        <v>803</v>
      </c>
      <c r="AP575">
        <v>1</v>
      </c>
      <c r="AQ575" t="s">
        <v>803</v>
      </c>
      <c r="AR575">
        <v>2</v>
      </c>
      <c r="AS575">
        <v>1</v>
      </c>
      <c r="AT575">
        <v>1</v>
      </c>
      <c r="AU575">
        <v>1</v>
      </c>
      <c r="AV575" t="s">
        <v>803</v>
      </c>
      <c r="AW575">
        <v>1</v>
      </c>
    </row>
    <row r="576" spans="1:49" x14ac:dyDescent="0.25">
      <c r="A576">
        <v>479</v>
      </c>
      <c r="B576" t="s">
        <v>1385</v>
      </c>
      <c r="C576">
        <v>4</v>
      </c>
      <c r="D576" t="s">
        <v>795</v>
      </c>
      <c r="E576" t="s">
        <v>1380</v>
      </c>
      <c r="F576">
        <v>2</v>
      </c>
      <c r="G576" t="s">
        <v>856</v>
      </c>
      <c r="H576" t="s">
        <v>797</v>
      </c>
      <c r="I576" t="s">
        <v>797</v>
      </c>
      <c r="J576">
        <v>0.3</v>
      </c>
      <c r="K576">
        <v>0.3</v>
      </c>
      <c r="L576">
        <v>1</v>
      </c>
      <c r="M576" t="s">
        <v>981</v>
      </c>
      <c r="P576">
        <v>520</v>
      </c>
      <c r="Q576">
        <v>50</v>
      </c>
      <c r="R576">
        <v>65</v>
      </c>
      <c r="S576">
        <v>107</v>
      </c>
      <c r="T576">
        <v>105</v>
      </c>
      <c r="U576">
        <v>107</v>
      </c>
      <c r="V576">
        <v>86</v>
      </c>
      <c r="W576">
        <v>45</v>
      </c>
      <c r="X576">
        <v>70</v>
      </c>
      <c r="Y576">
        <v>182</v>
      </c>
      <c r="Z576" t="s">
        <v>827</v>
      </c>
      <c r="AA576">
        <v>1</v>
      </c>
      <c r="AB576" t="s">
        <v>974</v>
      </c>
      <c r="AE576">
        <v>20</v>
      </c>
      <c r="AF576">
        <v>1</v>
      </c>
      <c r="AG576">
        <v>2</v>
      </c>
      <c r="AH576" t="s">
        <v>803</v>
      </c>
      <c r="AI576" t="s">
        <v>804</v>
      </c>
      <c r="AJ576" t="s">
        <v>803</v>
      </c>
      <c r="AK576">
        <v>2</v>
      </c>
      <c r="AL576">
        <v>1</v>
      </c>
      <c r="AM576">
        <v>2</v>
      </c>
      <c r="AN576">
        <v>0</v>
      </c>
      <c r="AO576">
        <v>1</v>
      </c>
      <c r="AP576">
        <v>1</v>
      </c>
      <c r="AQ576">
        <v>2</v>
      </c>
      <c r="AR576">
        <v>1</v>
      </c>
      <c r="AS576">
        <v>1</v>
      </c>
      <c r="AT576">
        <v>1</v>
      </c>
      <c r="AU576">
        <v>1</v>
      </c>
      <c r="AV576" t="s">
        <v>803</v>
      </c>
      <c r="AW576">
        <v>1</v>
      </c>
    </row>
    <row r="577" spans="1:49" x14ac:dyDescent="0.25">
      <c r="A577">
        <v>480</v>
      </c>
      <c r="B577" t="s">
        <v>483</v>
      </c>
      <c r="C577">
        <v>4</v>
      </c>
      <c r="D577" t="s">
        <v>1057</v>
      </c>
      <c r="E577" t="s">
        <v>1386</v>
      </c>
      <c r="F577">
        <v>1</v>
      </c>
      <c r="G577" t="s">
        <v>860</v>
      </c>
      <c r="H577" t="s">
        <v>2089</v>
      </c>
      <c r="I577" t="s">
        <v>860</v>
      </c>
      <c r="J577">
        <v>0.3</v>
      </c>
      <c r="K577">
        <v>0.3</v>
      </c>
      <c r="L577">
        <v>1</v>
      </c>
      <c r="M577" t="s">
        <v>981</v>
      </c>
      <c r="P577">
        <v>580</v>
      </c>
      <c r="Q577">
        <v>75</v>
      </c>
      <c r="R577">
        <v>75</v>
      </c>
      <c r="S577">
        <v>130</v>
      </c>
      <c r="T577">
        <v>75</v>
      </c>
      <c r="U577">
        <v>130</v>
      </c>
      <c r="V577">
        <v>95</v>
      </c>
      <c r="W577">
        <v>3</v>
      </c>
      <c r="X577">
        <v>140</v>
      </c>
      <c r="Y577">
        <v>261</v>
      </c>
      <c r="Z577" t="s">
        <v>925</v>
      </c>
      <c r="AA577">
        <v>1</v>
      </c>
      <c r="AB577" t="s">
        <v>874</v>
      </c>
      <c r="AE577">
        <v>80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 t="s">
        <v>803</v>
      </c>
      <c r="AM577">
        <v>1</v>
      </c>
      <c r="AN577">
        <v>0</v>
      </c>
      <c r="AO577">
        <v>1</v>
      </c>
      <c r="AP577" t="s">
        <v>803</v>
      </c>
      <c r="AQ577">
        <v>2</v>
      </c>
      <c r="AR577">
        <v>1</v>
      </c>
      <c r="AS577">
        <v>2</v>
      </c>
      <c r="AT577">
        <v>1</v>
      </c>
      <c r="AU577">
        <v>2</v>
      </c>
      <c r="AV577">
        <v>1</v>
      </c>
      <c r="AW577">
        <v>1</v>
      </c>
    </row>
    <row r="578" spans="1:49" x14ac:dyDescent="0.25">
      <c r="A578">
        <v>481</v>
      </c>
      <c r="B578" t="s">
        <v>484</v>
      </c>
      <c r="C578">
        <v>4</v>
      </c>
      <c r="D578" t="s">
        <v>1057</v>
      </c>
      <c r="E578" t="s">
        <v>1177</v>
      </c>
      <c r="F578">
        <v>1</v>
      </c>
      <c r="G578" t="s">
        <v>860</v>
      </c>
      <c r="H578" t="s">
        <v>2089</v>
      </c>
      <c r="I578" t="s">
        <v>860</v>
      </c>
      <c r="J578">
        <v>0.3</v>
      </c>
      <c r="K578">
        <v>0.3</v>
      </c>
      <c r="L578">
        <v>1</v>
      </c>
      <c r="M578" t="s">
        <v>981</v>
      </c>
      <c r="P578">
        <v>580</v>
      </c>
      <c r="Q578">
        <v>80</v>
      </c>
      <c r="R578">
        <v>105</v>
      </c>
      <c r="S578">
        <v>105</v>
      </c>
      <c r="T578">
        <v>105</v>
      </c>
      <c r="U578">
        <v>105</v>
      </c>
      <c r="V578">
        <v>80</v>
      </c>
      <c r="W578">
        <v>3</v>
      </c>
      <c r="X578">
        <v>140</v>
      </c>
      <c r="Y578">
        <v>261</v>
      </c>
      <c r="Z578" t="s">
        <v>925</v>
      </c>
      <c r="AA578">
        <v>1</v>
      </c>
      <c r="AB578" t="s">
        <v>874</v>
      </c>
      <c r="AE578">
        <v>80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 t="s">
        <v>803</v>
      </c>
      <c r="AM578">
        <v>1</v>
      </c>
      <c r="AN578">
        <v>0</v>
      </c>
      <c r="AO578">
        <v>1</v>
      </c>
      <c r="AP578" t="s">
        <v>803</v>
      </c>
      <c r="AQ578">
        <v>2</v>
      </c>
      <c r="AR578">
        <v>1</v>
      </c>
      <c r="AS578">
        <v>2</v>
      </c>
      <c r="AT578">
        <v>1</v>
      </c>
      <c r="AU578">
        <v>2</v>
      </c>
      <c r="AV578">
        <v>1</v>
      </c>
      <c r="AW578">
        <v>1</v>
      </c>
    </row>
    <row r="579" spans="1:49" x14ac:dyDescent="0.25">
      <c r="A579">
        <v>482</v>
      </c>
      <c r="B579" t="s">
        <v>485</v>
      </c>
      <c r="C579">
        <v>4</v>
      </c>
      <c r="D579" t="s">
        <v>1057</v>
      </c>
      <c r="E579" t="s">
        <v>1387</v>
      </c>
      <c r="F579">
        <v>1</v>
      </c>
      <c r="G579" t="s">
        <v>860</v>
      </c>
      <c r="H579" t="s">
        <v>2089</v>
      </c>
      <c r="I579" t="s">
        <v>860</v>
      </c>
      <c r="J579">
        <v>0.3</v>
      </c>
      <c r="K579">
        <v>0.3</v>
      </c>
      <c r="L579">
        <v>1</v>
      </c>
      <c r="M579" t="s">
        <v>981</v>
      </c>
      <c r="P579">
        <v>580</v>
      </c>
      <c r="Q579">
        <v>75</v>
      </c>
      <c r="R579">
        <v>125</v>
      </c>
      <c r="S579">
        <v>70</v>
      </c>
      <c r="T579">
        <v>125</v>
      </c>
      <c r="U579">
        <v>70</v>
      </c>
      <c r="V579">
        <v>115</v>
      </c>
      <c r="W579">
        <v>3</v>
      </c>
      <c r="X579">
        <v>140</v>
      </c>
      <c r="Y579">
        <v>261</v>
      </c>
      <c r="Z579" t="s">
        <v>925</v>
      </c>
      <c r="AA579">
        <v>1</v>
      </c>
      <c r="AB579" t="s">
        <v>874</v>
      </c>
      <c r="AE579">
        <v>80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 t="s">
        <v>803</v>
      </c>
      <c r="AM579">
        <v>1</v>
      </c>
      <c r="AN579">
        <v>0</v>
      </c>
      <c r="AO579">
        <v>1</v>
      </c>
      <c r="AP579" t="s">
        <v>803</v>
      </c>
      <c r="AQ579">
        <v>2</v>
      </c>
      <c r="AR579">
        <v>1</v>
      </c>
      <c r="AS579">
        <v>2</v>
      </c>
      <c r="AT579">
        <v>1</v>
      </c>
      <c r="AU579">
        <v>2</v>
      </c>
      <c r="AV579">
        <v>1</v>
      </c>
      <c r="AW579">
        <v>1</v>
      </c>
    </row>
    <row r="580" spans="1:49" x14ac:dyDescent="0.25">
      <c r="A580">
        <v>483</v>
      </c>
      <c r="B580" t="s">
        <v>486</v>
      </c>
      <c r="C580">
        <v>4</v>
      </c>
      <c r="D580" t="s">
        <v>1065</v>
      </c>
      <c r="E580" t="s">
        <v>1388</v>
      </c>
      <c r="F580">
        <v>2</v>
      </c>
      <c r="G580" t="s">
        <v>866</v>
      </c>
      <c r="H580" t="s">
        <v>810</v>
      </c>
      <c r="I580" t="s">
        <v>810</v>
      </c>
      <c r="J580">
        <v>5.4</v>
      </c>
      <c r="K580">
        <v>683</v>
      </c>
      <c r="L580">
        <v>2</v>
      </c>
      <c r="M580" t="s">
        <v>1054</v>
      </c>
      <c r="O580" t="s">
        <v>1112</v>
      </c>
      <c r="P580">
        <v>680</v>
      </c>
      <c r="Q580">
        <v>100</v>
      </c>
      <c r="R580">
        <v>120</v>
      </c>
      <c r="S580">
        <v>120</v>
      </c>
      <c r="T580">
        <v>150</v>
      </c>
      <c r="U580">
        <v>100</v>
      </c>
      <c r="V580">
        <v>90</v>
      </c>
      <c r="W580">
        <v>3</v>
      </c>
      <c r="X580">
        <v>0</v>
      </c>
      <c r="Y580">
        <v>306</v>
      </c>
      <c r="Z580" t="s">
        <v>925</v>
      </c>
      <c r="AA580">
        <v>1</v>
      </c>
      <c r="AB580" t="s">
        <v>874</v>
      </c>
      <c r="AE580">
        <v>120</v>
      </c>
      <c r="AF580" t="s">
        <v>803</v>
      </c>
      <c r="AG580">
        <v>1</v>
      </c>
      <c r="AH580" t="s">
        <v>803</v>
      </c>
      <c r="AI580" t="s">
        <v>803</v>
      </c>
      <c r="AJ580" t="s">
        <v>804</v>
      </c>
      <c r="AK580">
        <v>1</v>
      </c>
      <c r="AL580">
        <v>2</v>
      </c>
      <c r="AM580">
        <v>0</v>
      </c>
      <c r="AN580">
        <v>2</v>
      </c>
      <c r="AO580" t="s">
        <v>803</v>
      </c>
      <c r="AP580" t="s">
        <v>803</v>
      </c>
      <c r="AQ580" t="s">
        <v>803</v>
      </c>
      <c r="AR580" t="s">
        <v>803</v>
      </c>
      <c r="AS580">
        <v>1</v>
      </c>
      <c r="AT580">
        <v>1</v>
      </c>
      <c r="AU580">
        <v>1</v>
      </c>
      <c r="AV580" t="s">
        <v>803</v>
      </c>
      <c r="AW580">
        <v>1</v>
      </c>
    </row>
    <row r="581" spans="1:49" x14ac:dyDescent="0.25">
      <c r="A581">
        <v>484</v>
      </c>
      <c r="B581" t="s">
        <v>487</v>
      </c>
      <c r="C581">
        <v>4</v>
      </c>
      <c r="D581" t="s">
        <v>1065</v>
      </c>
      <c r="E581" t="s">
        <v>1389</v>
      </c>
      <c r="F581">
        <v>2</v>
      </c>
      <c r="G581" t="s">
        <v>816</v>
      </c>
      <c r="H581" t="s">
        <v>810</v>
      </c>
      <c r="I581" t="s">
        <v>810</v>
      </c>
      <c r="J581">
        <v>4.2</v>
      </c>
      <c r="K581">
        <v>336</v>
      </c>
      <c r="L581">
        <v>2</v>
      </c>
      <c r="M581" t="s">
        <v>1054</v>
      </c>
      <c r="O581" t="s">
        <v>1112</v>
      </c>
      <c r="P581">
        <v>680</v>
      </c>
      <c r="Q581">
        <v>90</v>
      </c>
      <c r="R581">
        <v>120</v>
      </c>
      <c r="S581">
        <v>100</v>
      </c>
      <c r="T581">
        <v>150</v>
      </c>
      <c r="U581">
        <v>120</v>
      </c>
      <c r="V581">
        <v>100</v>
      </c>
      <c r="W581">
        <v>3</v>
      </c>
      <c r="X581">
        <v>0</v>
      </c>
      <c r="Y581">
        <v>306</v>
      </c>
      <c r="Z581" t="s">
        <v>925</v>
      </c>
      <c r="AA581">
        <v>1</v>
      </c>
      <c r="AB581" t="s">
        <v>874</v>
      </c>
      <c r="AE581">
        <v>120</v>
      </c>
      <c r="AF581">
        <v>1</v>
      </c>
      <c r="AG581" t="s">
        <v>804</v>
      </c>
      <c r="AH581" t="s">
        <v>804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2</v>
      </c>
      <c r="AU581">
        <v>1</v>
      </c>
      <c r="AV581" t="s">
        <v>803</v>
      </c>
      <c r="AW581">
        <v>2</v>
      </c>
    </row>
    <row r="582" spans="1:49" x14ac:dyDescent="0.25">
      <c r="A582">
        <v>485</v>
      </c>
      <c r="B582" t="s">
        <v>488</v>
      </c>
      <c r="C582">
        <v>4</v>
      </c>
      <c r="D582" t="s">
        <v>1057</v>
      </c>
      <c r="E582" t="s">
        <v>1390</v>
      </c>
      <c r="F582">
        <v>2</v>
      </c>
      <c r="G582" t="s">
        <v>807</v>
      </c>
      <c r="H582" t="s">
        <v>866</v>
      </c>
      <c r="I582" t="s">
        <v>866</v>
      </c>
      <c r="J582">
        <v>1.7</v>
      </c>
      <c r="K582">
        <v>430</v>
      </c>
      <c r="L582">
        <v>2</v>
      </c>
      <c r="M582" t="s">
        <v>887</v>
      </c>
      <c r="O582" t="s">
        <v>950</v>
      </c>
      <c r="P582">
        <v>600</v>
      </c>
      <c r="Q582">
        <v>91</v>
      </c>
      <c r="R582">
        <v>90</v>
      </c>
      <c r="S582">
        <v>106</v>
      </c>
      <c r="T582">
        <v>130</v>
      </c>
      <c r="U582">
        <v>106</v>
      </c>
      <c r="V582">
        <v>77</v>
      </c>
      <c r="W582">
        <v>3</v>
      </c>
      <c r="X582">
        <v>100</v>
      </c>
      <c r="Y582">
        <v>270</v>
      </c>
      <c r="Z582" t="s">
        <v>925</v>
      </c>
      <c r="AA582">
        <v>1</v>
      </c>
      <c r="AB582" t="s">
        <v>874</v>
      </c>
      <c r="AD582" t="s">
        <v>828</v>
      </c>
      <c r="AE582">
        <v>10</v>
      </c>
      <c r="AF582" t="s">
        <v>803</v>
      </c>
      <c r="AG582">
        <v>0</v>
      </c>
      <c r="AH582">
        <v>2</v>
      </c>
      <c r="AI582">
        <v>1</v>
      </c>
      <c r="AJ582" t="s">
        <v>804</v>
      </c>
      <c r="AK582" t="s">
        <v>804</v>
      </c>
      <c r="AL582">
        <v>2</v>
      </c>
      <c r="AM582">
        <v>0</v>
      </c>
      <c r="AN582">
        <v>4</v>
      </c>
      <c r="AO582" t="s">
        <v>803</v>
      </c>
      <c r="AP582" t="s">
        <v>803</v>
      </c>
      <c r="AQ582" t="s">
        <v>804</v>
      </c>
      <c r="AR582">
        <v>1</v>
      </c>
      <c r="AS582">
        <v>1</v>
      </c>
      <c r="AT582" t="s">
        <v>803</v>
      </c>
      <c r="AU582">
        <v>1</v>
      </c>
      <c r="AV582" t="s">
        <v>804</v>
      </c>
      <c r="AW582" t="s">
        <v>804</v>
      </c>
    </row>
    <row r="583" spans="1:49" x14ac:dyDescent="0.25">
      <c r="A583">
        <v>486</v>
      </c>
      <c r="B583" t="s">
        <v>489</v>
      </c>
      <c r="C583">
        <v>4</v>
      </c>
      <c r="D583" t="s">
        <v>1057</v>
      </c>
      <c r="E583" t="s">
        <v>1391</v>
      </c>
      <c r="F583">
        <v>1</v>
      </c>
      <c r="G583" t="s">
        <v>795</v>
      </c>
      <c r="H583" t="s">
        <v>2089</v>
      </c>
      <c r="I583" t="s">
        <v>795</v>
      </c>
      <c r="J583">
        <v>3.7</v>
      </c>
      <c r="K583">
        <v>420</v>
      </c>
      <c r="L583">
        <v>1</v>
      </c>
      <c r="M583" t="s">
        <v>1392</v>
      </c>
      <c r="P583">
        <v>670</v>
      </c>
      <c r="Q583">
        <v>110</v>
      </c>
      <c r="R583">
        <v>160</v>
      </c>
      <c r="S583">
        <v>110</v>
      </c>
      <c r="T583">
        <v>80</v>
      </c>
      <c r="U583">
        <v>110</v>
      </c>
      <c r="V583">
        <v>100</v>
      </c>
      <c r="W583">
        <v>3</v>
      </c>
      <c r="X583">
        <v>0</v>
      </c>
      <c r="Y583">
        <v>302</v>
      </c>
      <c r="Z583" t="s">
        <v>925</v>
      </c>
      <c r="AA583">
        <v>1</v>
      </c>
      <c r="AB583" t="s">
        <v>874</v>
      </c>
      <c r="AE583">
        <v>120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2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0</v>
      </c>
      <c r="AT583">
        <v>1</v>
      </c>
      <c r="AU583">
        <v>1</v>
      </c>
      <c r="AV583">
        <v>1</v>
      </c>
      <c r="AW583">
        <v>1</v>
      </c>
    </row>
    <row r="584" spans="1:49" x14ac:dyDescent="0.25">
      <c r="A584">
        <v>487</v>
      </c>
      <c r="B584" t="s">
        <v>1393</v>
      </c>
      <c r="C584">
        <v>4</v>
      </c>
      <c r="D584" t="s">
        <v>1065</v>
      </c>
      <c r="E584" t="s">
        <v>1394</v>
      </c>
      <c r="F584">
        <v>2</v>
      </c>
      <c r="G584" t="s">
        <v>980</v>
      </c>
      <c r="H584" t="s">
        <v>810</v>
      </c>
      <c r="I584" t="s">
        <v>810</v>
      </c>
      <c r="J584">
        <v>4.5</v>
      </c>
      <c r="K584">
        <v>750</v>
      </c>
      <c r="L584">
        <v>2</v>
      </c>
      <c r="M584" t="s">
        <v>1054</v>
      </c>
      <c r="O584" t="s">
        <v>1112</v>
      </c>
      <c r="P584">
        <v>680</v>
      </c>
      <c r="Q584">
        <v>150</v>
      </c>
      <c r="R584">
        <v>100</v>
      </c>
      <c r="S584">
        <v>120</v>
      </c>
      <c r="T584">
        <v>100</v>
      </c>
      <c r="U584">
        <v>120</v>
      </c>
      <c r="V584">
        <v>90</v>
      </c>
      <c r="W584">
        <v>3</v>
      </c>
      <c r="X584">
        <v>0</v>
      </c>
      <c r="Y584">
        <v>306</v>
      </c>
      <c r="Z584" t="s">
        <v>925</v>
      </c>
      <c r="AA584">
        <v>1</v>
      </c>
      <c r="AB584" t="s">
        <v>874</v>
      </c>
      <c r="AE584">
        <v>120</v>
      </c>
      <c r="AF584">
        <v>0</v>
      </c>
      <c r="AG584" t="s">
        <v>803</v>
      </c>
      <c r="AH584" t="s">
        <v>803</v>
      </c>
      <c r="AI584" t="s">
        <v>803</v>
      </c>
      <c r="AJ584" t="s">
        <v>803</v>
      </c>
      <c r="AK584">
        <v>2</v>
      </c>
      <c r="AL584">
        <v>0</v>
      </c>
      <c r="AM584" t="s">
        <v>803</v>
      </c>
      <c r="AN584">
        <v>1</v>
      </c>
      <c r="AO584">
        <v>1</v>
      </c>
      <c r="AP584">
        <v>1</v>
      </c>
      <c r="AQ584" t="s">
        <v>803</v>
      </c>
      <c r="AR584">
        <v>1</v>
      </c>
      <c r="AS584">
        <v>2</v>
      </c>
      <c r="AT584">
        <v>2</v>
      </c>
      <c r="AU584">
        <v>2</v>
      </c>
      <c r="AV584">
        <v>1</v>
      </c>
      <c r="AW584">
        <v>2</v>
      </c>
    </row>
    <row r="585" spans="1:49" x14ac:dyDescent="0.25">
      <c r="A585">
        <v>487</v>
      </c>
      <c r="B585" t="s">
        <v>1395</v>
      </c>
      <c r="C585">
        <v>4</v>
      </c>
      <c r="D585" t="s">
        <v>1065</v>
      </c>
      <c r="E585" t="s">
        <v>1394</v>
      </c>
      <c r="F585">
        <v>2</v>
      </c>
      <c r="G585" t="s">
        <v>980</v>
      </c>
      <c r="H585" t="s">
        <v>810</v>
      </c>
      <c r="I585" t="s">
        <v>810</v>
      </c>
      <c r="J585">
        <v>6.9</v>
      </c>
      <c r="K585">
        <v>650</v>
      </c>
      <c r="L585">
        <v>1</v>
      </c>
      <c r="M585" t="s">
        <v>981</v>
      </c>
      <c r="P585">
        <v>680</v>
      </c>
      <c r="Q585">
        <v>150</v>
      </c>
      <c r="R585">
        <v>120</v>
      </c>
      <c r="S585">
        <v>100</v>
      </c>
      <c r="T585">
        <v>120</v>
      </c>
      <c r="U585">
        <v>100</v>
      </c>
      <c r="V585">
        <v>90</v>
      </c>
      <c r="W585">
        <v>3</v>
      </c>
      <c r="X585">
        <v>0</v>
      </c>
      <c r="Y585">
        <v>306</v>
      </c>
      <c r="Z585" t="s">
        <v>925</v>
      </c>
      <c r="AA585">
        <v>1</v>
      </c>
      <c r="AB585" t="s">
        <v>874</v>
      </c>
      <c r="AE585">
        <v>120</v>
      </c>
      <c r="AF585">
        <v>0</v>
      </c>
      <c r="AG585" t="s">
        <v>803</v>
      </c>
      <c r="AH585" t="s">
        <v>803</v>
      </c>
      <c r="AI585" t="s">
        <v>803</v>
      </c>
      <c r="AJ585" t="s">
        <v>803</v>
      </c>
      <c r="AK585">
        <v>2</v>
      </c>
      <c r="AL585">
        <v>0</v>
      </c>
      <c r="AM585" t="s">
        <v>803</v>
      </c>
      <c r="AN585">
        <v>0</v>
      </c>
      <c r="AO585">
        <v>1</v>
      </c>
      <c r="AP585">
        <v>1</v>
      </c>
      <c r="AQ585" t="s">
        <v>803</v>
      </c>
      <c r="AR585">
        <v>1</v>
      </c>
      <c r="AS585">
        <v>2</v>
      </c>
      <c r="AT585">
        <v>2</v>
      </c>
      <c r="AU585">
        <v>2</v>
      </c>
      <c r="AV585">
        <v>1</v>
      </c>
      <c r="AW585">
        <v>2</v>
      </c>
    </row>
    <row r="586" spans="1:49" x14ac:dyDescent="0.25">
      <c r="A586">
        <v>488</v>
      </c>
      <c r="B586" t="s">
        <v>490</v>
      </c>
      <c r="C586">
        <v>4</v>
      </c>
      <c r="D586" t="s">
        <v>1057</v>
      </c>
      <c r="E586" t="s">
        <v>1396</v>
      </c>
      <c r="F586">
        <v>1</v>
      </c>
      <c r="G586" t="s">
        <v>860</v>
      </c>
      <c r="H586" t="s">
        <v>2089</v>
      </c>
      <c r="I586" t="s">
        <v>860</v>
      </c>
      <c r="J586">
        <v>1.5</v>
      </c>
      <c r="K586">
        <v>85.6</v>
      </c>
      <c r="L586">
        <v>1</v>
      </c>
      <c r="M586" t="s">
        <v>981</v>
      </c>
      <c r="P586">
        <v>600</v>
      </c>
      <c r="Q586">
        <v>120</v>
      </c>
      <c r="R586">
        <v>70</v>
      </c>
      <c r="S586">
        <v>120</v>
      </c>
      <c r="T586">
        <v>75</v>
      </c>
      <c r="U586">
        <v>130</v>
      </c>
      <c r="V586">
        <v>85</v>
      </c>
      <c r="W586">
        <v>3</v>
      </c>
      <c r="X586">
        <v>100</v>
      </c>
      <c r="Y586">
        <v>270</v>
      </c>
      <c r="Z586" t="s">
        <v>925</v>
      </c>
      <c r="AA586">
        <v>1</v>
      </c>
      <c r="AB586" t="s">
        <v>874</v>
      </c>
      <c r="AD586" t="s">
        <v>873</v>
      </c>
      <c r="AE586">
        <v>120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 t="s">
        <v>803</v>
      </c>
      <c r="AM586">
        <v>1</v>
      </c>
      <c r="AN586">
        <v>0</v>
      </c>
      <c r="AO586">
        <v>1</v>
      </c>
      <c r="AP586" t="s">
        <v>803</v>
      </c>
      <c r="AQ586">
        <v>2</v>
      </c>
      <c r="AR586">
        <v>1</v>
      </c>
      <c r="AS586">
        <v>2</v>
      </c>
      <c r="AT586">
        <v>1</v>
      </c>
      <c r="AU586">
        <v>2</v>
      </c>
      <c r="AV586">
        <v>1</v>
      </c>
      <c r="AW586">
        <v>1</v>
      </c>
    </row>
    <row r="587" spans="1:49" x14ac:dyDescent="0.25">
      <c r="A587">
        <v>489</v>
      </c>
      <c r="B587" t="s">
        <v>491</v>
      </c>
      <c r="C587">
        <v>4</v>
      </c>
      <c r="D587" t="s">
        <v>1067</v>
      </c>
      <c r="E587" t="s">
        <v>1397</v>
      </c>
      <c r="F587">
        <v>1</v>
      </c>
      <c r="G587" t="s">
        <v>816</v>
      </c>
      <c r="H587" t="s">
        <v>2089</v>
      </c>
      <c r="I587" t="s">
        <v>816</v>
      </c>
      <c r="J587">
        <v>0.4</v>
      </c>
      <c r="K587">
        <v>3.1</v>
      </c>
      <c r="L587">
        <v>1</v>
      </c>
      <c r="M587" t="s">
        <v>969</v>
      </c>
      <c r="P587">
        <v>480</v>
      </c>
      <c r="Q587">
        <v>80</v>
      </c>
      <c r="R587">
        <v>80</v>
      </c>
      <c r="S587">
        <v>80</v>
      </c>
      <c r="T587">
        <v>80</v>
      </c>
      <c r="U587">
        <v>80</v>
      </c>
      <c r="V587">
        <v>80</v>
      </c>
      <c r="W587">
        <v>30</v>
      </c>
      <c r="X587">
        <v>70</v>
      </c>
      <c r="Y587">
        <v>216</v>
      </c>
      <c r="Z587" t="s">
        <v>925</v>
      </c>
      <c r="AA587">
        <v>2</v>
      </c>
      <c r="AB587" t="s">
        <v>859</v>
      </c>
      <c r="AC587" t="s">
        <v>819</v>
      </c>
      <c r="AE587">
        <v>40</v>
      </c>
      <c r="AF587">
        <v>1</v>
      </c>
      <c r="AG587" t="s">
        <v>803</v>
      </c>
      <c r="AH587" t="s">
        <v>803</v>
      </c>
      <c r="AI587">
        <v>2</v>
      </c>
      <c r="AJ587">
        <v>2</v>
      </c>
      <c r="AK587" t="s">
        <v>803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 t="s">
        <v>803</v>
      </c>
      <c r="AW587">
        <v>1</v>
      </c>
    </row>
    <row r="588" spans="1:49" x14ac:dyDescent="0.25">
      <c r="A588">
        <v>490</v>
      </c>
      <c r="B588" t="s">
        <v>492</v>
      </c>
      <c r="C588">
        <v>4</v>
      </c>
      <c r="D588" t="s">
        <v>1067</v>
      </c>
      <c r="E588" t="s">
        <v>1398</v>
      </c>
      <c r="F588">
        <v>1</v>
      </c>
      <c r="G588" t="s">
        <v>816</v>
      </c>
      <c r="H588" t="s">
        <v>2089</v>
      </c>
      <c r="I588" t="s">
        <v>816</v>
      </c>
      <c r="J588">
        <v>0.3</v>
      </c>
      <c r="K588">
        <v>1.4</v>
      </c>
      <c r="L588">
        <v>1</v>
      </c>
      <c r="M588" t="s">
        <v>969</v>
      </c>
      <c r="P588">
        <v>600</v>
      </c>
      <c r="Q588">
        <v>100</v>
      </c>
      <c r="R588">
        <v>100</v>
      </c>
      <c r="S588">
        <v>100</v>
      </c>
      <c r="T588">
        <v>100</v>
      </c>
      <c r="U588">
        <v>100</v>
      </c>
      <c r="V588">
        <v>100</v>
      </c>
      <c r="W588">
        <v>3</v>
      </c>
      <c r="X588">
        <v>70</v>
      </c>
      <c r="Y588">
        <v>270</v>
      </c>
      <c r="Z588" t="s">
        <v>925</v>
      </c>
      <c r="AA588">
        <v>2</v>
      </c>
      <c r="AB588" t="s">
        <v>859</v>
      </c>
      <c r="AC588" t="s">
        <v>819</v>
      </c>
      <c r="AE588">
        <v>10</v>
      </c>
      <c r="AF588">
        <v>1</v>
      </c>
      <c r="AG588" t="s">
        <v>803</v>
      </c>
      <c r="AH588" t="s">
        <v>803</v>
      </c>
      <c r="AI588">
        <v>2</v>
      </c>
      <c r="AJ588">
        <v>2</v>
      </c>
      <c r="AK588" t="s">
        <v>803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 t="s">
        <v>803</v>
      </c>
      <c r="AW588">
        <v>1</v>
      </c>
    </row>
    <row r="589" spans="1:49" x14ac:dyDescent="0.25">
      <c r="A589">
        <v>491</v>
      </c>
      <c r="B589" t="s">
        <v>493</v>
      </c>
      <c r="C589">
        <v>4</v>
      </c>
      <c r="D589" t="s">
        <v>1067</v>
      </c>
      <c r="E589" t="s">
        <v>1399</v>
      </c>
      <c r="F589">
        <v>1</v>
      </c>
      <c r="G589" t="s">
        <v>849</v>
      </c>
      <c r="H589" t="s">
        <v>2089</v>
      </c>
      <c r="I589" t="s">
        <v>849</v>
      </c>
      <c r="J589">
        <v>1.5</v>
      </c>
      <c r="K589">
        <v>50.5</v>
      </c>
      <c r="L589">
        <v>1</v>
      </c>
      <c r="M589" t="s">
        <v>1400</v>
      </c>
      <c r="P589">
        <v>600</v>
      </c>
      <c r="Q589">
        <v>70</v>
      </c>
      <c r="R589">
        <v>90</v>
      </c>
      <c r="S589">
        <v>90</v>
      </c>
      <c r="T589">
        <v>135</v>
      </c>
      <c r="U589">
        <v>90</v>
      </c>
      <c r="V589">
        <v>125</v>
      </c>
      <c r="W589">
        <v>3</v>
      </c>
      <c r="X589">
        <v>0</v>
      </c>
      <c r="Y589">
        <v>270</v>
      </c>
      <c r="Z589" t="s">
        <v>925</v>
      </c>
      <c r="AA589">
        <v>1</v>
      </c>
      <c r="AB589" t="s">
        <v>874</v>
      </c>
      <c r="AE589">
        <v>120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2</v>
      </c>
      <c r="AM589">
        <v>1</v>
      </c>
      <c r="AN589">
        <v>1</v>
      </c>
      <c r="AO589">
        <v>1</v>
      </c>
      <c r="AP589">
        <v>0</v>
      </c>
      <c r="AQ589">
        <v>2</v>
      </c>
      <c r="AR589">
        <v>1</v>
      </c>
      <c r="AS589" t="s">
        <v>803</v>
      </c>
      <c r="AT589">
        <v>1</v>
      </c>
      <c r="AU589" t="s">
        <v>803</v>
      </c>
      <c r="AV589">
        <v>1</v>
      </c>
      <c r="AW589">
        <v>2</v>
      </c>
    </row>
    <row r="590" spans="1:49" x14ac:dyDescent="0.25">
      <c r="A590">
        <v>492</v>
      </c>
      <c r="B590" t="s">
        <v>1401</v>
      </c>
      <c r="C590">
        <v>4</v>
      </c>
      <c r="D590" t="s">
        <v>1067</v>
      </c>
      <c r="E590" t="s">
        <v>1402</v>
      </c>
      <c r="F590">
        <v>1</v>
      </c>
      <c r="G590" t="s">
        <v>797</v>
      </c>
      <c r="H590" t="s">
        <v>2089</v>
      </c>
      <c r="I590" t="s">
        <v>797</v>
      </c>
      <c r="J590">
        <v>0.2</v>
      </c>
      <c r="K590">
        <v>2.1</v>
      </c>
      <c r="L590">
        <v>1</v>
      </c>
      <c r="M590" t="s">
        <v>1012</v>
      </c>
      <c r="P590">
        <v>600</v>
      </c>
      <c r="Q590">
        <v>100</v>
      </c>
      <c r="R590">
        <v>100</v>
      </c>
      <c r="S590">
        <v>100</v>
      </c>
      <c r="T590">
        <v>100</v>
      </c>
      <c r="U590">
        <v>100</v>
      </c>
      <c r="V590">
        <v>100</v>
      </c>
      <c r="W590">
        <v>45</v>
      </c>
      <c r="X590">
        <v>100</v>
      </c>
      <c r="Y590">
        <v>270</v>
      </c>
      <c r="Z590" t="s">
        <v>801</v>
      </c>
      <c r="AA590">
        <v>1</v>
      </c>
      <c r="AB590" t="s">
        <v>874</v>
      </c>
      <c r="AE590">
        <v>120</v>
      </c>
      <c r="AF590">
        <v>1</v>
      </c>
      <c r="AG590">
        <v>2</v>
      </c>
      <c r="AH590" t="s">
        <v>803</v>
      </c>
      <c r="AI590" t="s">
        <v>803</v>
      </c>
      <c r="AJ590" t="s">
        <v>803</v>
      </c>
      <c r="AK590">
        <v>2</v>
      </c>
      <c r="AL590">
        <v>1</v>
      </c>
      <c r="AM590">
        <v>2</v>
      </c>
      <c r="AN590" t="s">
        <v>803</v>
      </c>
      <c r="AO590">
        <v>2</v>
      </c>
      <c r="AP590">
        <v>1</v>
      </c>
      <c r="AQ590">
        <v>2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</row>
    <row r="591" spans="1:49" x14ac:dyDescent="0.25">
      <c r="A591">
        <v>492</v>
      </c>
      <c r="B591" t="s">
        <v>1403</v>
      </c>
      <c r="C591">
        <v>4</v>
      </c>
      <c r="D591" t="s">
        <v>1067</v>
      </c>
      <c r="E591" t="s">
        <v>1402</v>
      </c>
      <c r="F591">
        <v>2</v>
      </c>
      <c r="G591" t="s">
        <v>797</v>
      </c>
      <c r="H591" t="s">
        <v>812</v>
      </c>
      <c r="I591" t="s">
        <v>812</v>
      </c>
      <c r="J591">
        <v>0.4</v>
      </c>
      <c r="K591">
        <v>5.2</v>
      </c>
      <c r="L591">
        <v>1</v>
      </c>
      <c r="M591" t="s">
        <v>1013</v>
      </c>
      <c r="P591">
        <v>600</v>
      </c>
      <c r="Q591">
        <v>100</v>
      </c>
      <c r="R591">
        <v>103</v>
      </c>
      <c r="S591">
        <v>75</v>
      </c>
      <c r="T591">
        <v>120</v>
      </c>
      <c r="U591">
        <v>75</v>
      </c>
      <c r="V591">
        <v>127</v>
      </c>
      <c r="W591">
        <v>45</v>
      </c>
      <c r="X591">
        <v>100</v>
      </c>
      <c r="Y591">
        <v>270</v>
      </c>
      <c r="Z591" t="s">
        <v>801</v>
      </c>
      <c r="AA591">
        <v>1</v>
      </c>
      <c r="AB591" t="s">
        <v>874</v>
      </c>
      <c r="AE591">
        <v>120</v>
      </c>
      <c r="AF591">
        <v>1</v>
      </c>
      <c r="AG591">
        <v>2</v>
      </c>
      <c r="AH591" t="s">
        <v>803</v>
      </c>
      <c r="AI591">
        <v>1</v>
      </c>
      <c r="AJ591" t="s">
        <v>804</v>
      </c>
      <c r="AK591">
        <v>4</v>
      </c>
      <c r="AL591" t="s">
        <v>803</v>
      </c>
      <c r="AM591">
        <v>2</v>
      </c>
      <c r="AN591">
        <v>0</v>
      </c>
      <c r="AO591">
        <v>2</v>
      </c>
      <c r="AP591">
        <v>1</v>
      </c>
      <c r="AQ591">
        <v>1</v>
      </c>
      <c r="AR591">
        <v>2</v>
      </c>
      <c r="AS591">
        <v>1</v>
      </c>
      <c r="AT591">
        <v>1</v>
      </c>
      <c r="AU591">
        <v>1</v>
      </c>
      <c r="AV591">
        <v>1</v>
      </c>
      <c r="AW591">
        <v>1</v>
      </c>
    </row>
    <row r="592" spans="1:49" x14ac:dyDescent="0.25">
      <c r="A592">
        <v>493</v>
      </c>
      <c r="B592" t="s">
        <v>494</v>
      </c>
      <c r="C592">
        <v>4</v>
      </c>
      <c r="D592" t="s">
        <v>1067</v>
      </c>
      <c r="E592" t="s">
        <v>1404</v>
      </c>
      <c r="F592">
        <v>1</v>
      </c>
      <c r="G592" t="s">
        <v>795</v>
      </c>
      <c r="H592" t="s">
        <v>2089</v>
      </c>
      <c r="I592" t="s">
        <v>795</v>
      </c>
      <c r="J592">
        <v>3.2</v>
      </c>
      <c r="K592">
        <v>320</v>
      </c>
      <c r="L592">
        <v>1</v>
      </c>
      <c r="M592" t="s">
        <v>1405</v>
      </c>
      <c r="P592">
        <v>720</v>
      </c>
      <c r="Q592">
        <v>120</v>
      </c>
      <c r="R592">
        <v>120</v>
      </c>
      <c r="S592">
        <v>120</v>
      </c>
      <c r="T592">
        <v>120</v>
      </c>
      <c r="U592">
        <v>120</v>
      </c>
      <c r="V592">
        <v>120</v>
      </c>
      <c r="W592">
        <v>3</v>
      </c>
      <c r="X592">
        <v>0</v>
      </c>
      <c r="Y592">
        <v>324</v>
      </c>
      <c r="Z592" t="s">
        <v>925</v>
      </c>
      <c r="AA592">
        <v>1</v>
      </c>
      <c r="AB592" t="s">
        <v>874</v>
      </c>
      <c r="AE592">
        <v>120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2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0</v>
      </c>
      <c r="AT592">
        <v>1</v>
      </c>
      <c r="AU592">
        <v>1</v>
      </c>
      <c r="AV592">
        <v>1</v>
      </c>
      <c r="AW592">
        <v>1</v>
      </c>
    </row>
    <row r="593" spans="1:49" x14ac:dyDescent="0.25">
      <c r="A593">
        <v>494</v>
      </c>
      <c r="B593" t="s">
        <v>495</v>
      </c>
      <c r="C593">
        <v>5</v>
      </c>
      <c r="D593" t="s">
        <v>1067</v>
      </c>
      <c r="E593" t="s">
        <v>1406</v>
      </c>
      <c r="F593">
        <v>2</v>
      </c>
      <c r="G593" t="s">
        <v>860</v>
      </c>
      <c r="H593" t="s">
        <v>807</v>
      </c>
      <c r="I593" t="s">
        <v>807</v>
      </c>
      <c r="J593">
        <v>0.4</v>
      </c>
      <c r="K593">
        <v>4</v>
      </c>
      <c r="L593">
        <v>1</v>
      </c>
      <c r="M593" t="s">
        <v>1407</v>
      </c>
      <c r="P593">
        <v>600</v>
      </c>
      <c r="Q593">
        <v>100</v>
      </c>
      <c r="R593">
        <v>100</v>
      </c>
      <c r="S593">
        <v>100</v>
      </c>
      <c r="T593">
        <v>100</v>
      </c>
      <c r="U593">
        <v>100</v>
      </c>
      <c r="V593">
        <v>100</v>
      </c>
      <c r="W593">
        <v>3</v>
      </c>
      <c r="X593">
        <v>100</v>
      </c>
      <c r="Y593">
        <v>270</v>
      </c>
      <c r="Z593" t="s">
        <v>925</v>
      </c>
      <c r="AA593">
        <v>1</v>
      </c>
      <c r="AB593" t="s">
        <v>874</v>
      </c>
      <c r="AE593">
        <v>120</v>
      </c>
      <c r="AF593">
        <v>1</v>
      </c>
      <c r="AG593" t="s">
        <v>803</v>
      </c>
      <c r="AH593">
        <v>2</v>
      </c>
      <c r="AI593">
        <v>1</v>
      </c>
      <c r="AJ593" t="s">
        <v>803</v>
      </c>
      <c r="AK593" t="s">
        <v>803</v>
      </c>
      <c r="AL593" t="s">
        <v>803</v>
      </c>
      <c r="AM593">
        <v>1</v>
      </c>
      <c r="AN593">
        <v>2</v>
      </c>
      <c r="AO593">
        <v>1</v>
      </c>
      <c r="AP593" t="s">
        <v>803</v>
      </c>
      <c r="AQ593">
        <v>1</v>
      </c>
      <c r="AR593">
        <v>2</v>
      </c>
      <c r="AS593">
        <v>2</v>
      </c>
      <c r="AT593">
        <v>1</v>
      </c>
      <c r="AU593">
        <v>2</v>
      </c>
      <c r="AV593" t="s">
        <v>803</v>
      </c>
      <c r="AW593" t="s">
        <v>803</v>
      </c>
    </row>
    <row r="594" spans="1:49" x14ac:dyDescent="0.25">
      <c r="A594">
        <v>495</v>
      </c>
      <c r="B594" t="s">
        <v>496</v>
      </c>
      <c r="C594">
        <v>5</v>
      </c>
      <c r="D594" t="s">
        <v>795</v>
      </c>
      <c r="E594" t="s">
        <v>1408</v>
      </c>
      <c r="F594">
        <v>1</v>
      </c>
      <c r="G594" t="s">
        <v>797</v>
      </c>
      <c r="H594" t="s">
        <v>2089</v>
      </c>
      <c r="I594" t="s">
        <v>797</v>
      </c>
      <c r="J594">
        <v>0.6</v>
      </c>
      <c r="K594">
        <v>8.1</v>
      </c>
      <c r="L594">
        <v>2</v>
      </c>
      <c r="M594" t="s">
        <v>799</v>
      </c>
      <c r="O594" t="s">
        <v>1120</v>
      </c>
      <c r="P594">
        <v>308</v>
      </c>
      <c r="Q594">
        <v>45</v>
      </c>
      <c r="R594">
        <v>45</v>
      </c>
      <c r="S594">
        <v>55</v>
      </c>
      <c r="T594">
        <v>45</v>
      </c>
      <c r="U594">
        <v>55</v>
      </c>
      <c r="V594">
        <v>63</v>
      </c>
      <c r="W594">
        <v>45</v>
      </c>
      <c r="X594">
        <v>70</v>
      </c>
      <c r="Y594">
        <v>62</v>
      </c>
      <c r="Z594" t="s">
        <v>801</v>
      </c>
      <c r="AA594">
        <v>2</v>
      </c>
      <c r="AB594" t="s">
        <v>848</v>
      </c>
      <c r="AC594" t="s">
        <v>797</v>
      </c>
      <c r="AD594" t="s">
        <v>9</v>
      </c>
      <c r="AE594">
        <v>20</v>
      </c>
      <c r="AF594">
        <v>1</v>
      </c>
      <c r="AG594">
        <v>2</v>
      </c>
      <c r="AH594" t="s">
        <v>803</v>
      </c>
      <c r="AI594" t="s">
        <v>803</v>
      </c>
      <c r="AJ594" t="s">
        <v>803</v>
      </c>
      <c r="AK594">
        <v>2</v>
      </c>
      <c r="AL594">
        <v>1</v>
      </c>
      <c r="AM594">
        <v>2</v>
      </c>
      <c r="AN594" t="s">
        <v>803</v>
      </c>
      <c r="AO594">
        <v>2</v>
      </c>
      <c r="AP594">
        <v>1</v>
      </c>
      <c r="AQ594">
        <v>2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</row>
    <row r="595" spans="1:49" x14ac:dyDescent="0.25">
      <c r="A595">
        <v>496</v>
      </c>
      <c r="B595" t="s">
        <v>497</v>
      </c>
      <c r="C595">
        <v>5</v>
      </c>
      <c r="D595" t="s">
        <v>795</v>
      </c>
      <c r="E595" t="s">
        <v>1408</v>
      </c>
      <c r="F595">
        <v>1</v>
      </c>
      <c r="G595" t="s">
        <v>797</v>
      </c>
      <c r="H595" t="s">
        <v>2089</v>
      </c>
      <c r="I595" t="s">
        <v>797</v>
      </c>
      <c r="J595">
        <v>0.8</v>
      </c>
      <c r="K595">
        <v>16</v>
      </c>
      <c r="L595">
        <v>2</v>
      </c>
      <c r="M595" t="s">
        <v>799</v>
      </c>
      <c r="O595" t="s">
        <v>1120</v>
      </c>
      <c r="P595">
        <v>413</v>
      </c>
      <c r="Q595">
        <v>60</v>
      </c>
      <c r="R595">
        <v>60</v>
      </c>
      <c r="S595">
        <v>75</v>
      </c>
      <c r="T595">
        <v>60</v>
      </c>
      <c r="U595">
        <v>75</v>
      </c>
      <c r="V595">
        <v>83</v>
      </c>
      <c r="W595">
        <v>45</v>
      </c>
      <c r="X595">
        <v>70</v>
      </c>
      <c r="Y595">
        <v>145</v>
      </c>
      <c r="Z595" t="s">
        <v>801</v>
      </c>
      <c r="AA595">
        <v>2</v>
      </c>
      <c r="AB595" t="s">
        <v>848</v>
      </c>
      <c r="AC595" t="s">
        <v>797</v>
      </c>
      <c r="AD595" t="s">
        <v>9</v>
      </c>
      <c r="AE595">
        <v>20</v>
      </c>
      <c r="AF595">
        <v>1</v>
      </c>
      <c r="AG595">
        <v>2</v>
      </c>
      <c r="AH595" t="s">
        <v>803</v>
      </c>
      <c r="AI595" t="s">
        <v>803</v>
      </c>
      <c r="AJ595" t="s">
        <v>803</v>
      </c>
      <c r="AK595">
        <v>2</v>
      </c>
      <c r="AL595">
        <v>1</v>
      </c>
      <c r="AM595">
        <v>2</v>
      </c>
      <c r="AN595" t="s">
        <v>803</v>
      </c>
      <c r="AO595">
        <v>2</v>
      </c>
      <c r="AP595">
        <v>1</v>
      </c>
      <c r="AQ595">
        <v>2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</row>
    <row r="596" spans="1:49" x14ac:dyDescent="0.25">
      <c r="A596">
        <v>497</v>
      </c>
      <c r="B596" t="s">
        <v>498</v>
      </c>
      <c r="C596">
        <v>5</v>
      </c>
      <c r="D596" t="s">
        <v>795</v>
      </c>
      <c r="E596" t="s">
        <v>1409</v>
      </c>
      <c r="F596">
        <v>1</v>
      </c>
      <c r="G596" t="s">
        <v>797</v>
      </c>
      <c r="H596" t="s">
        <v>2089</v>
      </c>
      <c r="I596" t="s">
        <v>797</v>
      </c>
      <c r="J596">
        <v>3.3</v>
      </c>
      <c r="K596">
        <v>63</v>
      </c>
      <c r="L596">
        <v>2</v>
      </c>
      <c r="M596" t="s">
        <v>799</v>
      </c>
      <c r="O596" t="s">
        <v>1120</v>
      </c>
      <c r="P596">
        <v>528</v>
      </c>
      <c r="Q596">
        <v>75</v>
      </c>
      <c r="R596">
        <v>75</v>
      </c>
      <c r="S596">
        <v>95</v>
      </c>
      <c r="T596">
        <v>75</v>
      </c>
      <c r="U596">
        <v>95</v>
      </c>
      <c r="V596">
        <v>113</v>
      </c>
      <c r="W596">
        <v>45</v>
      </c>
      <c r="X596">
        <v>70</v>
      </c>
      <c r="Y596">
        <v>238</v>
      </c>
      <c r="Z596" t="s">
        <v>801</v>
      </c>
      <c r="AA596">
        <v>2</v>
      </c>
      <c r="AB596" t="s">
        <v>848</v>
      </c>
      <c r="AC596" t="s">
        <v>797</v>
      </c>
      <c r="AD596" t="s">
        <v>9</v>
      </c>
      <c r="AE596">
        <v>20</v>
      </c>
      <c r="AF596">
        <v>1</v>
      </c>
      <c r="AG596">
        <v>2</v>
      </c>
      <c r="AH596" t="s">
        <v>803</v>
      </c>
      <c r="AI596" t="s">
        <v>803</v>
      </c>
      <c r="AJ596" t="s">
        <v>803</v>
      </c>
      <c r="AK596">
        <v>2</v>
      </c>
      <c r="AL596">
        <v>1</v>
      </c>
      <c r="AM596">
        <v>2</v>
      </c>
      <c r="AN596" t="s">
        <v>803</v>
      </c>
      <c r="AO596">
        <v>2</v>
      </c>
      <c r="AP596">
        <v>1</v>
      </c>
      <c r="AQ596">
        <v>2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</row>
    <row r="597" spans="1:49" x14ac:dyDescent="0.25">
      <c r="A597">
        <v>498</v>
      </c>
      <c r="B597" t="s">
        <v>499</v>
      </c>
      <c r="C597">
        <v>5</v>
      </c>
      <c r="D597" t="s">
        <v>795</v>
      </c>
      <c r="E597" t="s">
        <v>1410</v>
      </c>
      <c r="F597">
        <v>1</v>
      </c>
      <c r="G597" t="s">
        <v>807</v>
      </c>
      <c r="H597" t="s">
        <v>2089</v>
      </c>
      <c r="I597" t="s">
        <v>807</v>
      </c>
      <c r="J597">
        <v>0.5</v>
      </c>
      <c r="K597">
        <v>9.9</v>
      </c>
      <c r="L597">
        <v>2</v>
      </c>
      <c r="M597" t="s">
        <v>808</v>
      </c>
      <c r="O597" t="s">
        <v>805</v>
      </c>
      <c r="P597">
        <v>308</v>
      </c>
      <c r="Q597">
        <v>65</v>
      </c>
      <c r="R597">
        <v>63</v>
      </c>
      <c r="S597">
        <v>45</v>
      </c>
      <c r="T597">
        <v>45</v>
      </c>
      <c r="U597">
        <v>45</v>
      </c>
      <c r="V597">
        <v>45</v>
      </c>
      <c r="W597">
        <v>45</v>
      </c>
      <c r="X597">
        <v>70</v>
      </c>
      <c r="Y597">
        <v>62</v>
      </c>
      <c r="Z597" t="s">
        <v>801</v>
      </c>
      <c r="AA597">
        <v>1</v>
      </c>
      <c r="AB597" t="s">
        <v>848</v>
      </c>
      <c r="AD597" t="s">
        <v>9</v>
      </c>
      <c r="AE597">
        <v>20</v>
      </c>
      <c r="AF597">
        <v>1</v>
      </c>
      <c r="AG597" t="s">
        <v>803</v>
      </c>
      <c r="AH597">
        <v>2</v>
      </c>
      <c r="AI597">
        <v>1</v>
      </c>
      <c r="AJ597" t="s">
        <v>803</v>
      </c>
      <c r="AK597" t="s">
        <v>803</v>
      </c>
      <c r="AL597">
        <v>1</v>
      </c>
      <c r="AM597">
        <v>1</v>
      </c>
      <c r="AN597">
        <v>2</v>
      </c>
      <c r="AO597">
        <v>1</v>
      </c>
      <c r="AP597">
        <v>1</v>
      </c>
      <c r="AQ597" t="s">
        <v>803</v>
      </c>
      <c r="AR597">
        <v>2</v>
      </c>
      <c r="AS597">
        <v>1</v>
      </c>
      <c r="AT597">
        <v>1</v>
      </c>
      <c r="AU597">
        <v>1</v>
      </c>
      <c r="AV597" t="s">
        <v>803</v>
      </c>
      <c r="AW597" t="s">
        <v>803</v>
      </c>
    </row>
    <row r="598" spans="1:49" x14ac:dyDescent="0.25">
      <c r="A598">
        <v>499</v>
      </c>
      <c r="B598" t="s">
        <v>500</v>
      </c>
      <c r="C598">
        <v>5</v>
      </c>
      <c r="D598" t="s">
        <v>795</v>
      </c>
      <c r="E598" t="s">
        <v>1410</v>
      </c>
      <c r="F598">
        <v>2</v>
      </c>
      <c r="G598" t="s">
        <v>807</v>
      </c>
      <c r="H598" t="s">
        <v>920</v>
      </c>
      <c r="I598" t="s">
        <v>920</v>
      </c>
      <c r="J598">
        <v>1</v>
      </c>
      <c r="K598">
        <v>55.5</v>
      </c>
      <c r="L598">
        <v>2</v>
      </c>
      <c r="M598" t="s">
        <v>808</v>
      </c>
      <c r="O598" t="s">
        <v>805</v>
      </c>
      <c r="P598">
        <v>418</v>
      </c>
      <c r="Q598">
        <v>90</v>
      </c>
      <c r="R598">
        <v>93</v>
      </c>
      <c r="S598">
        <v>55</v>
      </c>
      <c r="T598">
        <v>70</v>
      </c>
      <c r="U598">
        <v>55</v>
      </c>
      <c r="V598">
        <v>55</v>
      </c>
      <c r="W598">
        <v>45</v>
      </c>
      <c r="X598">
        <v>70</v>
      </c>
      <c r="Y598">
        <v>146</v>
      </c>
      <c r="Z598" t="s">
        <v>801</v>
      </c>
      <c r="AA598">
        <v>1</v>
      </c>
      <c r="AB598" t="s">
        <v>848</v>
      </c>
      <c r="AD598" t="s">
        <v>9</v>
      </c>
      <c r="AE598">
        <v>20</v>
      </c>
      <c r="AF598">
        <v>1</v>
      </c>
      <c r="AG598" t="s">
        <v>803</v>
      </c>
      <c r="AH598">
        <v>2</v>
      </c>
      <c r="AI598">
        <v>1</v>
      </c>
      <c r="AJ598" t="s">
        <v>803</v>
      </c>
      <c r="AK598" t="s">
        <v>803</v>
      </c>
      <c r="AL598">
        <v>1</v>
      </c>
      <c r="AM598">
        <v>1</v>
      </c>
      <c r="AN598">
        <v>2</v>
      </c>
      <c r="AO598">
        <v>2</v>
      </c>
      <c r="AP598">
        <v>2</v>
      </c>
      <c r="AQ598" t="s">
        <v>804</v>
      </c>
      <c r="AR598">
        <v>1</v>
      </c>
      <c r="AS598">
        <v>1</v>
      </c>
      <c r="AT598">
        <v>1</v>
      </c>
      <c r="AU598" t="s">
        <v>803</v>
      </c>
      <c r="AV598" t="s">
        <v>803</v>
      </c>
      <c r="AW598">
        <v>1</v>
      </c>
    </row>
    <row r="599" spans="1:49" x14ac:dyDescent="0.25">
      <c r="A599">
        <v>500</v>
      </c>
      <c r="B599" t="s">
        <v>501</v>
      </c>
      <c r="C599">
        <v>5</v>
      </c>
      <c r="D599" t="s">
        <v>795</v>
      </c>
      <c r="E599" t="s">
        <v>1411</v>
      </c>
      <c r="F599">
        <v>2</v>
      </c>
      <c r="G599" t="s">
        <v>807</v>
      </c>
      <c r="H599" t="s">
        <v>920</v>
      </c>
      <c r="I599" t="s">
        <v>920</v>
      </c>
      <c r="J599">
        <v>1.6</v>
      </c>
      <c r="K599">
        <v>150</v>
      </c>
      <c r="L599">
        <v>2</v>
      </c>
      <c r="M599" t="s">
        <v>808</v>
      </c>
      <c r="O599" t="s">
        <v>1003</v>
      </c>
      <c r="P599">
        <v>528</v>
      </c>
      <c r="Q599">
        <v>110</v>
      </c>
      <c r="R599">
        <v>123</v>
      </c>
      <c r="S599">
        <v>65</v>
      </c>
      <c r="T599">
        <v>100</v>
      </c>
      <c r="U599">
        <v>65</v>
      </c>
      <c r="V599">
        <v>65</v>
      </c>
      <c r="W599">
        <v>45</v>
      </c>
      <c r="X599">
        <v>70</v>
      </c>
      <c r="Y599">
        <v>238</v>
      </c>
      <c r="Z599" t="s">
        <v>801</v>
      </c>
      <c r="AA599">
        <v>1</v>
      </c>
      <c r="AB599" t="s">
        <v>848</v>
      </c>
      <c r="AD599" t="s">
        <v>9</v>
      </c>
      <c r="AE599">
        <v>20</v>
      </c>
      <c r="AF599">
        <v>1</v>
      </c>
      <c r="AG599" t="s">
        <v>803</v>
      </c>
      <c r="AH599">
        <v>2</v>
      </c>
      <c r="AI599">
        <v>1</v>
      </c>
      <c r="AJ599" t="s">
        <v>803</v>
      </c>
      <c r="AK599" t="s">
        <v>803</v>
      </c>
      <c r="AL599">
        <v>1</v>
      </c>
      <c r="AM599">
        <v>1</v>
      </c>
      <c r="AN599">
        <v>2</v>
      </c>
      <c r="AO599">
        <v>2</v>
      </c>
      <c r="AP599">
        <v>2</v>
      </c>
      <c r="AQ599" t="s">
        <v>804</v>
      </c>
      <c r="AR599">
        <v>1</v>
      </c>
      <c r="AS599">
        <v>1</v>
      </c>
      <c r="AT599">
        <v>1</v>
      </c>
      <c r="AU599" t="s">
        <v>803</v>
      </c>
      <c r="AV599" t="s">
        <v>803</v>
      </c>
      <c r="AW599">
        <v>1</v>
      </c>
    </row>
    <row r="600" spans="1:49" x14ac:dyDescent="0.25">
      <c r="A600">
        <v>501</v>
      </c>
      <c r="B600" t="s">
        <v>502</v>
      </c>
      <c r="C600">
        <v>5</v>
      </c>
      <c r="D600" t="s">
        <v>795</v>
      </c>
      <c r="E600" t="s">
        <v>1412</v>
      </c>
      <c r="F600">
        <v>1</v>
      </c>
      <c r="G600" t="s">
        <v>816</v>
      </c>
      <c r="H600" t="s">
        <v>2089</v>
      </c>
      <c r="I600" t="s">
        <v>816</v>
      </c>
      <c r="J600">
        <v>0.5</v>
      </c>
      <c r="K600">
        <v>5.9</v>
      </c>
      <c r="L600">
        <v>2</v>
      </c>
      <c r="M600" t="s">
        <v>817</v>
      </c>
      <c r="O600" t="s">
        <v>959</v>
      </c>
      <c r="P600">
        <v>308</v>
      </c>
      <c r="Q600">
        <v>55</v>
      </c>
      <c r="R600">
        <v>55</v>
      </c>
      <c r="S600">
        <v>45</v>
      </c>
      <c r="T600">
        <v>63</v>
      </c>
      <c r="U600">
        <v>45</v>
      </c>
      <c r="V600">
        <v>45</v>
      </c>
      <c r="W600">
        <v>45</v>
      </c>
      <c r="X600">
        <v>70</v>
      </c>
      <c r="Y600">
        <v>62</v>
      </c>
      <c r="Z600" t="s">
        <v>801</v>
      </c>
      <c r="AA600">
        <v>1</v>
      </c>
      <c r="AB600" t="s">
        <v>848</v>
      </c>
      <c r="AD600" t="s">
        <v>9</v>
      </c>
      <c r="AE600">
        <v>20</v>
      </c>
      <c r="AF600">
        <v>1</v>
      </c>
      <c r="AG600" t="s">
        <v>803</v>
      </c>
      <c r="AH600" t="s">
        <v>803</v>
      </c>
      <c r="AI600">
        <v>2</v>
      </c>
      <c r="AJ600">
        <v>2</v>
      </c>
      <c r="AK600" t="s">
        <v>803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 t="s">
        <v>803</v>
      </c>
      <c r="AW600">
        <v>1</v>
      </c>
    </row>
    <row r="601" spans="1:49" x14ac:dyDescent="0.25">
      <c r="A601">
        <v>502</v>
      </c>
      <c r="B601" t="s">
        <v>503</v>
      </c>
      <c r="C601">
        <v>5</v>
      </c>
      <c r="D601" t="s">
        <v>795</v>
      </c>
      <c r="E601" t="s">
        <v>1413</v>
      </c>
      <c r="F601">
        <v>1</v>
      </c>
      <c r="G601" t="s">
        <v>816</v>
      </c>
      <c r="H601" t="s">
        <v>2089</v>
      </c>
      <c r="I601" t="s">
        <v>816</v>
      </c>
      <c r="J601">
        <v>0.8</v>
      </c>
      <c r="K601">
        <v>24.5</v>
      </c>
      <c r="L601">
        <v>2</v>
      </c>
      <c r="M601" t="s">
        <v>817</v>
      </c>
      <c r="O601" t="s">
        <v>959</v>
      </c>
      <c r="P601">
        <v>413</v>
      </c>
      <c r="Q601">
        <v>75</v>
      </c>
      <c r="R601">
        <v>75</v>
      </c>
      <c r="S601">
        <v>60</v>
      </c>
      <c r="T601">
        <v>83</v>
      </c>
      <c r="U601">
        <v>60</v>
      </c>
      <c r="V601">
        <v>60</v>
      </c>
      <c r="W601">
        <v>45</v>
      </c>
      <c r="X601">
        <v>70</v>
      </c>
      <c r="Y601">
        <v>145</v>
      </c>
      <c r="Z601" t="s">
        <v>801</v>
      </c>
      <c r="AA601">
        <v>1</v>
      </c>
      <c r="AB601" t="s">
        <v>848</v>
      </c>
      <c r="AD601" t="s">
        <v>9</v>
      </c>
      <c r="AE601">
        <v>20</v>
      </c>
      <c r="AF601">
        <v>1</v>
      </c>
      <c r="AG601" t="s">
        <v>803</v>
      </c>
      <c r="AH601" t="s">
        <v>803</v>
      </c>
      <c r="AI601">
        <v>2</v>
      </c>
      <c r="AJ601">
        <v>2</v>
      </c>
      <c r="AK601" t="s">
        <v>803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 t="s">
        <v>803</v>
      </c>
      <c r="AW601">
        <v>1</v>
      </c>
    </row>
    <row r="602" spans="1:49" x14ac:dyDescent="0.25">
      <c r="A602">
        <v>503</v>
      </c>
      <c r="B602" t="s">
        <v>504</v>
      </c>
      <c r="C602">
        <v>5</v>
      </c>
      <c r="D602" t="s">
        <v>795</v>
      </c>
      <c r="E602" t="s">
        <v>1414</v>
      </c>
      <c r="F602">
        <v>1</v>
      </c>
      <c r="G602" t="s">
        <v>816</v>
      </c>
      <c r="H602" t="s">
        <v>2089</v>
      </c>
      <c r="I602" t="s">
        <v>816</v>
      </c>
      <c r="J602">
        <v>1.5</v>
      </c>
      <c r="K602">
        <v>94.6</v>
      </c>
      <c r="L602">
        <v>2</v>
      </c>
      <c r="M602" t="s">
        <v>817</v>
      </c>
      <c r="O602" t="s">
        <v>959</v>
      </c>
      <c r="P602">
        <v>528</v>
      </c>
      <c r="Q602">
        <v>95</v>
      </c>
      <c r="R602">
        <v>100</v>
      </c>
      <c r="S602">
        <v>85</v>
      </c>
      <c r="T602">
        <v>108</v>
      </c>
      <c r="U602">
        <v>70</v>
      </c>
      <c r="V602">
        <v>70</v>
      </c>
      <c r="W602">
        <v>45</v>
      </c>
      <c r="X602">
        <v>70</v>
      </c>
      <c r="Y602">
        <v>238</v>
      </c>
      <c r="Z602" t="s">
        <v>801</v>
      </c>
      <c r="AA602">
        <v>1</v>
      </c>
      <c r="AB602" t="s">
        <v>848</v>
      </c>
      <c r="AD602" t="s">
        <v>9</v>
      </c>
      <c r="AE602">
        <v>20</v>
      </c>
      <c r="AF602">
        <v>1</v>
      </c>
      <c r="AG602" t="s">
        <v>803</v>
      </c>
      <c r="AH602" t="s">
        <v>803</v>
      </c>
      <c r="AI602">
        <v>2</v>
      </c>
      <c r="AJ602">
        <v>2</v>
      </c>
      <c r="AK602" t="s">
        <v>803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 t="s">
        <v>803</v>
      </c>
      <c r="AW602">
        <v>1</v>
      </c>
    </row>
    <row r="603" spans="1:49" x14ac:dyDescent="0.25">
      <c r="A603">
        <v>504</v>
      </c>
      <c r="B603" t="s">
        <v>505</v>
      </c>
      <c r="C603">
        <v>5</v>
      </c>
      <c r="D603" t="s">
        <v>795</v>
      </c>
      <c r="E603" t="s">
        <v>1074</v>
      </c>
      <c r="F603">
        <v>1</v>
      </c>
      <c r="G603" t="s">
        <v>795</v>
      </c>
      <c r="H603" t="s">
        <v>2089</v>
      </c>
      <c r="I603" t="s">
        <v>795</v>
      </c>
      <c r="J603">
        <v>0.5</v>
      </c>
      <c r="K603">
        <v>11.6</v>
      </c>
      <c r="L603">
        <v>3</v>
      </c>
      <c r="M603" t="s">
        <v>826</v>
      </c>
      <c r="N603" t="s">
        <v>840</v>
      </c>
      <c r="O603" t="s">
        <v>962</v>
      </c>
      <c r="P603">
        <v>255</v>
      </c>
      <c r="Q603">
        <v>45</v>
      </c>
      <c r="R603">
        <v>55</v>
      </c>
      <c r="S603">
        <v>39</v>
      </c>
      <c r="T603">
        <v>35</v>
      </c>
      <c r="U603">
        <v>39</v>
      </c>
      <c r="V603">
        <v>42</v>
      </c>
      <c r="W603">
        <v>255</v>
      </c>
      <c r="X603">
        <v>70</v>
      </c>
      <c r="Y603">
        <v>51</v>
      </c>
      <c r="Z603" t="s">
        <v>827</v>
      </c>
      <c r="AA603">
        <v>1</v>
      </c>
      <c r="AB603" t="s">
        <v>848</v>
      </c>
      <c r="AD603" t="s">
        <v>828</v>
      </c>
      <c r="AE603">
        <v>15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2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0</v>
      </c>
      <c r="AT603">
        <v>1</v>
      </c>
      <c r="AU603">
        <v>1</v>
      </c>
      <c r="AV603">
        <v>1</v>
      </c>
      <c r="AW603">
        <v>1</v>
      </c>
    </row>
    <row r="604" spans="1:49" x14ac:dyDescent="0.25">
      <c r="A604">
        <v>505</v>
      </c>
      <c r="B604" t="s">
        <v>506</v>
      </c>
      <c r="C604">
        <v>5</v>
      </c>
      <c r="D604" t="s">
        <v>795</v>
      </c>
      <c r="E604" t="s">
        <v>1415</v>
      </c>
      <c r="F604">
        <v>1</v>
      </c>
      <c r="G604" t="s">
        <v>795</v>
      </c>
      <c r="H604" t="s">
        <v>2089</v>
      </c>
      <c r="I604" t="s">
        <v>795</v>
      </c>
      <c r="J604">
        <v>1.1000000000000001</v>
      </c>
      <c r="K604">
        <v>27</v>
      </c>
      <c r="L604">
        <v>3</v>
      </c>
      <c r="M604" t="s">
        <v>1024</v>
      </c>
      <c r="N604" t="s">
        <v>840</v>
      </c>
      <c r="O604" t="s">
        <v>962</v>
      </c>
      <c r="P604">
        <v>420</v>
      </c>
      <c r="Q604">
        <v>60</v>
      </c>
      <c r="R604">
        <v>85</v>
      </c>
      <c r="S604">
        <v>69</v>
      </c>
      <c r="T604">
        <v>60</v>
      </c>
      <c r="U604">
        <v>69</v>
      </c>
      <c r="V604">
        <v>77</v>
      </c>
      <c r="W604">
        <v>255</v>
      </c>
      <c r="X604">
        <v>70</v>
      </c>
      <c r="Y604">
        <v>147</v>
      </c>
      <c r="Z604" t="s">
        <v>827</v>
      </c>
      <c r="AA604">
        <v>1</v>
      </c>
      <c r="AB604" t="s">
        <v>848</v>
      </c>
      <c r="AD604" t="s">
        <v>828</v>
      </c>
      <c r="AE604">
        <v>20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2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>
        <v>0</v>
      </c>
      <c r="AT604">
        <v>1</v>
      </c>
      <c r="AU604">
        <v>1</v>
      </c>
      <c r="AV604">
        <v>1</v>
      </c>
      <c r="AW604">
        <v>1</v>
      </c>
    </row>
    <row r="605" spans="1:49" x14ac:dyDescent="0.25">
      <c r="A605">
        <v>506</v>
      </c>
      <c r="B605" t="s">
        <v>507</v>
      </c>
      <c r="C605">
        <v>5</v>
      </c>
      <c r="D605" t="s">
        <v>795</v>
      </c>
      <c r="E605" t="s">
        <v>923</v>
      </c>
      <c r="F605">
        <v>1</v>
      </c>
      <c r="G605" t="s">
        <v>795</v>
      </c>
      <c r="H605" t="s">
        <v>2089</v>
      </c>
      <c r="I605" t="s">
        <v>795</v>
      </c>
      <c r="J605">
        <v>0.4</v>
      </c>
      <c r="K605">
        <v>4.0999999999999996</v>
      </c>
      <c r="L605">
        <v>3</v>
      </c>
      <c r="M605" t="s">
        <v>746</v>
      </c>
      <c r="N605" t="s">
        <v>910</v>
      </c>
      <c r="O605" t="s">
        <v>826</v>
      </c>
      <c r="P605">
        <v>275</v>
      </c>
      <c r="Q605">
        <v>45</v>
      </c>
      <c r="R605">
        <v>60</v>
      </c>
      <c r="S605">
        <v>45</v>
      </c>
      <c r="T605">
        <v>25</v>
      </c>
      <c r="U605">
        <v>45</v>
      </c>
      <c r="V605">
        <v>55</v>
      </c>
      <c r="W605">
        <v>255</v>
      </c>
      <c r="X605">
        <v>70</v>
      </c>
      <c r="Y605">
        <v>55</v>
      </c>
      <c r="Z605" t="s">
        <v>801</v>
      </c>
      <c r="AA605">
        <v>1</v>
      </c>
      <c r="AB605" t="s">
        <v>848</v>
      </c>
      <c r="AD605" t="s">
        <v>828</v>
      </c>
      <c r="AE605">
        <v>15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2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0</v>
      </c>
      <c r="AT605">
        <v>1</v>
      </c>
      <c r="AU605">
        <v>1</v>
      </c>
      <c r="AV605">
        <v>1</v>
      </c>
      <c r="AW605">
        <v>1</v>
      </c>
    </row>
    <row r="606" spans="1:49" x14ac:dyDescent="0.25">
      <c r="A606">
        <v>507</v>
      </c>
      <c r="B606" t="s">
        <v>508</v>
      </c>
      <c r="C606">
        <v>5</v>
      </c>
      <c r="D606" t="s">
        <v>795</v>
      </c>
      <c r="E606" t="s">
        <v>1416</v>
      </c>
      <c r="F606">
        <v>1</v>
      </c>
      <c r="G606" t="s">
        <v>795</v>
      </c>
      <c r="H606" t="s">
        <v>2089</v>
      </c>
      <c r="I606" t="s">
        <v>795</v>
      </c>
      <c r="J606">
        <v>0.9</v>
      </c>
      <c r="K606">
        <v>14.7</v>
      </c>
      <c r="L606">
        <v>3</v>
      </c>
      <c r="M606" t="s">
        <v>853</v>
      </c>
      <c r="N606" t="s">
        <v>864</v>
      </c>
      <c r="O606" t="s">
        <v>964</v>
      </c>
      <c r="P606">
        <v>370</v>
      </c>
      <c r="Q606">
        <v>65</v>
      </c>
      <c r="R606">
        <v>80</v>
      </c>
      <c r="S606">
        <v>65</v>
      </c>
      <c r="T606">
        <v>35</v>
      </c>
      <c r="U606">
        <v>65</v>
      </c>
      <c r="V606">
        <v>60</v>
      </c>
      <c r="W606">
        <v>120</v>
      </c>
      <c r="X606">
        <v>70</v>
      </c>
      <c r="Y606">
        <v>130</v>
      </c>
      <c r="Z606" t="s">
        <v>801</v>
      </c>
      <c r="AA606">
        <v>1</v>
      </c>
      <c r="AB606" t="s">
        <v>848</v>
      </c>
      <c r="AD606" t="s">
        <v>828</v>
      </c>
      <c r="AE606">
        <v>15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2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0</v>
      </c>
      <c r="AT606">
        <v>1</v>
      </c>
      <c r="AU606">
        <v>1</v>
      </c>
      <c r="AV606">
        <v>1</v>
      </c>
      <c r="AW606">
        <v>1</v>
      </c>
    </row>
    <row r="607" spans="1:49" x14ac:dyDescent="0.25">
      <c r="A607">
        <v>508</v>
      </c>
      <c r="B607" t="s">
        <v>509</v>
      </c>
      <c r="C607">
        <v>5</v>
      </c>
      <c r="D607" t="s">
        <v>795</v>
      </c>
      <c r="E607" t="s">
        <v>1417</v>
      </c>
      <c r="F607">
        <v>1</v>
      </c>
      <c r="G607" t="s">
        <v>795</v>
      </c>
      <c r="H607" t="s">
        <v>2089</v>
      </c>
      <c r="I607" t="s">
        <v>795</v>
      </c>
      <c r="J607">
        <v>1.2</v>
      </c>
      <c r="K607">
        <v>61</v>
      </c>
      <c r="L607">
        <v>3</v>
      </c>
      <c r="M607" t="s">
        <v>853</v>
      </c>
      <c r="N607" t="s">
        <v>864</v>
      </c>
      <c r="O607" t="s">
        <v>964</v>
      </c>
      <c r="P607">
        <v>500</v>
      </c>
      <c r="Q607">
        <v>85</v>
      </c>
      <c r="R607">
        <v>110</v>
      </c>
      <c r="S607">
        <v>90</v>
      </c>
      <c r="T607">
        <v>45</v>
      </c>
      <c r="U607">
        <v>90</v>
      </c>
      <c r="V607">
        <v>80</v>
      </c>
      <c r="W607">
        <v>45</v>
      </c>
      <c r="X607">
        <v>70</v>
      </c>
      <c r="Y607">
        <v>225</v>
      </c>
      <c r="Z607" t="s">
        <v>801</v>
      </c>
      <c r="AA607">
        <v>1</v>
      </c>
      <c r="AB607" t="s">
        <v>848</v>
      </c>
      <c r="AD607" t="s">
        <v>828</v>
      </c>
      <c r="AE607">
        <v>15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2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0</v>
      </c>
      <c r="AT607">
        <v>1</v>
      </c>
      <c r="AU607">
        <v>1</v>
      </c>
      <c r="AV607">
        <v>1</v>
      </c>
      <c r="AW607">
        <v>1</v>
      </c>
    </row>
    <row r="608" spans="1:49" x14ac:dyDescent="0.25">
      <c r="A608">
        <v>509</v>
      </c>
      <c r="B608" t="s">
        <v>510</v>
      </c>
      <c r="C608">
        <v>5</v>
      </c>
      <c r="D608" t="s">
        <v>795</v>
      </c>
      <c r="E608" t="s">
        <v>1418</v>
      </c>
      <c r="F608">
        <v>1</v>
      </c>
      <c r="G608" t="s">
        <v>849</v>
      </c>
      <c r="H608" t="s">
        <v>2089</v>
      </c>
      <c r="I608" t="s">
        <v>849</v>
      </c>
      <c r="J608">
        <v>0.4</v>
      </c>
      <c r="K608">
        <v>10.1</v>
      </c>
      <c r="L608">
        <v>3</v>
      </c>
      <c r="M608" t="s">
        <v>914</v>
      </c>
      <c r="N608" t="s">
        <v>1004</v>
      </c>
      <c r="O608" t="s">
        <v>1105</v>
      </c>
      <c r="P608">
        <v>281</v>
      </c>
      <c r="Q608">
        <v>41</v>
      </c>
      <c r="R608">
        <v>50</v>
      </c>
      <c r="S608">
        <v>37</v>
      </c>
      <c r="T608">
        <v>50</v>
      </c>
      <c r="U608">
        <v>37</v>
      </c>
      <c r="V608">
        <v>66</v>
      </c>
      <c r="W608">
        <v>255</v>
      </c>
      <c r="X608">
        <v>70</v>
      </c>
      <c r="Y608">
        <v>56</v>
      </c>
      <c r="Z608" t="s">
        <v>827</v>
      </c>
      <c r="AA608">
        <v>1</v>
      </c>
      <c r="AB608" t="s">
        <v>848</v>
      </c>
      <c r="AD608" t="s">
        <v>828</v>
      </c>
      <c r="AE608">
        <v>20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2</v>
      </c>
      <c r="AM608">
        <v>1</v>
      </c>
      <c r="AN608">
        <v>1</v>
      </c>
      <c r="AO608">
        <v>1</v>
      </c>
      <c r="AP608">
        <v>0</v>
      </c>
      <c r="AQ608">
        <v>2</v>
      </c>
      <c r="AR608">
        <v>1</v>
      </c>
      <c r="AS608" t="s">
        <v>803</v>
      </c>
      <c r="AT608">
        <v>1</v>
      </c>
      <c r="AU608" t="s">
        <v>803</v>
      </c>
      <c r="AV608">
        <v>1</v>
      </c>
      <c r="AW608">
        <v>2</v>
      </c>
    </row>
    <row r="609" spans="1:49" x14ac:dyDescent="0.25">
      <c r="A609">
        <v>510</v>
      </c>
      <c r="B609" t="s">
        <v>511</v>
      </c>
      <c r="C609">
        <v>5</v>
      </c>
      <c r="D609" t="s">
        <v>795</v>
      </c>
      <c r="E609" t="s">
        <v>1059</v>
      </c>
      <c r="F609">
        <v>1</v>
      </c>
      <c r="G609" t="s">
        <v>849</v>
      </c>
      <c r="H609" t="s">
        <v>2089</v>
      </c>
      <c r="I609" t="s">
        <v>849</v>
      </c>
      <c r="J609">
        <v>1.1000000000000001</v>
      </c>
      <c r="K609">
        <v>37.5</v>
      </c>
      <c r="L609">
        <v>3</v>
      </c>
      <c r="M609" t="s">
        <v>914</v>
      </c>
      <c r="N609" t="s">
        <v>1004</v>
      </c>
      <c r="O609" t="s">
        <v>1105</v>
      </c>
      <c r="P609">
        <v>446</v>
      </c>
      <c r="Q609">
        <v>64</v>
      </c>
      <c r="R609">
        <v>88</v>
      </c>
      <c r="S609">
        <v>50</v>
      </c>
      <c r="T609">
        <v>88</v>
      </c>
      <c r="U609">
        <v>50</v>
      </c>
      <c r="V609">
        <v>106</v>
      </c>
      <c r="W609">
        <v>90</v>
      </c>
      <c r="X609">
        <v>70</v>
      </c>
      <c r="Y609">
        <v>156</v>
      </c>
      <c r="Z609" t="s">
        <v>827</v>
      </c>
      <c r="AA609">
        <v>1</v>
      </c>
      <c r="AB609" t="s">
        <v>848</v>
      </c>
      <c r="AD609" t="s">
        <v>828</v>
      </c>
      <c r="AE609">
        <v>20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2</v>
      </c>
      <c r="AM609">
        <v>1</v>
      </c>
      <c r="AN609">
        <v>1</v>
      </c>
      <c r="AO609">
        <v>1</v>
      </c>
      <c r="AP609">
        <v>0</v>
      </c>
      <c r="AQ609">
        <v>2</v>
      </c>
      <c r="AR609">
        <v>1</v>
      </c>
      <c r="AS609" t="s">
        <v>803</v>
      </c>
      <c r="AT609">
        <v>1</v>
      </c>
      <c r="AU609" t="s">
        <v>803</v>
      </c>
      <c r="AV609">
        <v>1</v>
      </c>
      <c r="AW609">
        <v>2</v>
      </c>
    </row>
    <row r="610" spans="1:49" x14ac:dyDescent="0.25">
      <c r="A610">
        <v>511</v>
      </c>
      <c r="B610" t="s">
        <v>512</v>
      </c>
      <c r="C610">
        <v>5</v>
      </c>
      <c r="D610" t="s">
        <v>795</v>
      </c>
      <c r="E610" t="s">
        <v>1419</v>
      </c>
      <c r="F610">
        <v>1</v>
      </c>
      <c r="G610" t="s">
        <v>797</v>
      </c>
      <c r="H610" t="s">
        <v>2089</v>
      </c>
      <c r="I610" t="s">
        <v>797</v>
      </c>
      <c r="J610">
        <v>0.6</v>
      </c>
      <c r="K610">
        <v>10.5</v>
      </c>
      <c r="L610">
        <v>2</v>
      </c>
      <c r="M610" t="s">
        <v>850</v>
      </c>
      <c r="O610" t="s">
        <v>799</v>
      </c>
      <c r="P610">
        <v>316</v>
      </c>
      <c r="Q610">
        <v>50</v>
      </c>
      <c r="R610">
        <v>53</v>
      </c>
      <c r="S610">
        <v>48</v>
      </c>
      <c r="T610">
        <v>53</v>
      </c>
      <c r="U610">
        <v>48</v>
      </c>
      <c r="V610">
        <v>64</v>
      </c>
      <c r="W610">
        <v>190</v>
      </c>
      <c r="X610">
        <v>70</v>
      </c>
      <c r="Y610">
        <v>63</v>
      </c>
      <c r="Z610" t="s">
        <v>827</v>
      </c>
      <c r="AA610">
        <v>1</v>
      </c>
      <c r="AB610" t="s">
        <v>848</v>
      </c>
      <c r="AD610" t="s">
        <v>9</v>
      </c>
      <c r="AE610">
        <v>20</v>
      </c>
      <c r="AF610">
        <v>1</v>
      </c>
      <c r="AG610">
        <v>2</v>
      </c>
      <c r="AH610" t="s">
        <v>803</v>
      </c>
      <c r="AI610" t="s">
        <v>803</v>
      </c>
      <c r="AJ610" t="s">
        <v>803</v>
      </c>
      <c r="AK610">
        <v>2</v>
      </c>
      <c r="AL610">
        <v>1</v>
      </c>
      <c r="AM610">
        <v>2</v>
      </c>
      <c r="AN610" t="s">
        <v>803</v>
      </c>
      <c r="AO610">
        <v>2</v>
      </c>
      <c r="AP610">
        <v>1</v>
      </c>
      <c r="AQ610">
        <v>2</v>
      </c>
      <c r="AR610">
        <v>1</v>
      </c>
      <c r="AS610">
        <v>1</v>
      </c>
      <c r="AT610">
        <v>1</v>
      </c>
      <c r="AU610">
        <v>1</v>
      </c>
      <c r="AV610">
        <v>1</v>
      </c>
      <c r="AW610">
        <v>1</v>
      </c>
    </row>
    <row r="611" spans="1:49" x14ac:dyDescent="0.25">
      <c r="A611">
        <v>512</v>
      </c>
      <c r="B611" t="s">
        <v>513</v>
      </c>
      <c r="C611">
        <v>5</v>
      </c>
      <c r="D611" t="s">
        <v>795</v>
      </c>
      <c r="E611" t="s">
        <v>1420</v>
      </c>
      <c r="F611">
        <v>1</v>
      </c>
      <c r="G611" t="s">
        <v>797</v>
      </c>
      <c r="H611" t="s">
        <v>2089</v>
      </c>
      <c r="I611" t="s">
        <v>797</v>
      </c>
      <c r="J611">
        <v>1.1000000000000001</v>
      </c>
      <c r="K611">
        <v>30.5</v>
      </c>
      <c r="L611">
        <v>2</v>
      </c>
      <c r="M611" t="s">
        <v>850</v>
      </c>
      <c r="O611" t="s">
        <v>799</v>
      </c>
      <c r="P611">
        <v>498</v>
      </c>
      <c r="Q611">
        <v>75</v>
      </c>
      <c r="R611">
        <v>98</v>
      </c>
      <c r="S611">
        <v>63</v>
      </c>
      <c r="T611">
        <v>98</v>
      </c>
      <c r="U611">
        <v>63</v>
      </c>
      <c r="V611">
        <v>101</v>
      </c>
      <c r="W611">
        <v>75</v>
      </c>
      <c r="X611">
        <v>70</v>
      </c>
      <c r="Y611">
        <v>174</v>
      </c>
      <c r="Z611" t="s">
        <v>827</v>
      </c>
      <c r="AA611">
        <v>1</v>
      </c>
      <c r="AB611" t="s">
        <v>848</v>
      </c>
      <c r="AD611" t="s">
        <v>9</v>
      </c>
      <c r="AE611">
        <v>20</v>
      </c>
      <c r="AF611">
        <v>1</v>
      </c>
      <c r="AG611">
        <v>2</v>
      </c>
      <c r="AH611" t="s">
        <v>803</v>
      </c>
      <c r="AI611" t="s">
        <v>803</v>
      </c>
      <c r="AJ611" t="s">
        <v>803</v>
      </c>
      <c r="AK611">
        <v>2</v>
      </c>
      <c r="AL611">
        <v>1</v>
      </c>
      <c r="AM611">
        <v>2</v>
      </c>
      <c r="AN611" t="s">
        <v>803</v>
      </c>
      <c r="AO611">
        <v>2</v>
      </c>
      <c r="AP611">
        <v>1</v>
      </c>
      <c r="AQ611">
        <v>2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</row>
    <row r="612" spans="1:49" x14ac:dyDescent="0.25">
      <c r="A612">
        <v>513</v>
      </c>
      <c r="B612" t="s">
        <v>514</v>
      </c>
      <c r="C612">
        <v>5</v>
      </c>
      <c r="D612" t="s">
        <v>795</v>
      </c>
      <c r="E612" t="s">
        <v>1421</v>
      </c>
      <c r="F612">
        <v>1</v>
      </c>
      <c r="G612" t="s">
        <v>807</v>
      </c>
      <c r="H612" t="s">
        <v>2089</v>
      </c>
      <c r="I612" t="s">
        <v>807</v>
      </c>
      <c r="J612">
        <v>0.6</v>
      </c>
      <c r="K612">
        <v>11</v>
      </c>
      <c r="L612">
        <v>2</v>
      </c>
      <c r="M612" t="s">
        <v>850</v>
      </c>
      <c r="O612" t="s">
        <v>808</v>
      </c>
      <c r="P612">
        <v>316</v>
      </c>
      <c r="Q612">
        <v>50</v>
      </c>
      <c r="R612">
        <v>53</v>
      </c>
      <c r="S612">
        <v>48</v>
      </c>
      <c r="T612">
        <v>53</v>
      </c>
      <c r="U612">
        <v>48</v>
      </c>
      <c r="V612">
        <v>64</v>
      </c>
      <c r="W612">
        <v>190</v>
      </c>
      <c r="X612">
        <v>70</v>
      </c>
      <c r="Y612">
        <v>63</v>
      </c>
      <c r="Z612" t="s">
        <v>827</v>
      </c>
      <c r="AA612">
        <v>1</v>
      </c>
      <c r="AB612" t="s">
        <v>848</v>
      </c>
      <c r="AD612" t="s">
        <v>9</v>
      </c>
      <c r="AE612">
        <v>20</v>
      </c>
      <c r="AF612">
        <v>1</v>
      </c>
      <c r="AG612" t="s">
        <v>803</v>
      </c>
      <c r="AH612">
        <v>2</v>
      </c>
      <c r="AI612">
        <v>1</v>
      </c>
      <c r="AJ612" t="s">
        <v>803</v>
      </c>
      <c r="AK612" t="s">
        <v>803</v>
      </c>
      <c r="AL612">
        <v>1</v>
      </c>
      <c r="AM612">
        <v>1</v>
      </c>
      <c r="AN612">
        <v>2</v>
      </c>
      <c r="AO612">
        <v>1</v>
      </c>
      <c r="AP612">
        <v>1</v>
      </c>
      <c r="AQ612" t="s">
        <v>803</v>
      </c>
      <c r="AR612">
        <v>2</v>
      </c>
      <c r="AS612">
        <v>1</v>
      </c>
      <c r="AT612">
        <v>1</v>
      </c>
      <c r="AU612">
        <v>1</v>
      </c>
      <c r="AV612" t="s">
        <v>803</v>
      </c>
      <c r="AW612" t="s">
        <v>803</v>
      </c>
    </row>
    <row r="613" spans="1:49" x14ac:dyDescent="0.25">
      <c r="A613">
        <v>514</v>
      </c>
      <c r="B613" t="s">
        <v>515</v>
      </c>
      <c r="C613">
        <v>5</v>
      </c>
      <c r="D613" t="s">
        <v>795</v>
      </c>
      <c r="E613" t="s">
        <v>1422</v>
      </c>
      <c r="F613">
        <v>1</v>
      </c>
      <c r="G613" t="s">
        <v>807</v>
      </c>
      <c r="H613" t="s">
        <v>2089</v>
      </c>
      <c r="I613" t="s">
        <v>807</v>
      </c>
      <c r="J613">
        <v>1</v>
      </c>
      <c r="K613">
        <v>28</v>
      </c>
      <c r="L613">
        <v>2</v>
      </c>
      <c r="M613" t="s">
        <v>850</v>
      </c>
      <c r="O613" t="s">
        <v>808</v>
      </c>
      <c r="P613">
        <v>498</v>
      </c>
      <c r="Q613">
        <v>75</v>
      </c>
      <c r="R613">
        <v>98</v>
      </c>
      <c r="S613">
        <v>63</v>
      </c>
      <c r="T613">
        <v>98</v>
      </c>
      <c r="U613">
        <v>63</v>
      </c>
      <c r="V613">
        <v>101</v>
      </c>
      <c r="W613">
        <v>75</v>
      </c>
      <c r="X613">
        <v>70</v>
      </c>
      <c r="Y613">
        <v>174</v>
      </c>
      <c r="Z613" t="s">
        <v>827</v>
      </c>
      <c r="AA613">
        <v>1</v>
      </c>
      <c r="AB613" t="s">
        <v>848</v>
      </c>
      <c r="AD613" t="s">
        <v>9</v>
      </c>
      <c r="AE613">
        <v>20</v>
      </c>
      <c r="AF613">
        <v>1</v>
      </c>
      <c r="AG613" t="s">
        <v>803</v>
      </c>
      <c r="AH613">
        <v>2</v>
      </c>
      <c r="AI613">
        <v>1</v>
      </c>
      <c r="AJ613" t="s">
        <v>803</v>
      </c>
      <c r="AK613" t="s">
        <v>803</v>
      </c>
      <c r="AL613">
        <v>1</v>
      </c>
      <c r="AM613">
        <v>1</v>
      </c>
      <c r="AN613">
        <v>2</v>
      </c>
      <c r="AO613">
        <v>1</v>
      </c>
      <c r="AP613">
        <v>1</v>
      </c>
      <c r="AQ613" t="s">
        <v>803</v>
      </c>
      <c r="AR613">
        <v>2</v>
      </c>
      <c r="AS613">
        <v>1</v>
      </c>
      <c r="AT613">
        <v>1</v>
      </c>
      <c r="AU613">
        <v>1</v>
      </c>
      <c r="AV613" t="s">
        <v>803</v>
      </c>
      <c r="AW613" t="s">
        <v>803</v>
      </c>
    </row>
    <row r="614" spans="1:49" x14ac:dyDescent="0.25">
      <c r="A614">
        <v>515</v>
      </c>
      <c r="B614" t="s">
        <v>516</v>
      </c>
      <c r="C614">
        <v>5</v>
      </c>
      <c r="D614" t="s">
        <v>795</v>
      </c>
      <c r="E614" t="s">
        <v>1423</v>
      </c>
      <c r="F614">
        <v>1</v>
      </c>
      <c r="G614" t="s">
        <v>816</v>
      </c>
      <c r="H614" t="s">
        <v>2089</v>
      </c>
      <c r="I614" t="s">
        <v>816</v>
      </c>
      <c r="J614">
        <v>0.6</v>
      </c>
      <c r="K614">
        <v>13.5</v>
      </c>
      <c r="L614">
        <v>2</v>
      </c>
      <c r="M614" t="s">
        <v>850</v>
      </c>
      <c r="O614" t="s">
        <v>817</v>
      </c>
      <c r="P614">
        <v>316</v>
      </c>
      <c r="Q614">
        <v>50</v>
      </c>
      <c r="R614">
        <v>53</v>
      </c>
      <c r="S614">
        <v>48</v>
      </c>
      <c r="T614">
        <v>53</v>
      </c>
      <c r="U614">
        <v>48</v>
      </c>
      <c r="V614">
        <v>64</v>
      </c>
      <c r="W614">
        <v>190</v>
      </c>
      <c r="X614">
        <v>70</v>
      </c>
      <c r="Y614">
        <v>63</v>
      </c>
      <c r="Z614" t="s">
        <v>827</v>
      </c>
      <c r="AA614">
        <v>1</v>
      </c>
      <c r="AB614" t="s">
        <v>848</v>
      </c>
      <c r="AD614" t="s">
        <v>9</v>
      </c>
      <c r="AE614">
        <v>20</v>
      </c>
      <c r="AF614">
        <v>1</v>
      </c>
      <c r="AG614" t="s">
        <v>803</v>
      </c>
      <c r="AH614" t="s">
        <v>803</v>
      </c>
      <c r="AI614">
        <v>2</v>
      </c>
      <c r="AJ614">
        <v>2</v>
      </c>
      <c r="AK614" t="s">
        <v>803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 t="s">
        <v>803</v>
      </c>
      <c r="AW614">
        <v>1</v>
      </c>
    </row>
    <row r="615" spans="1:49" x14ac:dyDescent="0.25">
      <c r="A615">
        <v>516</v>
      </c>
      <c r="B615" t="s">
        <v>517</v>
      </c>
      <c r="C615">
        <v>5</v>
      </c>
      <c r="D615" t="s">
        <v>795</v>
      </c>
      <c r="E615" t="s">
        <v>1424</v>
      </c>
      <c r="F615">
        <v>1</v>
      </c>
      <c r="G615" t="s">
        <v>816</v>
      </c>
      <c r="H615" t="s">
        <v>2089</v>
      </c>
      <c r="I615" t="s">
        <v>816</v>
      </c>
      <c r="J615">
        <v>1</v>
      </c>
      <c r="K615">
        <v>29</v>
      </c>
      <c r="L615">
        <v>2</v>
      </c>
      <c r="M615" t="s">
        <v>850</v>
      </c>
      <c r="O615" t="s">
        <v>817</v>
      </c>
      <c r="P615">
        <v>498</v>
      </c>
      <c r="Q615">
        <v>75</v>
      </c>
      <c r="R615">
        <v>98</v>
      </c>
      <c r="S615">
        <v>63</v>
      </c>
      <c r="T615">
        <v>98</v>
      </c>
      <c r="U615">
        <v>63</v>
      </c>
      <c r="V615">
        <v>101</v>
      </c>
      <c r="W615">
        <v>75</v>
      </c>
      <c r="X615">
        <v>70</v>
      </c>
      <c r="Y615">
        <v>174</v>
      </c>
      <c r="Z615" t="s">
        <v>827</v>
      </c>
      <c r="AA615">
        <v>1</v>
      </c>
      <c r="AB615" t="s">
        <v>848</v>
      </c>
      <c r="AD615" t="s">
        <v>9</v>
      </c>
      <c r="AE615">
        <v>20</v>
      </c>
      <c r="AF615">
        <v>1</v>
      </c>
      <c r="AG615" t="s">
        <v>803</v>
      </c>
      <c r="AH615" t="s">
        <v>803</v>
      </c>
      <c r="AI615">
        <v>2</v>
      </c>
      <c r="AJ615">
        <v>2</v>
      </c>
      <c r="AK615" t="s">
        <v>803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 t="s">
        <v>803</v>
      </c>
      <c r="AW615">
        <v>1</v>
      </c>
    </row>
    <row r="616" spans="1:49" x14ac:dyDescent="0.25">
      <c r="A616">
        <v>517</v>
      </c>
      <c r="B616" t="s">
        <v>518</v>
      </c>
      <c r="C616">
        <v>5</v>
      </c>
      <c r="D616" t="s">
        <v>795</v>
      </c>
      <c r="E616" t="s">
        <v>1425</v>
      </c>
      <c r="F616">
        <v>1</v>
      </c>
      <c r="G616" t="s">
        <v>860</v>
      </c>
      <c r="H616" t="s">
        <v>2089</v>
      </c>
      <c r="I616" t="s">
        <v>860</v>
      </c>
      <c r="J616">
        <v>0.6</v>
      </c>
      <c r="K616">
        <v>23.3</v>
      </c>
      <c r="L616">
        <v>3</v>
      </c>
      <c r="M616" t="s">
        <v>989</v>
      </c>
      <c r="N616" t="s">
        <v>931</v>
      </c>
      <c r="O616" t="s">
        <v>1112</v>
      </c>
      <c r="P616">
        <v>292</v>
      </c>
      <c r="Q616">
        <v>76</v>
      </c>
      <c r="R616">
        <v>25</v>
      </c>
      <c r="S616">
        <v>45</v>
      </c>
      <c r="T616">
        <v>67</v>
      </c>
      <c r="U616">
        <v>55</v>
      </c>
      <c r="V616">
        <v>24</v>
      </c>
      <c r="W616">
        <v>190</v>
      </c>
      <c r="X616">
        <v>70</v>
      </c>
      <c r="Y616">
        <v>58</v>
      </c>
      <c r="Z616" t="s">
        <v>883</v>
      </c>
      <c r="AA616">
        <v>1</v>
      </c>
      <c r="AB616" t="s">
        <v>848</v>
      </c>
      <c r="AD616" t="s">
        <v>828</v>
      </c>
      <c r="AE616">
        <v>10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 t="s">
        <v>803</v>
      </c>
      <c r="AM616">
        <v>1</v>
      </c>
      <c r="AN616">
        <v>1</v>
      </c>
      <c r="AO616">
        <v>1</v>
      </c>
      <c r="AP616" t="s">
        <v>803</v>
      </c>
      <c r="AQ616">
        <v>2</v>
      </c>
      <c r="AR616">
        <v>1</v>
      </c>
      <c r="AS616">
        <v>2</v>
      </c>
      <c r="AT616">
        <v>1</v>
      </c>
      <c r="AU616">
        <v>2</v>
      </c>
      <c r="AV616">
        <v>1</v>
      </c>
      <c r="AW616">
        <v>1</v>
      </c>
    </row>
    <row r="617" spans="1:49" x14ac:dyDescent="0.25">
      <c r="A617">
        <v>518</v>
      </c>
      <c r="B617" t="s">
        <v>519</v>
      </c>
      <c r="C617">
        <v>5</v>
      </c>
      <c r="D617" t="s">
        <v>795</v>
      </c>
      <c r="E617" t="s">
        <v>1426</v>
      </c>
      <c r="F617">
        <v>1</v>
      </c>
      <c r="G617" t="s">
        <v>860</v>
      </c>
      <c r="H617" t="s">
        <v>2089</v>
      </c>
      <c r="I617" t="s">
        <v>860</v>
      </c>
      <c r="J617">
        <v>1.1000000000000001</v>
      </c>
      <c r="K617">
        <v>60.5</v>
      </c>
      <c r="L617">
        <v>3</v>
      </c>
      <c r="M617" t="s">
        <v>989</v>
      </c>
      <c r="N617" t="s">
        <v>931</v>
      </c>
      <c r="O617" t="s">
        <v>1112</v>
      </c>
      <c r="P617">
        <v>487</v>
      </c>
      <c r="Q617">
        <v>116</v>
      </c>
      <c r="R617">
        <v>55</v>
      </c>
      <c r="S617">
        <v>85</v>
      </c>
      <c r="T617">
        <v>107</v>
      </c>
      <c r="U617">
        <v>95</v>
      </c>
      <c r="V617">
        <v>29</v>
      </c>
      <c r="W617">
        <v>75</v>
      </c>
      <c r="X617">
        <v>70</v>
      </c>
      <c r="Y617">
        <v>170</v>
      </c>
      <c r="Z617" t="s">
        <v>883</v>
      </c>
      <c r="AA617">
        <v>1</v>
      </c>
      <c r="AB617" t="s">
        <v>848</v>
      </c>
      <c r="AD617" t="s">
        <v>828</v>
      </c>
      <c r="AE617">
        <v>10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 t="s">
        <v>803</v>
      </c>
      <c r="AM617">
        <v>1</v>
      </c>
      <c r="AN617">
        <v>1</v>
      </c>
      <c r="AO617">
        <v>1</v>
      </c>
      <c r="AP617" t="s">
        <v>803</v>
      </c>
      <c r="AQ617">
        <v>2</v>
      </c>
      <c r="AR617">
        <v>1</v>
      </c>
      <c r="AS617">
        <v>2</v>
      </c>
      <c r="AT617">
        <v>1</v>
      </c>
      <c r="AU617">
        <v>2</v>
      </c>
      <c r="AV617">
        <v>1</v>
      </c>
      <c r="AW617">
        <v>1</v>
      </c>
    </row>
    <row r="618" spans="1:49" x14ac:dyDescent="0.25">
      <c r="A618">
        <v>519</v>
      </c>
      <c r="B618" t="s">
        <v>520</v>
      </c>
      <c r="C618">
        <v>5</v>
      </c>
      <c r="D618" t="s">
        <v>795</v>
      </c>
      <c r="E618" t="s">
        <v>1427</v>
      </c>
      <c r="F618">
        <v>2</v>
      </c>
      <c r="G618" t="s">
        <v>795</v>
      </c>
      <c r="H618" t="s">
        <v>812</v>
      </c>
      <c r="I618" t="s">
        <v>812</v>
      </c>
      <c r="J618">
        <v>0.3</v>
      </c>
      <c r="K618">
        <v>2.1</v>
      </c>
      <c r="L618">
        <v>3</v>
      </c>
      <c r="M618" t="s">
        <v>842</v>
      </c>
      <c r="N618" t="s">
        <v>1084</v>
      </c>
      <c r="O618" t="s">
        <v>872</v>
      </c>
      <c r="P618">
        <v>264</v>
      </c>
      <c r="Q618">
        <v>50</v>
      </c>
      <c r="R618">
        <v>55</v>
      </c>
      <c r="S618">
        <v>50</v>
      </c>
      <c r="T618">
        <v>36</v>
      </c>
      <c r="U618">
        <v>30</v>
      </c>
      <c r="V618">
        <v>43</v>
      </c>
      <c r="W618">
        <v>255</v>
      </c>
      <c r="X618">
        <v>70</v>
      </c>
      <c r="Y618">
        <v>53</v>
      </c>
      <c r="Z618" t="s">
        <v>801</v>
      </c>
      <c r="AA618">
        <v>1</v>
      </c>
      <c r="AB618" t="s">
        <v>812</v>
      </c>
      <c r="AD618" t="s">
        <v>828</v>
      </c>
      <c r="AE618">
        <v>15</v>
      </c>
      <c r="AF618">
        <v>1</v>
      </c>
      <c r="AG618">
        <v>1</v>
      </c>
      <c r="AH618">
        <v>1</v>
      </c>
      <c r="AI618">
        <v>2</v>
      </c>
      <c r="AJ618" t="s">
        <v>803</v>
      </c>
      <c r="AK618">
        <v>2</v>
      </c>
      <c r="AL618">
        <v>1</v>
      </c>
      <c r="AM618">
        <v>1</v>
      </c>
      <c r="AN618">
        <v>0</v>
      </c>
      <c r="AO618">
        <v>1</v>
      </c>
      <c r="AP618">
        <v>1</v>
      </c>
      <c r="AQ618" t="s">
        <v>803</v>
      </c>
      <c r="AR618">
        <v>2</v>
      </c>
      <c r="AS618">
        <v>0</v>
      </c>
      <c r="AT618">
        <v>1</v>
      </c>
      <c r="AU618">
        <v>1</v>
      </c>
      <c r="AV618">
        <v>1</v>
      </c>
      <c r="AW618">
        <v>1</v>
      </c>
    </row>
    <row r="619" spans="1:49" x14ac:dyDescent="0.25">
      <c r="A619">
        <v>520</v>
      </c>
      <c r="B619" t="s">
        <v>521</v>
      </c>
      <c r="C619">
        <v>5</v>
      </c>
      <c r="D619" t="s">
        <v>795</v>
      </c>
      <c r="E619" t="s">
        <v>1428</v>
      </c>
      <c r="F619">
        <v>2</v>
      </c>
      <c r="G619" t="s">
        <v>795</v>
      </c>
      <c r="H619" t="s">
        <v>812</v>
      </c>
      <c r="I619" t="s">
        <v>812</v>
      </c>
      <c r="J619">
        <v>0.6</v>
      </c>
      <c r="K619">
        <v>15</v>
      </c>
      <c r="L619">
        <v>3</v>
      </c>
      <c r="M619" t="s">
        <v>842</v>
      </c>
      <c r="N619" t="s">
        <v>1084</v>
      </c>
      <c r="O619" t="s">
        <v>872</v>
      </c>
      <c r="P619">
        <v>358</v>
      </c>
      <c r="Q619">
        <v>62</v>
      </c>
      <c r="R619">
        <v>77</v>
      </c>
      <c r="S619">
        <v>62</v>
      </c>
      <c r="T619">
        <v>50</v>
      </c>
      <c r="U619">
        <v>42</v>
      </c>
      <c r="V619">
        <v>65</v>
      </c>
      <c r="W619">
        <v>120</v>
      </c>
      <c r="X619">
        <v>70</v>
      </c>
      <c r="Y619">
        <v>125</v>
      </c>
      <c r="Z619" t="s">
        <v>801</v>
      </c>
      <c r="AA619">
        <v>1</v>
      </c>
      <c r="AB619" t="s">
        <v>812</v>
      </c>
      <c r="AD619" t="s">
        <v>828</v>
      </c>
      <c r="AE619">
        <v>15</v>
      </c>
      <c r="AF619">
        <v>1</v>
      </c>
      <c r="AG619">
        <v>1</v>
      </c>
      <c r="AH619">
        <v>1</v>
      </c>
      <c r="AI619">
        <v>2</v>
      </c>
      <c r="AJ619" t="s">
        <v>803</v>
      </c>
      <c r="AK619">
        <v>2</v>
      </c>
      <c r="AL619">
        <v>1</v>
      </c>
      <c r="AM619">
        <v>1</v>
      </c>
      <c r="AN619">
        <v>0</v>
      </c>
      <c r="AO619">
        <v>1</v>
      </c>
      <c r="AP619">
        <v>1</v>
      </c>
      <c r="AQ619" t="s">
        <v>803</v>
      </c>
      <c r="AR619">
        <v>2</v>
      </c>
      <c r="AS619">
        <v>0</v>
      </c>
      <c r="AT619">
        <v>1</v>
      </c>
      <c r="AU619">
        <v>1</v>
      </c>
      <c r="AV619">
        <v>1</v>
      </c>
      <c r="AW619">
        <v>1</v>
      </c>
    </row>
    <row r="620" spans="1:49" x14ac:dyDescent="0.25">
      <c r="A620">
        <v>521</v>
      </c>
      <c r="B620" t="s">
        <v>522</v>
      </c>
      <c r="C620">
        <v>5</v>
      </c>
      <c r="D620" t="s">
        <v>795</v>
      </c>
      <c r="E620" t="s">
        <v>1429</v>
      </c>
      <c r="F620">
        <v>2</v>
      </c>
      <c r="G620" t="s">
        <v>795</v>
      </c>
      <c r="H620" t="s">
        <v>812</v>
      </c>
      <c r="I620" t="s">
        <v>812</v>
      </c>
      <c r="J620">
        <v>1.2</v>
      </c>
      <c r="K620">
        <v>29</v>
      </c>
      <c r="L620">
        <v>3</v>
      </c>
      <c r="M620" t="s">
        <v>842</v>
      </c>
      <c r="N620" t="s">
        <v>1084</v>
      </c>
      <c r="O620" t="s">
        <v>872</v>
      </c>
      <c r="P620">
        <v>488</v>
      </c>
      <c r="Q620">
        <v>80</v>
      </c>
      <c r="R620">
        <v>115</v>
      </c>
      <c r="S620">
        <v>80</v>
      </c>
      <c r="T620">
        <v>65</v>
      </c>
      <c r="U620">
        <v>55</v>
      </c>
      <c r="V620">
        <v>93</v>
      </c>
      <c r="W620">
        <v>45</v>
      </c>
      <c r="X620">
        <v>70</v>
      </c>
      <c r="Y620">
        <v>220</v>
      </c>
      <c r="Z620" t="s">
        <v>801</v>
      </c>
      <c r="AA620">
        <v>1</v>
      </c>
      <c r="AB620" t="s">
        <v>812</v>
      </c>
      <c r="AD620" t="s">
        <v>828</v>
      </c>
      <c r="AE620">
        <v>15</v>
      </c>
      <c r="AF620">
        <v>1</v>
      </c>
      <c r="AG620">
        <v>1</v>
      </c>
      <c r="AH620">
        <v>1</v>
      </c>
      <c r="AI620">
        <v>2</v>
      </c>
      <c r="AJ620" t="s">
        <v>803</v>
      </c>
      <c r="AK620">
        <v>2</v>
      </c>
      <c r="AL620">
        <v>1</v>
      </c>
      <c r="AM620">
        <v>1</v>
      </c>
      <c r="AN620">
        <v>0</v>
      </c>
      <c r="AO620">
        <v>1</v>
      </c>
      <c r="AP620">
        <v>1</v>
      </c>
      <c r="AQ620" t="s">
        <v>803</v>
      </c>
      <c r="AR620">
        <v>2</v>
      </c>
      <c r="AS620">
        <v>0</v>
      </c>
      <c r="AT620">
        <v>1</v>
      </c>
      <c r="AU620">
        <v>1</v>
      </c>
      <c r="AV620">
        <v>1</v>
      </c>
      <c r="AW620">
        <v>1</v>
      </c>
    </row>
    <row r="621" spans="1:49" x14ac:dyDescent="0.25">
      <c r="A621">
        <v>522</v>
      </c>
      <c r="B621" t="s">
        <v>523</v>
      </c>
      <c r="C621">
        <v>5</v>
      </c>
      <c r="D621" t="s">
        <v>795</v>
      </c>
      <c r="E621" t="s">
        <v>1430</v>
      </c>
      <c r="F621">
        <v>1</v>
      </c>
      <c r="G621" t="s">
        <v>856</v>
      </c>
      <c r="H621" t="s">
        <v>2089</v>
      </c>
      <c r="I621" t="s">
        <v>856</v>
      </c>
      <c r="J621">
        <v>0.8</v>
      </c>
      <c r="K621">
        <v>29.8</v>
      </c>
      <c r="L621">
        <v>3</v>
      </c>
      <c r="M621" t="s">
        <v>858</v>
      </c>
      <c r="N621" t="s">
        <v>1368</v>
      </c>
      <c r="O621" t="s">
        <v>1092</v>
      </c>
      <c r="P621">
        <v>295</v>
      </c>
      <c r="Q621">
        <v>45</v>
      </c>
      <c r="R621">
        <v>60</v>
      </c>
      <c r="S621">
        <v>32</v>
      </c>
      <c r="T621">
        <v>50</v>
      </c>
      <c r="U621">
        <v>32</v>
      </c>
      <c r="V621">
        <v>76</v>
      </c>
      <c r="W621">
        <v>190</v>
      </c>
      <c r="X621">
        <v>70</v>
      </c>
      <c r="Y621">
        <v>59</v>
      </c>
      <c r="Z621" t="s">
        <v>827</v>
      </c>
      <c r="AA621">
        <v>1</v>
      </c>
      <c r="AB621" t="s">
        <v>848</v>
      </c>
      <c r="AD621" t="s">
        <v>828</v>
      </c>
      <c r="AE621">
        <v>20</v>
      </c>
      <c r="AF621">
        <v>1</v>
      </c>
      <c r="AG621">
        <v>1</v>
      </c>
      <c r="AH621">
        <v>1</v>
      </c>
      <c r="AI621">
        <v>0</v>
      </c>
      <c r="AJ621">
        <v>1</v>
      </c>
      <c r="AK621">
        <v>1</v>
      </c>
      <c r="AL621">
        <v>1</v>
      </c>
      <c r="AM621">
        <v>1</v>
      </c>
      <c r="AN621">
        <v>2</v>
      </c>
      <c r="AO621" t="s">
        <v>803</v>
      </c>
      <c r="AP621">
        <v>1</v>
      </c>
      <c r="AQ621">
        <v>1</v>
      </c>
      <c r="AR621">
        <v>1</v>
      </c>
      <c r="AS621">
        <v>1</v>
      </c>
      <c r="AT621">
        <v>1</v>
      </c>
      <c r="AU621">
        <v>1</v>
      </c>
      <c r="AV621" t="s">
        <v>803</v>
      </c>
      <c r="AW621">
        <v>1</v>
      </c>
    </row>
    <row r="622" spans="1:49" x14ac:dyDescent="0.25">
      <c r="A622">
        <v>523</v>
      </c>
      <c r="B622" t="s">
        <v>524</v>
      </c>
      <c r="C622">
        <v>5</v>
      </c>
      <c r="D622" t="s">
        <v>795</v>
      </c>
      <c r="E622" t="s">
        <v>1367</v>
      </c>
      <c r="F622">
        <v>1</v>
      </c>
      <c r="G622" t="s">
        <v>856</v>
      </c>
      <c r="H622" t="s">
        <v>2089</v>
      </c>
      <c r="I622" t="s">
        <v>856</v>
      </c>
      <c r="J622">
        <v>1.6</v>
      </c>
      <c r="K622">
        <v>79.5</v>
      </c>
      <c r="L622">
        <v>3</v>
      </c>
      <c r="M622" t="s">
        <v>858</v>
      </c>
      <c r="N622" t="s">
        <v>1368</v>
      </c>
      <c r="O622" t="s">
        <v>1092</v>
      </c>
      <c r="P622">
        <v>497</v>
      </c>
      <c r="Q622">
        <v>75</v>
      </c>
      <c r="R622">
        <v>100</v>
      </c>
      <c r="S622">
        <v>63</v>
      </c>
      <c r="T622">
        <v>80</v>
      </c>
      <c r="U622">
        <v>63</v>
      </c>
      <c r="V622">
        <v>116</v>
      </c>
      <c r="W622">
        <v>75</v>
      </c>
      <c r="X622">
        <v>70</v>
      </c>
      <c r="Y622">
        <v>174</v>
      </c>
      <c r="Z622" t="s">
        <v>827</v>
      </c>
      <c r="AA622">
        <v>1</v>
      </c>
      <c r="AB622" t="s">
        <v>848</v>
      </c>
      <c r="AD622" t="s">
        <v>828</v>
      </c>
      <c r="AE622">
        <v>20</v>
      </c>
      <c r="AF622">
        <v>1</v>
      </c>
      <c r="AG622">
        <v>1</v>
      </c>
      <c r="AH622">
        <v>1</v>
      </c>
      <c r="AI622">
        <v>0</v>
      </c>
      <c r="AJ622">
        <v>1</v>
      </c>
      <c r="AK622">
        <v>1</v>
      </c>
      <c r="AL622">
        <v>1</v>
      </c>
      <c r="AM622">
        <v>1</v>
      </c>
      <c r="AN622">
        <v>2</v>
      </c>
      <c r="AO622" t="s">
        <v>803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 t="s">
        <v>803</v>
      </c>
      <c r="AW622">
        <v>1</v>
      </c>
    </row>
    <row r="623" spans="1:49" x14ac:dyDescent="0.25">
      <c r="A623">
        <v>524</v>
      </c>
      <c r="B623" t="s">
        <v>525</v>
      </c>
      <c r="C623">
        <v>5</v>
      </c>
      <c r="D623" t="s">
        <v>795</v>
      </c>
      <c r="E623" t="s">
        <v>1431</v>
      </c>
      <c r="F623">
        <v>1</v>
      </c>
      <c r="G623" t="s">
        <v>942</v>
      </c>
      <c r="H623" t="s">
        <v>2089</v>
      </c>
      <c r="I623" t="s">
        <v>942</v>
      </c>
      <c r="J623">
        <v>0.4</v>
      </c>
      <c r="K623">
        <v>18</v>
      </c>
      <c r="L623">
        <v>3</v>
      </c>
      <c r="M623" t="s">
        <v>944</v>
      </c>
      <c r="N623" t="s">
        <v>986</v>
      </c>
      <c r="O623" t="s">
        <v>907</v>
      </c>
      <c r="P623">
        <v>280</v>
      </c>
      <c r="Q623">
        <v>55</v>
      </c>
      <c r="R623">
        <v>75</v>
      </c>
      <c r="S623">
        <v>85</v>
      </c>
      <c r="T623">
        <v>25</v>
      </c>
      <c r="U623">
        <v>25</v>
      </c>
      <c r="V623">
        <v>15</v>
      </c>
      <c r="W623">
        <v>255</v>
      </c>
      <c r="X623">
        <v>70</v>
      </c>
      <c r="Y623">
        <v>56</v>
      </c>
      <c r="Z623" t="s">
        <v>801</v>
      </c>
      <c r="AA623">
        <v>1</v>
      </c>
      <c r="AB623" t="s">
        <v>945</v>
      </c>
      <c r="AD623" t="s">
        <v>828</v>
      </c>
      <c r="AE623">
        <v>15</v>
      </c>
      <c r="AF623" t="s">
        <v>803</v>
      </c>
      <c r="AG623" t="s">
        <v>803</v>
      </c>
      <c r="AH623">
        <v>2</v>
      </c>
      <c r="AI623">
        <v>1</v>
      </c>
      <c r="AJ623">
        <v>2</v>
      </c>
      <c r="AK623">
        <v>1</v>
      </c>
      <c r="AL623">
        <v>2</v>
      </c>
      <c r="AM623" t="s">
        <v>803</v>
      </c>
      <c r="AN623">
        <v>2</v>
      </c>
      <c r="AO623" t="s">
        <v>803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2</v>
      </c>
      <c r="AW623">
        <v>1</v>
      </c>
    </row>
    <row r="624" spans="1:49" x14ac:dyDescent="0.25">
      <c r="A624">
        <v>525</v>
      </c>
      <c r="B624" t="s">
        <v>526</v>
      </c>
      <c r="C624">
        <v>5</v>
      </c>
      <c r="D624" t="s">
        <v>795</v>
      </c>
      <c r="E624" t="s">
        <v>1432</v>
      </c>
      <c r="F624">
        <v>1</v>
      </c>
      <c r="G624" t="s">
        <v>942</v>
      </c>
      <c r="H624" t="s">
        <v>2089</v>
      </c>
      <c r="I624" t="s">
        <v>942</v>
      </c>
      <c r="J624">
        <v>0.9</v>
      </c>
      <c r="K624">
        <v>102</v>
      </c>
      <c r="L624">
        <v>3</v>
      </c>
      <c r="M624" t="s">
        <v>944</v>
      </c>
      <c r="N624" t="s">
        <v>986</v>
      </c>
      <c r="O624" t="s">
        <v>907</v>
      </c>
      <c r="P624">
        <v>390</v>
      </c>
      <c r="Q624">
        <v>70</v>
      </c>
      <c r="R624">
        <v>105</v>
      </c>
      <c r="S624">
        <v>105</v>
      </c>
      <c r="T624">
        <v>50</v>
      </c>
      <c r="U624">
        <v>40</v>
      </c>
      <c r="V624">
        <v>20</v>
      </c>
      <c r="W624">
        <v>120</v>
      </c>
      <c r="X624">
        <v>70</v>
      </c>
      <c r="Y624">
        <v>137</v>
      </c>
      <c r="Z624" t="s">
        <v>801</v>
      </c>
      <c r="AA624">
        <v>1</v>
      </c>
      <c r="AB624" t="s">
        <v>945</v>
      </c>
      <c r="AD624" t="s">
        <v>828</v>
      </c>
      <c r="AE624">
        <v>15</v>
      </c>
      <c r="AF624" t="s">
        <v>803</v>
      </c>
      <c r="AG624" t="s">
        <v>803</v>
      </c>
      <c r="AH624">
        <v>2</v>
      </c>
      <c r="AI624">
        <v>1</v>
      </c>
      <c r="AJ624">
        <v>2</v>
      </c>
      <c r="AK624">
        <v>1</v>
      </c>
      <c r="AL624">
        <v>2</v>
      </c>
      <c r="AM624" t="s">
        <v>803</v>
      </c>
      <c r="AN624">
        <v>2</v>
      </c>
      <c r="AO624" t="s">
        <v>803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2</v>
      </c>
      <c r="AW624">
        <v>1</v>
      </c>
    </row>
    <row r="625" spans="1:49" x14ac:dyDescent="0.25">
      <c r="A625">
        <v>526</v>
      </c>
      <c r="B625" t="s">
        <v>527</v>
      </c>
      <c r="C625">
        <v>5</v>
      </c>
      <c r="D625" t="s">
        <v>795</v>
      </c>
      <c r="E625" t="s">
        <v>1433</v>
      </c>
      <c r="F625">
        <v>1</v>
      </c>
      <c r="G625" t="s">
        <v>942</v>
      </c>
      <c r="H625" t="s">
        <v>2089</v>
      </c>
      <c r="I625" t="s">
        <v>942</v>
      </c>
      <c r="J625">
        <v>1.7</v>
      </c>
      <c r="K625">
        <v>260</v>
      </c>
      <c r="L625">
        <v>3</v>
      </c>
      <c r="M625" t="s">
        <v>944</v>
      </c>
      <c r="N625" t="s">
        <v>1152</v>
      </c>
      <c r="O625" t="s">
        <v>907</v>
      </c>
      <c r="P625">
        <v>515</v>
      </c>
      <c r="Q625">
        <v>85</v>
      </c>
      <c r="R625">
        <v>135</v>
      </c>
      <c r="S625">
        <v>130</v>
      </c>
      <c r="T625">
        <v>60</v>
      </c>
      <c r="U625">
        <v>80</v>
      </c>
      <c r="V625">
        <v>25</v>
      </c>
      <c r="W625">
        <v>45</v>
      </c>
      <c r="X625">
        <v>70</v>
      </c>
      <c r="Y625">
        <v>232</v>
      </c>
      <c r="Z625" t="s">
        <v>801</v>
      </c>
      <c r="AA625">
        <v>1</v>
      </c>
      <c r="AB625" t="s">
        <v>945</v>
      </c>
      <c r="AD625" t="s">
        <v>828</v>
      </c>
      <c r="AE625">
        <v>15</v>
      </c>
      <c r="AF625" t="s">
        <v>803</v>
      </c>
      <c r="AG625" t="s">
        <v>803</v>
      </c>
      <c r="AH625">
        <v>2</v>
      </c>
      <c r="AI625">
        <v>1</v>
      </c>
      <c r="AJ625">
        <v>2</v>
      </c>
      <c r="AK625">
        <v>1</v>
      </c>
      <c r="AL625">
        <v>2</v>
      </c>
      <c r="AM625" t="s">
        <v>803</v>
      </c>
      <c r="AN625">
        <v>2</v>
      </c>
      <c r="AO625" t="s">
        <v>803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2</v>
      </c>
      <c r="AW625">
        <v>1</v>
      </c>
    </row>
    <row r="626" spans="1:49" x14ac:dyDescent="0.25">
      <c r="A626">
        <v>527</v>
      </c>
      <c r="B626" t="s">
        <v>528</v>
      </c>
      <c r="C626">
        <v>5</v>
      </c>
      <c r="D626" t="s">
        <v>795</v>
      </c>
      <c r="E626" t="s">
        <v>892</v>
      </c>
      <c r="F626">
        <v>2</v>
      </c>
      <c r="G626" t="s">
        <v>860</v>
      </c>
      <c r="H626" t="s">
        <v>812</v>
      </c>
      <c r="I626" t="s">
        <v>812</v>
      </c>
      <c r="J626">
        <v>0.4</v>
      </c>
      <c r="K626">
        <v>2.1</v>
      </c>
      <c r="L626">
        <v>3</v>
      </c>
      <c r="M626" t="s">
        <v>885</v>
      </c>
      <c r="N626" t="s">
        <v>1332</v>
      </c>
      <c r="O626" t="s">
        <v>1223</v>
      </c>
      <c r="P626">
        <v>323</v>
      </c>
      <c r="Q626">
        <v>65</v>
      </c>
      <c r="R626">
        <v>45</v>
      </c>
      <c r="S626">
        <v>43</v>
      </c>
      <c r="T626">
        <v>55</v>
      </c>
      <c r="U626">
        <v>43</v>
      </c>
      <c r="V626">
        <v>72</v>
      </c>
      <c r="W626">
        <v>190</v>
      </c>
      <c r="X626">
        <v>70</v>
      </c>
      <c r="Y626">
        <v>65</v>
      </c>
      <c r="Z626" t="s">
        <v>827</v>
      </c>
      <c r="AA626">
        <v>2</v>
      </c>
      <c r="AB626" t="s">
        <v>848</v>
      </c>
      <c r="AC626" t="s">
        <v>812</v>
      </c>
      <c r="AD626" t="s">
        <v>828</v>
      </c>
      <c r="AE626">
        <v>15</v>
      </c>
      <c r="AF626">
        <v>1</v>
      </c>
      <c r="AG626">
        <v>1</v>
      </c>
      <c r="AH626">
        <v>1</v>
      </c>
      <c r="AI626">
        <v>2</v>
      </c>
      <c r="AJ626" t="s">
        <v>803</v>
      </c>
      <c r="AK626">
        <v>2</v>
      </c>
      <c r="AL626" t="s">
        <v>804</v>
      </c>
      <c r="AM626">
        <v>1</v>
      </c>
      <c r="AN626">
        <v>0</v>
      </c>
      <c r="AO626">
        <v>1</v>
      </c>
      <c r="AP626" t="s">
        <v>803</v>
      </c>
      <c r="AQ626">
        <v>1</v>
      </c>
      <c r="AR626">
        <v>2</v>
      </c>
      <c r="AS626">
        <v>2</v>
      </c>
      <c r="AT626">
        <v>1</v>
      </c>
      <c r="AU626">
        <v>2</v>
      </c>
      <c r="AV626">
        <v>1</v>
      </c>
      <c r="AW626">
        <v>1</v>
      </c>
    </row>
    <row r="627" spans="1:49" x14ac:dyDescent="0.25">
      <c r="A627">
        <v>528</v>
      </c>
      <c r="B627" t="s">
        <v>529</v>
      </c>
      <c r="C627">
        <v>5</v>
      </c>
      <c r="D627" t="s">
        <v>795</v>
      </c>
      <c r="E627" t="s">
        <v>1434</v>
      </c>
      <c r="F627">
        <v>2</v>
      </c>
      <c r="G627" t="s">
        <v>860</v>
      </c>
      <c r="H627" t="s">
        <v>812</v>
      </c>
      <c r="I627" t="s">
        <v>812</v>
      </c>
      <c r="J627">
        <v>0.9</v>
      </c>
      <c r="K627">
        <v>10.5</v>
      </c>
      <c r="L627">
        <v>3</v>
      </c>
      <c r="M627" t="s">
        <v>885</v>
      </c>
      <c r="N627" t="s">
        <v>1332</v>
      </c>
      <c r="O627" t="s">
        <v>1223</v>
      </c>
      <c r="P627">
        <v>425</v>
      </c>
      <c r="Q627">
        <v>67</v>
      </c>
      <c r="R627">
        <v>57</v>
      </c>
      <c r="S627">
        <v>55</v>
      </c>
      <c r="T627">
        <v>77</v>
      </c>
      <c r="U627">
        <v>55</v>
      </c>
      <c r="V627">
        <v>114</v>
      </c>
      <c r="W627">
        <v>45</v>
      </c>
      <c r="X627">
        <v>70</v>
      </c>
      <c r="Y627">
        <v>149</v>
      </c>
      <c r="Z627" t="s">
        <v>827</v>
      </c>
      <c r="AA627">
        <v>2</v>
      </c>
      <c r="AB627" t="s">
        <v>848</v>
      </c>
      <c r="AC627" t="s">
        <v>812</v>
      </c>
      <c r="AD627" t="s">
        <v>828</v>
      </c>
      <c r="AE627">
        <v>15</v>
      </c>
      <c r="AF627">
        <v>1</v>
      </c>
      <c r="AG627">
        <v>1</v>
      </c>
      <c r="AH627">
        <v>1</v>
      </c>
      <c r="AI627">
        <v>2</v>
      </c>
      <c r="AJ627" t="s">
        <v>803</v>
      </c>
      <c r="AK627">
        <v>2</v>
      </c>
      <c r="AL627" t="s">
        <v>804</v>
      </c>
      <c r="AM627">
        <v>1</v>
      </c>
      <c r="AN627">
        <v>0</v>
      </c>
      <c r="AO627">
        <v>1</v>
      </c>
      <c r="AP627" t="s">
        <v>803</v>
      </c>
      <c r="AQ627">
        <v>1</v>
      </c>
      <c r="AR627">
        <v>2</v>
      </c>
      <c r="AS627">
        <v>2</v>
      </c>
      <c r="AT627">
        <v>1</v>
      </c>
      <c r="AU627">
        <v>2</v>
      </c>
      <c r="AV627">
        <v>1</v>
      </c>
      <c r="AW627">
        <v>1</v>
      </c>
    </row>
    <row r="628" spans="1:49" x14ac:dyDescent="0.25">
      <c r="A628">
        <v>529</v>
      </c>
      <c r="B628" t="s">
        <v>530</v>
      </c>
      <c r="C628">
        <v>5</v>
      </c>
      <c r="D628" t="s">
        <v>795</v>
      </c>
      <c r="E628" t="s">
        <v>905</v>
      </c>
      <c r="F628">
        <v>1</v>
      </c>
      <c r="G628" t="s">
        <v>862</v>
      </c>
      <c r="H628" t="s">
        <v>2089</v>
      </c>
      <c r="I628" t="s">
        <v>862</v>
      </c>
      <c r="J628">
        <v>0.3</v>
      </c>
      <c r="K628">
        <v>8.5</v>
      </c>
      <c r="L628">
        <v>3</v>
      </c>
      <c r="M628" t="s">
        <v>864</v>
      </c>
      <c r="N628" t="s">
        <v>907</v>
      </c>
      <c r="O628" t="s">
        <v>1036</v>
      </c>
      <c r="P628">
        <v>328</v>
      </c>
      <c r="Q628">
        <v>60</v>
      </c>
      <c r="R628">
        <v>85</v>
      </c>
      <c r="S628">
        <v>40</v>
      </c>
      <c r="T628">
        <v>30</v>
      </c>
      <c r="U628">
        <v>45</v>
      </c>
      <c r="V628">
        <v>68</v>
      </c>
      <c r="W628">
        <v>120</v>
      </c>
      <c r="X628">
        <v>70</v>
      </c>
      <c r="Y628">
        <v>66</v>
      </c>
      <c r="Z628" t="s">
        <v>827</v>
      </c>
      <c r="AA628">
        <v>1</v>
      </c>
      <c r="AB628" t="s">
        <v>848</v>
      </c>
      <c r="AD628" t="s">
        <v>828</v>
      </c>
      <c r="AE628">
        <v>20</v>
      </c>
      <c r="AF628">
        <v>1</v>
      </c>
      <c r="AG628">
        <v>1</v>
      </c>
      <c r="AH628">
        <v>2</v>
      </c>
      <c r="AI628">
        <v>0</v>
      </c>
      <c r="AJ628">
        <v>2</v>
      </c>
      <c r="AK628">
        <v>2</v>
      </c>
      <c r="AL628">
        <v>1</v>
      </c>
      <c r="AM628" t="s">
        <v>803</v>
      </c>
      <c r="AN628">
        <v>1</v>
      </c>
      <c r="AO628">
        <v>1</v>
      </c>
      <c r="AP628">
        <v>1</v>
      </c>
      <c r="AQ628">
        <v>1</v>
      </c>
      <c r="AR628" t="s">
        <v>803</v>
      </c>
      <c r="AS628">
        <v>1</v>
      </c>
      <c r="AT628">
        <v>1</v>
      </c>
      <c r="AU628">
        <v>1</v>
      </c>
      <c r="AV628">
        <v>1</v>
      </c>
      <c r="AW628">
        <v>1</v>
      </c>
    </row>
    <row r="629" spans="1:49" x14ac:dyDescent="0.25">
      <c r="A629">
        <v>530</v>
      </c>
      <c r="B629" t="s">
        <v>531</v>
      </c>
      <c r="C629">
        <v>5</v>
      </c>
      <c r="D629" t="s">
        <v>795</v>
      </c>
      <c r="E629" t="s">
        <v>1435</v>
      </c>
      <c r="F629">
        <v>2</v>
      </c>
      <c r="G629" t="s">
        <v>862</v>
      </c>
      <c r="H629" t="s">
        <v>866</v>
      </c>
      <c r="I629" t="s">
        <v>866</v>
      </c>
      <c r="J629">
        <v>0.7</v>
      </c>
      <c r="K629">
        <v>40.4</v>
      </c>
      <c r="L629">
        <v>3</v>
      </c>
      <c r="M629" t="s">
        <v>864</v>
      </c>
      <c r="N629" t="s">
        <v>907</v>
      </c>
      <c r="O629" t="s">
        <v>1036</v>
      </c>
      <c r="P629">
        <v>508</v>
      </c>
      <c r="Q629">
        <v>110</v>
      </c>
      <c r="R629">
        <v>135</v>
      </c>
      <c r="S629">
        <v>60</v>
      </c>
      <c r="T629">
        <v>50</v>
      </c>
      <c r="U629">
        <v>65</v>
      </c>
      <c r="V629">
        <v>88</v>
      </c>
      <c r="W629">
        <v>60</v>
      </c>
      <c r="X629">
        <v>70</v>
      </c>
      <c r="Y629">
        <v>178</v>
      </c>
      <c r="Z629" t="s">
        <v>827</v>
      </c>
      <c r="AA629">
        <v>1</v>
      </c>
      <c r="AB629" t="s">
        <v>848</v>
      </c>
      <c r="AD629" t="s">
        <v>828</v>
      </c>
      <c r="AE629">
        <v>20</v>
      </c>
      <c r="AF629" t="s">
        <v>803</v>
      </c>
      <c r="AG629">
        <v>2</v>
      </c>
      <c r="AH629">
        <v>2</v>
      </c>
      <c r="AI629">
        <v>0</v>
      </c>
      <c r="AJ629">
        <v>1</v>
      </c>
      <c r="AK629">
        <v>1</v>
      </c>
      <c r="AL629">
        <v>2</v>
      </c>
      <c r="AM629">
        <v>0</v>
      </c>
      <c r="AN629">
        <v>2</v>
      </c>
      <c r="AO629" t="s">
        <v>803</v>
      </c>
      <c r="AP629" t="s">
        <v>803</v>
      </c>
      <c r="AQ629" t="s">
        <v>803</v>
      </c>
      <c r="AR629" t="s">
        <v>804</v>
      </c>
      <c r="AS629">
        <v>1</v>
      </c>
      <c r="AT629" t="s">
        <v>803</v>
      </c>
      <c r="AU629">
        <v>1</v>
      </c>
      <c r="AV629" t="s">
        <v>803</v>
      </c>
      <c r="AW629" t="s">
        <v>803</v>
      </c>
    </row>
    <row r="630" spans="1:49" x14ac:dyDescent="0.25">
      <c r="A630">
        <v>531</v>
      </c>
      <c r="B630" t="s">
        <v>532</v>
      </c>
      <c r="C630">
        <v>5</v>
      </c>
      <c r="D630" t="s">
        <v>795</v>
      </c>
      <c r="E630" t="s">
        <v>1436</v>
      </c>
      <c r="F630">
        <v>1</v>
      </c>
      <c r="G630" t="s">
        <v>795</v>
      </c>
      <c r="H630" t="s">
        <v>2089</v>
      </c>
      <c r="I630" t="s">
        <v>795</v>
      </c>
      <c r="J630">
        <v>1.1000000000000001</v>
      </c>
      <c r="K630">
        <v>31</v>
      </c>
      <c r="L630">
        <v>3</v>
      </c>
      <c r="M630" t="s">
        <v>1014</v>
      </c>
      <c r="N630" t="s">
        <v>957</v>
      </c>
      <c r="O630" t="s">
        <v>1332</v>
      </c>
      <c r="P630">
        <v>445</v>
      </c>
      <c r="Q630">
        <v>103</v>
      </c>
      <c r="R630">
        <v>60</v>
      </c>
      <c r="S630">
        <v>86</v>
      </c>
      <c r="T630">
        <v>60</v>
      </c>
      <c r="U630">
        <v>86</v>
      </c>
      <c r="V630">
        <v>50</v>
      </c>
      <c r="W630">
        <v>255</v>
      </c>
      <c r="X630">
        <v>70</v>
      </c>
      <c r="Y630">
        <v>390</v>
      </c>
      <c r="Z630" t="s">
        <v>883</v>
      </c>
      <c r="AA630">
        <v>1</v>
      </c>
      <c r="AB630" t="s">
        <v>859</v>
      </c>
      <c r="AD630" t="s">
        <v>828</v>
      </c>
      <c r="AE630">
        <v>20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2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0</v>
      </c>
      <c r="AT630">
        <v>1</v>
      </c>
      <c r="AU630">
        <v>1</v>
      </c>
      <c r="AV630">
        <v>1</v>
      </c>
      <c r="AW630">
        <v>1</v>
      </c>
    </row>
    <row r="631" spans="1:49" x14ac:dyDescent="0.25">
      <c r="A631">
        <v>531</v>
      </c>
      <c r="B631" t="s">
        <v>1437</v>
      </c>
      <c r="C631">
        <v>5</v>
      </c>
      <c r="D631" t="s">
        <v>795</v>
      </c>
      <c r="E631" t="s">
        <v>1436</v>
      </c>
      <c r="F631">
        <v>2</v>
      </c>
      <c r="G631" t="s">
        <v>795</v>
      </c>
      <c r="H631" t="s">
        <v>859</v>
      </c>
      <c r="I631" t="s">
        <v>859</v>
      </c>
      <c r="J631">
        <v>1.5</v>
      </c>
      <c r="K631">
        <v>32</v>
      </c>
      <c r="L631">
        <v>1</v>
      </c>
      <c r="M631" t="s">
        <v>1014</v>
      </c>
      <c r="P631">
        <v>545</v>
      </c>
      <c r="Q631">
        <v>103</v>
      </c>
      <c r="R631">
        <v>60</v>
      </c>
      <c r="S631">
        <v>126</v>
      </c>
      <c r="T631">
        <v>80</v>
      </c>
      <c r="U631">
        <v>126</v>
      </c>
      <c r="V631">
        <v>50</v>
      </c>
      <c r="W631">
        <v>255</v>
      </c>
      <c r="X631">
        <v>70</v>
      </c>
      <c r="Y631">
        <v>425</v>
      </c>
      <c r="Z631" t="s">
        <v>883</v>
      </c>
      <c r="AA631">
        <v>1</v>
      </c>
      <c r="AB631" t="s">
        <v>859</v>
      </c>
      <c r="AD631" t="s">
        <v>828</v>
      </c>
      <c r="AE631">
        <v>20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2</v>
      </c>
      <c r="AN631">
        <v>1</v>
      </c>
      <c r="AO631">
        <v>1</v>
      </c>
      <c r="AP631">
        <v>1</v>
      </c>
      <c r="AQ631" t="s">
        <v>803</v>
      </c>
      <c r="AR631">
        <v>1</v>
      </c>
      <c r="AS631">
        <v>0</v>
      </c>
      <c r="AT631">
        <v>0</v>
      </c>
      <c r="AU631" t="s">
        <v>803</v>
      </c>
      <c r="AV631">
        <v>2</v>
      </c>
      <c r="AW631">
        <v>1</v>
      </c>
    </row>
    <row r="632" spans="1:49" x14ac:dyDescent="0.25">
      <c r="A632">
        <v>532</v>
      </c>
      <c r="B632" t="s">
        <v>533</v>
      </c>
      <c r="C632">
        <v>5</v>
      </c>
      <c r="D632" t="s">
        <v>795</v>
      </c>
      <c r="E632" t="s">
        <v>1438</v>
      </c>
      <c r="F632">
        <v>1</v>
      </c>
      <c r="G632" t="s">
        <v>920</v>
      </c>
      <c r="H632" t="s">
        <v>2089</v>
      </c>
      <c r="I632" t="s">
        <v>920</v>
      </c>
      <c r="J632">
        <v>0.6</v>
      </c>
      <c r="K632">
        <v>12.5</v>
      </c>
      <c r="L632">
        <v>3</v>
      </c>
      <c r="M632" t="s">
        <v>846</v>
      </c>
      <c r="N632" t="s">
        <v>876</v>
      </c>
      <c r="O632" t="s">
        <v>1006</v>
      </c>
      <c r="P632">
        <v>305</v>
      </c>
      <c r="Q632">
        <v>75</v>
      </c>
      <c r="R632">
        <v>80</v>
      </c>
      <c r="S632">
        <v>55</v>
      </c>
      <c r="T632">
        <v>25</v>
      </c>
      <c r="U632">
        <v>35</v>
      </c>
      <c r="V632">
        <v>35</v>
      </c>
      <c r="W632">
        <v>180</v>
      </c>
      <c r="X632">
        <v>70</v>
      </c>
      <c r="Y632">
        <v>61</v>
      </c>
      <c r="Z632" t="s">
        <v>801</v>
      </c>
      <c r="AA632">
        <v>1</v>
      </c>
      <c r="AB632" t="s">
        <v>932</v>
      </c>
      <c r="AD632" t="s">
        <v>926</v>
      </c>
      <c r="AE632">
        <v>20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2</v>
      </c>
      <c r="AP632">
        <v>2</v>
      </c>
      <c r="AQ632" t="s">
        <v>803</v>
      </c>
      <c r="AR632" t="s">
        <v>803</v>
      </c>
      <c r="AS632">
        <v>1</v>
      </c>
      <c r="AT632">
        <v>1</v>
      </c>
      <c r="AU632" t="s">
        <v>803</v>
      </c>
      <c r="AV632">
        <v>1</v>
      </c>
      <c r="AW632">
        <v>2</v>
      </c>
    </row>
    <row r="633" spans="1:49" x14ac:dyDescent="0.25">
      <c r="A633">
        <v>533</v>
      </c>
      <c r="B633" t="s">
        <v>534</v>
      </c>
      <c r="C633">
        <v>5</v>
      </c>
      <c r="D633" t="s">
        <v>795</v>
      </c>
      <c r="E633" t="s">
        <v>1438</v>
      </c>
      <c r="F633">
        <v>1</v>
      </c>
      <c r="G633" t="s">
        <v>920</v>
      </c>
      <c r="H633" t="s">
        <v>2089</v>
      </c>
      <c r="I633" t="s">
        <v>920</v>
      </c>
      <c r="J633">
        <v>1.2</v>
      </c>
      <c r="K633">
        <v>40</v>
      </c>
      <c r="L633">
        <v>3</v>
      </c>
      <c r="M633" t="s">
        <v>846</v>
      </c>
      <c r="N633" t="s">
        <v>876</v>
      </c>
      <c r="O633" t="s">
        <v>1006</v>
      </c>
      <c r="P633">
        <v>405</v>
      </c>
      <c r="Q633">
        <v>85</v>
      </c>
      <c r="R633">
        <v>105</v>
      </c>
      <c r="S633">
        <v>85</v>
      </c>
      <c r="T633">
        <v>40</v>
      </c>
      <c r="U633">
        <v>50</v>
      </c>
      <c r="V633">
        <v>40</v>
      </c>
      <c r="W633">
        <v>90</v>
      </c>
      <c r="X633">
        <v>70</v>
      </c>
      <c r="Y633">
        <v>142</v>
      </c>
      <c r="Z633" t="s">
        <v>801</v>
      </c>
      <c r="AA633">
        <v>1</v>
      </c>
      <c r="AB633" t="s">
        <v>932</v>
      </c>
      <c r="AD633" t="s">
        <v>926</v>
      </c>
      <c r="AE633">
        <v>20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2</v>
      </c>
      <c r="AP633">
        <v>2</v>
      </c>
      <c r="AQ633" t="s">
        <v>803</v>
      </c>
      <c r="AR633" t="s">
        <v>803</v>
      </c>
      <c r="AS633">
        <v>1</v>
      </c>
      <c r="AT633">
        <v>1</v>
      </c>
      <c r="AU633" t="s">
        <v>803</v>
      </c>
      <c r="AV633">
        <v>1</v>
      </c>
      <c r="AW633">
        <v>2</v>
      </c>
    </row>
    <row r="634" spans="1:49" x14ac:dyDescent="0.25">
      <c r="A634">
        <v>534</v>
      </c>
      <c r="B634" t="s">
        <v>535</v>
      </c>
      <c r="C634">
        <v>5</v>
      </c>
      <c r="D634" t="s">
        <v>795</v>
      </c>
      <c r="E634" t="s">
        <v>1438</v>
      </c>
      <c r="F634">
        <v>1</v>
      </c>
      <c r="G634" t="s">
        <v>920</v>
      </c>
      <c r="H634" t="s">
        <v>2089</v>
      </c>
      <c r="I634" t="s">
        <v>920</v>
      </c>
      <c r="J634">
        <v>1.4</v>
      </c>
      <c r="K634">
        <v>87</v>
      </c>
      <c r="L634">
        <v>3</v>
      </c>
      <c r="M634" t="s">
        <v>846</v>
      </c>
      <c r="N634" t="s">
        <v>876</v>
      </c>
      <c r="O634" t="s">
        <v>1006</v>
      </c>
      <c r="P634">
        <v>505</v>
      </c>
      <c r="Q634">
        <v>105</v>
      </c>
      <c r="R634">
        <v>140</v>
      </c>
      <c r="S634">
        <v>95</v>
      </c>
      <c r="T634">
        <v>55</v>
      </c>
      <c r="U634">
        <v>65</v>
      </c>
      <c r="V634">
        <v>45</v>
      </c>
      <c r="W634">
        <v>45</v>
      </c>
      <c r="X634">
        <v>70</v>
      </c>
      <c r="Y634">
        <v>227</v>
      </c>
      <c r="Z634" t="s">
        <v>801</v>
      </c>
      <c r="AA634">
        <v>1</v>
      </c>
      <c r="AB634" t="s">
        <v>932</v>
      </c>
      <c r="AD634" t="s">
        <v>926</v>
      </c>
      <c r="AE634">
        <v>20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2</v>
      </c>
      <c r="AP634">
        <v>2</v>
      </c>
      <c r="AQ634" t="s">
        <v>803</v>
      </c>
      <c r="AR634" t="s">
        <v>803</v>
      </c>
      <c r="AS634">
        <v>1</v>
      </c>
      <c r="AT634">
        <v>1</v>
      </c>
      <c r="AU634" t="s">
        <v>803</v>
      </c>
      <c r="AV634">
        <v>1</v>
      </c>
      <c r="AW634">
        <v>2</v>
      </c>
    </row>
    <row r="635" spans="1:49" x14ac:dyDescent="0.25">
      <c r="A635">
        <v>535</v>
      </c>
      <c r="B635" t="s">
        <v>536</v>
      </c>
      <c r="C635">
        <v>5</v>
      </c>
      <c r="D635" t="s">
        <v>795</v>
      </c>
      <c r="E635" t="s">
        <v>928</v>
      </c>
      <c r="F635">
        <v>1</v>
      </c>
      <c r="G635" t="s">
        <v>816</v>
      </c>
      <c r="H635" t="s">
        <v>2089</v>
      </c>
      <c r="I635" t="s">
        <v>816</v>
      </c>
      <c r="J635">
        <v>0.5</v>
      </c>
      <c r="K635">
        <v>4.5</v>
      </c>
      <c r="L635">
        <v>3</v>
      </c>
      <c r="M635" t="s">
        <v>918</v>
      </c>
      <c r="N635" t="s">
        <v>969</v>
      </c>
      <c r="O635" t="s">
        <v>929</v>
      </c>
      <c r="P635">
        <v>294</v>
      </c>
      <c r="Q635">
        <v>50</v>
      </c>
      <c r="R635">
        <v>50</v>
      </c>
      <c r="S635">
        <v>40</v>
      </c>
      <c r="T635">
        <v>50</v>
      </c>
      <c r="U635">
        <v>40</v>
      </c>
      <c r="V635">
        <v>64</v>
      </c>
      <c r="W635">
        <v>255</v>
      </c>
      <c r="X635">
        <v>70</v>
      </c>
      <c r="Y635">
        <v>59</v>
      </c>
      <c r="Z635" t="s">
        <v>801</v>
      </c>
      <c r="AA635">
        <v>1</v>
      </c>
      <c r="AB635" t="s">
        <v>819</v>
      </c>
      <c r="AD635" t="s">
        <v>828</v>
      </c>
      <c r="AE635">
        <v>20</v>
      </c>
      <c r="AF635">
        <v>1</v>
      </c>
      <c r="AG635" t="s">
        <v>803</v>
      </c>
      <c r="AH635" t="s">
        <v>803</v>
      </c>
      <c r="AI635">
        <v>2</v>
      </c>
      <c r="AJ635">
        <v>2</v>
      </c>
      <c r="AK635" t="s">
        <v>803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 t="s">
        <v>803</v>
      </c>
      <c r="AW635">
        <v>1</v>
      </c>
    </row>
    <row r="636" spans="1:49" x14ac:dyDescent="0.25">
      <c r="A636">
        <v>536</v>
      </c>
      <c r="B636" t="s">
        <v>537</v>
      </c>
      <c r="C636">
        <v>5</v>
      </c>
      <c r="D636" t="s">
        <v>795</v>
      </c>
      <c r="E636" t="s">
        <v>1232</v>
      </c>
      <c r="F636">
        <v>2</v>
      </c>
      <c r="G636" t="s">
        <v>816</v>
      </c>
      <c r="H636" t="s">
        <v>862</v>
      </c>
      <c r="I636" t="s">
        <v>862</v>
      </c>
      <c r="J636">
        <v>0.8</v>
      </c>
      <c r="K636">
        <v>17</v>
      </c>
      <c r="L636">
        <v>3</v>
      </c>
      <c r="M636" t="s">
        <v>918</v>
      </c>
      <c r="N636" t="s">
        <v>969</v>
      </c>
      <c r="O636" t="s">
        <v>929</v>
      </c>
      <c r="P636">
        <v>384</v>
      </c>
      <c r="Q636">
        <v>75</v>
      </c>
      <c r="R636">
        <v>65</v>
      </c>
      <c r="S636">
        <v>55</v>
      </c>
      <c r="T636">
        <v>65</v>
      </c>
      <c r="U636">
        <v>55</v>
      </c>
      <c r="V636">
        <v>69</v>
      </c>
      <c r="W636">
        <v>120</v>
      </c>
      <c r="X636">
        <v>70</v>
      </c>
      <c r="Y636">
        <v>134</v>
      </c>
      <c r="Z636" t="s">
        <v>801</v>
      </c>
      <c r="AA636">
        <v>1</v>
      </c>
      <c r="AB636" t="s">
        <v>819</v>
      </c>
      <c r="AD636" t="s">
        <v>828</v>
      </c>
      <c r="AE636">
        <v>20</v>
      </c>
      <c r="AF636">
        <v>1</v>
      </c>
      <c r="AG636" t="s">
        <v>803</v>
      </c>
      <c r="AH636">
        <v>1</v>
      </c>
      <c r="AI636">
        <v>0</v>
      </c>
      <c r="AJ636">
        <v>4</v>
      </c>
      <c r="AK636">
        <v>1</v>
      </c>
      <c r="AL636">
        <v>1</v>
      </c>
      <c r="AM636" t="s">
        <v>803</v>
      </c>
      <c r="AN636">
        <v>1</v>
      </c>
      <c r="AO636">
        <v>1</v>
      </c>
      <c r="AP636">
        <v>1</v>
      </c>
      <c r="AQ636">
        <v>1</v>
      </c>
      <c r="AR636" t="s">
        <v>803</v>
      </c>
      <c r="AS636">
        <v>1</v>
      </c>
      <c r="AT636">
        <v>1</v>
      </c>
      <c r="AU636">
        <v>1</v>
      </c>
      <c r="AV636" t="s">
        <v>803</v>
      </c>
      <c r="AW636">
        <v>1</v>
      </c>
    </row>
    <row r="637" spans="1:49" x14ac:dyDescent="0.25">
      <c r="A637">
        <v>537</v>
      </c>
      <c r="B637" t="s">
        <v>538</v>
      </c>
      <c r="C637">
        <v>5</v>
      </c>
      <c r="D637" t="s">
        <v>795</v>
      </c>
      <c r="E637" t="s">
        <v>1232</v>
      </c>
      <c r="F637">
        <v>2</v>
      </c>
      <c r="G637" t="s">
        <v>816</v>
      </c>
      <c r="H637" t="s">
        <v>862</v>
      </c>
      <c r="I637" t="s">
        <v>862</v>
      </c>
      <c r="J637">
        <v>1.5</v>
      </c>
      <c r="K637">
        <v>62</v>
      </c>
      <c r="L637">
        <v>3</v>
      </c>
      <c r="M637" t="s">
        <v>918</v>
      </c>
      <c r="N637" t="s">
        <v>973</v>
      </c>
      <c r="O637" t="s">
        <v>929</v>
      </c>
      <c r="P637">
        <v>509</v>
      </c>
      <c r="Q637">
        <v>105</v>
      </c>
      <c r="R637">
        <v>95</v>
      </c>
      <c r="S637">
        <v>75</v>
      </c>
      <c r="T637">
        <v>85</v>
      </c>
      <c r="U637">
        <v>75</v>
      </c>
      <c r="V637">
        <v>74</v>
      </c>
      <c r="W637">
        <v>45</v>
      </c>
      <c r="X637">
        <v>70</v>
      </c>
      <c r="Y637">
        <v>229</v>
      </c>
      <c r="Z637" t="s">
        <v>801</v>
      </c>
      <c r="AA637">
        <v>1</v>
      </c>
      <c r="AB637" t="s">
        <v>819</v>
      </c>
      <c r="AD637" t="s">
        <v>828</v>
      </c>
      <c r="AE637">
        <v>20</v>
      </c>
      <c r="AF637">
        <v>1</v>
      </c>
      <c r="AG637" t="s">
        <v>803</v>
      </c>
      <c r="AH637">
        <v>1</v>
      </c>
      <c r="AI637">
        <v>0</v>
      </c>
      <c r="AJ637">
        <v>4</v>
      </c>
      <c r="AK637">
        <v>1</v>
      </c>
      <c r="AL637">
        <v>1</v>
      </c>
      <c r="AM637" t="s">
        <v>803</v>
      </c>
      <c r="AN637">
        <v>1</v>
      </c>
      <c r="AO637">
        <v>1</v>
      </c>
      <c r="AP637">
        <v>1</v>
      </c>
      <c r="AQ637">
        <v>1</v>
      </c>
      <c r="AR637" t="s">
        <v>803</v>
      </c>
      <c r="AS637">
        <v>1</v>
      </c>
      <c r="AT637">
        <v>1</v>
      </c>
      <c r="AU637">
        <v>1</v>
      </c>
      <c r="AV637" t="s">
        <v>803</v>
      </c>
      <c r="AW637">
        <v>1</v>
      </c>
    </row>
    <row r="638" spans="1:49" x14ac:dyDescent="0.25">
      <c r="A638">
        <v>538</v>
      </c>
      <c r="B638" t="s">
        <v>539</v>
      </c>
      <c r="C638">
        <v>5</v>
      </c>
      <c r="D638" t="s">
        <v>795</v>
      </c>
      <c r="E638" t="s">
        <v>1439</v>
      </c>
      <c r="F638">
        <v>1</v>
      </c>
      <c r="G638" t="s">
        <v>920</v>
      </c>
      <c r="H638" t="s">
        <v>2089</v>
      </c>
      <c r="I638" t="s">
        <v>920</v>
      </c>
      <c r="J638">
        <v>1.3</v>
      </c>
      <c r="K638">
        <v>55.5</v>
      </c>
      <c r="L638">
        <v>3</v>
      </c>
      <c r="M638" t="s">
        <v>846</v>
      </c>
      <c r="N638" t="s">
        <v>893</v>
      </c>
      <c r="O638" t="s">
        <v>1036</v>
      </c>
      <c r="P638">
        <v>465</v>
      </c>
      <c r="Q638">
        <v>120</v>
      </c>
      <c r="R638">
        <v>100</v>
      </c>
      <c r="S638">
        <v>85</v>
      </c>
      <c r="T638">
        <v>30</v>
      </c>
      <c r="U638">
        <v>85</v>
      </c>
      <c r="V638">
        <v>45</v>
      </c>
      <c r="W638">
        <v>45</v>
      </c>
      <c r="X638">
        <v>70</v>
      </c>
      <c r="Y638">
        <v>163</v>
      </c>
      <c r="Z638" t="s">
        <v>827</v>
      </c>
      <c r="AA638">
        <v>1</v>
      </c>
      <c r="AB638" t="s">
        <v>932</v>
      </c>
      <c r="AD638" t="s">
        <v>878</v>
      </c>
      <c r="AE638">
        <v>20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2</v>
      </c>
      <c r="AP638">
        <v>2</v>
      </c>
      <c r="AQ638" t="s">
        <v>803</v>
      </c>
      <c r="AR638" t="s">
        <v>803</v>
      </c>
      <c r="AS638">
        <v>1</v>
      </c>
      <c r="AT638">
        <v>1</v>
      </c>
      <c r="AU638" t="s">
        <v>803</v>
      </c>
      <c r="AV638">
        <v>1</v>
      </c>
      <c r="AW638">
        <v>2</v>
      </c>
    </row>
    <row r="639" spans="1:49" x14ac:dyDescent="0.25">
      <c r="A639">
        <v>539</v>
      </c>
      <c r="B639" t="s">
        <v>540</v>
      </c>
      <c r="C639">
        <v>5</v>
      </c>
      <c r="D639" t="s">
        <v>795</v>
      </c>
      <c r="E639" t="s">
        <v>1440</v>
      </c>
      <c r="F639">
        <v>1</v>
      </c>
      <c r="G639" t="s">
        <v>920</v>
      </c>
      <c r="H639" t="s">
        <v>2089</v>
      </c>
      <c r="I639" t="s">
        <v>920</v>
      </c>
      <c r="J639">
        <v>1.4</v>
      </c>
      <c r="K639">
        <v>51</v>
      </c>
      <c r="L639">
        <v>3</v>
      </c>
      <c r="M639" t="s">
        <v>944</v>
      </c>
      <c r="N639" t="s">
        <v>893</v>
      </c>
      <c r="O639" t="s">
        <v>1036</v>
      </c>
      <c r="P639">
        <v>465</v>
      </c>
      <c r="Q639">
        <v>75</v>
      </c>
      <c r="R639">
        <v>125</v>
      </c>
      <c r="S639">
        <v>75</v>
      </c>
      <c r="T639">
        <v>30</v>
      </c>
      <c r="U639">
        <v>75</v>
      </c>
      <c r="V639">
        <v>85</v>
      </c>
      <c r="W639">
        <v>45</v>
      </c>
      <c r="X639">
        <v>70</v>
      </c>
      <c r="Y639">
        <v>163</v>
      </c>
      <c r="Z639" t="s">
        <v>827</v>
      </c>
      <c r="AA639">
        <v>1</v>
      </c>
      <c r="AB639" t="s">
        <v>932</v>
      </c>
      <c r="AD639" t="s">
        <v>878</v>
      </c>
      <c r="AE639">
        <v>20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2</v>
      </c>
      <c r="AP639">
        <v>2</v>
      </c>
      <c r="AQ639" t="s">
        <v>803</v>
      </c>
      <c r="AR639" t="s">
        <v>803</v>
      </c>
      <c r="AS639">
        <v>1</v>
      </c>
      <c r="AT639">
        <v>1</v>
      </c>
      <c r="AU639" t="s">
        <v>803</v>
      </c>
      <c r="AV639">
        <v>1</v>
      </c>
      <c r="AW639">
        <v>2</v>
      </c>
    </row>
    <row r="640" spans="1:49" x14ac:dyDescent="0.25">
      <c r="A640">
        <v>540</v>
      </c>
      <c r="B640" t="s">
        <v>541</v>
      </c>
      <c r="C640">
        <v>5</v>
      </c>
      <c r="D640" t="s">
        <v>795</v>
      </c>
      <c r="E640" t="s">
        <v>1441</v>
      </c>
      <c r="F640">
        <v>2</v>
      </c>
      <c r="G640" t="s">
        <v>824</v>
      </c>
      <c r="H640" t="s">
        <v>797</v>
      </c>
      <c r="I640" t="s">
        <v>797</v>
      </c>
      <c r="J640">
        <v>0.3</v>
      </c>
      <c r="K640">
        <v>2.5</v>
      </c>
      <c r="L640">
        <v>3</v>
      </c>
      <c r="M640" t="s">
        <v>836</v>
      </c>
      <c r="N640" t="s">
        <v>800</v>
      </c>
      <c r="O640" t="s">
        <v>978</v>
      </c>
      <c r="P640">
        <v>310</v>
      </c>
      <c r="Q640">
        <v>45</v>
      </c>
      <c r="R640">
        <v>53</v>
      </c>
      <c r="S640">
        <v>70</v>
      </c>
      <c r="T640">
        <v>40</v>
      </c>
      <c r="U640">
        <v>60</v>
      </c>
      <c r="V640">
        <v>42</v>
      </c>
      <c r="W640">
        <v>255</v>
      </c>
      <c r="X640">
        <v>70</v>
      </c>
      <c r="Y640">
        <v>62</v>
      </c>
      <c r="Z640" t="s">
        <v>801</v>
      </c>
      <c r="AA640">
        <v>1</v>
      </c>
      <c r="AB640" t="s">
        <v>824</v>
      </c>
      <c r="AD640" t="s">
        <v>828</v>
      </c>
      <c r="AE640">
        <v>15</v>
      </c>
      <c r="AF640">
        <v>1</v>
      </c>
      <c r="AG640">
        <v>4</v>
      </c>
      <c r="AH640" t="s">
        <v>803</v>
      </c>
      <c r="AI640" t="s">
        <v>803</v>
      </c>
      <c r="AJ640" t="s">
        <v>804</v>
      </c>
      <c r="AK640">
        <v>2</v>
      </c>
      <c r="AL640" t="s">
        <v>803</v>
      </c>
      <c r="AM640">
        <v>2</v>
      </c>
      <c r="AN640" t="s">
        <v>804</v>
      </c>
      <c r="AO640">
        <v>4</v>
      </c>
      <c r="AP640">
        <v>1</v>
      </c>
      <c r="AQ640">
        <v>2</v>
      </c>
      <c r="AR640">
        <v>2</v>
      </c>
      <c r="AS640">
        <v>1</v>
      </c>
      <c r="AT640">
        <v>1</v>
      </c>
      <c r="AU640">
        <v>1</v>
      </c>
      <c r="AV640">
        <v>1</v>
      </c>
      <c r="AW640">
        <v>1</v>
      </c>
    </row>
    <row r="641" spans="1:49" x14ac:dyDescent="0.25">
      <c r="A641">
        <v>541</v>
      </c>
      <c r="B641" t="s">
        <v>542</v>
      </c>
      <c r="C641">
        <v>5</v>
      </c>
      <c r="D641" t="s">
        <v>795</v>
      </c>
      <c r="E641" t="s">
        <v>1442</v>
      </c>
      <c r="F641">
        <v>2</v>
      </c>
      <c r="G641" t="s">
        <v>824</v>
      </c>
      <c r="H641" t="s">
        <v>797</v>
      </c>
      <c r="I641" t="s">
        <v>797</v>
      </c>
      <c r="J641">
        <v>0.5</v>
      </c>
      <c r="K641">
        <v>7.3</v>
      </c>
      <c r="L641">
        <v>3</v>
      </c>
      <c r="M641" t="s">
        <v>1016</v>
      </c>
      <c r="N641" t="s">
        <v>800</v>
      </c>
      <c r="O641" t="s">
        <v>978</v>
      </c>
      <c r="P641">
        <v>380</v>
      </c>
      <c r="Q641">
        <v>55</v>
      </c>
      <c r="R641">
        <v>63</v>
      </c>
      <c r="S641">
        <v>90</v>
      </c>
      <c r="T641">
        <v>50</v>
      </c>
      <c r="U641">
        <v>80</v>
      </c>
      <c r="V641">
        <v>42</v>
      </c>
      <c r="W641">
        <v>120</v>
      </c>
      <c r="X641">
        <v>70</v>
      </c>
      <c r="Y641">
        <v>133</v>
      </c>
      <c r="Z641" t="s">
        <v>801</v>
      </c>
      <c r="AA641">
        <v>1</v>
      </c>
      <c r="AB641" t="s">
        <v>824</v>
      </c>
      <c r="AD641" t="s">
        <v>828</v>
      </c>
      <c r="AE641">
        <v>15</v>
      </c>
      <c r="AF641">
        <v>1</v>
      </c>
      <c r="AG641">
        <v>4</v>
      </c>
      <c r="AH641" t="s">
        <v>803</v>
      </c>
      <c r="AI641" t="s">
        <v>803</v>
      </c>
      <c r="AJ641" t="s">
        <v>804</v>
      </c>
      <c r="AK641">
        <v>2</v>
      </c>
      <c r="AL641" t="s">
        <v>803</v>
      </c>
      <c r="AM641">
        <v>2</v>
      </c>
      <c r="AN641" t="s">
        <v>804</v>
      </c>
      <c r="AO641">
        <v>4</v>
      </c>
      <c r="AP641">
        <v>1</v>
      </c>
      <c r="AQ641">
        <v>2</v>
      </c>
      <c r="AR641">
        <v>2</v>
      </c>
      <c r="AS641">
        <v>1</v>
      </c>
      <c r="AT641">
        <v>1</v>
      </c>
      <c r="AU641">
        <v>1</v>
      </c>
      <c r="AV641">
        <v>1</v>
      </c>
      <c r="AW641">
        <v>1</v>
      </c>
    </row>
    <row r="642" spans="1:49" x14ac:dyDescent="0.25">
      <c r="A642">
        <v>542</v>
      </c>
      <c r="B642" t="s">
        <v>543</v>
      </c>
      <c r="C642">
        <v>5</v>
      </c>
      <c r="D642" t="s">
        <v>795</v>
      </c>
      <c r="E642" t="s">
        <v>1443</v>
      </c>
      <c r="F642">
        <v>2</v>
      </c>
      <c r="G642" t="s">
        <v>824</v>
      </c>
      <c r="H642" t="s">
        <v>797</v>
      </c>
      <c r="I642" t="s">
        <v>797</v>
      </c>
      <c r="J642">
        <v>1.2</v>
      </c>
      <c r="K642">
        <v>20.5</v>
      </c>
      <c r="L642">
        <v>3</v>
      </c>
      <c r="M642" t="s">
        <v>836</v>
      </c>
      <c r="N642" t="s">
        <v>800</v>
      </c>
      <c r="O642" t="s">
        <v>978</v>
      </c>
      <c r="P642">
        <v>500</v>
      </c>
      <c r="Q642">
        <v>75</v>
      </c>
      <c r="R642">
        <v>103</v>
      </c>
      <c r="S642">
        <v>80</v>
      </c>
      <c r="T642">
        <v>70</v>
      </c>
      <c r="U642">
        <v>80</v>
      </c>
      <c r="V642">
        <v>92</v>
      </c>
      <c r="W642">
        <v>45</v>
      </c>
      <c r="X642">
        <v>70</v>
      </c>
      <c r="Y642">
        <v>225</v>
      </c>
      <c r="Z642" t="s">
        <v>801</v>
      </c>
      <c r="AA642">
        <v>1</v>
      </c>
      <c r="AB642" t="s">
        <v>824</v>
      </c>
      <c r="AD642" t="s">
        <v>828</v>
      </c>
      <c r="AE642">
        <v>15</v>
      </c>
      <c r="AF642">
        <v>1</v>
      </c>
      <c r="AG642">
        <v>4</v>
      </c>
      <c r="AH642" t="s">
        <v>803</v>
      </c>
      <c r="AI642" t="s">
        <v>803</v>
      </c>
      <c r="AJ642" t="s">
        <v>804</v>
      </c>
      <c r="AK642">
        <v>2</v>
      </c>
      <c r="AL642" t="s">
        <v>803</v>
      </c>
      <c r="AM642">
        <v>2</v>
      </c>
      <c r="AN642" t="s">
        <v>804</v>
      </c>
      <c r="AO642">
        <v>4</v>
      </c>
      <c r="AP642">
        <v>1</v>
      </c>
      <c r="AQ642">
        <v>2</v>
      </c>
      <c r="AR642">
        <v>2</v>
      </c>
      <c r="AS642">
        <v>1</v>
      </c>
      <c r="AT642">
        <v>1</v>
      </c>
      <c r="AU642">
        <v>1</v>
      </c>
      <c r="AV642">
        <v>1</v>
      </c>
      <c r="AW642">
        <v>1</v>
      </c>
    </row>
    <row r="643" spans="1:49" x14ac:dyDescent="0.25">
      <c r="A643">
        <v>543</v>
      </c>
      <c r="B643" t="s">
        <v>544</v>
      </c>
      <c r="C643">
        <v>5</v>
      </c>
      <c r="D643" t="s">
        <v>795</v>
      </c>
      <c r="E643" t="s">
        <v>1444</v>
      </c>
      <c r="F643">
        <v>2</v>
      </c>
      <c r="G643" t="s">
        <v>824</v>
      </c>
      <c r="H643" t="s">
        <v>798</v>
      </c>
      <c r="I643" t="s">
        <v>798</v>
      </c>
      <c r="J643">
        <v>0.4</v>
      </c>
      <c r="K643">
        <v>5.3</v>
      </c>
      <c r="L643">
        <v>3</v>
      </c>
      <c r="M643" t="s">
        <v>871</v>
      </c>
      <c r="N643" t="s">
        <v>836</v>
      </c>
      <c r="O643" t="s">
        <v>1101</v>
      </c>
      <c r="P643">
        <v>260</v>
      </c>
      <c r="Q643">
        <v>30</v>
      </c>
      <c r="R643">
        <v>45</v>
      </c>
      <c r="S643">
        <v>59</v>
      </c>
      <c r="T643">
        <v>30</v>
      </c>
      <c r="U643">
        <v>39</v>
      </c>
      <c r="V643">
        <v>57</v>
      </c>
      <c r="W643">
        <v>255</v>
      </c>
      <c r="X643">
        <v>70</v>
      </c>
      <c r="Y643">
        <v>52</v>
      </c>
      <c r="Z643" t="s">
        <v>801</v>
      </c>
      <c r="AA643">
        <v>1</v>
      </c>
      <c r="AB643" t="s">
        <v>824</v>
      </c>
      <c r="AD643" t="s">
        <v>828</v>
      </c>
      <c r="AE643">
        <v>15</v>
      </c>
      <c r="AF643">
        <v>1</v>
      </c>
      <c r="AG643">
        <v>2</v>
      </c>
      <c r="AH643">
        <v>1</v>
      </c>
      <c r="AI643">
        <v>1</v>
      </c>
      <c r="AJ643" t="s">
        <v>804</v>
      </c>
      <c r="AK643">
        <v>1</v>
      </c>
      <c r="AL643" t="s">
        <v>804</v>
      </c>
      <c r="AM643" t="s">
        <v>803</v>
      </c>
      <c r="AN643">
        <v>1</v>
      </c>
      <c r="AO643">
        <v>2</v>
      </c>
      <c r="AP643">
        <v>2</v>
      </c>
      <c r="AQ643" t="s">
        <v>803</v>
      </c>
      <c r="AR643">
        <v>2</v>
      </c>
      <c r="AS643">
        <v>1</v>
      </c>
      <c r="AT643">
        <v>1</v>
      </c>
      <c r="AU643">
        <v>1</v>
      </c>
      <c r="AV643">
        <v>1</v>
      </c>
      <c r="AW643" t="s">
        <v>803</v>
      </c>
    </row>
    <row r="644" spans="1:49" x14ac:dyDescent="0.25">
      <c r="A644">
        <v>544</v>
      </c>
      <c r="B644" t="s">
        <v>545</v>
      </c>
      <c r="C644">
        <v>5</v>
      </c>
      <c r="D644" t="s">
        <v>795</v>
      </c>
      <c r="E644" t="s">
        <v>1445</v>
      </c>
      <c r="F644">
        <v>2</v>
      </c>
      <c r="G644" t="s">
        <v>824</v>
      </c>
      <c r="H644" t="s">
        <v>798</v>
      </c>
      <c r="I644" t="s">
        <v>798</v>
      </c>
      <c r="J644">
        <v>1.2</v>
      </c>
      <c r="K644">
        <v>58.5</v>
      </c>
      <c r="L644">
        <v>3</v>
      </c>
      <c r="M644" t="s">
        <v>871</v>
      </c>
      <c r="N644" t="s">
        <v>836</v>
      </c>
      <c r="O644" t="s">
        <v>1101</v>
      </c>
      <c r="P644">
        <v>360</v>
      </c>
      <c r="Q644">
        <v>40</v>
      </c>
      <c r="R644">
        <v>55</v>
      </c>
      <c r="S644">
        <v>99</v>
      </c>
      <c r="T644">
        <v>40</v>
      </c>
      <c r="U644">
        <v>79</v>
      </c>
      <c r="V644">
        <v>47</v>
      </c>
      <c r="W644">
        <v>120</v>
      </c>
      <c r="X644">
        <v>70</v>
      </c>
      <c r="Y644">
        <v>126</v>
      </c>
      <c r="Z644" t="s">
        <v>801</v>
      </c>
      <c r="AA644">
        <v>1</v>
      </c>
      <c r="AB644" t="s">
        <v>824</v>
      </c>
      <c r="AD644" t="s">
        <v>828</v>
      </c>
      <c r="AE644">
        <v>15</v>
      </c>
      <c r="AF644">
        <v>1</v>
      </c>
      <c r="AG644">
        <v>2</v>
      </c>
      <c r="AH644">
        <v>1</v>
      </c>
      <c r="AI644">
        <v>1</v>
      </c>
      <c r="AJ644" t="s">
        <v>804</v>
      </c>
      <c r="AK644">
        <v>1</v>
      </c>
      <c r="AL644" t="s">
        <v>804</v>
      </c>
      <c r="AM644" t="s">
        <v>803</v>
      </c>
      <c r="AN644">
        <v>1</v>
      </c>
      <c r="AO644">
        <v>2</v>
      </c>
      <c r="AP644">
        <v>2</v>
      </c>
      <c r="AQ644" t="s">
        <v>803</v>
      </c>
      <c r="AR644">
        <v>2</v>
      </c>
      <c r="AS644">
        <v>1</v>
      </c>
      <c r="AT644">
        <v>1</v>
      </c>
      <c r="AU644">
        <v>1</v>
      </c>
      <c r="AV644">
        <v>1</v>
      </c>
      <c r="AW644" t="s">
        <v>803</v>
      </c>
    </row>
    <row r="645" spans="1:49" x14ac:dyDescent="0.25">
      <c r="A645">
        <v>545</v>
      </c>
      <c r="B645" t="s">
        <v>546</v>
      </c>
      <c r="C645">
        <v>5</v>
      </c>
      <c r="D645" t="s">
        <v>795</v>
      </c>
      <c r="E645" t="s">
        <v>1446</v>
      </c>
      <c r="F645">
        <v>2</v>
      </c>
      <c r="G645" t="s">
        <v>824</v>
      </c>
      <c r="H645" t="s">
        <v>798</v>
      </c>
      <c r="I645" t="s">
        <v>798</v>
      </c>
      <c r="J645">
        <v>2.5</v>
      </c>
      <c r="K645">
        <v>200.5</v>
      </c>
      <c r="L645">
        <v>3</v>
      </c>
      <c r="M645" t="s">
        <v>871</v>
      </c>
      <c r="N645" t="s">
        <v>836</v>
      </c>
      <c r="O645" t="s">
        <v>1101</v>
      </c>
      <c r="P645">
        <v>485</v>
      </c>
      <c r="Q645">
        <v>60</v>
      </c>
      <c r="R645">
        <v>100</v>
      </c>
      <c r="S645">
        <v>89</v>
      </c>
      <c r="T645">
        <v>55</v>
      </c>
      <c r="U645">
        <v>69</v>
      </c>
      <c r="V645">
        <v>112</v>
      </c>
      <c r="W645">
        <v>45</v>
      </c>
      <c r="X645">
        <v>70</v>
      </c>
      <c r="Y645">
        <v>218</v>
      </c>
      <c r="Z645" t="s">
        <v>801</v>
      </c>
      <c r="AA645">
        <v>1</v>
      </c>
      <c r="AB645" t="s">
        <v>824</v>
      </c>
      <c r="AD645" t="s">
        <v>828</v>
      </c>
      <c r="AE645">
        <v>20</v>
      </c>
      <c r="AF645">
        <v>1</v>
      </c>
      <c r="AG645">
        <v>2</v>
      </c>
      <c r="AH645">
        <v>1</v>
      </c>
      <c r="AI645">
        <v>1</v>
      </c>
      <c r="AJ645" t="s">
        <v>804</v>
      </c>
      <c r="AK645">
        <v>1</v>
      </c>
      <c r="AL645" t="s">
        <v>804</v>
      </c>
      <c r="AM645" t="s">
        <v>803</v>
      </c>
      <c r="AN645">
        <v>1</v>
      </c>
      <c r="AO645">
        <v>2</v>
      </c>
      <c r="AP645">
        <v>2</v>
      </c>
      <c r="AQ645" t="s">
        <v>803</v>
      </c>
      <c r="AR645">
        <v>2</v>
      </c>
      <c r="AS645">
        <v>1</v>
      </c>
      <c r="AT645">
        <v>1</v>
      </c>
      <c r="AU645">
        <v>1</v>
      </c>
      <c r="AV645">
        <v>1</v>
      </c>
      <c r="AW645" t="s">
        <v>803</v>
      </c>
    </row>
    <row r="646" spans="1:49" x14ac:dyDescent="0.25">
      <c r="A646">
        <v>546</v>
      </c>
      <c r="B646" t="s">
        <v>547</v>
      </c>
      <c r="C646">
        <v>5</v>
      </c>
      <c r="D646" t="s">
        <v>795</v>
      </c>
      <c r="E646" t="s">
        <v>1447</v>
      </c>
      <c r="F646">
        <v>2</v>
      </c>
      <c r="G646" t="s">
        <v>797</v>
      </c>
      <c r="H646" t="s">
        <v>859</v>
      </c>
      <c r="I646" t="s">
        <v>859</v>
      </c>
      <c r="J646">
        <v>0.3</v>
      </c>
      <c r="K646">
        <v>0.6</v>
      </c>
      <c r="L646">
        <v>3</v>
      </c>
      <c r="M646" t="s">
        <v>1105</v>
      </c>
      <c r="N646" t="s">
        <v>894</v>
      </c>
      <c r="O646" t="s">
        <v>800</v>
      </c>
      <c r="P646">
        <v>280</v>
      </c>
      <c r="Q646">
        <v>40</v>
      </c>
      <c r="R646">
        <v>27</v>
      </c>
      <c r="S646">
        <v>60</v>
      </c>
      <c r="T646">
        <v>37</v>
      </c>
      <c r="U646">
        <v>50</v>
      </c>
      <c r="V646">
        <v>66</v>
      </c>
      <c r="W646">
        <v>190</v>
      </c>
      <c r="X646">
        <v>70</v>
      </c>
      <c r="Y646">
        <v>56</v>
      </c>
      <c r="Z646" t="s">
        <v>827</v>
      </c>
      <c r="AA646">
        <v>2</v>
      </c>
      <c r="AB646" t="s">
        <v>859</v>
      </c>
      <c r="AC646" t="s">
        <v>797</v>
      </c>
      <c r="AD646" t="s">
        <v>828</v>
      </c>
      <c r="AE646">
        <v>20</v>
      </c>
      <c r="AF646">
        <v>1</v>
      </c>
      <c r="AG646">
        <v>2</v>
      </c>
      <c r="AH646" t="s">
        <v>803</v>
      </c>
      <c r="AI646" t="s">
        <v>803</v>
      </c>
      <c r="AJ646" t="s">
        <v>803</v>
      </c>
      <c r="AK646">
        <v>2</v>
      </c>
      <c r="AL646" t="s">
        <v>803</v>
      </c>
      <c r="AM646">
        <v>4</v>
      </c>
      <c r="AN646" t="s">
        <v>803</v>
      </c>
      <c r="AO646">
        <v>2</v>
      </c>
      <c r="AP646">
        <v>1</v>
      </c>
      <c r="AQ646">
        <v>1</v>
      </c>
      <c r="AR646">
        <v>1</v>
      </c>
      <c r="AS646">
        <v>1</v>
      </c>
      <c r="AT646">
        <v>0</v>
      </c>
      <c r="AU646" t="s">
        <v>803</v>
      </c>
      <c r="AV646">
        <v>2</v>
      </c>
      <c r="AW646">
        <v>1</v>
      </c>
    </row>
    <row r="647" spans="1:49" x14ac:dyDescent="0.25">
      <c r="A647">
        <v>547</v>
      </c>
      <c r="B647" t="s">
        <v>548</v>
      </c>
      <c r="C647">
        <v>5</v>
      </c>
      <c r="D647" t="s">
        <v>795</v>
      </c>
      <c r="E647" t="s">
        <v>1448</v>
      </c>
      <c r="F647">
        <v>2</v>
      </c>
      <c r="G647" t="s">
        <v>797</v>
      </c>
      <c r="H647" t="s">
        <v>859</v>
      </c>
      <c r="I647" t="s">
        <v>859</v>
      </c>
      <c r="J647">
        <v>0.7</v>
      </c>
      <c r="K647">
        <v>6.6</v>
      </c>
      <c r="L647">
        <v>3</v>
      </c>
      <c r="M647" t="s">
        <v>1105</v>
      </c>
      <c r="N647" t="s">
        <v>894</v>
      </c>
      <c r="O647" t="s">
        <v>800</v>
      </c>
      <c r="P647">
        <v>480</v>
      </c>
      <c r="Q647">
        <v>60</v>
      </c>
      <c r="R647">
        <v>67</v>
      </c>
      <c r="S647">
        <v>85</v>
      </c>
      <c r="T647">
        <v>77</v>
      </c>
      <c r="U647">
        <v>75</v>
      </c>
      <c r="V647">
        <v>116</v>
      </c>
      <c r="W647">
        <v>75</v>
      </c>
      <c r="X647">
        <v>70</v>
      </c>
      <c r="Y647">
        <v>168</v>
      </c>
      <c r="Z647" t="s">
        <v>827</v>
      </c>
      <c r="AA647">
        <v>2</v>
      </c>
      <c r="AB647" t="s">
        <v>859</v>
      </c>
      <c r="AC647" t="s">
        <v>797</v>
      </c>
      <c r="AD647" t="s">
        <v>828</v>
      </c>
      <c r="AE647">
        <v>20</v>
      </c>
      <c r="AF647">
        <v>1</v>
      </c>
      <c r="AG647">
        <v>2</v>
      </c>
      <c r="AH647" t="s">
        <v>803</v>
      </c>
      <c r="AI647" t="s">
        <v>803</v>
      </c>
      <c r="AJ647" t="s">
        <v>803</v>
      </c>
      <c r="AK647">
        <v>2</v>
      </c>
      <c r="AL647" t="s">
        <v>803</v>
      </c>
      <c r="AM647">
        <v>4</v>
      </c>
      <c r="AN647" t="s">
        <v>803</v>
      </c>
      <c r="AO647">
        <v>2</v>
      </c>
      <c r="AP647">
        <v>1</v>
      </c>
      <c r="AQ647">
        <v>1</v>
      </c>
      <c r="AR647">
        <v>1</v>
      </c>
      <c r="AS647">
        <v>1</v>
      </c>
      <c r="AT647">
        <v>0</v>
      </c>
      <c r="AU647" t="s">
        <v>803</v>
      </c>
      <c r="AV647">
        <v>2</v>
      </c>
      <c r="AW647">
        <v>1</v>
      </c>
    </row>
    <row r="648" spans="1:49" x14ac:dyDescent="0.25">
      <c r="A648">
        <v>548</v>
      </c>
      <c r="B648" t="s">
        <v>549</v>
      </c>
      <c r="C648">
        <v>5</v>
      </c>
      <c r="D648" t="s">
        <v>795</v>
      </c>
      <c r="E648" t="s">
        <v>1449</v>
      </c>
      <c r="F648">
        <v>1</v>
      </c>
      <c r="G648" t="s">
        <v>797</v>
      </c>
      <c r="H648" t="s">
        <v>2089</v>
      </c>
      <c r="I648" t="s">
        <v>797</v>
      </c>
      <c r="J648">
        <v>0.5</v>
      </c>
      <c r="K648">
        <v>6.6</v>
      </c>
      <c r="L648">
        <v>3</v>
      </c>
      <c r="M648" t="s">
        <v>800</v>
      </c>
      <c r="N648" t="s">
        <v>956</v>
      </c>
      <c r="O648" t="s">
        <v>1016</v>
      </c>
      <c r="P648">
        <v>280</v>
      </c>
      <c r="Q648">
        <v>45</v>
      </c>
      <c r="R648">
        <v>35</v>
      </c>
      <c r="S648">
        <v>50</v>
      </c>
      <c r="T648">
        <v>70</v>
      </c>
      <c r="U648">
        <v>50</v>
      </c>
      <c r="V648">
        <v>30</v>
      </c>
      <c r="W648">
        <v>190</v>
      </c>
      <c r="X648">
        <v>70</v>
      </c>
      <c r="Y648">
        <v>56</v>
      </c>
      <c r="Z648" t="s">
        <v>827</v>
      </c>
      <c r="AA648">
        <v>1</v>
      </c>
      <c r="AB648" t="s">
        <v>797</v>
      </c>
      <c r="AD648" t="s">
        <v>873</v>
      </c>
      <c r="AE648">
        <v>20</v>
      </c>
      <c r="AF648">
        <v>1</v>
      </c>
      <c r="AG648">
        <v>2</v>
      </c>
      <c r="AH648" t="s">
        <v>803</v>
      </c>
      <c r="AI648" t="s">
        <v>803</v>
      </c>
      <c r="AJ648" t="s">
        <v>803</v>
      </c>
      <c r="AK648">
        <v>2</v>
      </c>
      <c r="AL648">
        <v>1</v>
      </c>
      <c r="AM648">
        <v>2</v>
      </c>
      <c r="AN648" t="s">
        <v>803</v>
      </c>
      <c r="AO648">
        <v>2</v>
      </c>
      <c r="AP648">
        <v>1</v>
      </c>
      <c r="AQ648">
        <v>2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</row>
    <row r="649" spans="1:49" x14ac:dyDescent="0.25">
      <c r="A649">
        <v>549</v>
      </c>
      <c r="B649" t="s">
        <v>550</v>
      </c>
      <c r="C649">
        <v>5</v>
      </c>
      <c r="D649" t="s">
        <v>795</v>
      </c>
      <c r="E649" t="s">
        <v>1450</v>
      </c>
      <c r="F649">
        <v>1</v>
      </c>
      <c r="G649" t="s">
        <v>797</v>
      </c>
      <c r="H649" t="s">
        <v>2089</v>
      </c>
      <c r="I649" t="s">
        <v>797</v>
      </c>
      <c r="J649">
        <v>1.1000000000000001</v>
      </c>
      <c r="K649">
        <v>16.3</v>
      </c>
      <c r="L649">
        <v>3</v>
      </c>
      <c r="M649" t="s">
        <v>800</v>
      </c>
      <c r="N649" t="s">
        <v>956</v>
      </c>
      <c r="O649" t="s">
        <v>1016</v>
      </c>
      <c r="P649">
        <v>480</v>
      </c>
      <c r="Q649">
        <v>70</v>
      </c>
      <c r="R649">
        <v>60</v>
      </c>
      <c r="S649">
        <v>75</v>
      </c>
      <c r="T649">
        <v>110</v>
      </c>
      <c r="U649">
        <v>75</v>
      </c>
      <c r="V649">
        <v>90</v>
      </c>
      <c r="W649">
        <v>75</v>
      </c>
      <c r="X649">
        <v>70</v>
      </c>
      <c r="Y649">
        <v>168</v>
      </c>
      <c r="Z649" t="s">
        <v>827</v>
      </c>
      <c r="AA649">
        <v>1</v>
      </c>
      <c r="AB649" t="s">
        <v>797</v>
      </c>
      <c r="AD649" t="s">
        <v>873</v>
      </c>
      <c r="AE649">
        <v>20</v>
      </c>
      <c r="AF649">
        <v>1</v>
      </c>
      <c r="AG649">
        <v>2</v>
      </c>
      <c r="AH649" t="s">
        <v>803</v>
      </c>
      <c r="AI649" t="s">
        <v>803</v>
      </c>
      <c r="AJ649" t="s">
        <v>803</v>
      </c>
      <c r="AK649">
        <v>2</v>
      </c>
      <c r="AL649">
        <v>1</v>
      </c>
      <c r="AM649">
        <v>2</v>
      </c>
      <c r="AN649" t="s">
        <v>803</v>
      </c>
      <c r="AO649">
        <v>2</v>
      </c>
      <c r="AP649">
        <v>1</v>
      </c>
      <c r="AQ649">
        <v>2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</row>
    <row r="650" spans="1:49" x14ac:dyDescent="0.25">
      <c r="A650">
        <v>550</v>
      </c>
      <c r="B650" t="s">
        <v>1451</v>
      </c>
      <c r="C650">
        <v>5</v>
      </c>
      <c r="D650" t="s">
        <v>795</v>
      </c>
      <c r="E650" t="s">
        <v>1452</v>
      </c>
      <c r="F650">
        <v>1</v>
      </c>
      <c r="G650" t="s">
        <v>816</v>
      </c>
      <c r="H650" t="s">
        <v>2089</v>
      </c>
      <c r="I650" t="s">
        <v>816</v>
      </c>
      <c r="J650">
        <v>1</v>
      </c>
      <c r="K650">
        <v>18</v>
      </c>
      <c r="L650">
        <v>3</v>
      </c>
      <c r="M650" t="s">
        <v>1003</v>
      </c>
      <c r="N650" t="s">
        <v>838</v>
      </c>
      <c r="O650" t="s">
        <v>1036</v>
      </c>
      <c r="P650">
        <v>460</v>
      </c>
      <c r="Q650">
        <v>70</v>
      </c>
      <c r="R650">
        <v>92</v>
      </c>
      <c r="S650">
        <v>65</v>
      </c>
      <c r="T650">
        <v>80</v>
      </c>
      <c r="U650">
        <v>55</v>
      </c>
      <c r="V650">
        <v>98</v>
      </c>
      <c r="W650">
        <v>25</v>
      </c>
      <c r="X650">
        <v>70</v>
      </c>
      <c r="Y650">
        <v>161</v>
      </c>
      <c r="Z650" t="s">
        <v>827</v>
      </c>
      <c r="AA650">
        <v>1</v>
      </c>
      <c r="AB650" t="s">
        <v>1022</v>
      </c>
      <c r="AD650" t="s">
        <v>828</v>
      </c>
      <c r="AE650">
        <v>40</v>
      </c>
      <c r="AF650">
        <v>1</v>
      </c>
      <c r="AG650" t="s">
        <v>803</v>
      </c>
      <c r="AH650" t="s">
        <v>803</v>
      </c>
      <c r="AI650">
        <v>2</v>
      </c>
      <c r="AJ650">
        <v>2</v>
      </c>
      <c r="AK650" t="s">
        <v>803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 t="s">
        <v>803</v>
      </c>
      <c r="AW650">
        <v>1</v>
      </c>
    </row>
    <row r="651" spans="1:49" x14ac:dyDescent="0.25">
      <c r="A651">
        <v>550</v>
      </c>
      <c r="B651" t="s">
        <v>1453</v>
      </c>
      <c r="C651">
        <v>5</v>
      </c>
      <c r="D651" t="s">
        <v>795</v>
      </c>
      <c r="E651" t="s">
        <v>1452</v>
      </c>
      <c r="F651">
        <v>1</v>
      </c>
      <c r="G651" t="s">
        <v>816</v>
      </c>
      <c r="H651" t="s">
        <v>2089</v>
      </c>
      <c r="I651" t="s">
        <v>816</v>
      </c>
      <c r="J651">
        <v>1</v>
      </c>
      <c r="K651">
        <v>18</v>
      </c>
      <c r="L651">
        <v>3</v>
      </c>
      <c r="M651" t="s">
        <v>943</v>
      </c>
      <c r="N651" t="s">
        <v>838</v>
      </c>
      <c r="O651" t="s">
        <v>1036</v>
      </c>
      <c r="P651">
        <v>460</v>
      </c>
      <c r="Q651">
        <v>70</v>
      </c>
      <c r="R651">
        <v>92</v>
      </c>
      <c r="S651">
        <v>65</v>
      </c>
      <c r="T651">
        <v>80</v>
      </c>
      <c r="U651">
        <v>55</v>
      </c>
      <c r="V651">
        <v>98</v>
      </c>
      <c r="W651">
        <v>25</v>
      </c>
      <c r="X651">
        <v>70</v>
      </c>
      <c r="Y651">
        <v>161</v>
      </c>
      <c r="Z651" t="s">
        <v>827</v>
      </c>
      <c r="AA651">
        <v>1</v>
      </c>
      <c r="AB651" t="s">
        <v>1022</v>
      </c>
      <c r="AD651" t="s">
        <v>828</v>
      </c>
      <c r="AE651">
        <v>40</v>
      </c>
      <c r="AF651">
        <v>1</v>
      </c>
      <c r="AG651" t="s">
        <v>803</v>
      </c>
      <c r="AH651" t="s">
        <v>803</v>
      </c>
      <c r="AI651">
        <v>2</v>
      </c>
      <c r="AJ651">
        <v>2</v>
      </c>
      <c r="AK651" t="s">
        <v>803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 t="s">
        <v>803</v>
      </c>
      <c r="AW651">
        <v>1</v>
      </c>
    </row>
    <row r="652" spans="1:49" x14ac:dyDescent="0.25">
      <c r="A652">
        <v>551</v>
      </c>
      <c r="B652" t="s">
        <v>552</v>
      </c>
      <c r="C652">
        <v>5</v>
      </c>
      <c r="D652" t="s">
        <v>795</v>
      </c>
      <c r="E652" t="s">
        <v>1454</v>
      </c>
      <c r="F652">
        <v>2</v>
      </c>
      <c r="G652" t="s">
        <v>862</v>
      </c>
      <c r="H652" t="s">
        <v>849</v>
      </c>
      <c r="I652" t="s">
        <v>849</v>
      </c>
      <c r="J652">
        <v>0.7</v>
      </c>
      <c r="K652">
        <v>15.2</v>
      </c>
      <c r="L652">
        <v>3</v>
      </c>
      <c r="M652" t="s">
        <v>853</v>
      </c>
      <c r="N652" t="s">
        <v>1037</v>
      </c>
      <c r="O652" t="s">
        <v>921</v>
      </c>
      <c r="P652">
        <v>292</v>
      </c>
      <c r="Q652">
        <v>50</v>
      </c>
      <c r="R652">
        <v>72</v>
      </c>
      <c r="S652">
        <v>35</v>
      </c>
      <c r="T652">
        <v>35</v>
      </c>
      <c r="U652">
        <v>35</v>
      </c>
      <c r="V652">
        <v>65</v>
      </c>
      <c r="W652">
        <v>180</v>
      </c>
      <c r="X652">
        <v>70</v>
      </c>
      <c r="Y652">
        <v>58</v>
      </c>
      <c r="Z652" t="s">
        <v>801</v>
      </c>
      <c r="AA652">
        <v>1</v>
      </c>
      <c r="AB652" t="s">
        <v>848</v>
      </c>
      <c r="AD652" t="s">
        <v>828</v>
      </c>
      <c r="AE652">
        <v>20</v>
      </c>
      <c r="AF652">
        <v>1</v>
      </c>
      <c r="AG652">
        <v>1</v>
      </c>
      <c r="AH652">
        <v>2</v>
      </c>
      <c r="AI652">
        <v>0</v>
      </c>
      <c r="AJ652">
        <v>2</v>
      </c>
      <c r="AK652">
        <v>2</v>
      </c>
      <c r="AL652">
        <v>2</v>
      </c>
      <c r="AM652" t="s">
        <v>803</v>
      </c>
      <c r="AN652">
        <v>1</v>
      </c>
      <c r="AO652">
        <v>1</v>
      </c>
      <c r="AP652">
        <v>0</v>
      </c>
      <c r="AQ652">
        <v>2</v>
      </c>
      <c r="AR652" t="s">
        <v>803</v>
      </c>
      <c r="AS652" t="s">
        <v>803</v>
      </c>
      <c r="AT652">
        <v>1</v>
      </c>
      <c r="AU652" t="s">
        <v>803</v>
      </c>
      <c r="AV652">
        <v>1</v>
      </c>
      <c r="AW652">
        <v>2</v>
      </c>
    </row>
    <row r="653" spans="1:49" x14ac:dyDescent="0.25">
      <c r="A653">
        <v>552</v>
      </c>
      <c r="B653" t="s">
        <v>553</v>
      </c>
      <c r="C653">
        <v>5</v>
      </c>
      <c r="D653" t="s">
        <v>795</v>
      </c>
      <c r="E653" t="s">
        <v>1454</v>
      </c>
      <c r="F653">
        <v>2</v>
      </c>
      <c r="G653" t="s">
        <v>862</v>
      </c>
      <c r="H653" t="s">
        <v>849</v>
      </c>
      <c r="I653" t="s">
        <v>849</v>
      </c>
      <c r="J653">
        <v>1</v>
      </c>
      <c r="K653">
        <v>33.4</v>
      </c>
      <c r="L653">
        <v>3</v>
      </c>
      <c r="M653" t="s">
        <v>853</v>
      </c>
      <c r="N653" t="s">
        <v>1037</v>
      </c>
      <c r="O653" t="s">
        <v>921</v>
      </c>
      <c r="P653">
        <v>351</v>
      </c>
      <c r="Q653">
        <v>60</v>
      </c>
      <c r="R653">
        <v>82</v>
      </c>
      <c r="S653">
        <v>45</v>
      </c>
      <c r="T653">
        <v>45</v>
      </c>
      <c r="U653">
        <v>45</v>
      </c>
      <c r="V653">
        <v>74</v>
      </c>
      <c r="W653">
        <v>90</v>
      </c>
      <c r="X653">
        <v>70</v>
      </c>
      <c r="Y653">
        <v>123</v>
      </c>
      <c r="Z653" t="s">
        <v>801</v>
      </c>
      <c r="AA653">
        <v>1</v>
      </c>
      <c r="AB653" t="s">
        <v>848</v>
      </c>
      <c r="AD653" t="s">
        <v>828</v>
      </c>
      <c r="AE653">
        <v>20</v>
      </c>
      <c r="AF653">
        <v>1</v>
      </c>
      <c r="AG653">
        <v>1</v>
      </c>
      <c r="AH653">
        <v>2</v>
      </c>
      <c r="AI653">
        <v>0</v>
      </c>
      <c r="AJ653">
        <v>2</v>
      </c>
      <c r="AK653">
        <v>2</v>
      </c>
      <c r="AL653">
        <v>2</v>
      </c>
      <c r="AM653" t="s">
        <v>803</v>
      </c>
      <c r="AN653">
        <v>1</v>
      </c>
      <c r="AO653">
        <v>1</v>
      </c>
      <c r="AP653">
        <v>0</v>
      </c>
      <c r="AQ653">
        <v>2</v>
      </c>
      <c r="AR653" t="s">
        <v>803</v>
      </c>
      <c r="AS653" t="s">
        <v>803</v>
      </c>
      <c r="AT653">
        <v>1</v>
      </c>
      <c r="AU653" t="s">
        <v>803</v>
      </c>
      <c r="AV653">
        <v>1</v>
      </c>
      <c r="AW653">
        <v>2</v>
      </c>
    </row>
    <row r="654" spans="1:49" x14ac:dyDescent="0.25">
      <c r="A654">
        <v>553</v>
      </c>
      <c r="B654" t="s">
        <v>554</v>
      </c>
      <c r="C654">
        <v>5</v>
      </c>
      <c r="D654" t="s">
        <v>795</v>
      </c>
      <c r="E654" t="s">
        <v>1455</v>
      </c>
      <c r="F654">
        <v>2</v>
      </c>
      <c r="G654" t="s">
        <v>862</v>
      </c>
      <c r="H654" t="s">
        <v>849</v>
      </c>
      <c r="I654" t="s">
        <v>849</v>
      </c>
      <c r="J654">
        <v>1.5</v>
      </c>
      <c r="K654">
        <v>96.3</v>
      </c>
      <c r="L654">
        <v>3</v>
      </c>
      <c r="M654" t="s">
        <v>853</v>
      </c>
      <c r="N654" t="s">
        <v>1037</v>
      </c>
      <c r="O654" t="s">
        <v>921</v>
      </c>
      <c r="P654">
        <v>519</v>
      </c>
      <c r="Q654">
        <v>95</v>
      </c>
      <c r="R654">
        <v>117</v>
      </c>
      <c r="S654">
        <v>80</v>
      </c>
      <c r="T654">
        <v>65</v>
      </c>
      <c r="U654">
        <v>70</v>
      </c>
      <c r="V654">
        <v>92</v>
      </c>
      <c r="W654">
        <v>45</v>
      </c>
      <c r="X654">
        <v>70</v>
      </c>
      <c r="Y654">
        <v>234</v>
      </c>
      <c r="Z654" t="s">
        <v>801</v>
      </c>
      <c r="AA654">
        <v>1</v>
      </c>
      <c r="AB654" t="s">
        <v>848</v>
      </c>
      <c r="AD654" t="s">
        <v>828</v>
      </c>
      <c r="AE654">
        <v>20</v>
      </c>
      <c r="AF654">
        <v>1</v>
      </c>
      <c r="AG654">
        <v>1</v>
      </c>
      <c r="AH654">
        <v>2</v>
      </c>
      <c r="AI654">
        <v>0</v>
      </c>
      <c r="AJ654">
        <v>2</v>
      </c>
      <c r="AK654">
        <v>2</v>
      </c>
      <c r="AL654">
        <v>2</v>
      </c>
      <c r="AM654" t="s">
        <v>803</v>
      </c>
      <c r="AN654">
        <v>1</v>
      </c>
      <c r="AO654">
        <v>1</v>
      </c>
      <c r="AP654">
        <v>0</v>
      </c>
      <c r="AQ654">
        <v>2</v>
      </c>
      <c r="AR654" t="s">
        <v>803</v>
      </c>
      <c r="AS654" t="s">
        <v>803</v>
      </c>
      <c r="AT654">
        <v>1</v>
      </c>
      <c r="AU654" t="s">
        <v>803</v>
      </c>
      <c r="AV654">
        <v>1</v>
      </c>
      <c r="AW654">
        <v>2</v>
      </c>
    </row>
    <row r="655" spans="1:49" x14ac:dyDescent="0.25">
      <c r="A655">
        <v>554</v>
      </c>
      <c r="B655" t="s">
        <v>555</v>
      </c>
      <c r="C655">
        <v>5</v>
      </c>
      <c r="D655" t="s">
        <v>795</v>
      </c>
      <c r="E655" t="s">
        <v>1456</v>
      </c>
      <c r="F655">
        <v>1</v>
      </c>
      <c r="G655" t="s">
        <v>807</v>
      </c>
      <c r="H655" t="s">
        <v>2089</v>
      </c>
      <c r="I655" t="s">
        <v>807</v>
      </c>
      <c r="J655">
        <v>0.6</v>
      </c>
      <c r="K655">
        <v>37.5</v>
      </c>
      <c r="L655">
        <v>2</v>
      </c>
      <c r="M655" t="s">
        <v>847</v>
      </c>
      <c r="O655" t="s">
        <v>893</v>
      </c>
      <c r="P655">
        <v>315</v>
      </c>
      <c r="Q655">
        <v>70</v>
      </c>
      <c r="R655">
        <v>90</v>
      </c>
      <c r="S655">
        <v>45</v>
      </c>
      <c r="T655">
        <v>15</v>
      </c>
      <c r="U655">
        <v>45</v>
      </c>
      <c r="V655">
        <v>50</v>
      </c>
      <c r="W655">
        <v>120</v>
      </c>
      <c r="X655">
        <v>70</v>
      </c>
      <c r="Y655">
        <v>63</v>
      </c>
      <c r="Z655" t="s">
        <v>801</v>
      </c>
      <c r="AA655">
        <v>1</v>
      </c>
      <c r="AB655" t="s">
        <v>848</v>
      </c>
      <c r="AD655" t="s">
        <v>828</v>
      </c>
      <c r="AE655">
        <v>20</v>
      </c>
      <c r="AF655">
        <v>1</v>
      </c>
      <c r="AG655" t="s">
        <v>803</v>
      </c>
      <c r="AH655">
        <v>2</v>
      </c>
      <c r="AI655">
        <v>1</v>
      </c>
      <c r="AJ655" t="s">
        <v>803</v>
      </c>
      <c r="AK655" t="s">
        <v>803</v>
      </c>
      <c r="AL655">
        <v>1</v>
      </c>
      <c r="AM655">
        <v>1</v>
      </c>
      <c r="AN655">
        <v>2</v>
      </c>
      <c r="AO655">
        <v>1</v>
      </c>
      <c r="AP655">
        <v>1</v>
      </c>
      <c r="AQ655" t="s">
        <v>803</v>
      </c>
      <c r="AR655">
        <v>2</v>
      </c>
      <c r="AS655">
        <v>1</v>
      </c>
      <c r="AT655">
        <v>1</v>
      </c>
      <c r="AU655">
        <v>1</v>
      </c>
      <c r="AV655" t="s">
        <v>803</v>
      </c>
      <c r="AW655" t="s">
        <v>803</v>
      </c>
    </row>
    <row r="656" spans="1:49" x14ac:dyDescent="0.25">
      <c r="A656">
        <v>554</v>
      </c>
      <c r="B656" t="s">
        <v>1457</v>
      </c>
      <c r="C656">
        <v>5</v>
      </c>
      <c r="D656" t="s">
        <v>795</v>
      </c>
      <c r="E656" t="s">
        <v>1456</v>
      </c>
      <c r="F656">
        <v>1</v>
      </c>
      <c r="G656" t="s">
        <v>865</v>
      </c>
      <c r="H656" t="s">
        <v>2089</v>
      </c>
      <c r="I656" t="s">
        <v>865</v>
      </c>
      <c r="J656">
        <v>0.7</v>
      </c>
      <c r="K656">
        <v>40</v>
      </c>
      <c r="L656">
        <v>2</v>
      </c>
      <c r="M656" t="s">
        <v>847</v>
      </c>
      <c r="O656" t="s">
        <v>893</v>
      </c>
      <c r="P656">
        <v>315</v>
      </c>
      <c r="Q656">
        <v>70</v>
      </c>
      <c r="R656">
        <v>90</v>
      </c>
      <c r="S656">
        <v>45</v>
      </c>
      <c r="T656">
        <v>15</v>
      </c>
      <c r="U656">
        <v>45</v>
      </c>
      <c r="V656">
        <v>50</v>
      </c>
      <c r="Z656" t="s">
        <v>801</v>
      </c>
      <c r="AA656">
        <v>1</v>
      </c>
      <c r="AB656" t="s">
        <v>848</v>
      </c>
      <c r="AE656">
        <v>20</v>
      </c>
      <c r="AF656">
        <v>1</v>
      </c>
      <c r="AG656">
        <v>2</v>
      </c>
      <c r="AH656">
        <v>1</v>
      </c>
      <c r="AI656">
        <v>1</v>
      </c>
      <c r="AJ656">
        <v>1</v>
      </c>
      <c r="AK656" t="s">
        <v>803</v>
      </c>
      <c r="AL656">
        <v>2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2</v>
      </c>
      <c r="AS656">
        <v>1</v>
      </c>
      <c r="AT656">
        <v>1</v>
      </c>
      <c r="AU656">
        <v>1</v>
      </c>
      <c r="AV656">
        <v>2</v>
      </c>
      <c r="AW656">
        <v>1</v>
      </c>
    </row>
    <row r="657" spans="1:49" x14ac:dyDescent="0.25">
      <c r="A657">
        <v>555</v>
      </c>
      <c r="B657" t="s">
        <v>1458</v>
      </c>
      <c r="C657">
        <v>5</v>
      </c>
      <c r="D657" t="s">
        <v>795</v>
      </c>
      <c r="E657" t="s">
        <v>1459</v>
      </c>
      <c r="F657">
        <v>1</v>
      </c>
      <c r="G657" t="s">
        <v>807</v>
      </c>
      <c r="H657" t="s">
        <v>2089</v>
      </c>
      <c r="I657" t="s">
        <v>807</v>
      </c>
      <c r="J657">
        <v>1.3</v>
      </c>
      <c r="K657">
        <v>92.9</v>
      </c>
      <c r="L657">
        <v>2</v>
      </c>
      <c r="M657" t="s">
        <v>876</v>
      </c>
      <c r="O657" t="s">
        <v>1460</v>
      </c>
      <c r="P657">
        <v>480</v>
      </c>
      <c r="Q657">
        <v>105</v>
      </c>
      <c r="R657">
        <v>140</v>
      </c>
      <c r="S657">
        <v>55</v>
      </c>
      <c r="T657">
        <v>30</v>
      </c>
      <c r="U657">
        <v>55</v>
      </c>
      <c r="V657">
        <v>95</v>
      </c>
      <c r="W657">
        <v>60</v>
      </c>
      <c r="X657">
        <v>70</v>
      </c>
      <c r="Y657">
        <v>168</v>
      </c>
      <c r="Z657" t="s">
        <v>801</v>
      </c>
      <c r="AA657">
        <v>1</v>
      </c>
      <c r="AB657" t="s">
        <v>848</v>
      </c>
      <c r="AD657" t="s">
        <v>828</v>
      </c>
      <c r="AE657">
        <v>20</v>
      </c>
      <c r="AF657">
        <v>1</v>
      </c>
      <c r="AG657" t="s">
        <v>803</v>
      </c>
      <c r="AH657">
        <v>2</v>
      </c>
      <c r="AI657">
        <v>1</v>
      </c>
      <c r="AJ657" t="s">
        <v>803</v>
      </c>
      <c r="AK657" t="s">
        <v>803</v>
      </c>
      <c r="AL657">
        <v>1</v>
      </c>
      <c r="AM657">
        <v>1</v>
      </c>
      <c r="AN657">
        <v>2</v>
      </c>
      <c r="AO657">
        <v>1</v>
      </c>
      <c r="AP657">
        <v>1</v>
      </c>
      <c r="AQ657" t="s">
        <v>803</v>
      </c>
      <c r="AR657">
        <v>2</v>
      </c>
      <c r="AS657">
        <v>1</v>
      </c>
      <c r="AT657">
        <v>1</v>
      </c>
      <c r="AU657">
        <v>1</v>
      </c>
      <c r="AV657" t="s">
        <v>803</v>
      </c>
      <c r="AW657" t="s">
        <v>803</v>
      </c>
    </row>
    <row r="658" spans="1:49" x14ac:dyDescent="0.25">
      <c r="A658">
        <v>555</v>
      </c>
      <c r="B658" t="s">
        <v>1461</v>
      </c>
      <c r="C658">
        <v>5</v>
      </c>
      <c r="D658" t="s">
        <v>795</v>
      </c>
      <c r="E658" t="s">
        <v>1459</v>
      </c>
      <c r="F658">
        <v>2</v>
      </c>
      <c r="G658" t="s">
        <v>807</v>
      </c>
      <c r="H658" t="s">
        <v>860</v>
      </c>
      <c r="I658" t="s">
        <v>860</v>
      </c>
      <c r="J658">
        <v>1.3</v>
      </c>
      <c r="K658">
        <v>92.9</v>
      </c>
      <c r="L658">
        <v>2</v>
      </c>
      <c r="M658" t="s">
        <v>876</v>
      </c>
      <c r="O658" t="s">
        <v>1460</v>
      </c>
      <c r="P658">
        <v>540</v>
      </c>
      <c r="Q658">
        <v>105</v>
      </c>
      <c r="R658">
        <v>30</v>
      </c>
      <c r="S658">
        <v>105</v>
      </c>
      <c r="T658">
        <v>140</v>
      </c>
      <c r="U658">
        <v>105</v>
      </c>
      <c r="V658">
        <v>55</v>
      </c>
      <c r="W658">
        <v>60</v>
      </c>
      <c r="X658">
        <v>70</v>
      </c>
      <c r="Y658">
        <v>189</v>
      </c>
      <c r="Z658" t="s">
        <v>801</v>
      </c>
      <c r="AA658">
        <v>1</v>
      </c>
      <c r="AB658" t="s">
        <v>848</v>
      </c>
      <c r="AD658" t="s">
        <v>828</v>
      </c>
      <c r="AE658">
        <v>20</v>
      </c>
      <c r="AF658">
        <v>1</v>
      </c>
      <c r="AG658" t="s">
        <v>803</v>
      </c>
      <c r="AH658">
        <v>2</v>
      </c>
      <c r="AI658">
        <v>1</v>
      </c>
      <c r="AJ658" t="s">
        <v>803</v>
      </c>
      <c r="AK658" t="s">
        <v>803</v>
      </c>
      <c r="AL658" t="s">
        <v>803</v>
      </c>
      <c r="AM658">
        <v>1</v>
      </c>
      <c r="AN658">
        <v>2</v>
      </c>
      <c r="AO658">
        <v>1</v>
      </c>
      <c r="AP658" t="s">
        <v>803</v>
      </c>
      <c r="AQ658">
        <v>1</v>
      </c>
      <c r="AR658">
        <v>2</v>
      </c>
      <c r="AS658">
        <v>2</v>
      </c>
      <c r="AT658">
        <v>1</v>
      </c>
      <c r="AU658">
        <v>2</v>
      </c>
      <c r="AV658" t="s">
        <v>803</v>
      </c>
      <c r="AW658" t="s">
        <v>803</v>
      </c>
    </row>
    <row r="659" spans="1:49" x14ac:dyDescent="0.25">
      <c r="A659">
        <v>555</v>
      </c>
      <c r="B659" t="s">
        <v>1462</v>
      </c>
      <c r="C659">
        <v>5</v>
      </c>
      <c r="D659" t="s">
        <v>795</v>
      </c>
      <c r="E659" t="s">
        <v>1456</v>
      </c>
      <c r="F659">
        <v>1</v>
      </c>
      <c r="G659" t="s">
        <v>865</v>
      </c>
      <c r="H659" t="s">
        <v>2089</v>
      </c>
      <c r="I659" t="s">
        <v>865</v>
      </c>
      <c r="J659">
        <v>1.7</v>
      </c>
      <c r="K659">
        <v>120</v>
      </c>
      <c r="L659">
        <v>2</v>
      </c>
      <c r="M659" t="s">
        <v>1463</v>
      </c>
      <c r="O659" t="s">
        <v>1460</v>
      </c>
      <c r="P659">
        <v>480</v>
      </c>
      <c r="Q659">
        <v>105</v>
      </c>
      <c r="R659">
        <v>140</v>
      </c>
      <c r="S659">
        <v>55</v>
      </c>
      <c r="T659">
        <v>30</v>
      </c>
      <c r="U659">
        <v>55</v>
      </c>
      <c r="V659">
        <v>95</v>
      </c>
      <c r="Z659" t="s">
        <v>801</v>
      </c>
      <c r="AA659">
        <v>1</v>
      </c>
      <c r="AB659" t="s">
        <v>848</v>
      </c>
      <c r="AE659">
        <v>20</v>
      </c>
      <c r="AF659">
        <v>1</v>
      </c>
      <c r="AG659">
        <v>2</v>
      </c>
      <c r="AH659">
        <v>1</v>
      </c>
      <c r="AI659">
        <v>1</v>
      </c>
      <c r="AJ659">
        <v>1</v>
      </c>
      <c r="AK659" t="s">
        <v>803</v>
      </c>
      <c r="AL659">
        <v>2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2</v>
      </c>
      <c r="AS659">
        <v>1</v>
      </c>
      <c r="AT659">
        <v>1</v>
      </c>
      <c r="AU659">
        <v>1</v>
      </c>
      <c r="AV659">
        <v>2</v>
      </c>
      <c r="AW659">
        <v>1</v>
      </c>
    </row>
    <row r="660" spans="1:49" x14ac:dyDescent="0.25">
      <c r="A660">
        <v>555</v>
      </c>
      <c r="B660" t="s">
        <v>1464</v>
      </c>
      <c r="C660">
        <v>5</v>
      </c>
      <c r="D660" t="s">
        <v>795</v>
      </c>
      <c r="E660" t="s">
        <v>1456</v>
      </c>
      <c r="F660">
        <v>2</v>
      </c>
      <c r="G660" t="s">
        <v>865</v>
      </c>
      <c r="H660" t="s">
        <v>807</v>
      </c>
      <c r="I660" t="s">
        <v>807</v>
      </c>
      <c r="J660">
        <v>1.7</v>
      </c>
      <c r="K660">
        <v>120</v>
      </c>
      <c r="L660">
        <v>2</v>
      </c>
      <c r="M660" t="s">
        <v>1463</v>
      </c>
      <c r="O660" t="s">
        <v>1460</v>
      </c>
      <c r="P660">
        <v>540</v>
      </c>
      <c r="Q660">
        <v>105</v>
      </c>
      <c r="R660">
        <v>160</v>
      </c>
      <c r="S660">
        <v>55</v>
      </c>
      <c r="T660">
        <v>30</v>
      </c>
      <c r="U660">
        <v>55</v>
      </c>
      <c r="V660">
        <v>135</v>
      </c>
      <c r="AA660">
        <v>0</v>
      </c>
      <c r="AF660">
        <v>1</v>
      </c>
      <c r="AG660">
        <v>1</v>
      </c>
      <c r="AH660">
        <v>2</v>
      </c>
      <c r="AI660">
        <v>1</v>
      </c>
      <c r="AJ660" t="s">
        <v>803</v>
      </c>
      <c r="AK660" t="s">
        <v>804</v>
      </c>
      <c r="AL660">
        <v>2</v>
      </c>
      <c r="AM660">
        <v>1</v>
      </c>
      <c r="AN660">
        <v>2</v>
      </c>
      <c r="AO660">
        <v>1</v>
      </c>
      <c r="AP660">
        <v>1</v>
      </c>
      <c r="AQ660" t="s">
        <v>803</v>
      </c>
      <c r="AR660">
        <v>4</v>
      </c>
      <c r="AS660">
        <v>1</v>
      </c>
      <c r="AT660">
        <v>1</v>
      </c>
      <c r="AU660">
        <v>1</v>
      </c>
      <c r="AV660">
        <v>1</v>
      </c>
      <c r="AW660" t="s">
        <v>803</v>
      </c>
    </row>
    <row r="661" spans="1:49" x14ac:dyDescent="0.25">
      <c r="A661">
        <v>556</v>
      </c>
      <c r="B661" t="s">
        <v>556</v>
      </c>
      <c r="C661">
        <v>5</v>
      </c>
      <c r="D661" t="s">
        <v>795</v>
      </c>
      <c r="E661" t="s">
        <v>1233</v>
      </c>
      <c r="F661">
        <v>1</v>
      </c>
      <c r="G661" t="s">
        <v>797</v>
      </c>
      <c r="H661" t="s">
        <v>2089</v>
      </c>
      <c r="I661" t="s">
        <v>797</v>
      </c>
      <c r="J661">
        <v>1</v>
      </c>
      <c r="K661">
        <v>28</v>
      </c>
      <c r="L661">
        <v>3</v>
      </c>
      <c r="M661" t="s">
        <v>929</v>
      </c>
      <c r="N661" t="s">
        <v>800</v>
      </c>
      <c r="O661" t="s">
        <v>1246</v>
      </c>
      <c r="P661">
        <v>461</v>
      </c>
      <c r="Q661">
        <v>75</v>
      </c>
      <c r="R661">
        <v>86</v>
      </c>
      <c r="S661">
        <v>67</v>
      </c>
      <c r="T661">
        <v>106</v>
      </c>
      <c r="U661">
        <v>67</v>
      </c>
      <c r="V661">
        <v>60</v>
      </c>
      <c r="W661">
        <v>255</v>
      </c>
      <c r="X661">
        <v>70</v>
      </c>
      <c r="Y661">
        <v>161</v>
      </c>
      <c r="Z661" t="s">
        <v>827</v>
      </c>
      <c r="AA661">
        <v>1</v>
      </c>
      <c r="AB661" t="s">
        <v>797</v>
      </c>
      <c r="AD661" t="s">
        <v>828</v>
      </c>
      <c r="AE661">
        <v>20</v>
      </c>
      <c r="AF661">
        <v>1</v>
      </c>
      <c r="AG661">
        <v>2</v>
      </c>
      <c r="AH661">
        <v>0</v>
      </c>
      <c r="AI661" t="s">
        <v>803</v>
      </c>
      <c r="AJ661" t="s">
        <v>803</v>
      </c>
      <c r="AK661">
        <v>2</v>
      </c>
      <c r="AL661">
        <v>1</v>
      </c>
      <c r="AM661">
        <v>2</v>
      </c>
      <c r="AN661" t="s">
        <v>803</v>
      </c>
      <c r="AO661">
        <v>2</v>
      </c>
      <c r="AP661">
        <v>1</v>
      </c>
      <c r="AQ661">
        <v>2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</row>
    <row r="662" spans="1:49" x14ac:dyDescent="0.25">
      <c r="A662">
        <v>557</v>
      </c>
      <c r="B662" t="s">
        <v>557</v>
      </c>
      <c r="C662">
        <v>5</v>
      </c>
      <c r="D662" t="s">
        <v>795</v>
      </c>
      <c r="E662" t="s">
        <v>1465</v>
      </c>
      <c r="F662">
        <v>2</v>
      </c>
      <c r="G662" t="s">
        <v>824</v>
      </c>
      <c r="H662" t="s">
        <v>942</v>
      </c>
      <c r="I662" t="s">
        <v>942</v>
      </c>
      <c r="J662">
        <v>0.3</v>
      </c>
      <c r="K662">
        <v>14.5</v>
      </c>
      <c r="L662">
        <v>3</v>
      </c>
      <c r="M662" t="s">
        <v>944</v>
      </c>
      <c r="N662" t="s">
        <v>959</v>
      </c>
      <c r="O662" t="s">
        <v>986</v>
      </c>
      <c r="P662">
        <v>325</v>
      </c>
      <c r="Q662">
        <v>50</v>
      </c>
      <c r="R662">
        <v>65</v>
      </c>
      <c r="S662">
        <v>85</v>
      </c>
      <c r="T662">
        <v>35</v>
      </c>
      <c r="U662">
        <v>35</v>
      </c>
      <c r="V662">
        <v>55</v>
      </c>
      <c r="W662">
        <v>190</v>
      </c>
      <c r="X662">
        <v>70</v>
      </c>
      <c r="Y662">
        <v>65</v>
      </c>
      <c r="Z662" t="s">
        <v>827</v>
      </c>
      <c r="AA662">
        <v>2</v>
      </c>
      <c r="AB662" t="s">
        <v>824</v>
      </c>
      <c r="AC662" t="s">
        <v>945</v>
      </c>
      <c r="AD662" t="s">
        <v>828</v>
      </c>
      <c r="AE662">
        <v>20</v>
      </c>
      <c r="AF662" t="s">
        <v>803</v>
      </c>
      <c r="AG662">
        <v>1</v>
      </c>
      <c r="AH662">
        <v>2</v>
      </c>
      <c r="AI662">
        <v>1</v>
      </c>
      <c r="AJ662">
        <v>1</v>
      </c>
      <c r="AK662">
        <v>1</v>
      </c>
      <c r="AL662">
        <v>1</v>
      </c>
      <c r="AM662" t="s">
        <v>803</v>
      </c>
      <c r="AN662">
        <v>1</v>
      </c>
      <c r="AO662">
        <v>1</v>
      </c>
      <c r="AP662">
        <v>1</v>
      </c>
      <c r="AQ662">
        <v>1</v>
      </c>
      <c r="AR662">
        <v>2</v>
      </c>
      <c r="AS662">
        <v>1</v>
      </c>
      <c r="AT662">
        <v>1</v>
      </c>
      <c r="AU662">
        <v>1</v>
      </c>
      <c r="AV662">
        <v>2</v>
      </c>
      <c r="AW662">
        <v>1</v>
      </c>
    </row>
    <row r="663" spans="1:49" x14ac:dyDescent="0.25">
      <c r="A663">
        <v>558</v>
      </c>
      <c r="B663" t="s">
        <v>558</v>
      </c>
      <c r="C663">
        <v>5</v>
      </c>
      <c r="D663" t="s">
        <v>795</v>
      </c>
      <c r="E663" t="s">
        <v>1466</v>
      </c>
      <c r="F663">
        <v>2</v>
      </c>
      <c r="G663" t="s">
        <v>824</v>
      </c>
      <c r="H663" t="s">
        <v>942</v>
      </c>
      <c r="I663" t="s">
        <v>942</v>
      </c>
      <c r="J663">
        <v>1.4</v>
      </c>
      <c r="K663">
        <v>200</v>
      </c>
      <c r="L663">
        <v>3</v>
      </c>
      <c r="M663" t="s">
        <v>944</v>
      </c>
      <c r="N663" t="s">
        <v>959</v>
      </c>
      <c r="O663" t="s">
        <v>986</v>
      </c>
      <c r="P663">
        <v>485</v>
      </c>
      <c r="Q663">
        <v>70</v>
      </c>
      <c r="R663">
        <v>105</v>
      </c>
      <c r="S663">
        <v>125</v>
      </c>
      <c r="T663">
        <v>65</v>
      </c>
      <c r="U663">
        <v>75</v>
      </c>
      <c r="V663">
        <v>45</v>
      </c>
      <c r="W663">
        <v>75</v>
      </c>
      <c r="X663">
        <v>70</v>
      </c>
      <c r="Y663">
        <v>170</v>
      </c>
      <c r="Z663" t="s">
        <v>827</v>
      </c>
      <c r="AA663">
        <v>2</v>
      </c>
      <c r="AB663" t="s">
        <v>824</v>
      </c>
      <c r="AC663" t="s">
        <v>945</v>
      </c>
      <c r="AD663" t="s">
        <v>828</v>
      </c>
      <c r="AE663">
        <v>20</v>
      </c>
      <c r="AF663" t="s">
        <v>803</v>
      </c>
      <c r="AG663">
        <v>1</v>
      </c>
      <c r="AH663">
        <v>2</v>
      </c>
      <c r="AI663">
        <v>1</v>
      </c>
      <c r="AJ663">
        <v>1</v>
      </c>
      <c r="AK663">
        <v>1</v>
      </c>
      <c r="AL663">
        <v>1</v>
      </c>
      <c r="AM663" t="s">
        <v>803</v>
      </c>
      <c r="AN663">
        <v>1</v>
      </c>
      <c r="AO663">
        <v>1</v>
      </c>
      <c r="AP663">
        <v>1</v>
      </c>
      <c r="AQ663">
        <v>1</v>
      </c>
      <c r="AR663">
        <v>2</v>
      </c>
      <c r="AS663">
        <v>1</v>
      </c>
      <c r="AT663">
        <v>1</v>
      </c>
      <c r="AU663">
        <v>1</v>
      </c>
      <c r="AV663">
        <v>2</v>
      </c>
      <c r="AW663">
        <v>1</v>
      </c>
    </row>
    <row r="664" spans="1:49" x14ac:dyDescent="0.25">
      <c r="A664">
        <v>559</v>
      </c>
      <c r="B664" t="s">
        <v>559</v>
      </c>
      <c r="C664">
        <v>5</v>
      </c>
      <c r="D664" t="s">
        <v>795</v>
      </c>
      <c r="E664" t="s">
        <v>1467</v>
      </c>
      <c r="F664">
        <v>2</v>
      </c>
      <c r="G664" t="s">
        <v>849</v>
      </c>
      <c r="H664" t="s">
        <v>920</v>
      </c>
      <c r="I664" t="s">
        <v>920</v>
      </c>
      <c r="J664">
        <v>0.6</v>
      </c>
      <c r="K664">
        <v>11.8</v>
      </c>
      <c r="L664">
        <v>3</v>
      </c>
      <c r="M664" t="s">
        <v>830</v>
      </c>
      <c r="N664" t="s">
        <v>1037</v>
      </c>
      <c r="O664" t="s">
        <v>853</v>
      </c>
      <c r="P664">
        <v>348</v>
      </c>
      <c r="Q664">
        <v>50</v>
      </c>
      <c r="R664">
        <v>75</v>
      </c>
      <c r="S664">
        <v>70</v>
      </c>
      <c r="T664">
        <v>35</v>
      </c>
      <c r="U664">
        <v>70</v>
      </c>
      <c r="V664">
        <v>48</v>
      </c>
      <c r="W664">
        <v>180</v>
      </c>
      <c r="X664">
        <v>35</v>
      </c>
      <c r="Y664">
        <v>70</v>
      </c>
      <c r="Z664" t="s">
        <v>827</v>
      </c>
      <c r="AA664">
        <v>2</v>
      </c>
      <c r="AB664" t="s">
        <v>810</v>
      </c>
      <c r="AC664" t="s">
        <v>848</v>
      </c>
      <c r="AD664" t="s">
        <v>828</v>
      </c>
      <c r="AE664">
        <v>15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2</v>
      </c>
      <c r="AM664">
        <v>1</v>
      </c>
      <c r="AN664">
        <v>1</v>
      </c>
      <c r="AO664">
        <v>2</v>
      </c>
      <c r="AP664">
        <v>0</v>
      </c>
      <c r="AQ664">
        <v>1</v>
      </c>
      <c r="AR664" t="s">
        <v>803</v>
      </c>
      <c r="AS664" t="s">
        <v>803</v>
      </c>
      <c r="AT664">
        <v>1</v>
      </c>
      <c r="AU664" t="s">
        <v>804</v>
      </c>
      <c r="AV664">
        <v>1</v>
      </c>
      <c r="AW664">
        <v>4</v>
      </c>
    </row>
    <row r="665" spans="1:49" x14ac:dyDescent="0.25">
      <c r="A665">
        <v>560</v>
      </c>
      <c r="B665" t="s">
        <v>560</v>
      </c>
      <c r="C665">
        <v>5</v>
      </c>
      <c r="D665" t="s">
        <v>795</v>
      </c>
      <c r="E665" t="s">
        <v>1468</v>
      </c>
      <c r="F665">
        <v>2</v>
      </c>
      <c r="G665" t="s">
        <v>849</v>
      </c>
      <c r="H665" t="s">
        <v>920</v>
      </c>
      <c r="I665" t="s">
        <v>920</v>
      </c>
      <c r="J665">
        <v>1.1000000000000001</v>
      </c>
      <c r="K665">
        <v>30</v>
      </c>
      <c r="L665">
        <v>3</v>
      </c>
      <c r="M665" t="s">
        <v>830</v>
      </c>
      <c r="N665" t="s">
        <v>1037</v>
      </c>
      <c r="O665" t="s">
        <v>853</v>
      </c>
      <c r="P665">
        <v>488</v>
      </c>
      <c r="Q665">
        <v>65</v>
      </c>
      <c r="R665">
        <v>90</v>
      </c>
      <c r="S665">
        <v>115</v>
      </c>
      <c r="T665">
        <v>45</v>
      </c>
      <c r="U665">
        <v>115</v>
      </c>
      <c r="V665">
        <v>58</v>
      </c>
      <c r="W665">
        <v>90</v>
      </c>
      <c r="X665">
        <v>70</v>
      </c>
      <c r="Y665">
        <v>171</v>
      </c>
      <c r="Z665" t="s">
        <v>827</v>
      </c>
      <c r="AA665">
        <v>2</v>
      </c>
      <c r="AB665" t="s">
        <v>810</v>
      </c>
      <c r="AC665" t="s">
        <v>848</v>
      </c>
      <c r="AD665" t="s">
        <v>828</v>
      </c>
      <c r="AE665">
        <v>15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2</v>
      </c>
      <c r="AM665">
        <v>1</v>
      </c>
      <c r="AN665">
        <v>1</v>
      </c>
      <c r="AO665">
        <v>2</v>
      </c>
      <c r="AP665">
        <v>0</v>
      </c>
      <c r="AQ665">
        <v>1</v>
      </c>
      <c r="AR665" t="s">
        <v>803</v>
      </c>
      <c r="AS665" t="s">
        <v>803</v>
      </c>
      <c r="AT665">
        <v>1</v>
      </c>
      <c r="AU665" t="s">
        <v>804</v>
      </c>
      <c r="AV665">
        <v>1</v>
      </c>
      <c r="AW665">
        <v>4</v>
      </c>
    </row>
    <row r="666" spans="1:49" x14ac:dyDescent="0.25">
      <c r="A666">
        <v>561</v>
      </c>
      <c r="B666" t="s">
        <v>561</v>
      </c>
      <c r="C666">
        <v>5</v>
      </c>
      <c r="D666" t="s">
        <v>795</v>
      </c>
      <c r="E666" t="s">
        <v>1469</v>
      </c>
      <c r="F666">
        <v>2</v>
      </c>
      <c r="G666" t="s">
        <v>860</v>
      </c>
      <c r="H666" t="s">
        <v>812</v>
      </c>
      <c r="I666" t="s">
        <v>812</v>
      </c>
      <c r="J666">
        <v>1.4</v>
      </c>
      <c r="K666">
        <v>14</v>
      </c>
      <c r="L666">
        <v>3</v>
      </c>
      <c r="M666" t="s">
        <v>904</v>
      </c>
      <c r="N666" t="s">
        <v>881</v>
      </c>
      <c r="O666" t="s">
        <v>833</v>
      </c>
      <c r="P666">
        <v>490</v>
      </c>
      <c r="Q666">
        <v>72</v>
      </c>
      <c r="R666">
        <v>58</v>
      </c>
      <c r="S666">
        <v>80</v>
      </c>
      <c r="T666">
        <v>103</v>
      </c>
      <c r="U666">
        <v>80</v>
      </c>
      <c r="V666">
        <v>97</v>
      </c>
      <c r="W666">
        <v>45</v>
      </c>
      <c r="X666">
        <v>70</v>
      </c>
      <c r="Y666">
        <v>172</v>
      </c>
      <c r="Z666" t="s">
        <v>827</v>
      </c>
      <c r="AA666">
        <v>1</v>
      </c>
      <c r="AB666" t="s">
        <v>812</v>
      </c>
      <c r="AD666" t="s">
        <v>828</v>
      </c>
      <c r="AE666">
        <v>20</v>
      </c>
      <c r="AF666">
        <v>1</v>
      </c>
      <c r="AG666">
        <v>1</v>
      </c>
      <c r="AH666">
        <v>1</v>
      </c>
      <c r="AI666">
        <v>2</v>
      </c>
      <c r="AJ666" t="s">
        <v>803</v>
      </c>
      <c r="AK666">
        <v>2</v>
      </c>
      <c r="AL666" t="s">
        <v>804</v>
      </c>
      <c r="AM666">
        <v>1</v>
      </c>
      <c r="AN666">
        <v>0</v>
      </c>
      <c r="AO666">
        <v>1</v>
      </c>
      <c r="AP666" t="s">
        <v>803</v>
      </c>
      <c r="AQ666">
        <v>1</v>
      </c>
      <c r="AR666">
        <v>2</v>
      </c>
      <c r="AS666">
        <v>2</v>
      </c>
      <c r="AT666">
        <v>1</v>
      </c>
      <c r="AU666">
        <v>2</v>
      </c>
      <c r="AV666">
        <v>1</v>
      </c>
      <c r="AW666">
        <v>1</v>
      </c>
    </row>
    <row r="667" spans="1:49" x14ac:dyDescent="0.25">
      <c r="A667">
        <v>562</v>
      </c>
      <c r="B667" t="s">
        <v>562</v>
      </c>
      <c r="C667">
        <v>5</v>
      </c>
      <c r="D667" t="s">
        <v>795</v>
      </c>
      <c r="E667" t="s">
        <v>1470</v>
      </c>
      <c r="F667">
        <v>1</v>
      </c>
      <c r="G667" t="s">
        <v>980</v>
      </c>
      <c r="H667" t="s">
        <v>2089</v>
      </c>
      <c r="I667" t="s">
        <v>980</v>
      </c>
      <c r="J667">
        <v>0.5</v>
      </c>
      <c r="K667">
        <v>1.5</v>
      </c>
      <c r="L667">
        <v>1</v>
      </c>
      <c r="M667" t="s">
        <v>1471</v>
      </c>
      <c r="P667">
        <v>303</v>
      </c>
      <c r="Q667">
        <v>38</v>
      </c>
      <c r="R667">
        <v>30</v>
      </c>
      <c r="S667">
        <v>85</v>
      </c>
      <c r="T667">
        <v>55</v>
      </c>
      <c r="U667">
        <v>65</v>
      </c>
      <c r="V667">
        <v>30</v>
      </c>
      <c r="W667">
        <v>190</v>
      </c>
      <c r="X667">
        <v>70</v>
      </c>
      <c r="Y667">
        <v>61</v>
      </c>
      <c r="Z667" t="s">
        <v>827</v>
      </c>
      <c r="AA667">
        <v>2</v>
      </c>
      <c r="AB667" t="s">
        <v>974</v>
      </c>
      <c r="AC667" t="s">
        <v>945</v>
      </c>
      <c r="AD667" t="s">
        <v>828</v>
      </c>
      <c r="AE667">
        <v>25</v>
      </c>
      <c r="AF667">
        <v>0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0</v>
      </c>
      <c r="AM667" t="s">
        <v>803</v>
      </c>
      <c r="AN667">
        <v>1</v>
      </c>
      <c r="AO667">
        <v>1</v>
      </c>
      <c r="AP667">
        <v>1</v>
      </c>
      <c r="AQ667" t="s">
        <v>803</v>
      </c>
      <c r="AR667">
        <v>1</v>
      </c>
      <c r="AS667">
        <v>2</v>
      </c>
      <c r="AT667">
        <v>1</v>
      </c>
      <c r="AU667">
        <v>2</v>
      </c>
      <c r="AV667">
        <v>1</v>
      </c>
      <c r="AW667">
        <v>1</v>
      </c>
    </row>
    <row r="668" spans="1:49" x14ac:dyDescent="0.25">
      <c r="A668">
        <v>562</v>
      </c>
      <c r="B668" t="s">
        <v>1472</v>
      </c>
      <c r="C668">
        <v>5</v>
      </c>
      <c r="D668" t="s">
        <v>795</v>
      </c>
      <c r="E668" t="s">
        <v>1470</v>
      </c>
      <c r="F668">
        <v>2</v>
      </c>
      <c r="G668" t="s">
        <v>862</v>
      </c>
      <c r="H668" t="s">
        <v>980</v>
      </c>
      <c r="I668" t="s">
        <v>980</v>
      </c>
      <c r="J668">
        <v>0.5</v>
      </c>
      <c r="K668">
        <v>1.5</v>
      </c>
      <c r="L668">
        <v>1</v>
      </c>
      <c r="M668" t="s">
        <v>1473</v>
      </c>
      <c r="P668">
        <v>303</v>
      </c>
      <c r="Q668">
        <v>38</v>
      </c>
      <c r="R668">
        <v>55</v>
      </c>
      <c r="S668">
        <v>85</v>
      </c>
      <c r="T668">
        <v>30</v>
      </c>
      <c r="U668">
        <v>65</v>
      </c>
      <c r="V668">
        <v>30</v>
      </c>
      <c r="Z668" t="s">
        <v>827</v>
      </c>
      <c r="AA668">
        <v>2</v>
      </c>
      <c r="AB668" t="s">
        <v>974</v>
      </c>
      <c r="AC668" t="s">
        <v>945</v>
      </c>
      <c r="AE668">
        <v>25</v>
      </c>
      <c r="AF668">
        <v>0</v>
      </c>
      <c r="AG668">
        <v>1</v>
      </c>
      <c r="AH668">
        <v>2</v>
      </c>
      <c r="AI668">
        <v>0</v>
      </c>
      <c r="AJ668">
        <v>2</v>
      </c>
      <c r="AK668">
        <v>2</v>
      </c>
      <c r="AL668">
        <v>0</v>
      </c>
      <c r="AM668" t="s">
        <v>804</v>
      </c>
      <c r="AN668">
        <v>1</v>
      </c>
      <c r="AO668">
        <v>1</v>
      </c>
      <c r="AP668">
        <v>1</v>
      </c>
      <c r="AQ668" t="s">
        <v>803</v>
      </c>
      <c r="AR668" t="s">
        <v>803</v>
      </c>
      <c r="AS668">
        <v>2</v>
      </c>
      <c r="AT668">
        <v>1</v>
      </c>
      <c r="AU668">
        <v>2</v>
      </c>
      <c r="AV668">
        <v>1</v>
      </c>
      <c r="AW668">
        <v>1</v>
      </c>
    </row>
    <row r="669" spans="1:49" x14ac:dyDescent="0.25">
      <c r="A669">
        <v>563</v>
      </c>
      <c r="B669" t="s">
        <v>563</v>
      </c>
      <c r="C669">
        <v>5</v>
      </c>
      <c r="D669" t="s">
        <v>795</v>
      </c>
      <c r="E669" t="s">
        <v>1474</v>
      </c>
      <c r="F669">
        <v>1</v>
      </c>
      <c r="G669" t="s">
        <v>980</v>
      </c>
      <c r="H669" t="s">
        <v>2089</v>
      </c>
      <c r="I669" t="s">
        <v>980</v>
      </c>
      <c r="J669">
        <v>1.7</v>
      </c>
      <c r="K669">
        <v>76.5</v>
      </c>
      <c r="L669">
        <v>1</v>
      </c>
      <c r="M669" t="s">
        <v>1471</v>
      </c>
      <c r="P669">
        <v>483</v>
      </c>
      <c r="Q669">
        <v>58</v>
      </c>
      <c r="R669">
        <v>50</v>
      </c>
      <c r="S669">
        <v>145</v>
      </c>
      <c r="T669">
        <v>95</v>
      </c>
      <c r="U669">
        <v>105</v>
      </c>
      <c r="V669">
        <v>30</v>
      </c>
      <c r="W669">
        <v>90</v>
      </c>
      <c r="X669">
        <v>70</v>
      </c>
      <c r="Y669">
        <v>169</v>
      </c>
      <c r="Z669" t="s">
        <v>827</v>
      </c>
      <c r="AA669">
        <v>2</v>
      </c>
      <c r="AB669" t="s">
        <v>974</v>
      </c>
      <c r="AC669" t="s">
        <v>945</v>
      </c>
      <c r="AD669" t="s">
        <v>828</v>
      </c>
      <c r="AE669">
        <v>25</v>
      </c>
      <c r="AF669">
        <v>0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0</v>
      </c>
      <c r="AM669" t="s">
        <v>803</v>
      </c>
      <c r="AN669">
        <v>1</v>
      </c>
      <c r="AO669">
        <v>1</v>
      </c>
      <c r="AP669">
        <v>1</v>
      </c>
      <c r="AQ669" t="s">
        <v>803</v>
      </c>
      <c r="AR669">
        <v>1</v>
      </c>
      <c r="AS669">
        <v>2</v>
      </c>
      <c r="AT669">
        <v>1</v>
      </c>
      <c r="AU669">
        <v>2</v>
      </c>
      <c r="AV669">
        <v>1</v>
      </c>
      <c r="AW669">
        <v>1</v>
      </c>
    </row>
    <row r="670" spans="1:49" x14ac:dyDescent="0.25">
      <c r="A670">
        <v>564</v>
      </c>
      <c r="B670" t="s">
        <v>564</v>
      </c>
      <c r="C670">
        <v>5</v>
      </c>
      <c r="D670" t="s">
        <v>795</v>
      </c>
      <c r="E670" t="s">
        <v>1475</v>
      </c>
      <c r="F670">
        <v>2</v>
      </c>
      <c r="G670" t="s">
        <v>816</v>
      </c>
      <c r="H670" t="s">
        <v>942</v>
      </c>
      <c r="I670" t="s">
        <v>942</v>
      </c>
      <c r="J670">
        <v>0.7</v>
      </c>
      <c r="K670">
        <v>16.5</v>
      </c>
      <c r="L670">
        <v>3</v>
      </c>
      <c r="M670" t="s">
        <v>1225</v>
      </c>
      <c r="N670" t="s">
        <v>944</v>
      </c>
      <c r="O670" t="s">
        <v>918</v>
      </c>
      <c r="P670">
        <v>355</v>
      </c>
      <c r="Q670">
        <v>54</v>
      </c>
      <c r="R670">
        <v>78</v>
      </c>
      <c r="S670">
        <v>103</v>
      </c>
      <c r="T670">
        <v>53</v>
      </c>
      <c r="U670">
        <v>45</v>
      </c>
      <c r="V670">
        <v>22</v>
      </c>
      <c r="W670">
        <v>45</v>
      </c>
      <c r="X670">
        <v>70</v>
      </c>
      <c r="Y670">
        <v>71</v>
      </c>
      <c r="Z670" t="s">
        <v>827</v>
      </c>
      <c r="AA670">
        <v>2</v>
      </c>
      <c r="AB670" t="s">
        <v>819</v>
      </c>
      <c r="AC670" t="s">
        <v>940</v>
      </c>
      <c r="AD670" t="s">
        <v>9</v>
      </c>
      <c r="AE670">
        <v>30</v>
      </c>
      <c r="AF670" t="s">
        <v>803</v>
      </c>
      <c r="AG670" t="s">
        <v>804</v>
      </c>
      <c r="AH670">
        <v>1</v>
      </c>
      <c r="AI670" t="s">
        <v>1030</v>
      </c>
      <c r="AJ670">
        <v>3</v>
      </c>
      <c r="AK670" t="s">
        <v>803</v>
      </c>
      <c r="AL670" t="s">
        <v>1030</v>
      </c>
      <c r="AM670" t="s">
        <v>803</v>
      </c>
      <c r="AN670" t="s">
        <v>1030</v>
      </c>
      <c r="AO670" t="s">
        <v>803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</row>
    <row r="671" spans="1:49" x14ac:dyDescent="0.25">
      <c r="A671">
        <v>565</v>
      </c>
      <c r="B671" t="s">
        <v>565</v>
      </c>
      <c r="C671">
        <v>5</v>
      </c>
      <c r="D671" t="s">
        <v>795</v>
      </c>
      <c r="E671" t="s">
        <v>1475</v>
      </c>
      <c r="F671">
        <v>2</v>
      </c>
      <c r="G671" t="s">
        <v>816</v>
      </c>
      <c r="H671" t="s">
        <v>942</v>
      </c>
      <c r="I671" t="s">
        <v>942</v>
      </c>
      <c r="J671">
        <v>1.2</v>
      </c>
      <c r="K671">
        <v>81</v>
      </c>
      <c r="L671">
        <v>3</v>
      </c>
      <c r="M671" t="s">
        <v>1225</v>
      </c>
      <c r="N671" t="s">
        <v>944</v>
      </c>
      <c r="O671" t="s">
        <v>918</v>
      </c>
      <c r="P671">
        <v>495</v>
      </c>
      <c r="Q671">
        <v>74</v>
      </c>
      <c r="R671">
        <v>108</v>
      </c>
      <c r="S671">
        <v>133</v>
      </c>
      <c r="T671">
        <v>83</v>
      </c>
      <c r="U671">
        <v>65</v>
      </c>
      <c r="V671">
        <v>32</v>
      </c>
      <c r="W671">
        <v>45</v>
      </c>
      <c r="X671">
        <v>70</v>
      </c>
      <c r="Y671">
        <v>173</v>
      </c>
      <c r="Z671" t="s">
        <v>827</v>
      </c>
      <c r="AA671">
        <v>2</v>
      </c>
      <c r="AB671" t="s">
        <v>819</v>
      </c>
      <c r="AC671" t="s">
        <v>940</v>
      </c>
      <c r="AD671" t="s">
        <v>9</v>
      </c>
      <c r="AE671">
        <v>30</v>
      </c>
      <c r="AF671" t="s">
        <v>803</v>
      </c>
      <c r="AG671" t="s">
        <v>804</v>
      </c>
      <c r="AH671">
        <v>1</v>
      </c>
      <c r="AI671" t="s">
        <v>1030</v>
      </c>
      <c r="AJ671">
        <v>3</v>
      </c>
      <c r="AK671" t="s">
        <v>803</v>
      </c>
      <c r="AL671" t="s">
        <v>1030</v>
      </c>
      <c r="AM671" t="s">
        <v>803</v>
      </c>
      <c r="AN671" t="s">
        <v>1030</v>
      </c>
      <c r="AO671" t="s">
        <v>803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</row>
    <row r="672" spans="1:49" x14ac:dyDescent="0.25">
      <c r="A672">
        <v>566</v>
      </c>
      <c r="B672" t="s">
        <v>566</v>
      </c>
      <c r="C672">
        <v>5</v>
      </c>
      <c r="D672" t="s">
        <v>795</v>
      </c>
      <c r="E672" t="s">
        <v>1476</v>
      </c>
      <c r="F672">
        <v>2</v>
      </c>
      <c r="G672" t="s">
        <v>942</v>
      </c>
      <c r="H672" t="s">
        <v>812</v>
      </c>
      <c r="I672" t="s">
        <v>812</v>
      </c>
      <c r="J672">
        <v>0.5</v>
      </c>
      <c r="K672">
        <v>9.5</v>
      </c>
      <c r="L672">
        <v>1</v>
      </c>
      <c r="M672" t="s">
        <v>1477</v>
      </c>
      <c r="P672">
        <v>401</v>
      </c>
      <c r="Q672">
        <v>55</v>
      </c>
      <c r="R672">
        <v>112</v>
      </c>
      <c r="S672">
        <v>45</v>
      </c>
      <c r="T672">
        <v>74</v>
      </c>
      <c r="U672">
        <v>45</v>
      </c>
      <c r="V672">
        <v>70</v>
      </c>
      <c r="W672">
        <v>45</v>
      </c>
      <c r="X672">
        <v>70</v>
      </c>
      <c r="Y672">
        <v>71</v>
      </c>
      <c r="Z672" t="s">
        <v>827</v>
      </c>
      <c r="AA672">
        <v>2</v>
      </c>
      <c r="AB672" t="s">
        <v>812</v>
      </c>
      <c r="AC672" t="s">
        <v>940</v>
      </c>
      <c r="AD672" t="s">
        <v>9</v>
      </c>
      <c r="AE672">
        <v>30</v>
      </c>
      <c r="AF672" t="s">
        <v>803</v>
      </c>
      <c r="AG672" t="s">
        <v>803</v>
      </c>
      <c r="AH672">
        <v>2</v>
      </c>
      <c r="AI672">
        <v>2</v>
      </c>
      <c r="AJ672">
        <v>1</v>
      </c>
      <c r="AK672">
        <v>2</v>
      </c>
      <c r="AL672">
        <v>1</v>
      </c>
      <c r="AM672" t="s">
        <v>803</v>
      </c>
      <c r="AN672">
        <v>0</v>
      </c>
      <c r="AO672" t="s">
        <v>803</v>
      </c>
      <c r="AP672">
        <v>1</v>
      </c>
      <c r="AQ672" t="s">
        <v>803</v>
      </c>
      <c r="AR672">
        <v>2</v>
      </c>
      <c r="AS672">
        <v>1</v>
      </c>
      <c r="AT672">
        <v>1</v>
      </c>
      <c r="AU672">
        <v>1</v>
      </c>
      <c r="AV672">
        <v>2</v>
      </c>
      <c r="AW672">
        <v>1</v>
      </c>
    </row>
    <row r="673" spans="1:49" x14ac:dyDescent="0.25">
      <c r="A673">
        <v>567</v>
      </c>
      <c r="B673" t="s">
        <v>567</v>
      </c>
      <c r="C673">
        <v>5</v>
      </c>
      <c r="D673" t="s">
        <v>795</v>
      </c>
      <c r="E673" t="s">
        <v>1476</v>
      </c>
      <c r="F673">
        <v>2</v>
      </c>
      <c r="G673" t="s">
        <v>942</v>
      </c>
      <c r="H673" t="s">
        <v>812</v>
      </c>
      <c r="I673" t="s">
        <v>812</v>
      </c>
      <c r="J673">
        <v>1.4</v>
      </c>
      <c r="K673">
        <v>32</v>
      </c>
      <c r="L673">
        <v>1</v>
      </c>
      <c r="M673" t="s">
        <v>1477</v>
      </c>
      <c r="P673">
        <v>567</v>
      </c>
      <c r="Q673">
        <v>75</v>
      </c>
      <c r="R673">
        <v>140</v>
      </c>
      <c r="S673">
        <v>65</v>
      </c>
      <c r="T673">
        <v>112</v>
      </c>
      <c r="U673">
        <v>65</v>
      </c>
      <c r="V673">
        <v>110</v>
      </c>
      <c r="W673">
        <v>45</v>
      </c>
      <c r="X673">
        <v>70</v>
      </c>
      <c r="Y673">
        <v>177</v>
      </c>
      <c r="Z673" t="s">
        <v>827</v>
      </c>
      <c r="AA673">
        <v>2</v>
      </c>
      <c r="AB673" t="s">
        <v>812</v>
      </c>
      <c r="AC673" t="s">
        <v>940</v>
      </c>
      <c r="AD673" t="s">
        <v>9</v>
      </c>
      <c r="AE673">
        <v>30</v>
      </c>
      <c r="AF673" t="s">
        <v>803</v>
      </c>
      <c r="AG673" t="s">
        <v>803</v>
      </c>
      <c r="AH673">
        <v>2</v>
      </c>
      <c r="AI673">
        <v>2</v>
      </c>
      <c r="AJ673">
        <v>1</v>
      </c>
      <c r="AK673">
        <v>2</v>
      </c>
      <c r="AL673">
        <v>1</v>
      </c>
      <c r="AM673" t="s">
        <v>803</v>
      </c>
      <c r="AN673">
        <v>0</v>
      </c>
      <c r="AO673" t="s">
        <v>803</v>
      </c>
      <c r="AP673">
        <v>1</v>
      </c>
      <c r="AQ673" t="s">
        <v>803</v>
      </c>
      <c r="AR673">
        <v>2</v>
      </c>
      <c r="AS673">
        <v>1</v>
      </c>
      <c r="AT673">
        <v>1</v>
      </c>
      <c r="AU673">
        <v>1</v>
      </c>
      <c r="AV673">
        <v>2</v>
      </c>
      <c r="AW673">
        <v>1</v>
      </c>
    </row>
    <row r="674" spans="1:49" x14ac:dyDescent="0.25">
      <c r="A674">
        <v>568</v>
      </c>
      <c r="B674" t="s">
        <v>568</v>
      </c>
      <c r="C674">
        <v>5</v>
      </c>
      <c r="D674" t="s">
        <v>795</v>
      </c>
      <c r="E674" t="s">
        <v>1478</v>
      </c>
      <c r="F674">
        <v>1</v>
      </c>
      <c r="G674" t="s">
        <v>798</v>
      </c>
      <c r="H674" t="s">
        <v>2089</v>
      </c>
      <c r="I674" t="s">
        <v>798</v>
      </c>
      <c r="J674">
        <v>0.6</v>
      </c>
      <c r="K674">
        <v>31</v>
      </c>
      <c r="L674">
        <v>3</v>
      </c>
      <c r="M674" t="s">
        <v>896</v>
      </c>
      <c r="N674" t="s">
        <v>972</v>
      </c>
      <c r="O674" t="s">
        <v>995</v>
      </c>
      <c r="P674">
        <v>329</v>
      </c>
      <c r="Q674">
        <v>50</v>
      </c>
      <c r="R674">
        <v>50</v>
      </c>
      <c r="S674">
        <v>62</v>
      </c>
      <c r="T674">
        <v>40</v>
      </c>
      <c r="U674">
        <v>62</v>
      </c>
      <c r="V674">
        <v>65</v>
      </c>
      <c r="W674">
        <v>190</v>
      </c>
      <c r="X674">
        <v>70</v>
      </c>
      <c r="Y674">
        <v>66</v>
      </c>
      <c r="Z674" t="s">
        <v>827</v>
      </c>
      <c r="AA674">
        <v>1</v>
      </c>
      <c r="AB674" t="s">
        <v>945</v>
      </c>
      <c r="AD674" t="s">
        <v>828</v>
      </c>
      <c r="AE674">
        <v>20</v>
      </c>
      <c r="AF674">
        <v>1</v>
      </c>
      <c r="AG674">
        <v>1</v>
      </c>
      <c r="AH674">
        <v>1</v>
      </c>
      <c r="AI674">
        <v>1</v>
      </c>
      <c r="AJ674" t="s">
        <v>803</v>
      </c>
      <c r="AK674">
        <v>1</v>
      </c>
      <c r="AL674" t="s">
        <v>803</v>
      </c>
      <c r="AM674" t="s">
        <v>803</v>
      </c>
      <c r="AN674">
        <v>2</v>
      </c>
      <c r="AO674">
        <v>1</v>
      </c>
      <c r="AP674">
        <v>2</v>
      </c>
      <c r="AQ674" t="s">
        <v>803</v>
      </c>
      <c r="AR674">
        <v>1</v>
      </c>
      <c r="AS674">
        <v>1</v>
      </c>
      <c r="AT674">
        <v>1</v>
      </c>
      <c r="AU674">
        <v>1</v>
      </c>
      <c r="AV674">
        <v>1</v>
      </c>
      <c r="AW674" t="s">
        <v>803</v>
      </c>
    </row>
    <row r="675" spans="1:49" x14ac:dyDescent="0.25">
      <c r="A675">
        <v>569</v>
      </c>
      <c r="B675" t="s">
        <v>569</v>
      </c>
      <c r="C675">
        <v>5</v>
      </c>
      <c r="D675" t="s">
        <v>795</v>
      </c>
      <c r="E675" t="s">
        <v>1479</v>
      </c>
      <c r="F675">
        <v>1</v>
      </c>
      <c r="G675" t="s">
        <v>798</v>
      </c>
      <c r="H675" t="s">
        <v>2089</v>
      </c>
      <c r="I675" t="s">
        <v>798</v>
      </c>
      <c r="J675">
        <v>1.9</v>
      </c>
      <c r="K675">
        <v>107.3</v>
      </c>
      <c r="L675">
        <v>3</v>
      </c>
      <c r="M675" t="s">
        <v>896</v>
      </c>
      <c r="N675" t="s">
        <v>986</v>
      </c>
      <c r="O675" t="s">
        <v>995</v>
      </c>
      <c r="P675">
        <v>474</v>
      </c>
      <c r="Q675">
        <v>80</v>
      </c>
      <c r="R675">
        <v>95</v>
      </c>
      <c r="S675">
        <v>82</v>
      </c>
      <c r="T675">
        <v>60</v>
      </c>
      <c r="U675">
        <v>82</v>
      </c>
      <c r="V675">
        <v>75</v>
      </c>
      <c r="W675">
        <v>60</v>
      </c>
      <c r="X675">
        <v>70</v>
      </c>
      <c r="Y675">
        <v>166</v>
      </c>
      <c r="Z675" t="s">
        <v>827</v>
      </c>
      <c r="AA675">
        <v>1</v>
      </c>
      <c r="AB675" t="s">
        <v>945</v>
      </c>
      <c r="AD675" t="s">
        <v>828</v>
      </c>
      <c r="AE675">
        <v>20</v>
      </c>
      <c r="AF675">
        <v>1</v>
      </c>
      <c r="AG675">
        <v>1</v>
      </c>
      <c r="AH675">
        <v>1</v>
      </c>
      <c r="AI675">
        <v>1</v>
      </c>
      <c r="AJ675" t="s">
        <v>803</v>
      </c>
      <c r="AK675">
        <v>1</v>
      </c>
      <c r="AL675" t="s">
        <v>803</v>
      </c>
      <c r="AM675" t="s">
        <v>803</v>
      </c>
      <c r="AN675">
        <v>2</v>
      </c>
      <c r="AO675">
        <v>1</v>
      </c>
      <c r="AP675">
        <v>2</v>
      </c>
      <c r="AQ675" t="s">
        <v>803</v>
      </c>
      <c r="AR675">
        <v>1</v>
      </c>
      <c r="AS675">
        <v>1</v>
      </c>
      <c r="AT675">
        <v>1</v>
      </c>
      <c r="AU675">
        <v>1</v>
      </c>
      <c r="AV675">
        <v>1</v>
      </c>
      <c r="AW675" t="s">
        <v>803</v>
      </c>
    </row>
    <row r="676" spans="1:49" x14ac:dyDescent="0.25">
      <c r="A676">
        <v>570</v>
      </c>
      <c r="B676" t="s">
        <v>570</v>
      </c>
      <c r="C676">
        <v>5</v>
      </c>
      <c r="D676" t="s">
        <v>795</v>
      </c>
      <c r="E676" t="s">
        <v>1480</v>
      </c>
      <c r="F676">
        <v>1</v>
      </c>
      <c r="G676" t="s">
        <v>849</v>
      </c>
      <c r="H676" t="s">
        <v>2089</v>
      </c>
      <c r="I676" t="s">
        <v>849</v>
      </c>
      <c r="J676">
        <v>0.7</v>
      </c>
      <c r="K676">
        <v>12.5</v>
      </c>
      <c r="L676">
        <v>1</v>
      </c>
      <c r="M676" t="s">
        <v>1481</v>
      </c>
      <c r="P676">
        <v>330</v>
      </c>
      <c r="Q676">
        <v>40</v>
      </c>
      <c r="R676">
        <v>65</v>
      </c>
      <c r="S676">
        <v>40</v>
      </c>
      <c r="T676">
        <v>80</v>
      </c>
      <c r="U676">
        <v>40</v>
      </c>
      <c r="V676">
        <v>65</v>
      </c>
      <c r="W676">
        <v>75</v>
      </c>
      <c r="X676">
        <v>70</v>
      </c>
      <c r="Y676">
        <v>66</v>
      </c>
      <c r="Z676" t="s">
        <v>801</v>
      </c>
      <c r="AA676">
        <v>1</v>
      </c>
      <c r="AB676" t="s">
        <v>848</v>
      </c>
      <c r="AD676" t="s">
        <v>9</v>
      </c>
      <c r="AE676">
        <v>25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2</v>
      </c>
      <c r="AM676">
        <v>1</v>
      </c>
      <c r="AN676">
        <v>1</v>
      </c>
      <c r="AO676">
        <v>1</v>
      </c>
      <c r="AP676">
        <v>0</v>
      </c>
      <c r="AQ676">
        <v>2</v>
      </c>
      <c r="AR676">
        <v>1</v>
      </c>
      <c r="AS676" t="s">
        <v>803</v>
      </c>
      <c r="AT676">
        <v>1</v>
      </c>
      <c r="AU676" t="s">
        <v>803</v>
      </c>
      <c r="AV676">
        <v>1</v>
      </c>
      <c r="AW676">
        <v>2</v>
      </c>
    </row>
    <row r="677" spans="1:49" x14ac:dyDescent="0.25">
      <c r="A677">
        <v>571</v>
      </c>
      <c r="B677" t="s">
        <v>571</v>
      </c>
      <c r="C677">
        <v>5</v>
      </c>
      <c r="D677" t="s">
        <v>795</v>
      </c>
      <c r="E677" t="s">
        <v>1482</v>
      </c>
      <c r="F677">
        <v>1</v>
      </c>
      <c r="G677" t="s">
        <v>849</v>
      </c>
      <c r="H677" t="s">
        <v>2089</v>
      </c>
      <c r="I677" t="s">
        <v>849</v>
      </c>
      <c r="J677">
        <v>1.6</v>
      </c>
      <c r="K677">
        <v>81.099999999999994</v>
      </c>
      <c r="L677">
        <v>1</v>
      </c>
      <c r="M677" t="s">
        <v>1481</v>
      </c>
      <c r="P677">
        <v>510</v>
      </c>
      <c r="Q677">
        <v>60</v>
      </c>
      <c r="R677">
        <v>105</v>
      </c>
      <c r="S677">
        <v>60</v>
      </c>
      <c r="T677">
        <v>120</v>
      </c>
      <c r="U677">
        <v>60</v>
      </c>
      <c r="V677">
        <v>105</v>
      </c>
      <c r="W677">
        <v>45</v>
      </c>
      <c r="X677">
        <v>70</v>
      </c>
      <c r="Y677">
        <v>179</v>
      </c>
      <c r="Z677" t="s">
        <v>801</v>
      </c>
      <c r="AA677">
        <v>1</v>
      </c>
      <c r="AB677" t="s">
        <v>848</v>
      </c>
      <c r="AD677" t="s">
        <v>9</v>
      </c>
      <c r="AE677">
        <v>20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2</v>
      </c>
      <c r="AM677">
        <v>1</v>
      </c>
      <c r="AN677">
        <v>1</v>
      </c>
      <c r="AO677">
        <v>1</v>
      </c>
      <c r="AP677">
        <v>0</v>
      </c>
      <c r="AQ677">
        <v>2</v>
      </c>
      <c r="AR677">
        <v>1</v>
      </c>
      <c r="AS677" t="s">
        <v>803</v>
      </c>
      <c r="AT677">
        <v>1</v>
      </c>
      <c r="AU677" t="s">
        <v>803</v>
      </c>
      <c r="AV677">
        <v>1</v>
      </c>
      <c r="AW677">
        <v>2</v>
      </c>
    </row>
    <row r="678" spans="1:49" x14ac:dyDescent="0.25">
      <c r="A678">
        <v>572</v>
      </c>
      <c r="B678" t="s">
        <v>572</v>
      </c>
      <c r="C678">
        <v>5</v>
      </c>
      <c r="D678" t="s">
        <v>795</v>
      </c>
      <c r="E678" t="s">
        <v>1483</v>
      </c>
      <c r="F678">
        <v>1</v>
      </c>
      <c r="G678" t="s">
        <v>795</v>
      </c>
      <c r="H678" t="s">
        <v>2089</v>
      </c>
      <c r="I678" t="s">
        <v>795</v>
      </c>
      <c r="J678">
        <v>0.4</v>
      </c>
      <c r="K678">
        <v>5.8</v>
      </c>
      <c r="L678">
        <v>3</v>
      </c>
      <c r="M678" t="s">
        <v>880</v>
      </c>
      <c r="N678" t="s">
        <v>911</v>
      </c>
      <c r="O678" t="s">
        <v>977</v>
      </c>
      <c r="P678">
        <v>300</v>
      </c>
      <c r="Q678">
        <v>55</v>
      </c>
      <c r="R678">
        <v>50</v>
      </c>
      <c r="S678">
        <v>40</v>
      </c>
      <c r="T678">
        <v>40</v>
      </c>
      <c r="U678">
        <v>40</v>
      </c>
      <c r="V678">
        <v>75</v>
      </c>
      <c r="W678">
        <v>255</v>
      </c>
      <c r="X678">
        <v>70</v>
      </c>
      <c r="Y678">
        <v>60</v>
      </c>
      <c r="Z678" t="s">
        <v>883</v>
      </c>
      <c r="AA678">
        <v>1</v>
      </c>
      <c r="AB678" t="s">
        <v>848</v>
      </c>
      <c r="AD678" t="s">
        <v>884</v>
      </c>
      <c r="AE678">
        <v>15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2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0</v>
      </c>
      <c r="AT678">
        <v>1</v>
      </c>
      <c r="AU678">
        <v>1</v>
      </c>
      <c r="AV678">
        <v>1</v>
      </c>
      <c r="AW678">
        <v>1</v>
      </c>
    </row>
    <row r="679" spans="1:49" x14ac:dyDescent="0.25">
      <c r="A679">
        <v>573</v>
      </c>
      <c r="B679" t="s">
        <v>573</v>
      </c>
      <c r="C679">
        <v>5</v>
      </c>
      <c r="D679" t="s">
        <v>795</v>
      </c>
      <c r="E679" t="s">
        <v>1484</v>
      </c>
      <c r="F679">
        <v>1</v>
      </c>
      <c r="G679" t="s">
        <v>795</v>
      </c>
      <c r="H679" t="s">
        <v>2089</v>
      </c>
      <c r="I679" t="s">
        <v>795</v>
      </c>
      <c r="J679">
        <v>0.5</v>
      </c>
      <c r="K679">
        <v>7.5</v>
      </c>
      <c r="L679">
        <v>3</v>
      </c>
      <c r="M679" t="s">
        <v>880</v>
      </c>
      <c r="N679" t="s">
        <v>911</v>
      </c>
      <c r="O679" t="s">
        <v>977</v>
      </c>
      <c r="P679">
        <v>470</v>
      </c>
      <c r="Q679">
        <v>75</v>
      </c>
      <c r="R679">
        <v>95</v>
      </c>
      <c r="S679">
        <v>60</v>
      </c>
      <c r="T679">
        <v>65</v>
      </c>
      <c r="U679">
        <v>60</v>
      </c>
      <c r="V679">
        <v>115</v>
      </c>
      <c r="W679">
        <v>60</v>
      </c>
      <c r="X679">
        <v>70</v>
      </c>
      <c r="Y679">
        <v>165</v>
      </c>
      <c r="Z679" t="s">
        <v>883</v>
      </c>
      <c r="AA679">
        <v>1</v>
      </c>
      <c r="AB679" t="s">
        <v>848</v>
      </c>
      <c r="AD679" t="s">
        <v>884</v>
      </c>
      <c r="AE679">
        <v>15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2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0</v>
      </c>
      <c r="AT679">
        <v>1</v>
      </c>
      <c r="AU679">
        <v>1</v>
      </c>
      <c r="AV679">
        <v>1</v>
      </c>
      <c r="AW679">
        <v>1</v>
      </c>
    </row>
    <row r="680" spans="1:49" x14ac:dyDescent="0.25">
      <c r="A680">
        <v>574</v>
      </c>
      <c r="B680" t="s">
        <v>574</v>
      </c>
      <c r="C680">
        <v>5</v>
      </c>
      <c r="D680" t="s">
        <v>795</v>
      </c>
      <c r="E680" t="s">
        <v>1485</v>
      </c>
      <c r="F680">
        <v>1</v>
      </c>
      <c r="G680" t="s">
        <v>860</v>
      </c>
      <c r="H680" t="s">
        <v>2089</v>
      </c>
      <c r="I680" t="s">
        <v>860</v>
      </c>
      <c r="J680">
        <v>0.4</v>
      </c>
      <c r="K680">
        <v>5.8</v>
      </c>
      <c r="L680">
        <v>3</v>
      </c>
      <c r="M680" t="s">
        <v>891</v>
      </c>
      <c r="N680" t="s">
        <v>890</v>
      </c>
      <c r="O680" t="s">
        <v>984</v>
      </c>
      <c r="P680">
        <v>290</v>
      </c>
      <c r="Q680">
        <v>45</v>
      </c>
      <c r="R680">
        <v>30</v>
      </c>
      <c r="S680">
        <v>50</v>
      </c>
      <c r="T680">
        <v>55</v>
      </c>
      <c r="U680">
        <v>65</v>
      </c>
      <c r="V680">
        <v>45</v>
      </c>
      <c r="W680">
        <v>200</v>
      </c>
      <c r="X680">
        <v>70</v>
      </c>
      <c r="Y680">
        <v>58</v>
      </c>
      <c r="Z680" t="s">
        <v>801</v>
      </c>
      <c r="AA680">
        <v>1</v>
      </c>
      <c r="AB680" t="s">
        <v>932</v>
      </c>
      <c r="AD680" t="s">
        <v>884</v>
      </c>
      <c r="AE680">
        <v>20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 t="s">
        <v>803</v>
      </c>
      <c r="AM680">
        <v>1</v>
      </c>
      <c r="AN680">
        <v>1</v>
      </c>
      <c r="AO680">
        <v>1</v>
      </c>
      <c r="AP680" t="s">
        <v>803</v>
      </c>
      <c r="AQ680">
        <v>2</v>
      </c>
      <c r="AR680">
        <v>1</v>
      </c>
      <c r="AS680">
        <v>2</v>
      </c>
      <c r="AT680">
        <v>1</v>
      </c>
      <c r="AU680">
        <v>2</v>
      </c>
      <c r="AV680">
        <v>1</v>
      </c>
      <c r="AW680">
        <v>1</v>
      </c>
    </row>
    <row r="681" spans="1:49" x14ac:dyDescent="0.25">
      <c r="A681">
        <v>575</v>
      </c>
      <c r="B681" t="s">
        <v>575</v>
      </c>
      <c r="C681">
        <v>5</v>
      </c>
      <c r="D681" t="s">
        <v>795</v>
      </c>
      <c r="E681" t="s">
        <v>1229</v>
      </c>
      <c r="F681">
        <v>1</v>
      </c>
      <c r="G681" t="s">
        <v>860</v>
      </c>
      <c r="H681" t="s">
        <v>2089</v>
      </c>
      <c r="I681" t="s">
        <v>860</v>
      </c>
      <c r="J681">
        <v>0.7</v>
      </c>
      <c r="K681">
        <v>18</v>
      </c>
      <c r="L681">
        <v>3</v>
      </c>
      <c r="M681" t="s">
        <v>891</v>
      </c>
      <c r="N681" t="s">
        <v>890</v>
      </c>
      <c r="O681" t="s">
        <v>984</v>
      </c>
      <c r="P681">
        <v>390</v>
      </c>
      <c r="Q681">
        <v>60</v>
      </c>
      <c r="R681">
        <v>45</v>
      </c>
      <c r="S681">
        <v>70</v>
      </c>
      <c r="T681">
        <v>75</v>
      </c>
      <c r="U681">
        <v>85</v>
      </c>
      <c r="V681">
        <v>55</v>
      </c>
      <c r="W681">
        <v>100</v>
      </c>
      <c r="X681">
        <v>70</v>
      </c>
      <c r="Y681">
        <v>137</v>
      </c>
      <c r="Z681" t="s">
        <v>801</v>
      </c>
      <c r="AA681">
        <v>1</v>
      </c>
      <c r="AB681" t="s">
        <v>932</v>
      </c>
      <c r="AD681" t="s">
        <v>884</v>
      </c>
      <c r="AE681">
        <v>20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 t="s">
        <v>803</v>
      </c>
      <c r="AM681">
        <v>1</v>
      </c>
      <c r="AN681">
        <v>1</v>
      </c>
      <c r="AO681">
        <v>1</v>
      </c>
      <c r="AP681" t="s">
        <v>803</v>
      </c>
      <c r="AQ681">
        <v>2</v>
      </c>
      <c r="AR681">
        <v>1</v>
      </c>
      <c r="AS681">
        <v>2</v>
      </c>
      <c r="AT681">
        <v>1</v>
      </c>
      <c r="AU681">
        <v>2</v>
      </c>
      <c r="AV681">
        <v>1</v>
      </c>
      <c r="AW681">
        <v>1</v>
      </c>
    </row>
    <row r="682" spans="1:49" x14ac:dyDescent="0.25">
      <c r="A682">
        <v>576</v>
      </c>
      <c r="B682" t="s">
        <v>576</v>
      </c>
      <c r="C682">
        <v>5</v>
      </c>
      <c r="D682" t="s">
        <v>795</v>
      </c>
      <c r="E682" t="s">
        <v>1486</v>
      </c>
      <c r="F682">
        <v>1</v>
      </c>
      <c r="G682" t="s">
        <v>860</v>
      </c>
      <c r="H682" t="s">
        <v>2089</v>
      </c>
      <c r="I682" t="s">
        <v>860</v>
      </c>
      <c r="J682">
        <v>1.5</v>
      </c>
      <c r="K682">
        <v>44</v>
      </c>
      <c r="L682">
        <v>3</v>
      </c>
      <c r="M682" t="s">
        <v>891</v>
      </c>
      <c r="N682" t="s">
        <v>890</v>
      </c>
      <c r="O682" t="s">
        <v>984</v>
      </c>
      <c r="P682">
        <v>490</v>
      </c>
      <c r="Q682">
        <v>70</v>
      </c>
      <c r="R682">
        <v>55</v>
      </c>
      <c r="S682">
        <v>95</v>
      </c>
      <c r="T682">
        <v>95</v>
      </c>
      <c r="U682">
        <v>110</v>
      </c>
      <c r="V682">
        <v>65</v>
      </c>
      <c r="W682">
        <v>50</v>
      </c>
      <c r="X682">
        <v>70</v>
      </c>
      <c r="Y682">
        <v>221</v>
      </c>
      <c r="Z682" t="s">
        <v>801</v>
      </c>
      <c r="AA682">
        <v>1</v>
      </c>
      <c r="AB682" t="s">
        <v>932</v>
      </c>
      <c r="AD682" t="s">
        <v>884</v>
      </c>
      <c r="AE682">
        <v>20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 t="s">
        <v>803</v>
      </c>
      <c r="AM682">
        <v>1</v>
      </c>
      <c r="AN682">
        <v>1</v>
      </c>
      <c r="AO682">
        <v>1</v>
      </c>
      <c r="AP682" t="s">
        <v>803</v>
      </c>
      <c r="AQ682">
        <v>2</v>
      </c>
      <c r="AR682">
        <v>1</v>
      </c>
      <c r="AS682">
        <v>2</v>
      </c>
      <c r="AT682">
        <v>1</v>
      </c>
      <c r="AU682">
        <v>2</v>
      </c>
      <c r="AV682">
        <v>1</v>
      </c>
      <c r="AW682">
        <v>1</v>
      </c>
    </row>
    <row r="683" spans="1:49" x14ac:dyDescent="0.25">
      <c r="A683">
        <v>577</v>
      </c>
      <c r="B683" t="s">
        <v>577</v>
      </c>
      <c r="C683">
        <v>5</v>
      </c>
      <c r="D683" t="s">
        <v>795</v>
      </c>
      <c r="E683" t="s">
        <v>1487</v>
      </c>
      <c r="F683">
        <v>1</v>
      </c>
      <c r="G683" t="s">
        <v>860</v>
      </c>
      <c r="H683" t="s">
        <v>2089</v>
      </c>
      <c r="I683" t="s">
        <v>860</v>
      </c>
      <c r="J683">
        <v>0.3</v>
      </c>
      <c r="K683">
        <v>1</v>
      </c>
      <c r="L683">
        <v>3</v>
      </c>
      <c r="M683" t="s">
        <v>978</v>
      </c>
      <c r="N683" t="s">
        <v>881</v>
      </c>
      <c r="O683" t="s">
        <v>957</v>
      </c>
      <c r="P683">
        <v>290</v>
      </c>
      <c r="Q683">
        <v>45</v>
      </c>
      <c r="R683">
        <v>30</v>
      </c>
      <c r="S683">
        <v>40</v>
      </c>
      <c r="T683">
        <v>105</v>
      </c>
      <c r="U683">
        <v>50</v>
      </c>
      <c r="V683">
        <v>20</v>
      </c>
      <c r="W683">
        <v>200</v>
      </c>
      <c r="X683">
        <v>70</v>
      </c>
      <c r="Y683">
        <v>58</v>
      </c>
      <c r="Z683" t="s">
        <v>801</v>
      </c>
      <c r="AA683">
        <v>1</v>
      </c>
      <c r="AB683" t="s">
        <v>974</v>
      </c>
      <c r="AD683" t="s">
        <v>828</v>
      </c>
      <c r="AE683">
        <v>20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 t="s">
        <v>803</v>
      </c>
      <c r="AM683">
        <v>1</v>
      </c>
      <c r="AN683">
        <v>1</v>
      </c>
      <c r="AO683">
        <v>1</v>
      </c>
      <c r="AP683" t="s">
        <v>803</v>
      </c>
      <c r="AQ683">
        <v>2</v>
      </c>
      <c r="AR683">
        <v>1</v>
      </c>
      <c r="AS683">
        <v>2</v>
      </c>
      <c r="AT683">
        <v>1</v>
      </c>
      <c r="AU683">
        <v>2</v>
      </c>
      <c r="AV683">
        <v>1</v>
      </c>
      <c r="AW683">
        <v>1</v>
      </c>
    </row>
    <row r="684" spans="1:49" x14ac:dyDescent="0.25">
      <c r="A684">
        <v>578</v>
      </c>
      <c r="B684" t="s">
        <v>578</v>
      </c>
      <c r="C684">
        <v>5</v>
      </c>
      <c r="D684" t="s">
        <v>795</v>
      </c>
      <c r="E684" t="s">
        <v>1488</v>
      </c>
      <c r="F684">
        <v>1</v>
      </c>
      <c r="G684" t="s">
        <v>860</v>
      </c>
      <c r="H684" t="s">
        <v>2089</v>
      </c>
      <c r="I684" t="s">
        <v>860</v>
      </c>
      <c r="J684">
        <v>0.6</v>
      </c>
      <c r="K684">
        <v>8</v>
      </c>
      <c r="L684">
        <v>3</v>
      </c>
      <c r="M684" t="s">
        <v>978</v>
      </c>
      <c r="N684" t="s">
        <v>881</v>
      </c>
      <c r="O684" t="s">
        <v>957</v>
      </c>
      <c r="P684">
        <v>370</v>
      </c>
      <c r="Q684">
        <v>65</v>
      </c>
      <c r="R684">
        <v>40</v>
      </c>
      <c r="S684">
        <v>50</v>
      </c>
      <c r="T684">
        <v>125</v>
      </c>
      <c r="U684">
        <v>60</v>
      </c>
      <c r="V684">
        <v>30</v>
      </c>
      <c r="W684">
        <v>100</v>
      </c>
      <c r="X684">
        <v>70</v>
      </c>
      <c r="Y684">
        <v>130</v>
      </c>
      <c r="Z684" t="s">
        <v>801</v>
      </c>
      <c r="AA684">
        <v>1</v>
      </c>
      <c r="AB684" t="s">
        <v>974</v>
      </c>
      <c r="AD684" t="s">
        <v>828</v>
      </c>
      <c r="AE684">
        <v>20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 t="s">
        <v>803</v>
      </c>
      <c r="AM684">
        <v>1</v>
      </c>
      <c r="AN684">
        <v>1</v>
      </c>
      <c r="AO684">
        <v>1</v>
      </c>
      <c r="AP684" t="s">
        <v>803</v>
      </c>
      <c r="AQ684">
        <v>2</v>
      </c>
      <c r="AR684">
        <v>1</v>
      </c>
      <c r="AS684">
        <v>2</v>
      </c>
      <c r="AT684">
        <v>1</v>
      </c>
      <c r="AU684">
        <v>2</v>
      </c>
      <c r="AV684">
        <v>1</v>
      </c>
      <c r="AW684">
        <v>1</v>
      </c>
    </row>
    <row r="685" spans="1:49" x14ac:dyDescent="0.25">
      <c r="A685">
        <v>579</v>
      </c>
      <c r="B685" t="s">
        <v>579</v>
      </c>
      <c r="C685">
        <v>5</v>
      </c>
      <c r="D685" t="s">
        <v>795</v>
      </c>
      <c r="E685" t="s">
        <v>1489</v>
      </c>
      <c r="F685">
        <v>1</v>
      </c>
      <c r="G685" t="s">
        <v>860</v>
      </c>
      <c r="H685" t="s">
        <v>2089</v>
      </c>
      <c r="I685" t="s">
        <v>860</v>
      </c>
      <c r="J685">
        <v>1</v>
      </c>
      <c r="K685">
        <v>20.100000000000001</v>
      </c>
      <c r="L685">
        <v>3</v>
      </c>
      <c r="M685" t="s">
        <v>978</v>
      </c>
      <c r="N685" t="s">
        <v>881</v>
      </c>
      <c r="O685" t="s">
        <v>957</v>
      </c>
      <c r="P685">
        <v>490</v>
      </c>
      <c r="Q685">
        <v>110</v>
      </c>
      <c r="R685">
        <v>65</v>
      </c>
      <c r="S685">
        <v>75</v>
      </c>
      <c r="T685">
        <v>125</v>
      </c>
      <c r="U685">
        <v>85</v>
      </c>
      <c r="V685">
        <v>30</v>
      </c>
      <c r="W685">
        <v>50</v>
      </c>
      <c r="X685">
        <v>70</v>
      </c>
      <c r="Y685">
        <v>221</v>
      </c>
      <c r="Z685" t="s">
        <v>801</v>
      </c>
      <c r="AA685">
        <v>1</v>
      </c>
      <c r="AB685" t="s">
        <v>974</v>
      </c>
      <c r="AD685" t="s">
        <v>828</v>
      </c>
      <c r="AE685">
        <v>20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 t="s">
        <v>803</v>
      </c>
      <c r="AM685">
        <v>1</v>
      </c>
      <c r="AN685">
        <v>1</v>
      </c>
      <c r="AO685">
        <v>1</v>
      </c>
      <c r="AP685" t="s">
        <v>803</v>
      </c>
      <c r="AQ685">
        <v>2</v>
      </c>
      <c r="AR685">
        <v>1</v>
      </c>
      <c r="AS685">
        <v>2</v>
      </c>
      <c r="AT685">
        <v>1</v>
      </c>
      <c r="AU685">
        <v>2</v>
      </c>
      <c r="AV685">
        <v>1</v>
      </c>
      <c r="AW685">
        <v>1</v>
      </c>
    </row>
    <row r="686" spans="1:49" x14ac:dyDescent="0.25">
      <c r="A686">
        <v>580</v>
      </c>
      <c r="B686" t="s">
        <v>580</v>
      </c>
      <c r="C686">
        <v>5</v>
      </c>
      <c r="D686" t="s">
        <v>795</v>
      </c>
      <c r="E686" t="s">
        <v>1175</v>
      </c>
      <c r="F686">
        <v>2</v>
      </c>
      <c r="G686" t="s">
        <v>816</v>
      </c>
      <c r="H686" t="s">
        <v>812</v>
      </c>
      <c r="I686" t="s">
        <v>812</v>
      </c>
      <c r="J686">
        <v>0.5</v>
      </c>
      <c r="K686">
        <v>5.5</v>
      </c>
      <c r="L686">
        <v>3</v>
      </c>
      <c r="M686" t="s">
        <v>840</v>
      </c>
      <c r="N686" t="s">
        <v>842</v>
      </c>
      <c r="O686" t="s">
        <v>969</v>
      </c>
      <c r="P686">
        <v>305</v>
      </c>
      <c r="Q686">
        <v>62</v>
      </c>
      <c r="R686">
        <v>44</v>
      </c>
      <c r="S686">
        <v>50</v>
      </c>
      <c r="T686">
        <v>44</v>
      </c>
      <c r="U686">
        <v>50</v>
      </c>
      <c r="V686">
        <v>55</v>
      </c>
      <c r="W686">
        <v>190</v>
      </c>
      <c r="X686">
        <v>70</v>
      </c>
      <c r="Y686">
        <v>61</v>
      </c>
      <c r="Z686" t="s">
        <v>827</v>
      </c>
      <c r="AA686">
        <v>2</v>
      </c>
      <c r="AB686" t="s">
        <v>812</v>
      </c>
      <c r="AC686" t="s">
        <v>819</v>
      </c>
      <c r="AD686" t="s">
        <v>828</v>
      </c>
      <c r="AE686">
        <v>20</v>
      </c>
      <c r="AF686">
        <v>1</v>
      </c>
      <c r="AG686" t="s">
        <v>803</v>
      </c>
      <c r="AH686" t="s">
        <v>803</v>
      </c>
      <c r="AI686">
        <v>4</v>
      </c>
      <c r="AJ686">
        <v>1</v>
      </c>
      <c r="AK686">
        <v>1</v>
      </c>
      <c r="AL686" t="s">
        <v>803</v>
      </c>
      <c r="AM686">
        <v>1</v>
      </c>
      <c r="AN686">
        <v>0</v>
      </c>
      <c r="AO686">
        <v>1</v>
      </c>
      <c r="AP686">
        <v>1</v>
      </c>
      <c r="AQ686" t="s">
        <v>803</v>
      </c>
      <c r="AR686">
        <v>2</v>
      </c>
      <c r="AS686">
        <v>1</v>
      </c>
      <c r="AT686">
        <v>1</v>
      </c>
      <c r="AU686">
        <v>1</v>
      </c>
      <c r="AV686" t="s">
        <v>803</v>
      </c>
      <c r="AW686">
        <v>1</v>
      </c>
    </row>
    <row r="687" spans="1:49" x14ac:dyDescent="0.25">
      <c r="A687">
        <v>581</v>
      </c>
      <c r="B687" t="s">
        <v>581</v>
      </c>
      <c r="C687">
        <v>5</v>
      </c>
      <c r="D687" t="s">
        <v>795</v>
      </c>
      <c r="E687" t="s">
        <v>1490</v>
      </c>
      <c r="F687">
        <v>2</v>
      </c>
      <c r="G687" t="s">
        <v>816</v>
      </c>
      <c r="H687" t="s">
        <v>812</v>
      </c>
      <c r="I687" t="s">
        <v>812</v>
      </c>
      <c r="J687">
        <v>1.3</v>
      </c>
      <c r="K687">
        <v>24.2</v>
      </c>
      <c r="L687">
        <v>3</v>
      </c>
      <c r="M687" t="s">
        <v>840</v>
      </c>
      <c r="N687" t="s">
        <v>842</v>
      </c>
      <c r="O687" t="s">
        <v>969</v>
      </c>
      <c r="P687">
        <v>473</v>
      </c>
      <c r="Q687">
        <v>75</v>
      </c>
      <c r="R687">
        <v>87</v>
      </c>
      <c r="S687">
        <v>63</v>
      </c>
      <c r="T687">
        <v>87</v>
      </c>
      <c r="U687">
        <v>63</v>
      </c>
      <c r="V687">
        <v>98</v>
      </c>
      <c r="W687">
        <v>45</v>
      </c>
      <c r="X687">
        <v>70</v>
      </c>
      <c r="Y687">
        <v>166</v>
      </c>
      <c r="Z687" t="s">
        <v>827</v>
      </c>
      <c r="AA687">
        <v>2</v>
      </c>
      <c r="AB687" t="s">
        <v>812</v>
      </c>
      <c r="AC687" t="s">
        <v>819</v>
      </c>
      <c r="AD687" t="s">
        <v>828</v>
      </c>
      <c r="AE687">
        <v>20</v>
      </c>
      <c r="AF687">
        <v>1</v>
      </c>
      <c r="AG687" t="s">
        <v>803</v>
      </c>
      <c r="AH687" t="s">
        <v>803</v>
      </c>
      <c r="AI687">
        <v>4</v>
      </c>
      <c r="AJ687">
        <v>1</v>
      </c>
      <c r="AK687">
        <v>1</v>
      </c>
      <c r="AL687" t="s">
        <v>803</v>
      </c>
      <c r="AM687">
        <v>1</v>
      </c>
      <c r="AN687">
        <v>0</v>
      </c>
      <c r="AO687">
        <v>1</v>
      </c>
      <c r="AP687">
        <v>1</v>
      </c>
      <c r="AQ687" t="s">
        <v>803</v>
      </c>
      <c r="AR687">
        <v>2</v>
      </c>
      <c r="AS687">
        <v>1</v>
      </c>
      <c r="AT687">
        <v>1</v>
      </c>
      <c r="AU687">
        <v>1</v>
      </c>
      <c r="AV687" t="s">
        <v>803</v>
      </c>
      <c r="AW687">
        <v>1</v>
      </c>
    </row>
    <row r="688" spans="1:49" x14ac:dyDescent="0.25">
      <c r="A688">
        <v>582</v>
      </c>
      <c r="B688" t="s">
        <v>582</v>
      </c>
      <c r="C688">
        <v>5</v>
      </c>
      <c r="D688" t="s">
        <v>795</v>
      </c>
      <c r="E688" t="s">
        <v>1373</v>
      </c>
      <c r="F688">
        <v>1</v>
      </c>
      <c r="G688" t="s">
        <v>865</v>
      </c>
      <c r="H688" t="s">
        <v>2089</v>
      </c>
      <c r="I688" t="s">
        <v>865</v>
      </c>
      <c r="J688">
        <v>0.4</v>
      </c>
      <c r="K688">
        <v>5.7</v>
      </c>
      <c r="L688">
        <v>3</v>
      </c>
      <c r="M688" t="s">
        <v>970</v>
      </c>
      <c r="N688" t="s">
        <v>867</v>
      </c>
      <c r="O688" t="s">
        <v>986</v>
      </c>
      <c r="P688">
        <v>305</v>
      </c>
      <c r="Q688">
        <v>36</v>
      </c>
      <c r="R688">
        <v>50</v>
      </c>
      <c r="S688">
        <v>50</v>
      </c>
      <c r="T688">
        <v>65</v>
      </c>
      <c r="U688">
        <v>60</v>
      </c>
      <c r="V688">
        <v>44</v>
      </c>
      <c r="W688">
        <v>255</v>
      </c>
      <c r="X688">
        <v>70</v>
      </c>
      <c r="Y688">
        <v>61</v>
      </c>
      <c r="Z688" t="s">
        <v>925</v>
      </c>
      <c r="AA688">
        <v>1</v>
      </c>
      <c r="AB688" t="s">
        <v>945</v>
      </c>
      <c r="AD688" t="s">
        <v>828</v>
      </c>
      <c r="AE688">
        <v>20</v>
      </c>
      <c r="AF688">
        <v>1</v>
      </c>
      <c r="AG688">
        <v>2</v>
      </c>
      <c r="AH688">
        <v>1</v>
      </c>
      <c r="AI688">
        <v>1</v>
      </c>
      <c r="AJ688">
        <v>1</v>
      </c>
      <c r="AK688" t="s">
        <v>803</v>
      </c>
      <c r="AL688">
        <v>2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2</v>
      </c>
      <c r="AS688">
        <v>1</v>
      </c>
      <c r="AT688">
        <v>1</v>
      </c>
      <c r="AU688">
        <v>1</v>
      </c>
      <c r="AV688">
        <v>2</v>
      </c>
      <c r="AW688">
        <v>1</v>
      </c>
    </row>
    <row r="689" spans="1:49" x14ac:dyDescent="0.25">
      <c r="A689">
        <v>583</v>
      </c>
      <c r="B689" t="s">
        <v>583</v>
      </c>
      <c r="C689">
        <v>5</v>
      </c>
      <c r="D689" t="s">
        <v>795</v>
      </c>
      <c r="E689" t="s">
        <v>1491</v>
      </c>
      <c r="F689">
        <v>1</v>
      </c>
      <c r="G689" t="s">
        <v>865</v>
      </c>
      <c r="H689" t="s">
        <v>2089</v>
      </c>
      <c r="I689" t="s">
        <v>865</v>
      </c>
      <c r="J689">
        <v>1.1000000000000001</v>
      </c>
      <c r="K689">
        <v>41</v>
      </c>
      <c r="L689">
        <v>3</v>
      </c>
      <c r="M689" t="s">
        <v>970</v>
      </c>
      <c r="N689" t="s">
        <v>867</v>
      </c>
      <c r="O689" t="s">
        <v>986</v>
      </c>
      <c r="P689">
        <v>395</v>
      </c>
      <c r="Q689">
        <v>51</v>
      </c>
      <c r="R689">
        <v>65</v>
      </c>
      <c r="S689">
        <v>65</v>
      </c>
      <c r="T689">
        <v>80</v>
      </c>
      <c r="U689">
        <v>75</v>
      </c>
      <c r="V689">
        <v>59</v>
      </c>
      <c r="W689">
        <v>120</v>
      </c>
      <c r="X689">
        <v>70</v>
      </c>
      <c r="Y689">
        <v>138</v>
      </c>
      <c r="Z689" t="s">
        <v>925</v>
      </c>
      <c r="AA689">
        <v>1</v>
      </c>
      <c r="AB689" t="s">
        <v>945</v>
      </c>
      <c r="AD689" t="s">
        <v>828</v>
      </c>
      <c r="AE689">
        <v>20</v>
      </c>
      <c r="AF689">
        <v>1</v>
      </c>
      <c r="AG689">
        <v>2</v>
      </c>
      <c r="AH689">
        <v>1</v>
      </c>
      <c r="AI689">
        <v>1</v>
      </c>
      <c r="AJ689">
        <v>1</v>
      </c>
      <c r="AK689" t="s">
        <v>803</v>
      </c>
      <c r="AL689">
        <v>2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2</v>
      </c>
      <c r="AS689">
        <v>1</v>
      </c>
      <c r="AT689">
        <v>1</v>
      </c>
      <c r="AU689">
        <v>1</v>
      </c>
      <c r="AV689">
        <v>2</v>
      </c>
      <c r="AW689">
        <v>1</v>
      </c>
    </row>
    <row r="690" spans="1:49" x14ac:dyDescent="0.25">
      <c r="A690">
        <v>584</v>
      </c>
      <c r="B690" t="s">
        <v>584</v>
      </c>
      <c r="C690">
        <v>5</v>
      </c>
      <c r="D690" t="s">
        <v>795</v>
      </c>
      <c r="E690" t="s">
        <v>1492</v>
      </c>
      <c r="F690">
        <v>1</v>
      </c>
      <c r="G690" t="s">
        <v>865</v>
      </c>
      <c r="H690" t="s">
        <v>2089</v>
      </c>
      <c r="I690" t="s">
        <v>865</v>
      </c>
      <c r="J690">
        <v>1.3</v>
      </c>
      <c r="K690">
        <v>57.5</v>
      </c>
      <c r="L690">
        <v>3</v>
      </c>
      <c r="M690" t="s">
        <v>970</v>
      </c>
      <c r="N690" t="s">
        <v>888</v>
      </c>
      <c r="O690" t="s">
        <v>986</v>
      </c>
      <c r="P690">
        <v>535</v>
      </c>
      <c r="Q690">
        <v>71</v>
      </c>
      <c r="R690">
        <v>95</v>
      </c>
      <c r="S690">
        <v>85</v>
      </c>
      <c r="T690">
        <v>110</v>
      </c>
      <c r="U690">
        <v>95</v>
      </c>
      <c r="V690">
        <v>79</v>
      </c>
      <c r="W690">
        <v>45</v>
      </c>
      <c r="X690">
        <v>70</v>
      </c>
      <c r="Y690">
        <v>241</v>
      </c>
      <c r="Z690" t="s">
        <v>925</v>
      </c>
      <c r="AA690">
        <v>1</v>
      </c>
      <c r="AB690" t="s">
        <v>945</v>
      </c>
      <c r="AD690" t="s">
        <v>828</v>
      </c>
      <c r="AE690">
        <v>20</v>
      </c>
      <c r="AF690">
        <v>1</v>
      </c>
      <c r="AG690">
        <v>2</v>
      </c>
      <c r="AH690">
        <v>1</v>
      </c>
      <c r="AI690">
        <v>1</v>
      </c>
      <c r="AJ690">
        <v>1</v>
      </c>
      <c r="AK690" t="s">
        <v>803</v>
      </c>
      <c r="AL690">
        <v>2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2</v>
      </c>
      <c r="AS690">
        <v>1</v>
      </c>
      <c r="AT690">
        <v>1</v>
      </c>
      <c r="AU690">
        <v>1</v>
      </c>
      <c r="AV690">
        <v>2</v>
      </c>
      <c r="AW690">
        <v>1</v>
      </c>
    </row>
    <row r="691" spans="1:49" x14ac:dyDescent="0.25">
      <c r="A691">
        <v>585</v>
      </c>
      <c r="B691" t="s">
        <v>585</v>
      </c>
      <c r="C691">
        <v>5</v>
      </c>
      <c r="D691" t="s">
        <v>795</v>
      </c>
      <c r="E691" t="s">
        <v>1493</v>
      </c>
      <c r="F691">
        <v>2</v>
      </c>
      <c r="G691" t="s">
        <v>795</v>
      </c>
      <c r="H691" t="s">
        <v>797</v>
      </c>
      <c r="I691" t="s">
        <v>797</v>
      </c>
      <c r="J691">
        <v>0.6</v>
      </c>
      <c r="K691">
        <v>19.5</v>
      </c>
      <c r="L691">
        <v>3</v>
      </c>
      <c r="M691" t="s">
        <v>800</v>
      </c>
      <c r="N691" t="s">
        <v>1092</v>
      </c>
      <c r="O691" t="s">
        <v>1013</v>
      </c>
      <c r="P691">
        <v>335</v>
      </c>
      <c r="Q691">
        <v>60</v>
      </c>
      <c r="R691">
        <v>60</v>
      </c>
      <c r="S691">
        <v>50</v>
      </c>
      <c r="T691">
        <v>40</v>
      </c>
      <c r="U691">
        <v>50</v>
      </c>
      <c r="V691">
        <v>75</v>
      </c>
      <c r="W691">
        <v>190</v>
      </c>
      <c r="X691">
        <v>70</v>
      </c>
      <c r="Y691">
        <v>67</v>
      </c>
      <c r="Z691" t="s">
        <v>827</v>
      </c>
      <c r="AA691">
        <v>1</v>
      </c>
      <c r="AB691" t="s">
        <v>848</v>
      </c>
      <c r="AD691" t="s">
        <v>828</v>
      </c>
      <c r="AE691">
        <v>20</v>
      </c>
      <c r="AF691">
        <v>1</v>
      </c>
      <c r="AG691">
        <v>2</v>
      </c>
      <c r="AH691" t="s">
        <v>803</v>
      </c>
      <c r="AI691" t="s">
        <v>803</v>
      </c>
      <c r="AJ691" t="s">
        <v>803</v>
      </c>
      <c r="AK691">
        <v>2</v>
      </c>
      <c r="AL691">
        <v>2</v>
      </c>
      <c r="AM691">
        <v>2</v>
      </c>
      <c r="AN691" t="s">
        <v>803</v>
      </c>
      <c r="AO691">
        <v>2</v>
      </c>
      <c r="AP691">
        <v>1</v>
      </c>
      <c r="AQ691">
        <v>2</v>
      </c>
      <c r="AR691">
        <v>1</v>
      </c>
      <c r="AS691">
        <v>0</v>
      </c>
      <c r="AT691">
        <v>1</v>
      </c>
      <c r="AU691">
        <v>1</v>
      </c>
      <c r="AV691">
        <v>1</v>
      </c>
      <c r="AW691">
        <v>1</v>
      </c>
    </row>
    <row r="692" spans="1:49" x14ac:dyDescent="0.25">
      <c r="A692">
        <v>586</v>
      </c>
      <c r="B692" t="s">
        <v>586</v>
      </c>
      <c r="C692">
        <v>5</v>
      </c>
      <c r="D692" t="s">
        <v>795</v>
      </c>
      <c r="E692" t="s">
        <v>1493</v>
      </c>
      <c r="F692">
        <v>2</v>
      </c>
      <c r="G692" t="s">
        <v>795</v>
      </c>
      <c r="H692" t="s">
        <v>797</v>
      </c>
      <c r="I692" t="s">
        <v>797</v>
      </c>
      <c r="J692">
        <v>1.9</v>
      </c>
      <c r="K692">
        <v>92.5</v>
      </c>
      <c r="L692">
        <v>3</v>
      </c>
      <c r="M692" t="s">
        <v>800</v>
      </c>
      <c r="N692" t="s">
        <v>1092</v>
      </c>
      <c r="O692" t="s">
        <v>1013</v>
      </c>
      <c r="P692">
        <v>475</v>
      </c>
      <c r="Q692">
        <v>80</v>
      </c>
      <c r="R692">
        <v>100</v>
      </c>
      <c r="S692">
        <v>70</v>
      </c>
      <c r="T692">
        <v>60</v>
      </c>
      <c r="U692">
        <v>70</v>
      </c>
      <c r="V692">
        <v>95</v>
      </c>
      <c r="W692">
        <v>75</v>
      </c>
      <c r="X692">
        <v>70</v>
      </c>
      <c r="Y692">
        <v>166</v>
      </c>
      <c r="Z692" t="s">
        <v>827</v>
      </c>
      <c r="AA692">
        <v>1</v>
      </c>
      <c r="AB692" t="s">
        <v>848</v>
      </c>
      <c r="AD692" t="s">
        <v>828</v>
      </c>
      <c r="AE692">
        <v>20</v>
      </c>
      <c r="AF692">
        <v>1</v>
      </c>
      <c r="AG692">
        <v>2</v>
      </c>
      <c r="AH692" t="s">
        <v>803</v>
      </c>
      <c r="AI692" t="s">
        <v>803</v>
      </c>
      <c r="AJ692" t="s">
        <v>803</v>
      </c>
      <c r="AK692">
        <v>2</v>
      </c>
      <c r="AL692">
        <v>2</v>
      </c>
      <c r="AM692">
        <v>2</v>
      </c>
      <c r="AN692" t="s">
        <v>803</v>
      </c>
      <c r="AO692">
        <v>2</v>
      </c>
      <c r="AP692">
        <v>1</v>
      </c>
      <c r="AQ692">
        <v>2</v>
      </c>
      <c r="AR692">
        <v>1</v>
      </c>
      <c r="AS692">
        <v>0</v>
      </c>
      <c r="AT692">
        <v>1</v>
      </c>
      <c r="AU692">
        <v>1</v>
      </c>
      <c r="AV692">
        <v>1</v>
      </c>
      <c r="AW692">
        <v>1</v>
      </c>
    </row>
    <row r="693" spans="1:49" x14ac:dyDescent="0.25">
      <c r="A693">
        <v>587</v>
      </c>
      <c r="B693" t="s">
        <v>587</v>
      </c>
      <c r="C693">
        <v>5</v>
      </c>
      <c r="D693" t="s">
        <v>795</v>
      </c>
      <c r="E693" t="s">
        <v>1494</v>
      </c>
      <c r="F693">
        <v>2</v>
      </c>
      <c r="G693" t="s">
        <v>856</v>
      </c>
      <c r="H693" t="s">
        <v>812</v>
      </c>
      <c r="I693" t="s">
        <v>812</v>
      </c>
      <c r="J693">
        <v>0.4</v>
      </c>
      <c r="K693">
        <v>5</v>
      </c>
      <c r="L693">
        <v>2</v>
      </c>
      <c r="M693" t="s">
        <v>857</v>
      </c>
      <c r="O693" t="s">
        <v>1368</v>
      </c>
      <c r="P693">
        <v>428</v>
      </c>
      <c r="Q693">
        <v>55</v>
      </c>
      <c r="R693">
        <v>75</v>
      </c>
      <c r="S693">
        <v>60</v>
      </c>
      <c r="T693">
        <v>75</v>
      </c>
      <c r="U693">
        <v>60</v>
      </c>
      <c r="V693">
        <v>103</v>
      </c>
      <c r="W693">
        <v>200</v>
      </c>
      <c r="X693">
        <v>70</v>
      </c>
      <c r="Y693">
        <v>150</v>
      </c>
      <c r="Z693" t="s">
        <v>827</v>
      </c>
      <c r="AA693">
        <v>1</v>
      </c>
      <c r="AB693" t="s">
        <v>848</v>
      </c>
      <c r="AD693" t="s">
        <v>828</v>
      </c>
      <c r="AE693">
        <v>20</v>
      </c>
      <c r="AF693">
        <v>1</v>
      </c>
      <c r="AG693">
        <v>1</v>
      </c>
      <c r="AH693">
        <v>1</v>
      </c>
      <c r="AI693">
        <v>1</v>
      </c>
      <c r="AJ693" t="s">
        <v>803</v>
      </c>
      <c r="AK693">
        <v>2</v>
      </c>
      <c r="AL693" t="s">
        <v>803</v>
      </c>
      <c r="AM693">
        <v>1</v>
      </c>
      <c r="AN693">
        <v>0</v>
      </c>
      <c r="AO693" t="s">
        <v>803</v>
      </c>
      <c r="AP693">
        <v>1</v>
      </c>
      <c r="AQ693" t="s">
        <v>803</v>
      </c>
      <c r="AR693">
        <v>2</v>
      </c>
      <c r="AS693">
        <v>1</v>
      </c>
      <c r="AT693">
        <v>1</v>
      </c>
      <c r="AU693">
        <v>1</v>
      </c>
      <c r="AV693" t="s">
        <v>803</v>
      </c>
      <c r="AW693">
        <v>1</v>
      </c>
    </row>
    <row r="694" spans="1:49" x14ac:dyDescent="0.25">
      <c r="A694">
        <v>588</v>
      </c>
      <c r="B694" t="s">
        <v>588</v>
      </c>
      <c r="C694">
        <v>5</v>
      </c>
      <c r="D694" t="s">
        <v>795</v>
      </c>
      <c r="E694" t="s">
        <v>1495</v>
      </c>
      <c r="F694">
        <v>1</v>
      </c>
      <c r="G694" t="s">
        <v>824</v>
      </c>
      <c r="H694" t="s">
        <v>2089</v>
      </c>
      <c r="I694" t="s">
        <v>824</v>
      </c>
      <c r="J694">
        <v>0.5</v>
      </c>
      <c r="K694">
        <v>5.9</v>
      </c>
      <c r="L694">
        <v>3</v>
      </c>
      <c r="M694" t="s">
        <v>836</v>
      </c>
      <c r="N694" t="s">
        <v>830</v>
      </c>
      <c r="O694" t="s">
        <v>844</v>
      </c>
      <c r="P694">
        <v>315</v>
      </c>
      <c r="Q694">
        <v>50</v>
      </c>
      <c r="R694">
        <v>75</v>
      </c>
      <c r="S694">
        <v>45</v>
      </c>
      <c r="T694">
        <v>40</v>
      </c>
      <c r="U694">
        <v>45</v>
      </c>
      <c r="V694">
        <v>60</v>
      </c>
      <c r="W694">
        <v>200</v>
      </c>
      <c r="X694">
        <v>70</v>
      </c>
      <c r="Y694">
        <v>63</v>
      </c>
      <c r="Z694" t="s">
        <v>827</v>
      </c>
      <c r="AA694">
        <v>1</v>
      </c>
      <c r="AB694" t="s">
        <v>824</v>
      </c>
      <c r="AD694" t="s">
        <v>828</v>
      </c>
      <c r="AE694">
        <v>15</v>
      </c>
      <c r="AF694">
        <v>1</v>
      </c>
      <c r="AG694">
        <v>2</v>
      </c>
      <c r="AH694">
        <v>1</v>
      </c>
      <c r="AI694">
        <v>1</v>
      </c>
      <c r="AJ694" t="s">
        <v>803</v>
      </c>
      <c r="AK694">
        <v>1</v>
      </c>
      <c r="AL694" t="s">
        <v>803</v>
      </c>
      <c r="AM694">
        <v>1</v>
      </c>
      <c r="AN694" t="s">
        <v>803</v>
      </c>
      <c r="AO694">
        <v>2</v>
      </c>
      <c r="AP694">
        <v>1</v>
      </c>
      <c r="AQ694">
        <v>1</v>
      </c>
      <c r="AR694">
        <v>2</v>
      </c>
      <c r="AS694">
        <v>1</v>
      </c>
      <c r="AT694">
        <v>1</v>
      </c>
      <c r="AU694">
        <v>1</v>
      </c>
      <c r="AV694">
        <v>1</v>
      </c>
      <c r="AW694">
        <v>1</v>
      </c>
    </row>
    <row r="695" spans="1:49" x14ac:dyDescent="0.25">
      <c r="A695">
        <v>589</v>
      </c>
      <c r="B695" t="s">
        <v>589</v>
      </c>
      <c r="C695">
        <v>5</v>
      </c>
      <c r="D695" t="s">
        <v>795</v>
      </c>
      <c r="E695" t="s">
        <v>1496</v>
      </c>
      <c r="F695">
        <v>2</v>
      </c>
      <c r="G695" t="s">
        <v>824</v>
      </c>
      <c r="H695" t="s">
        <v>866</v>
      </c>
      <c r="I695" t="s">
        <v>866</v>
      </c>
      <c r="J695">
        <v>1</v>
      </c>
      <c r="K695">
        <v>33</v>
      </c>
      <c r="L695">
        <v>3</v>
      </c>
      <c r="M695" t="s">
        <v>836</v>
      </c>
      <c r="N695" t="s">
        <v>959</v>
      </c>
      <c r="O695" t="s">
        <v>978</v>
      </c>
      <c r="P695">
        <v>495</v>
      </c>
      <c r="Q695">
        <v>70</v>
      </c>
      <c r="R695">
        <v>135</v>
      </c>
      <c r="S695">
        <v>105</v>
      </c>
      <c r="T695">
        <v>60</v>
      </c>
      <c r="U695">
        <v>105</v>
      </c>
      <c r="V695">
        <v>20</v>
      </c>
      <c r="W695">
        <v>75</v>
      </c>
      <c r="X695">
        <v>70</v>
      </c>
      <c r="Y695">
        <v>173</v>
      </c>
      <c r="Z695" t="s">
        <v>827</v>
      </c>
      <c r="AA695">
        <v>1</v>
      </c>
      <c r="AB695" t="s">
        <v>824</v>
      </c>
      <c r="AD695" t="s">
        <v>828</v>
      </c>
      <c r="AE695">
        <v>15</v>
      </c>
      <c r="AF695" t="s">
        <v>803</v>
      </c>
      <c r="AG695">
        <v>4</v>
      </c>
      <c r="AH695">
        <v>1</v>
      </c>
      <c r="AI695">
        <v>1</v>
      </c>
      <c r="AJ695" t="s">
        <v>804</v>
      </c>
      <c r="AK695" t="s">
        <v>803</v>
      </c>
      <c r="AL695">
        <v>1</v>
      </c>
      <c r="AM695">
        <v>0</v>
      </c>
      <c r="AN695">
        <v>1</v>
      </c>
      <c r="AO695">
        <v>1</v>
      </c>
      <c r="AP695" t="s">
        <v>803</v>
      </c>
      <c r="AQ695" t="s">
        <v>803</v>
      </c>
      <c r="AR695">
        <v>1</v>
      </c>
      <c r="AS695">
        <v>1</v>
      </c>
      <c r="AT695" t="s">
        <v>803</v>
      </c>
      <c r="AU695">
        <v>1</v>
      </c>
      <c r="AV695" t="s">
        <v>803</v>
      </c>
      <c r="AW695" t="s">
        <v>803</v>
      </c>
    </row>
    <row r="696" spans="1:49" x14ac:dyDescent="0.25">
      <c r="A696">
        <v>590</v>
      </c>
      <c r="B696" t="s">
        <v>590</v>
      </c>
      <c r="C696">
        <v>5</v>
      </c>
      <c r="D696" t="s">
        <v>795</v>
      </c>
      <c r="E696" t="s">
        <v>899</v>
      </c>
      <c r="F696">
        <v>2</v>
      </c>
      <c r="G696" t="s">
        <v>797</v>
      </c>
      <c r="H696" t="s">
        <v>798</v>
      </c>
      <c r="I696" t="s">
        <v>798</v>
      </c>
      <c r="J696">
        <v>0.2</v>
      </c>
      <c r="K696">
        <v>1</v>
      </c>
      <c r="L696">
        <v>2</v>
      </c>
      <c r="M696" t="s">
        <v>898</v>
      </c>
      <c r="O696" t="s">
        <v>957</v>
      </c>
      <c r="P696">
        <v>294</v>
      </c>
      <c r="Q696">
        <v>69</v>
      </c>
      <c r="R696">
        <v>55</v>
      </c>
      <c r="S696">
        <v>45</v>
      </c>
      <c r="T696">
        <v>55</v>
      </c>
      <c r="U696">
        <v>55</v>
      </c>
      <c r="V696">
        <v>15</v>
      </c>
      <c r="W696">
        <v>190</v>
      </c>
      <c r="X696">
        <v>70</v>
      </c>
      <c r="Y696">
        <v>59</v>
      </c>
      <c r="Z696" t="s">
        <v>827</v>
      </c>
      <c r="AA696">
        <v>1</v>
      </c>
      <c r="AB696" t="s">
        <v>797</v>
      </c>
      <c r="AD696" t="s">
        <v>828</v>
      </c>
      <c r="AE696">
        <v>20</v>
      </c>
      <c r="AF696">
        <v>1</v>
      </c>
      <c r="AG696">
        <v>2</v>
      </c>
      <c r="AH696" t="s">
        <v>803</v>
      </c>
      <c r="AI696" t="s">
        <v>803</v>
      </c>
      <c r="AJ696" t="s">
        <v>804</v>
      </c>
      <c r="AK696">
        <v>2</v>
      </c>
      <c r="AL696" t="s">
        <v>803</v>
      </c>
      <c r="AM696">
        <v>1</v>
      </c>
      <c r="AN696">
        <v>1</v>
      </c>
      <c r="AO696">
        <v>2</v>
      </c>
      <c r="AP696">
        <v>2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 t="s">
        <v>803</v>
      </c>
    </row>
    <row r="697" spans="1:49" x14ac:dyDescent="0.25">
      <c r="A697">
        <v>591</v>
      </c>
      <c r="B697" t="s">
        <v>591</v>
      </c>
      <c r="C697">
        <v>5</v>
      </c>
      <c r="D697" t="s">
        <v>795</v>
      </c>
      <c r="E697" t="s">
        <v>899</v>
      </c>
      <c r="F697">
        <v>2</v>
      </c>
      <c r="G697" t="s">
        <v>797</v>
      </c>
      <c r="H697" t="s">
        <v>798</v>
      </c>
      <c r="I697" t="s">
        <v>798</v>
      </c>
      <c r="J697">
        <v>0.6</v>
      </c>
      <c r="K697">
        <v>10.5</v>
      </c>
      <c r="L697">
        <v>2</v>
      </c>
      <c r="M697" t="s">
        <v>898</v>
      </c>
      <c r="O697" t="s">
        <v>957</v>
      </c>
      <c r="P697">
        <v>464</v>
      </c>
      <c r="Q697">
        <v>114</v>
      </c>
      <c r="R697">
        <v>85</v>
      </c>
      <c r="S697">
        <v>70</v>
      </c>
      <c r="T697">
        <v>85</v>
      </c>
      <c r="U697">
        <v>80</v>
      </c>
      <c r="V697">
        <v>30</v>
      </c>
      <c r="W697">
        <v>75</v>
      </c>
      <c r="X697">
        <v>70</v>
      </c>
      <c r="Y697">
        <v>162</v>
      </c>
      <c r="Z697" t="s">
        <v>827</v>
      </c>
      <c r="AA697">
        <v>1</v>
      </c>
      <c r="AB697" t="s">
        <v>797</v>
      </c>
      <c r="AD697" t="s">
        <v>828</v>
      </c>
      <c r="AE697">
        <v>20</v>
      </c>
      <c r="AF697">
        <v>1</v>
      </c>
      <c r="AG697">
        <v>2</v>
      </c>
      <c r="AH697" t="s">
        <v>803</v>
      </c>
      <c r="AI697" t="s">
        <v>803</v>
      </c>
      <c r="AJ697" t="s">
        <v>804</v>
      </c>
      <c r="AK697">
        <v>2</v>
      </c>
      <c r="AL697" t="s">
        <v>803</v>
      </c>
      <c r="AM697">
        <v>1</v>
      </c>
      <c r="AN697">
        <v>1</v>
      </c>
      <c r="AO697">
        <v>2</v>
      </c>
      <c r="AP697">
        <v>2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 t="s">
        <v>803</v>
      </c>
    </row>
    <row r="698" spans="1:49" x14ac:dyDescent="0.25">
      <c r="A698">
        <v>592</v>
      </c>
      <c r="B698" t="s">
        <v>592</v>
      </c>
      <c r="C698">
        <v>5</v>
      </c>
      <c r="D698" t="s">
        <v>795</v>
      </c>
      <c r="E698" t="s">
        <v>1497</v>
      </c>
      <c r="F698">
        <v>2</v>
      </c>
      <c r="G698" t="s">
        <v>816</v>
      </c>
      <c r="H698" t="s">
        <v>980</v>
      </c>
      <c r="I698" t="s">
        <v>980</v>
      </c>
      <c r="J698">
        <v>1.2</v>
      </c>
      <c r="K698">
        <v>33</v>
      </c>
      <c r="L698">
        <v>3</v>
      </c>
      <c r="M698" t="s">
        <v>929</v>
      </c>
      <c r="N698" t="s">
        <v>983</v>
      </c>
      <c r="O698" t="s">
        <v>901</v>
      </c>
      <c r="P698">
        <v>335</v>
      </c>
      <c r="Q698">
        <v>55</v>
      </c>
      <c r="R698">
        <v>40</v>
      </c>
      <c r="S698">
        <v>50</v>
      </c>
      <c r="T698">
        <v>65</v>
      </c>
      <c r="U698">
        <v>85</v>
      </c>
      <c r="V698">
        <v>40</v>
      </c>
      <c r="W698">
        <v>190</v>
      </c>
      <c r="X698">
        <v>70</v>
      </c>
      <c r="Y698">
        <v>67</v>
      </c>
      <c r="Z698" t="s">
        <v>827</v>
      </c>
      <c r="AA698">
        <v>1</v>
      </c>
      <c r="AB698" t="s">
        <v>974</v>
      </c>
      <c r="AD698" t="s">
        <v>828</v>
      </c>
      <c r="AE698">
        <v>20</v>
      </c>
      <c r="AF698">
        <v>0</v>
      </c>
      <c r="AG698" t="s">
        <v>803</v>
      </c>
      <c r="AH698">
        <v>0</v>
      </c>
      <c r="AI698">
        <v>2</v>
      </c>
      <c r="AJ698">
        <v>2</v>
      </c>
      <c r="AK698" t="s">
        <v>803</v>
      </c>
      <c r="AL698">
        <v>0</v>
      </c>
      <c r="AM698" t="s">
        <v>803</v>
      </c>
      <c r="AN698">
        <v>1</v>
      </c>
      <c r="AO698">
        <v>1</v>
      </c>
      <c r="AP698">
        <v>1</v>
      </c>
      <c r="AQ698" t="s">
        <v>803</v>
      </c>
      <c r="AR698">
        <v>1</v>
      </c>
      <c r="AS698">
        <v>2</v>
      </c>
      <c r="AT698">
        <v>1</v>
      </c>
      <c r="AU698">
        <v>2</v>
      </c>
      <c r="AV698" t="s">
        <v>803</v>
      </c>
      <c r="AW698">
        <v>1</v>
      </c>
    </row>
    <row r="699" spans="1:49" x14ac:dyDescent="0.25">
      <c r="A699">
        <v>593</v>
      </c>
      <c r="B699" t="s">
        <v>593</v>
      </c>
      <c r="C699">
        <v>5</v>
      </c>
      <c r="D699" t="s">
        <v>795</v>
      </c>
      <c r="E699" t="s">
        <v>1497</v>
      </c>
      <c r="F699">
        <v>2</v>
      </c>
      <c r="G699" t="s">
        <v>816</v>
      </c>
      <c r="H699" t="s">
        <v>980</v>
      </c>
      <c r="I699" t="s">
        <v>980</v>
      </c>
      <c r="J699">
        <v>2.2000000000000002</v>
      </c>
      <c r="K699">
        <v>135</v>
      </c>
      <c r="L699">
        <v>3</v>
      </c>
      <c r="M699" t="s">
        <v>929</v>
      </c>
      <c r="N699" t="s">
        <v>983</v>
      </c>
      <c r="O699" t="s">
        <v>901</v>
      </c>
      <c r="P699">
        <v>480</v>
      </c>
      <c r="Q699">
        <v>100</v>
      </c>
      <c r="R699">
        <v>60</v>
      </c>
      <c r="S699">
        <v>70</v>
      </c>
      <c r="T699">
        <v>85</v>
      </c>
      <c r="U699">
        <v>105</v>
      </c>
      <c r="V699">
        <v>60</v>
      </c>
      <c r="W699">
        <v>60</v>
      </c>
      <c r="X699">
        <v>70</v>
      </c>
      <c r="Y699">
        <v>168</v>
      </c>
      <c r="Z699" t="s">
        <v>827</v>
      </c>
      <c r="AA699">
        <v>1</v>
      </c>
      <c r="AB699" t="s">
        <v>974</v>
      </c>
      <c r="AD699" t="s">
        <v>828</v>
      </c>
      <c r="AE699">
        <v>20</v>
      </c>
      <c r="AF699">
        <v>0</v>
      </c>
      <c r="AG699" t="s">
        <v>803</v>
      </c>
      <c r="AH699">
        <v>0</v>
      </c>
      <c r="AI699">
        <v>2</v>
      </c>
      <c r="AJ699">
        <v>2</v>
      </c>
      <c r="AK699" t="s">
        <v>803</v>
      </c>
      <c r="AL699">
        <v>0</v>
      </c>
      <c r="AM699" t="s">
        <v>803</v>
      </c>
      <c r="AN699">
        <v>1</v>
      </c>
      <c r="AO699">
        <v>1</v>
      </c>
      <c r="AP699">
        <v>1</v>
      </c>
      <c r="AQ699" t="s">
        <v>803</v>
      </c>
      <c r="AR699">
        <v>1</v>
      </c>
      <c r="AS699">
        <v>2</v>
      </c>
      <c r="AT699">
        <v>1</v>
      </c>
      <c r="AU699">
        <v>2</v>
      </c>
      <c r="AV699" t="s">
        <v>803</v>
      </c>
      <c r="AW699">
        <v>1</v>
      </c>
    </row>
    <row r="700" spans="1:49" x14ac:dyDescent="0.25">
      <c r="A700">
        <v>594</v>
      </c>
      <c r="B700" t="s">
        <v>594</v>
      </c>
      <c r="C700">
        <v>5</v>
      </c>
      <c r="D700" t="s">
        <v>795</v>
      </c>
      <c r="E700" t="s">
        <v>1498</v>
      </c>
      <c r="F700">
        <v>1</v>
      </c>
      <c r="G700" t="s">
        <v>816</v>
      </c>
      <c r="H700" t="s">
        <v>2089</v>
      </c>
      <c r="I700" t="s">
        <v>816</v>
      </c>
      <c r="J700">
        <v>1.2</v>
      </c>
      <c r="K700">
        <v>31.6</v>
      </c>
      <c r="L700">
        <v>3</v>
      </c>
      <c r="M700" t="s">
        <v>1014</v>
      </c>
      <c r="N700" t="s">
        <v>969</v>
      </c>
      <c r="O700" t="s">
        <v>957</v>
      </c>
      <c r="P700">
        <v>470</v>
      </c>
      <c r="Q700">
        <v>165</v>
      </c>
      <c r="R700">
        <v>75</v>
      </c>
      <c r="S700">
        <v>80</v>
      </c>
      <c r="T700">
        <v>40</v>
      </c>
      <c r="U700">
        <v>45</v>
      </c>
      <c r="V700">
        <v>65</v>
      </c>
      <c r="W700">
        <v>75</v>
      </c>
      <c r="X700">
        <v>70</v>
      </c>
      <c r="Y700">
        <v>165</v>
      </c>
      <c r="Z700" t="s">
        <v>883</v>
      </c>
      <c r="AA700">
        <v>2</v>
      </c>
      <c r="AB700" t="s">
        <v>819</v>
      </c>
      <c r="AC700" t="s">
        <v>1022</v>
      </c>
      <c r="AD700" t="s">
        <v>828</v>
      </c>
      <c r="AE700">
        <v>40</v>
      </c>
      <c r="AF700">
        <v>1</v>
      </c>
      <c r="AG700" t="s">
        <v>803</v>
      </c>
      <c r="AH700" t="s">
        <v>803</v>
      </c>
      <c r="AI700">
        <v>2</v>
      </c>
      <c r="AJ700">
        <v>2</v>
      </c>
      <c r="AK700" t="s">
        <v>803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 t="s">
        <v>803</v>
      </c>
      <c r="AW700">
        <v>1</v>
      </c>
    </row>
    <row r="701" spans="1:49" x14ac:dyDescent="0.25">
      <c r="A701">
        <v>595</v>
      </c>
      <c r="B701" t="s">
        <v>595</v>
      </c>
      <c r="C701">
        <v>5</v>
      </c>
      <c r="D701" t="s">
        <v>795</v>
      </c>
      <c r="E701" t="s">
        <v>1499</v>
      </c>
      <c r="F701">
        <v>2</v>
      </c>
      <c r="G701" t="s">
        <v>824</v>
      </c>
      <c r="H701" t="s">
        <v>856</v>
      </c>
      <c r="I701" t="s">
        <v>856</v>
      </c>
      <c r="J701">
        <v>0.1</v>
      </c>
      <c r="K701">
        <v>0.6</v>
      </c>
      <c r="L701">
        <v>3</v>
      </c>
      <c r="M701" t="s">
        <v>832</v>
      </c>
      <c r="N701" t="s">
        <v>854</v>
      </c>
      <c r="O701" t="s">
        <v>836</v>
      </c>
      <c r="P701">
        <v>319</v>
      </c>
      <c r="Q701">
        <v>50</v>
      </c>
      <c r="R701">
        <v>47</v>
      </c>
      <c r="S701">
        <v>50</v>
      </c>
      <c r="T701">
        <v>57</v>
      </c>
      <c r="U701">
        <v>50</v>
      </c>
      <c r="V701">
        <v>65</v>
      </c>
      <c r="W701">
        <v>190</v>
      </c>
      <c r="X701">
        <v>70</v>
      </c>
      <c r="Y701">
        <v>64</v>
      </c>
      <c r="Z701" t="s">
        <v>827</v>
      </c>
      <c r="AA701">
        <v>1</v>
      </c>
      <c r="AB701" t="s">
        <v>824</v>
      </c>
      <c r="AD701" t="s">
        <v>828</v>
      </c>
      <c r="AE701">
        <v>20</v>
      </c>
      <c r="AF701">
        <v>1</v>
      </c>
      <c r="AG701">
        <v>2</v>
      </c>
      <c r="AH701">
        <v>1</v>
      </c>
      <c r="AI701" t="s">
        <v>803</v>
      </c>
      <c r="AJ701" t="s">
        <v>803</v>
      </c>
      <c r="AK701">
        <v>1</v>
      </c>
      <c r="AL701" t="s">
        <v>803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2</v>
      </c>
      <c r="AS701">
        <v>1</v>
      </c>
      <c r="AT701">
        <v>1</v>
      </c>
      <c r="AU701">
        <v>1</v>
      </c>
      <c r="AV701" t="s">
        <v>803</v>
      </c>
      <c r="AW701">
        <v>1</v>
      </c>
    </row>
    <row r="702" spans="1:49" x14ac:dyDescent="0.25">
      <c r="A702">
        <v>596</v>
      </c>
      <c r="B702" t="s">
        <v>596</v>
      </c>
      <c r="C702">
        <v>5</v>
      </c>
      <c r="D702" t="s">
        <v>795</v>
      </c>
      <c r="E702" t="s">
        <v>1500</v>
      </c>
      <c r="F702">
        <v>2</v>
      </c>
      <c r="G702" t="s">
        <v>824</v>
      </c>
      <c r="H702" t="s">
        <v>856</v>
      </c>
      <c r="I702" t="s">
        <v>856</v>
      </c>
      <c r="J702">
        <v>0.8</v>
      </c>
      <c r="K702">
        <v>14.3</v>
      </c>
      <c r="L702">
        <v>3</v>
      </c>
      <c r="M702" t="s">
        <v>832</v>
      </c>
      <c r="N702" t="s">
        <v>854</v>
      </c>
      <c r="O702" t="s">
        <v>836</v>
      </c>
      <c r="P702">
        <v>472</v>
      </c>
      <c r="Q702">
        <v>70</v>
      </c>
      <c r="R702">
        <v>77</v>
      </c>
      <c r="S702">
        <v>60</v>
      </c>
      <c r="T702">
        <v>97</v>
      </c>
      <c r="U702">
        <v>60</v>
      </c>
      <c r="V702">
        <v>108</v>
      </c>
      <c r="W702">
        <v>75</v>
      </c>
      <c r="X702">
        <v>70</v>
      </c>
      <c r="Y702">
        <v>165</v>
      </c>
      <c r="Z702" t="s">
        <v>827</v>
      </c>
      <c r="AA702">
        <v>1</v>
      </c>
      <c r="AB702" t="s">
        <v>824</v>
      </c>
      <c r="AD702" t="s">
        <v>828</v>
      </c>
      <c r="AE702">
        <v>20</v>
      </c>
      <c r="AF702">
        <v>1</v>
      </c>
      <c r="AG702">
        <v>2</v>
      </c>
      <c r="AH702">
        <v>1</v>
      </c>
      <c r="AI702" t="s">
        <v>803</v>
      </c>
      <c r="AJ702" t="s">
        <v>803</v>
      </c>
      <c r="AK702">
        <v>1</v>
      </c>
      <c r="AL702" t="s">
        <v>803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2</v>
      </c>
      <c r="AS702">
        <v>1</v>
      </c>
      <c r="AT702">
        <v>1</v>
      </c>
      <c r="AU702">
        <v>1</v>
      </c>
      <c r="AV702" t="s">
        <v>803</v>
      </c>
      <c r="AW702">
        <v>1</v>
      </c>
    </row>
    <row r="703" spans="1:49" x14ac:dyDescent="0.25">
      <c r="A703">
        <v>597</v>
      </c>
      <c r="B703" t="s">
        <v>597</v>
      </c>
      <c r="C703">
        <v>5</v>
      </c>
      <c r="D703" t="s">
        <v>795</v>
      </c>
      <c r="E703" t="s">
        <v>1501</v>
      </c>
      <c r="F703">
        <v>2</v>
      </c>
      <c r="G703" t="s">
        <v>797</v>
      </c>
      <c r="H703" t="s">
        <v>866</v>
      </c>
      <c r="I703" t="s">
        <v>866</v>
      </c>
      <c r="J703">
        <v>0.6</v>
      </c>
      <c r="K703">
        <v>18.8</v>
      </c>
      <c r="L703">
        <v>2</v>
      </c>
      <c r="M703" t="s">
        <v>1502</v>
      </c>
      <c r="O703" t="s">
        <v>953</v>
      </c>
      <c r="P703">
        <v>305</v>
      </c>
      <c r="Q703">
        <v>44</v>
      </c>
      <c r="R703">
        <v>50</v>
      </c>
      <c r="S703">
        <v>91</v>
      </c>
      <c r="T703">
        <v>24</v>
      </c>
      <c r="U703">
        <v>86</v>
      </c>
      <c r="V703">
        <v>10</v>
      </c>
      <c r="W703">
        <v>255</v>
      </c>
      <c r="X703">
        <v>70</v>
      </c>
      <c r="Y703">
        <v>61</v>
      </c>
      <c r="Z703" t="s">
        <v>827</v>
      </c>
      <c r="AA703">
        <v>2</v>
      </c>
      <c r="AB703" t="s">
        <v>797</v>
      </c>
      <c r="AC703" t="s">
        <v>945</v>
      </c>
      <c r="AD703" t="s">
        <v>828</v>
      </c>
      <c r="AE703">
        <v>20</v>
      </c>
      <c r="AF703" t="s">
        <v>803</v>
      </c>
      <c r="AG703">
        <v>4</v>
      </c>
      <c r="AH703" t="s">
        <v>803</v>
      </c>
      <c r="AI703" t="s">
        <v>803</v>
      </c>
      <c r="AJ703" t="s">
        <v>804</v>
      </c>
      <c r="AK703">
        <v>1</v>
      </c>
      <c r="AL703">
        <v>2</v>
      </c>
      <c r="AM703">
        <v>0</v>
      </c>
      <c r="AN703">
        <v>1</v>
      </c>
      <c r="AO703">
        <v>1</v>
      </c>
      <c r="AP703" t="s">
        <v>803</v>
      </c>
      <c r="AQ703">
        <v>1</v>
      </c>
      <c r="AR703" t="s">
        <v>803</v>
      </c>
      <c r="AS703">
        <v>1</v>
      </c>
      <c r="AT703" t="s">
        <v>803</v>
      </c>
      <c r="AU703">
        <v>1</v>
      </c>
      <c r="AV703" t="s">
        <v>803</v>
      </c>
      <c r="AW703" t="s">
        <v>803</v>
      </c>
    </row>
    <row r="704" spans="1:49" x14ac:dyDescent="0.25">
      <c r="A704">
        <v>598</v>
      </c>
      <c r="B704" t="s">
        <v>598</v>
      </c>
      <c r="C704">
        <v>5</v>
      </c>
      <c r="D704" t="s">
        <v>795</v>
      </c>
      <c r="E704" t="s">
        <v>1503</v>
      </c>
      <c r="F704">
        <v>2</v>
      </c>
      <c r="G704" t="s">
        <v>797</v>
      </c>
      <c r="H704" t="s">
        <v>866</v>
      </c>
      <c r="I704" t="s">
        <v>866</v>
      </c>
      <c r="J704">
        <v>1</v>
      </c>
      <c r="K704">
        <v>110</v>
      </c>
      <c r="L704">
        <v>2</v>
      </c>
      <c r="M704" t="s">
        <v>1502</v>
      </c>
      <c r="O704" t="s">
        <v>953</v>
      </c>
      <c r="P704">
        <v>489</v>
      </c>
      <c r="Q704">
        <v>74</v>
      </c>
      <c r="R704">
        <v>94</v>
      </c>
      <c r="S704">
        <v>131</v>
      </c>
      <c r="T704">
        <v>54</v>
      </c>
      <c r="U704">
        <v>116</v>
      </c>
      <c r="V704">
        <v>20</v>
      </c>
      <c r="W704">
        <v>90</v>
      </c>
      <c r="X704">
        <v>70</v>
      </c>
      <c r="Y704">
        <v>171</v>
      </c>
      <c r="Z704" t="s">
        <v>827</v>
      </c>
      <c r="AA704">
        <v>2</v>
      </c>
      <c r="AB704" t="s">
        <v>797</v>
      </c>
      <c r="AC704" t="s">
        <v>945</v>
      </c>
      <c r="AD704" t="s">
        <v>828</v>
      </c>
      <c r="AE704">
        <v>20</v>
      </c>
      <c r="AF704" t="s">
        <v>803</v>
      </c>
      <c r="AG704">
        <v>4</v>
      </c>
      <c r="AH704" t="s">
        <v>803</v>
      </c>
      <c r="AI704" t="s">
        <v>803</v>
      </c>
      <c r="AJ704" t="s">
        <v>804</v>
      </c>
      <c r="AK704">
        <v>1</v>
      </c>
      <c r="AL704">
        <v>2</v>
      </c>
      <c r="AM704">
        <v>0</v>
      </c>
      <c r="AN704">
        <v>1</v>
      </c>
      <c r="AO704">
        <v>1</v>
      </c>
      <c r="AP704" t="s">
        <v>803</v>
      </c>
      <c r="AQ704">
        <v>1</v>
      </c>
      <c r="AR704" t="s">
        <v>803</v>
      </c>
      <c r="AS704">
        <v>1</v>
      </c>
      <c r="AT704" t="s">
        <v>803</v>
      </c>
      <c r="AU704">
        <v>1</v>
      </c>
      <c r="AV704" t="s">
        <v>803</v>
      </c>
      <c r="AW704" t="s">
        <v>803</v>
      </c>
    </row>
    <row r="705" spans="1:49" x14ac:dyDescent="0.25">
      <c r="A705">
        <v>599</v>
      </c>
      <c r="B705" t="s">
        <v>599</v>
      </c>
      <c r="C705">
        <v>5</v>
      </c>
      <c r="D705" t="s">
        <v>795</v>
      </c>
      <c r="E705" t="s">
        <v>1504</v>
      </c>
      <c r="F705">
        <v>1</v>
      </c>
      <c r="G705" t="s">
        <v>866</v>
      </c>
      <c r="H705" t="s">
        <v>2089</v>
      </c>
      <c r="I705" t="s">
        <v>866</v>
      </c>
      <c r="J705">
        <v>0.3</v>
      </c>
      <c r="K705">
        <v>21</v>
      </c>
      <c r="L705">
        <v>3</v>
      </c>
      <c r="M705" t="s">
        <v>1089</v>
      </c>
      <c r="N705" t="s">
        <v>1209</v>
      </c>
      <c r="O705" t="s">
        <v>938</v>
      </c>
      <c r="P705">
        <v>300</v>
      </c>
      <c r="Q705">
        <v>40</v>
      </c>
      <c r="R705">
        <v>55</v>
      </c>
      <c r="S705">
        <v>70</v>
      </c>
      <c r="T705">
        <v>45</v>
      </c>
      <c r="U705">
        <v>60</v>
      </c>
      <c r="V705">
        <v>30</v>
      </c>
      <c r="W705">
        <v>130</v>
      </c>
      <c r="X705">
        <v>70</v>
      </c>
      <c r="Y705">
        <v>60</v>
      </c>
      <c r="Z705" t="s">
        <v>801</v>
      </c>
      <c r="AA705">
        <v>1</v>
      </c>
      <c r="AB705" t="s">
        <v>945</v>
      </c>
      <c r="AE705">
        <v>20</v>
      </c>
      <c r="AF705" t="s">
        <v>803</v>
      </c>
      <c r="AG705">
        <v>2</v>
      </c>
      <c r="AH705">
        <v>1</v>
      </c>
      <c r="AI705">
        <v>1</v>
      </c>
      <c r="AJ705" t="s">
        <v>803</v>
      </c>
      <c r="AK705" t="s">
        <v>803</v>
      </c>
      <c r="AL705">
        <v>2</v>
      </c>
      <c r="AM705">
        <v>0</v>
      </c>
      <c r="AN705">
        <v>2</v>
      </c>
      <c r="AO705" t="s">
        <v>803</v>
      </c>
      <c r="AP705" t="s">
        <v>803</v>
      </c>
      <c r="AQ705" t="s">
        <v>803</v>
      </c>
      <c r="AR705" t="s">
        <v>803</v>
      </c>
      <c r="AS705">
        <v>1</v>
      </c>
      <c r="AT705" t="s">
        <v>803</v>
      </c>
      <c r="AU705">
        <v>1</v>
      </c>
      <c r="AV705" t="s">
        <v>803</v>
      </c>
      <c r="AW705" t="s">
        <v>803</v>
      </c>
    </row>
    <row r="706" spans="1:49" x14ac:dyDescent="0.25">
      <c r="A706">
        <v>600</v>
      </c>
      <c r="B706" t="s">
        <v>600</v>
      </c>
      <c r="C706">
        <v>5</v>
      </c>
      <c r="D706" t="s">
        <v>795</v>
      </c>
      <c r="E706" t="s">
        <v>1504</v>
      </c>
      <c r="F706">
        <v>1</v>
      </c>
      <c r="G706" t="s">
        <v>866</v>
      </c>
      <c r="H706" t="s">
        <v>2089</v>
      </c>
      <c r="I706" t="s">
        <v>866</v>
      </c>
      <c r="J706">
        <v>0.6</v>
      </c>
      <c r="K706">
        <v>51</v>
      </c>
      <c r="L706">
        <v>3</v>
      </c>
      <c r="M706" t="s">
        <v>1089</v>
      </c>
      <c r="N706" t="s">
        <v>1209</v>
      </c>
      <c r="O706" t="s">
        <v>938</v>
      </c>
      <c r="P706">
        <v>440</v>
      </c>
      <c r="Q706">
        <v>60</v>
      </c>
      <c r="R706">
        <v>80</v>
      </c>
      <c r="S706">
        <v>95</v>
      </c>
      <c r="T706">
        <v>70</v>
      </c>
      <c r="U706">
        <v>85</v>
      </c>
      <c r="V706">
        <v>50</v>
      </c>
      <c r="W706">
        <v>60</v>
      </c>
      <c r="X706">
        <v>70</v>
      </c>
      <c r="Y706">
        <v>154</v>
      </c>
      <c r="Z706" t="s">
        <v>801</v>
      </c>
      <c r="AA706">
        <v>1</v>
      </c>
      <c r="AB706" t="s">
        <v>945</v>
      </c>
      <c r="AE706">
        <v>20</v>
      </c>
      <c r="AF706" t="s">
        <v>803</v>
      </c>
      <c r="AG706">
        <v>2</v>
      </c>
      <c r="AH706">
        <v>1</v>
      </c>
      <c r="AI706">
        <v>1</v>
      </c>
      <c r="AJ706" t="s">
        <v>803</v>
      </c>
      <c r="AK706" t="s">
        <v>803</v>
      </c>
      <c r="AL706">
        <v>2</v>
      </c>
      <c r="AM706">
        <v>0</v>
      </c>
      <c r="AN706">
        <v>2</v>
      </c>
      <c r="AO706" t="s">
        <v>803</v>
      </c>
      <c r="AP706" t="s">
        <v>803</v>
      </c>
      <c r="AQ706" t="s">
        <v>803</v>
      </c>
      <c r="AR706" t="s">
        <v>803</v>
      </c>
      <c r="AS706">
        <v>1</v>
      </c>
      <c r="AT706" t="s">
        <v>803</v>
      </c>
      <c r="AU706">
        <v>1</v>
      </c>
      <c r="AV706" t="s">
        <v>803</v>
      </c>
      <c r="AW706" t="s">
        <v>803</v>
      </c>
    </row>
    <row r="707" spans="1:49" x14ac:dyDescent="0.25">
      <c r="A707">
        <v>601</v>
      </c>
      <c r="B707" t="s">
        <v>601</v>
      </c>
      <c r="C707">
        <v>5</v>
      </c>
      <c r="D707" t="s">
        <v>795</v>
      </c>
      <c r="E707" t="s">
        <v>1504</v>
      </c>
      <c r="F707">
        <v>1</v>
      </c>
      <c r="G707" t="s">
        <v>866</v>
      </c>
      <c r="H707" t="s">
        <v>2089</v>
      </c>
      <c r="I707" t="s">
        <v>866</v>
      </c>
      <c r="J707">
        <v>0.6</v>
      </c>
      <c r="K707">
        <v>81</v>
      </c>
      <c r="L707">
        <v>3</v>
      </c>
      <c r="M707" t="s">
        <v>1089</v>
      </c>
      <c r="N707" t="s">
        <v>1209</v>
      </c>
      <c r="O707" t="s">
        <v>938</v>
      </c>
      <c r="P707">
        <v>520</v>
      </c>
      <c r="Q707">
        <v>60</v>
      </c>
      <c r="R707">
        <v>100</v>
      </c>
      <c r="S707">
        <v>115</v>
      </c>
      <c r="T707">
        <v>70</v>
      </c>
      <c r="U707">
        <v>85</v>
      </c>
      <c r="V707">
        <v>90</v>
      </c>
      <c r="W707">
        <v>30</v>
      </c>
      <c r="X707">
        <v>70</v>
      </c>
      <c r="Y707">
        <v>234</v>
      </c>
      <c r="Z707" t="s">
        <v>801</v>
      </c>
      <c r="AA707">
        <v>1</v>
      </c>
      <c r="AB707" t="s">
        <v>945</v>
      </c>
      <c r="AE707">
        <v>20</v>
      </c>
      <c r="AF707" t="s">
        <v>803</v>
      </c>
      <c r="AG707">
        <v>2</v>
      </c>
      <c r="AH707">
        <v>1</v>
      </c>
      <c r="AI707">
        <v>1</v>
      </c>
      <c r="AJ707" t="s">
        <v>803</v>
      </c>
      <c r="AK707" t="s">
        <v>803</v>
      </c>
      <c r="AL707">
        <v>2</v>
      </c>
      <c r="AM707">
        <v>0</v>
      </c>
      <c r="AN707">
        <v>2</v>
      </c>
      <c r="AO707" t="s">
        <v>803</v>
      </c>
      <c r="AP707" t="s">
        <v>803</v>
      </c>
      <c r="AQ707" t="s">
        <v>803</v>
      </c>
      <c r="AR707" t="s">
        <v>803</v>
      </c>
      <c r="AS707">
        <v>1</v>
      </c>
      <c r="AT707" t="s">
        <v>803</v>
      </c>
      <c r="AU707">
        <v>1</v>
      </c>
      <c r="AV707" t="s">
        <v>803</v>
      </c>
      <c r="AW707" t="s">
        <v>803</v>
      </c>
    </row>
    <row r="708" spans="1:49" x14ac:dyDescent="0.25">
      <c r="A708">
        <v>602</v>
      </c>
      <c r="B708" t="s">
        <v>602</v>
      </c>
      <c r="C708">
        <v>5</v>
      </c>
      <c r="D708" t="s">
        <v>795</v>
      </c>
      <c r="E708" t="s">
        <v>1505</v>
      </c>
      <c r="F708">
        <v>1</v>
      </c>
      <c r="G708" t="s">
        <v>856</v>
      </c>
      <c r="H708" t="s">
        <v>2089</v>
      </c>
      <c r="I708" t="s">
        <v>856</v>
      </c>
      <c r="J708">
        <v>0.2</v>
      </c>
      <c r="K708">
        <v>0.3</v>
      </c>
      <c r="L708">
        <v>1</v>
      </c>
      <c r="M708" t="s">
        <v>981</v>
      </c>
      <c r="P708">
        <v>275</v>
      </c>
      <c r="Q708">
        <v>35</v>
      </c>
      <c r="R708">
        <v>55</v>
      </c>
      <c r="S708">
        <v>40</v>
      </c>
      <c r="T708">
        <v>45</v>
      </c>
      <c r="U708">
        <v>40</v>
      </c>
      <c r="V708">
        <v>60</v>
      </c>
      <c r="W708">
        <v>190</v>
      </c>
      <c r="X708">
        <v>70</v>
      </c>
      <c r="Y708">
        <v>55</v>
      </c>
      <c r="Z708" t="s">
        <v>925</v>
      </c>
      <c r="AA708">
        <v>1</v>
      </c>
      <c r="AB708" t="s">
        <v>974</v>
      </c>
      <c r="AD708" t="s">
        <v>828</v>
      </c>
      <c r="AE708">
        <v>20</v>
      </c>
      <c r="AF708">
        <v>1</v>
      </c>
      <c r="AG708">
        <v>1</v>
      </c>
      <c r="AH708">
        <v>1</v>
      </c>
      <c r="AI708" t="s">
        <v>803</v>
      </c>
      <c r="AJ708">
        <v>1</v>
      </c>
      <c r="AK708">
        <v>1</v>
      </c>
      <c r="AL708">
        <v>1</v>
      </c>
      <c r="AM708">
        <v>1</v>
      </c>
      <c r="AN708">
        <v>0</v>
      </c>
      <c r="AO708" t="s">
        <v>803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 t="s">
        <v>803</v>
      </c>
      <c r="AW708">
        <v>1</v>
      </c>
    </row>
    <row r="709" spans="1:49" x14ac:dyDescent="0.25">
      <c r="A709">
        <v>603</v>
      </c>
      <c r="B709" t="s">
        <v>603</v>
      </c>
      <c r="C709">
        <v>5</v>
      </c>
      <c r="D709" t="s">
        <v>795</v>
      </c>
      <c r="E709" t="s">
        <v>1505</v>
      </c>
      <c r="F709">
        <v>1</v>
      </c>
      <c r="G709" t="s">
        <v>856</v>
      </c>
      <c r="H709" t="s">
        <v>2089</v>
      </c>
      <c r="I709" t="s">
        <v>856</v>
      </c>
      <c r="J709">
        <v>1.2</v>
      </c>
      <c r="K709">
        <v>22</v>
      </c>
      <c r="L709">
        <v>1</v>
      </c>
      <c r="M709" t="s">
        <v>981</v>
      </c>
      <c r="P709">
        <v>405</v>
      </c>
      <c r="Q709">
        <v>65</v>
      </c>
      <c r="R709">
        <v>85</v>
      </c>
      <c r="S709">
        <v>70</v>
      </c>
      <c r="T709">
        <v>75</v>
      </c>
      <c r="U709">
        <v>70</v>
      </c>
      <c r="V709">
        <v>40</v>
      </c>
      <c r="W709">
        <v>60</v>
      </c>
      <c r="X709">
        <v>70</v>
      </c>
      <c r="Y709">
        <v>142</v>
      </c>
      <c r="Z709" t="s">
        <v>925</v>
      </c>
      <c r="AA709">
        <v>1</v>
      </c>
      <c r="AB709" t="s">
        <v>974</v>
      </c>
      <c r="AD709" t="s">
        <v>828</v>
      </c>
      <c r="AE709">
        <v>20</v>
      </c>
      <c r="AF709">
        <v>1</v>
      </c>
      <c r="AG709">
        <v>1</v>
      </c>
      <c r="AH709">
        <v>1</v>
      </c>
      <c r="AI709" t="s">
        <v>803</v>
      </c>
      <c r="AJ709">
        <v>1</v>
      </c>
      <c r="AK709">
        <v>1</v>
      </c>
      <c r="AL709">
        <v>1</v>
      </c>
      <c r="AM709">
        <v>1</v>
      </c>
      <c r="AN709">
        <v>0</v>
      </c>
      <c r="AO709" t="s">
        <v>803</v>
      </c>
      <c r="AP709">
        <v>1</v>
      </c>
      <c r="AQ709">
        <v>1</v>
      </c>
      <c r="AR709">
        <v>1</v>
      </c>
      <c r="AS709">
        <v>1</v>
      </c>
      <c r="AT709">
        <v>1</v>
      </c>
      <c r="AU709">
        <v>1</v>
      </c>
      <c r="AV709" t="s">
        <v>803</v>
      </c>
      <c r="AW709">
        <v>1</v>
      </c>
    </row>
    <row r="710" spans="1:49" x14ac:dyDescent="0.25">
      <c r="A710">
        <v>604</v>
      </c>
      <c r="B710" t="s">
        <v>604</v>
      </c>
      <c r="C710">
        <v>5</v>
      </c>
      <c r="D710" t="s">
        <v>795</v>
      </c>
      <c r="E710" t="s">
        <v>1505</v>
      </c>
      <c r="F710">
        <v>1</v>
      </c>
      <c r="G710" t="s">
        <v>856</v>
      </c>
      <c r="H710" t="s">
        <v>2089</v>
      </c>
      <c r="I710" t="s">
        <v>856</v>
      </c>
      <c r="J710">
        <v>2.1</v>
      </c>
      <c r="K710">
        <v>80.5</v>
      </c>
      <c r="L710">
        <v>1</v>
      </c>
      <c r="M710" t="s">
        <v>981</v>
      </c>
      <c r="P710">
        <v>515</v>
      </c>
      <c r="Q710">
        <v>85</v>
      </c>
      <c r="R710">
        <v>115</v>
      </c>
      <c r="S710">
        <v>80</v>
      </c>
      <c r="T710">
        <v>105</v>
      </c>
      <c r="U710">
        <v>80</v>
      </c>
      <c r="V710">
        <v>50</v>
      </c>
      <c r="W710">
        <v>30</v>
      </c>
      <c r="X710">
        <v>70</v>
      </c>
      <c r="Y710">
        <v>232</v>
      </c>
      <c r="Z710" t="s">
        <v>925</v>
      </c>
      <c r="AA710">
        <v>1</v>
      </c>
      <c r="AB710" t="s">
        <v>974</v>
      </c>
      <c r="AD710" t="s">
        <v>828</v>
      </c>
      <c r="AE710">
        <v>20</v>
      </c>
      <c r="AF710">
        <v>1</v>
      </c>
      <c r="AG710">
        <v>1</v>
      </c>
      <c r="AH710">
        <v>1</v>
      </c>
      <c r="AI710" t="s">
        <v>803</v>
      </c>
      <c r="AJ710">
        <v>1</v>
      </c>
      <c r="AK710">
        <v>1</v>
      </c>
      <c r="AL710">
        <v>1</v>
      </c>
      <c r="AM710">
        <v>1</v>
      </c>
      <c r="AN710">
        <v>0</v>
      </c>
      <c r="AO710" t="s">
        <v>803</v>
      </c>
      <c r="AP710">
        <v>1</v>
      </c>
      <c r="AQ710">
        <v>1</v>
      </c>
      <c r="AR710">
        <v>1</v>
      </c>
      <c r="AS710">
        <v>1</v>
      </c>
      <c r="AT710">
        <v>1</v>
      </c>
      <c r="AU710">
        <v>1</v>
      </c>
      <c r="AV710" t="s">
        <v>803</v>
      </c>
      <c r="AW710">
        <v>1</v>
      </c>
    </row>
    <row r="711" spans="1:49" x14ac:dyDescent="0.25">
      <c r="A711">
        <v>605</v>
      </c>
      <c r="B711" t="s">
        <v>605</v>
      </c>
      <c r="C711">
        <v>5</v>
      </c>
      <c r="D711" t="s">
        <v>795</v>
      </c>
      <c r="E711" t="s">
        <v>1506</v>
      </c>
      <c r="F711">
        <v>1</v>
      </c>
      <c r="G711" t="s">
        <v>860</v>
      </c>
      <c r="H711" t="s">
        <v>2089</v>
      </c>
      <c r="I711" t="s">
        <v>860</v>
      </c>
      <c r="J711">
        <v>0.5</v>
      </c>
      <c r="K711">
        <v>9</v>
      </c>
      <c r="L711">
        <v>3</v>
      </c>
      <c r="M711" t="s">
        <v>1112</v>
      </c>
      <c r="N711" t="s">
        <v>931</v>
      </c>
      <c r="O711" t="s">
        <v>962</v>
      </c>
      <c r="P711">
        <v>335</v>
      </c>
      <c r="Q711">
        <v>55</v>
      </c>
      <c r="R711">
        <v>55</v>
      </c>
      <c r="S711">
        <v>55</v>
      </c>
      <c r="T711">
        <v>85</v>
      </c>
      <c r="U711">
        <v>55</v>
      </c>
      <c r="V711">
        <v>30</v>
      </c>
      <c r="W711">
        <v>255</v>
      </c>
      <c r="X711">
        <v>70</v>
      </c>
      <c r="Y711">
        <v>67</v>
      </c>
      <c r="Z711" t="s">
        <v>827</v>
      </c>
      <c r="AA711">
        <v>1</v>
      </c>
      <c r="AB711" t="s">
        <v>932</v>
      </c>
      <c r="AD711" t="s">
        <v>828</v>
      </c>
      <c r="AE711">
        <v>20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 t="s">
        <v>803</v>
      </c>
      <c r="AM711">
        <v>1</v>
      </c>
      <c r="AN711">
        <v>1</v>
      </c>
      <c r="AO711">
        <v>1</v>
      </c>
      <c r="AP711" t="s">
        <v>803</v>
      </c>
      <c r="AQ711">
        <v>2</v>
      </c>
      <c r="AR711">
        <v>1</v>
      </c>
      <c r="AS711">
        <v>2</v>
      </c>
      <c r="AT711">
        <v>1</v>
      </c>
      <c r="AU711">
        <v>2</v>
      </c>
      <c r="AV711">
        <v>1</v>
      </c>
      <c r="AW711">
        <v>1</v>
      </c>
    </row>
    <row r="712" spans="1:49" x14ac:dyDescent="0.25">
      <c r="A712">
        <v>606</v>
      </c>
      <c r="B712" t="s">
        <v>606</v>
      </c>
      <c r="C712">
        <v>5</v>
      </c>
      <c r="D712" t="s">
        <v>795</v>
      </c>
      <c r="E712" t="s">
        <v>1506</v>
      </c>
      <c r="F712">
        <v>1</v>
      </c>
      <c r="G712" t="s">
        <v>860</v>
      </c>
      <c r="H712" t="s">
        <v>2089</v>
      </c>
      <c r="I712" t="s">
        <v>860</v>
      </c>
      <c r="J712">
        <v>1</v>
      </c>
      <c r="K712">
        <v>34.5</v>
      </c>
      <c r="L712">
        <v>3</v>
      </c>
      <c r="M712" t="s">
        <v>1112</v>
      </c>
      <c r="N712" t="s">
        <v>931</v>
      </c>
      <c r="O712" t="s">
        <v>962</v>
      </c>
      <c r="P712">
        <v>485</v>
      </c>
      <c r="Q712">
        <v>75</v>
      </c>
      <c r="R712">
        <v>75</v>
      </c>
      <c r="S712">
        <v>75</v>
      </c>
      <c r="T712">
        <v>125</v>
      </c>
      <c r="U712">
        <v>95</v>
      </c>
      <c r="V712">
        <v>40</v>
      </c>
      <c r="W712">
        <v>90</v>
      </c>
      <c r="X712">
        <v>70</v>
      </c>
      <c r="Y712">
        <v>170</v>
      </c>
      <c r="Z712" t="s">
        <v>827</v>
      </c>
      <c r="AA712">
        <v>1</v>
      </c>
      <c r="AB712" t="s">
        <v>932</v>
      </c>
      <c r="AD712" t="s">
        <v>828</v>
      </c>
      <c r="AE712">
        <v>20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 t="s">
        <v>803</v>
      </c>
      <c r="AM712">
        <v>1</v>
      </c>
      <c r="AN712">
        <v>1</v>
      </c>
      <c r="AO712">
        <v>1</v>
      </c>
      <c r="AP712" t="s">
        <v>803</v>
      </c>
      <c r="AQ712">
        <v>2</v>
      </c>
      <c r="AR712">
        <v>1</v>
      </c>
      <c r="AS712">
        <v>2</v>
      </c>
      <c r="AT712">
        <v>1</v>
      </c>
      <c r="AU712">
        <v>2</v>
      </c>
      <c r="AV712">
        <v>1</v>
      </c>
      <c r="AW712">
        <v>1</v>
      </c>
    </row>
    <row r="713" spans="1:49" x14ac:dyDescent="0.25">
      <c r="A713">
        <v>607</v>
      </c>
      <c r="B713" t="s">
        <v>607</v>
      </c>
      <c r="C713">
        <v>5</v>
      </c>
      <c r="D713" t="s">
        <v>795</v>
      </c>
      <c r="E713" t="s">
        <v>1507</v>
      </c>
      <c r="F713">
        <v>2</v>
      </c>
      <c r="G713" t="s">
        <v>980</v>
      </c>
      <c r="H713" t="s">
        <v>807</v>
      </c>
      <c r="I713" t="s">
        <v>807</v>
      </c>
      <c r="J713">
        <v>0.3</v>
      </c>
      <c r="K713">
        <v>3.1</v>
      </c>
      <c r="L713">
        <v>3</v>
      </c>
      <c r="M713" t="s">
        <v>887</v>
      </c>
      <c r="N713" t="s">
        <v>950</v>
      </c>
      <c r="O713" t="s">
        <v>894</v>
      </c>
      <c r="P713">
        <v>275</v>
      </c>
      <c r="Q713">
        <v>50</v>
      </c>
      <c r="R713">
        <v>30</v>
      </c>
      <c r="S713">
        <v>55</v>
      </c>
      <c r="T713">
        <v>65</v>
      </c>
      <c r="U713">
        <v>55</v>
      </c>
      <c r="V713">
        <v>20</v>
      </c>
      <c r="W713">
        <v>190</v>
      </c>
      <c r="X713">
        <v>70</v>
      </c>
      <c r="Y713">
        <v>55</v>
      </c>
      <c r="Z713" t="s">
        <v>801</v>
      </c>
      <c r="AA713">
        <v>1</v>
      </c>
      <c r="AB713" t="s">
        <v>974</v>
      </c>
      <c r="AD713" t="s">
        <v>828</v>
      </c>
      <c r="AE713">
        <v>20</v>
      </c>
      <c r="AF713">
        <v>0</v>
      </c>
      <c r="AG713">
        <v>0</v>
      </c>
      <c r="AH713">
        <v>2</v>
      </c>
      <c r="AI713">
        <v>1</v>
      </c>
      <c r="AJ713" t="s">
        <v>803</v>
      </c>
      <c r="AK713" t="s">
        <v>803</v>
      </c>
      <c r="AL713">
        <v>0</v>
      </c>
      <c r="AM713" t="s">
        <v>803</v>
      </c>
      <c r="AN713">
        <v>2</v>
      </c>
      <c r="AO713">
        <v>1</v>
      </c>
      <c r="AP713">
        <v>1</v>
      </c>
      <c r="AQ713" t="s">
        <v>804</v>
      </c>
      <c r="AR713">
        <v>2</v>
      </c>
      <c r="AS713">
        <v>2</v>
      </c>
      <c r="AT713">
        <v>1</v>
      </c>
      <c r="AU713">
        <v>2</v>
      </c>
      <c r="AV713" t="s">
        <v>803</v>
      </c>
      <c r="AW713" t="s">
        <v>803</v>
      </c>
    </row>
    <row r="714" spans="1:49" x14ac:dyDescent="0.25">
      <c r="A714">
        <v>608</v>
      </c>
      <c r="B714" t="s">
        <v>608</v>
      </c>
      <c r="C714">
        <v>5</v>
      </c>
      <c r="D714" t="s">
        <v>795</v>
      </c>
      <c r="E714" t="s">
        <v>1508</v>
      </c>
      <c r="F714">
        <v>2</v>
      </c>
      <c r="G714" t="s">
        <v>980</v>
      </c>
      <c r="H714" t="s">
        <v>807</v>
      </c>
      <c r="I714" t="s">
        <v>807</v>
      </c>
      <c r="J714">
        <v>0.6</v>
      </c>
      <c r="K714">
        <v>13</v>
      </c>
      <c r="L714">
        <v>3</v>
      </c>
      <c r="M714" t="s">
        <v>887</v>
      </c>
      <c r="N714" t="s">
        <v>950</v>
      </c>
      <c r="O714" t="s">
        <v>894</v>
      </c>
      <c r="P714">
        <v>370</v>
      </c>
      <c r="Q714">
        <v>60</v>
      </c>
      <c r="R714">
        <v>40</v>
      </c>
      <c r="S714">
        <v>60</v>
      </c>
      <c r="T714">
        <v>95</v>
      </c>
      <c r="U714">
        <v>60</v>
      </c>
      <c r="V714">
        <v>55</v>
      </c>
      <c r="W714">
        <v>90</v>
      </c>
      <c r="X714">
        <v>70</v>
      </c>
      <c r="Y714">
        <v>130</v>
      </c>
      <c r="Z714" t="s">
        <v>801</v>
      </c>
      <c r="AA714">
        <v>1</v>
      </c>
      <c r="AB714" t="s">
        <v>974</v>
      </c>
      <c r="AD714" t="s">
        <v>828</v>
      </c>
      <c r="AE714">
        <v>20</v>
      </c>
      <c r="AF714">
        <v>0</v>
      </c>
      <c r="AG714">
        <v>0</v>
      </c>
      <c r="AH714">
        <v>2</v>
      </c>
      <c r="AI714">
        <v>1</v>
      </c>
      <c r="AJ714" t="s">
        <v>803</v>
      </c>
      <c r="AK714" t="s">
        <v>803</v>
      </c>
      <c r="AL714">
        <v>0</v>
      </c>
      <c r="AM714" t="s">
        <v>803</v>
      </c>
      <c r="AN714">
        <v>2</v>
      </c>
      <c r="AO714">
        <v>1</v>
      </c>
      <c r="AP714">
        <v>1</v>
      </c>
      <c r="AQ714" t="s">
        <v>804</v>
      </c>
      <c r="AR714">
        <v>2</v>
      </c>
      <c r="AS714">
        <v>2</v>
      </c>
      <c r="AT714">
        <v>1</v>
      </c>
      <c r="AU714">
        <v>2</v>
      </c>
      <c r="AV714" t="s">
        <v>803</v>
      </c>
      <c r="AW714" t="s">
        <v>803</v>
      </c>
    </row>
    <row r="715" spans="1:49" x14ac:dyDescent="0.25">
      <c r="A715">
        <v>609</v>
      </c>
      <c r="B715" t="s">
        <v>609</v>
      </c>
      <c r="C715">
        <v>5</v>
      </c>
      <c r="D715" t="s">
        <v>795</v>
      </c>
      <c r="E715" t="s">
        <v>1509</v>
      </c>
      <c r="F715">
        <v>2</v>
      </c>
      <c r="G715" t="s">
        <v>980</v>
      </c>
      <c r="H715" t="s">
        <v>807</v>
      </c>
      <c r="I715" t="s">
        <v>807</v>
      </c>
      <c r="J715">
        <v>1</v>
      </c>
      <c r="K715">
        <v>34.299999999999997</v>
      </c>
      <c r="L715">
        <v>3</v>
      </c>
      <c r="M715" t="s">
        <v>887</v>
      </c>
      <c r="N715" t="s">
        <v>950</v>
      </c>
      <c r="O715" t="s">
        <v>894</v>
      </c>
      <c r="P715">
        <v>520</v>
      </c>
      <c r="Q715">
        <v>60</v>
      </c>
      <c r="R715">
        <v>55</v>
      </c>
      <c r="S715">
        <v>90</v>
      </c>
      <c r="T715">
        <v>145</v>
      </c>
      <c r="U715">
        <v>90</v>
      </c>
      <c r="V715">
        <v>80</v>
      </c>
      <c r="W715">
        <v>45</v>
      </c>
      <c r="X715">
        <v>70</v>
      </c>
      <c r="Y715">
        <v>234</v>
      </c>
      <c r="Z715" t="s">
        <v>801</v>
      </c>
      <c r="AA715">
        <v>1</v>
      </c>
      <c r="AB715" t="s">
        <v>974</v>
      </c>
      <c r="AD715" t="s">
        <v>828</v>
      </c>
      <c r="AE715">
        <v>20</v>
      </c>
      <c r="AF715">
        <v>0</v>
      </c>
      <c r="AG715">
        <v>0</v>
      </c>
      <c r="AH715">
        <v>2</v>
      </c>
      <c r="AI715">
        <v>1</v>
      </c>
      <c r="AJ715" t="s">
        <v>803</v>
      </c>
      <c r="AK715" t="s">
        <v>803</v>
      </c>
      <c r="AL715">
        <v>0</v>
      </c>
      <c r="AM715" t="s">
        <v>803</v>
      </c>
      <c r="AN715">
        <v>2</v>
      </c>
      <c r="AO715">
        <v>1</v>
      </c>
      <c r="AP715">
        <v>1</v>
      </c>
      <c r="AQ715" t="s">
        <v>804</v>
      </c>
      <c r="AR715">
        <v>2</v>
      </c>
      <c r="AS715">
        <v>2</v>
      </c>
      <c r="AT715">
        <v>1</v>
      </c>
      <c r="AU715">
        <v>2</v>
      </c>
      <c r="AV715" t="s">
        <v>803</v>
      </c>
      <c r="AW715" t="s">
        <v>803</v>
      </c>
    </row>
    <row r="716" spans="1:49" x14ac:dyDescent="0.25">
      <c r="A716">
        <v>610</v>
      </c>
      <c r="B716" t="s">
        <v>610</v>
      </c>
      <c r="C716">
        <v>5</v>
      </c>
      <c r="D716" t="s">
        <v>795</v>
      </c>
      <c r="E716" t="s">
        <v>1510</v>
      </c>
      <c r="F716">
        <v>1</v>
      </c>
      <c r="G716" t="s">
        <v>810</v>
      </c>
      <c r="H716" t="s">
        <v>2089</v>
      </c>
      <c r="I716" t="s">
        <v>810</v>
      </c>
      <c r="J716">
        <v>0.6</v>
      </c>
      <c r="K716">
        <v>18</v>
      </c>
      <c r="L716">
        <v>3</v>
      </c>
      <c r="M716" t="s">
        <v>872</v>
      </c>
      <c r="N716" t="s">
        <v>1036</v>
      </c>
      <c r="O716" t="s">
        <v>854</v>
      </c>
      <c r="P716">
        <v>320</v>
      </c>
      <c r="Q716">
        <v>46</v>
      </c>
      <c r="R716">
        <v>87</v>
      </c>
      <c r="S716">
        <v>60</v>
      </c>
      <c r="T716">
        <v>30</v>
      </c>
      <c r="U716">
        <v>40</v>
      </c>
      <c r="V716">
        <v>57</v>
      </c>
      <c r="W716">
        <v>75</v>
      </c>
      <c r="X716">
        <v>35</v>
      </c>
      <c r="Y716">
        <v>64</v>
      </c>
      <c r="Z716" t="s">
        <v>925</v>
      </c>
      <c r="AA716">
        <v>2</v>
      </c>
      <c r="AB716" t="s">
        <v>810</v>
      </c>
      <c r="AC716" t="s">
        <v>802</v>
      </c>
      <c r="AD716" t="s">
        <v>828</v>
      </c>
      <c r="AE716">
        <v>40</v>
      </c>
      <c r="AF716">
        <v>1</v>
      </c>
      <c r="AG716" t="s">
        <v>803</v>
      </c>
      <c r="AH716" t="s">
        <v>803</v>
      </c>
      <c r="AI716" t="s">
        <v>803</v>
      </c>
      <c r="AJ716" t="s">
        <v>803</v>
      </c>
      <c r="AK716">
        <v>2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2</v>
      </c>
      <c r="AU716">
        <v>1</v>
      </c>
      <c r="AV716">
        <v>1</v>
      </c>
      <c r="AW716">
        <v>2</v>
      </c>
    </row>
    <row r="717" spans="1:49" x14ac:dyDescent="0.25">
      <c r="A717">
        <v>611</v>
      </c>
      <c r="B717" t="s">
        <v>611</v>
      </c>
      <c r="C717">
        <v>5</v>
      </c>
      <c r="D717" t="s">
        <v>795</v>
      </c>
      <c r="E717" t="s">
        <v>1511</v>
      </c>
      <c r="F717">
        <v>1</v>
      </c>
      <c r="G717" t="s">
        <v>810</v>
      </c>
      <c r="H717" t="s">
        <v>2089</v>
      </c>
      <c r="I717" t="s">
        <v>810</v>
      </c>
      <c r="J717">
        <v>1</v>
      </c>
      <c r="K717">
        <v>36</v>
      </c>
      <c r="L717">
        <v>3</v>
      </c>
      <c r="M717" t="s">
        <v>872</v>
      </c>
      <c r="N717" t="s">
        <v>1036</v>
      </c>
      <c r="O717" t="s">
        <v>854</v>
      </c>
      <c r="P717">
        <v>410</v>
      </c>
      <c r="Q717">
        <v>66</v>
      </c>
      <c r="R717">
        <v>117</v>
      </c>
      <c r="S717">
        <v>70</v>
      </c>
      <c r="T717">
        <v>40</v>
      </c>
      <c r="U717">
        <v>50</v>
      </c>
      <c r="V717">
        <v>67</v>
      </c>
      <c r="W717">
        <v>60</v>
      </c>
      <c r="X717">
        <v>35</v>
      </c>
      <c r="Y717">
        <v>144</v>
      </c>
      <c r="Z717" t="s">
        <v>925</v>
      </c>
      <c r="AA717">
        <v>2</v>
      </c>
      <c r="AB717" t="s">
        <v>810</v>
      </c>
      <c r="AC717" t="s">
        <v>802</v>
      </c>
      <c r="AD717" t="s">
        <v>828</v>
      </c>
      <c r="AE717">
        <v>40</v>
      </c>
      <c r="AF717">
        <v>1</v>
      </c>
      <c r="AG717" t="s">
        <v>803</v>
      </c>
      <c r="AH717" t="s">
        <v>803</v>
      </c>
      <c r="AI717" t="s">
        <v>803</v>
      </c>
      <c r="AJ717" t="s">
        <v>803</v>
      </c>
      <c r="AK717">
        <v>2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2</v>
      </c>
      <c r="AU717">
        <v>1</v>
      </c>
      <c r="AV717">
        <v>1</v>
      </c>
      <c r="AW717">
        <v>2</v>
      </c>
    </row>
    <row r="718" spans="1:49" x14ac:dyDescent="0.25">
      <c r="A718">
        <v>612</v>
      </c>
      <c r="B718" t="s">
        <v>612</v>
      </c>
      <c r="C718">
        <v>5</v>
      </c>
      <c r="D718" t="s">
        <v>795</v>
      </c>
      <c r="E718" t="s">
        <v>1511</v>
      </c>
      <c r="F718">
        <v>1</v>
      </c>
      <c r="G718" t="s">
        <v>810</v>
      </c>
      <c r="H718" t="s">
        <v>2089</v>
      </c>
      <c r="I718" t="s">
        <v>810</v>
      </c>
      <c r="J718">
        <v>1.8</v>
      </c>
      <c r="K718">
        <v>105.5</v>
      </c>
      <c r="L718">
        <v>3</v>
      </c>
      <c r="M718" t="s">
        <v>872</v>
      </c>
      <c r="N718" t="s">
        <v>1036</v>
      </c>
      <c r="O718" t="s">
        <v>854</v>
      </c>
      <c r="P718">
        <v>540</v>
      </c>
      <c r="Q718">
        <v>76</v>
      </c>
      <c r="R718">
        <v>147</v>
      </c>
      <c r="S718">
        <v>90</v>
      </c>
      <c r="T718">
        <v>60</v>
      </c>
      <c r="U718">
        <v>70</v>
      </c>
      <c r="V718">
        <v>97</v>
      </c>
      <c r="W718">
        <v>45</v>
      </c>
      <c r="X718">
        <v>35</v>
      </c>
      <c r="Y718">
        <v>243</v>
      </c>
      <c r="Z718" t="s">
        <v>925</v>
      </c>
      <c r="AA718">
        <v>2</v>
      </c>
      <c r="AB718" t="s">
        <v>810</v>
      </c>
      <c r="AC718" t="s">
        <v>802</v>
      </c>
      <c r="AD718" t="s">
        <v>828</v>
      </c>
      <c r="AE718">
        <v>40</v>
      </c>
      <c r="AF718">
        <v>1</v>
      </c>
      <c r="AG718" t="s">
        <v>803</v>
      </c>
      <c r="AH718" t="s">
        <v>803</v>
      </c>
      <c r="AI718" t="s">
        <v>803</v>
      </c>
      <c r="AJ718" t="s">
        <v>803</v>
      </c>
      <c r="AK718">
        <v>2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2</v>
      </c>
      <c r="AU718">
        <v>1</v>
      </c>
      <c r="AV718">
        <v>1</v>
      </c>
      <c r="AW718">
        <v>2</v>
      </c>
    </row>
    <row r="719" spans="1:49" x14ac:dyDescent="0.25">
      <c r="A719">
        <v>613</v>
      </c>
      <c r="B719" t="s">
        <v>613</v>
      </c>
      <c r="C719">
        <v>5</v>
      </c>
      <c r="D719" t="s">
        <v>795</v>
      </c>
      <c r="E719" t="s">
        <v>1512</v>
      </c>
      <c r="F719">
        <v>1</v>
      </c>
      <c r="G719" t="s">
        <v>865</v>
      </c>
      <c r="H719" t="s">
        <v>2089</v>
      </c>
      <c r="I719" t="s">
        <v>865</v>
      </c>
      <c r="J719">
        <v>0.5</v>
      </c>
      <c r="K719">
        <v>8.5</v>
      </c>
      <c r="L719">
        <v>3</v>
      </c>
      <c r="M719" t="s">
        <v>867</v>
      </c>
      <c r="N719" t="s">
        <v>868</v>
      </c>
      <c r="O719" t="s">
        <v>912</v>
      </c>
      <c r="P719">
        <v>305</v>
      </c>
      <c r="Q719">
        <v>55</v>
      </c>
      <c r="R719">
        <v>70</v>
      </c>
      <c r="S719">
        <v>40</v>
      </c>
      <c r="T719">
        <v>60</v>
      </c>
      <c r="U719">
        <v>40</v>
      </c>
      <c r="V719">
        <v>40</v>
      </c>
      <c r="W719">
        <v>120</v>
      </c>
      <c r="X719">
        <v>70</v>
      </c>
      <c r="Y719">
        <v>61</v>
      </c>
      <c r="Z719" t="s">
        <v>827</v>
      </c>
      <c r="AA719">
        <v>1</v>
      </c>
      <c r="AB719" t="s">
        <v>848</v>
      </c>
      <c r="AD719" t="s">
        <v>828</v>
      </c>
      <c r="AE719">
        <v>20</v>
      </c>
      <c r="AF719">
        <v>1</v>
      </c>
      <c r="AG719">
        <v>2</v>
      </c>
      <c r="AH719">
        <v>1</v>
      </c>
      <c r="AI719">
        <v>1</v>
      </c>
      <c r="AJ719">
        <v>1</v>
      </c>
      <c r="AK719" t="s">
        <v>803</v>
      </c>
      <c r="AL719">
        <v>2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2</v>
      </c>
      <c r="AS719">
        <v>1</v>
      </c>
      <c r="AT719">
        <v>1</v>
      </c>
      <c r="AU719">
        <v>1</v>
      </c>
      <c r="AV719">
        <v>2</v>
      </c>
      <c r="AW719">
        <v>1</v>
      </c>
    </row>
    <row r="720" spans="1:49" x14ac:dyDescent="0.25">
      <c r="A720">
        <v>614</v>
      </c>
      <c r="B720" t="s">
        <v>614</v>
      </c>
      <c r="C720">
        <v>5</v>
      </c>
      <c r="D720" t="s">
        <v>795</v>
      </c>
      <c r="E720" t="s">
        <v>1513</v>
      </c>
      <c r="F720">
        <v>1</v>
      </c>
      <c r="G720" t="s">
        <v>865</v>
      </c>
      <c r="H720" t="s">
        <v>2089</v>
      </c>
      <c r="I720" t="s">
        <v>865</v>
      </c>
      <c r="J720">
        <v>2.6</v>
      </c>
      <c r="K720">
        <v>260</v>
      </c>
      <c r="L720">
        <v>3</v>
      </c>
      <c r="M720" t="s">
        <v>867</v>
      </c>
      <c r="N720" t="s">
        <v>868</v>
      </c>
      <c r="O720" t="s">
        <v>918</v>
      </c>
      <c r="P720">
        <v>505</v>
      </c>
      <c r="Q720">
        <v>95</v>
      </c>
      <c r="R720">
        <v>130</v>
      </c>
      <c r="S720">
        <v>80</v>
      </c>
      <c r="T720">
        <v>70</v>
      </c>
      <c r="U720">
        <v>80</v>
      </c>
      <c r="V720">
        <v>50</v>
      </c>
      <c r="W720">
        <v>60</v>
      </c>
      <c r="X720">
        <v>70</v>
      </c>
      <c r="Y720">
        <v>177</v>
      </c>
      <c r="Z720" t="s">
        <v>827</v>
      </c>
      <c r="AA720">
        <v>1</v>
      </c>
      <c r="AB720" t="s">
        <v>848</v>
      </c>
      <c r="AD720" t="s">
        <v>828</v>
      </c>
      <c r="AE720">
        <v>20</v>
      </c>
      <c r="AF720">
        <v>1</v>
      </c>
      <c r="AG720">
        <v>2</v>
      </c>
      <c r="AH720">
        <v>1</v>
      </c>
      <c r="AI720">
        <v>1</v>
      </c>
      <c r="AJ720">
        <v>1</v>
      </c>
      <c r="AK720" t="s">
        <v>803</v>
      </c>
      <c r="AL720">
        <v>2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2</v>
      </c>
      <c r="AS720">
        <v>1</v>
      </c>
      <c r="AT720">
        <v>1</v>
      </c>
      <c r="AU720">
        <v>1</v>
      </c>
      <c r="AV720">
        <v>2</v>
      </c>
      <c r="AW720">
        <v>1</v>
      </c>
    </row>
    <row r="721" spans="1:49" x14ac:dyDescent="0.25">
      <c r="A721">
        <v>615</v>
      </c>
      <c r="B721" t="s">
        <v>615</v>
      </c>
      <c r="C721">
        <v>5</v>
      </c>
      <c r="D721" t="s">
        <v>795</v>
      </c>
      <c r="E721" t="s">
        <v>1514</v>
      </c>
      <c r="F721">
        <v>1</v>
      </c>
      <c r="G721" t="s">
        <v>865</v>
      </c>
      <c r="H721" t="s">
        <v>2089</v>
      </c>
      <c r="I721" t="s">
        <v>865</v>
      </c>
      <c r="J721">
        <v>1.1000000000000001</v>
      </c>
      <c r="K721">
        <v>148</v>
      </c>
      <c r="L721">
        <v>1</v>
      </c>
      <c r="M721" t="s">
        <v>981</v>
      </c>
      <c r="P721">
        <v>515</v>
      </c>
      <c r="Q721">
        <v>80</v>
      </c>
      <c r="R721">
        <v>50</v>
      </c>
      <c r="S721">
        <v>50</v>
      </c>
      <c r="T721">
        <v>95</v>
      </c>
      <c r="U721">
        <v>135</v>
      </c>
      <c r="V721">
        <v>105</v>
      </c>
      <c r="W721">
        <v>25</v>
      </c>
      <c r="X721">
        <v>70</v>
      </c>
      <c r="Y721">
        <v>180</v>
      </c>
      <c r="Z721" t="s">
        <v>827</v>
      </c>
      <c r="AA721">
        <v>1</v>
      </c>
      <c r="AB721" t="s">
        <v>945</v>
      </c>
      <c r="AE721">
        <v>25</v>
      </c>
      <c r="AF721">
        <v>1</v>
      </c>
      <c r="AG721">
        <v>2</v>
      </c>
      <c r="AH721">
        <v>1</v>
      </c>
      <c r="AI721">
        <v>1</v>
      </c>
      <c r="AJ721">
        <v>1</v>
      </c>
      <c r="AK721" t="s">
        <v>803</v>
      </c>
      <c r="AL721">
        <v>2</v>
      </c>
      <c r="AM721">
        <v>1</v>
      </c>
      <c r="AN721">
        <v>0</v>
      </c>
      <c r="AO721">
        <v>1</v>
      </c>
      <c r="AP721">
        <v>1</v>
      </c>
      <c r="AQ721">
        <v>1</v>
      </c>
      <c r="AR721">
        <v>2</v>
      </c>
      <c r="AS721">
        <v>1</v>
      </c>
      <c r="AT721">
        <v>1</v>
      </c>
      <c r="AU721">
        <v>1</v>
      </c>
      <c r="AV721">
        <v>2</v>
      </c>
      <c r="AW721">
        <v>1</v>
      </c>
    </row>
    <row r="722" spans="1:49" x14ac:dyDescent="0.25">
      <c r="A722">
        <v>616</v>
      </c>
      <c r="B722" t="s">
        <v>616</v>
      </c>
      <c r="C722">
        <v>5</v>
      </c>
      <c r="D722" t="s">
        <v>795</v>
      </c>
      <c r="E722" t="s">
        <v>1515</v>
      </c>
      <c r="F722">
        <v>1</v>
      </c>
      <c r="G722" t="s">
        <v>824</v>
      </c>
      <c r="H722" t="s">
        <v>2089</v>
      </c>
      <c r="I722" t="s">
        <v>824</v>
      </c>
      <c r="J722">
        <v>0.4</v>
      </c>
      <c r="K722">
        <v>7.7</v>
      </c>
      <c r="L722">
        <v>3</v>
      </c>
      <c r="M722" t="s">
        <v>969</v>
      </c>
      <c r="N722" t="s">
        <v>959</v>
      </c>
      <c r="O722" t="s">
        <v>978</v>
      </c>
      <c r="P722">
        <v>305</v>
      </c>
      <c r="Q722">
        <v>50</v>
      </c>
      <c r="R722">
        <v>40</v>
      </c>
      <c r="S722">
        <v>85</v>
      </c>
      <c r="T722">
        <v>40</v>
      </c>
      <c r="U722">
        <v>65</v>
      </c>
      <c r="V722">
        <v>25</v>
      </c>
      <c r="W722">
        <v>200</v>
      </c>
      <c r="X722">
        <v>70</v>
      </c>
      <c r="Y722">
        <v>61</v>
      </c>
      <c r="Z722" t="s">
        <v>827</v>
      </c>
      <c r="AA722">
        <v>1</v>
      </c>
      <c r="AB722" t="s">
        <v>824</v>
      </c>
      <c r="AD722" t="s">
        <v>828</v>
      </c>
      <c r="AE722">
        <v>15</v>
      </c>
      <c r="AF722">
        <v>1</v>
      </c>
      <c r="AG722">
        <v>2</v>
      </c>
      <c r="AH722">
        <v>1</v>
      </c>
      <c r="AI722">
        <v>1</v>
      </c>
      <c r="AJ722" t="s">
        <v>803</v>
      </c>
      <c r="AK722">
        <v>1</v>
      </c>
      <c r="AL722" t="s">
        <v>803</v>
      </c>
      <c r="AM722">
        <v>1</v>
      </c>
      <c r="AN722" t="s">
        <v>803</v>
      </c>
      <c r="AO722">
        <v>2</v>
      </c>
      <c r="AP722">
        <v>1</v>
      </c>
      <c r="AQ722">
        <v>1</v>
      </c>
      <c r="AR722">
        <v>2</v>
      </c>
      <c r="AS722">
        <v>1</v>
      </c>
      <c r="AT722">
        <v>1</v>
      </c>
      <c r="AU722">
        <v>1</v>
      </c>
      <c r="AV722">
        <v>1</v>
      </c>
      <c r="AW722">
        <v>1</v>
      </c>
    </row>
    <row r="723" spans="1:49" x14ac:dyDescent="0.25">
      <c r="A723">
        <v>617</v>
      </c>
      <c r="B723" t="s">
        <v>617</v>
      </c>
      <c r="C723">
        <v>5</v>
      </c>
      <c r="D723" t="s">
        <v>795</v>
      </c>
      <c r="E723" t="s">
        <v>1516</v>
      </c>
      <c r="F723">
        <v>1</v>
      </c>
      <c r="G723" t="s">
        <v>824</v>
      </c>
      <c r="H723" t="s">
        <v>2089</v>
      </c>
      <c r="I723" t="s">
        <v>824</v>
      </c>
      <c r="J723">
        <v>0.8</v>
      </c>
      <c r="K723">
        <v>25.3</v>
      </c>
      <c r="L723">
        <v>3</v>
      </c>
      <c r="M723" t="s">
        <v>969</v>
      </c>
      <c r="N723" t="s">
        <v>972</v>
      </c>
      <c r="O723" t="s">
        <v>1004</v>
      </c>
      <c r="P723">
        <v>495</v>
      </c>
      <c r="Q723">
        <v>80</v>
      </c>
      <c r="R723">
        <v>70</v>
      </c>
      <c r="S723">
        <v>40</v>
      </c>
      <c r="T723">
        <v>100</v>
      </c>
      <c r="U723">
        <v>60</v>
      </c>
      <c r="V723">
        <v>145</v>
      </c>
      <c r="W723">
        <v>75</v>
      </c>
      <c r="X723">
        <v>70</v>
      </c>
      <c r="Y723">
        <v>173</v>
      </c>
      <c r="Z723" t="s">
        <v>827</v>
      </c>
      <c r="AA723">
        <v>1</v>
      </c>
      <c r="AB723" t="s">
        <v>824</v>
      </c>
      <c r="AD723" t="s">
        <v>828</v>
      </c>
      <c r="AE723">
        <v>15</v>
      </c>
      <c r="AF723">
        <v>1</v>
      </c>
      <c r="AG723">
        <v>2</v>
      </c>
      <c r="AH723">
        <v>1</v>
      </c>
      <c r="AI723">
        <v>1</v>
      </c>
      <c r="AJ723" t="s">
        <v>803</v>
      </c>
      <c r="AK723">
        <v>1</v>
      </c>
      <c r="AL723" t="s">
        <v>803</v>
      </c>
      <c r="AM723">
        <v>1</v>
      </c>
      <c r="AN723" t="s">
        <v>803</v>
      </c>
      <c r="AO723">
        <v>2</v>
      </c>
      <c r="AP723">
        <v>1</v>
      </c>
      <c r="AQ723">
        <v>1</v>
      </c>
      <c r="AR723">
        <v>2</v>
      </c>
      <c r="AS723">
        <v>1</v>
      </c>
      <c r="AT723">
        <v>1</v>
      </c>
      <c r="AU723">
        <v>1</v>
      </c>
      <c r="AV723">
        <v>1</v>
      </c>
      <c r="AW723">
        <v>1</v>
      </c>
    </row>
    <row r="724" spans="1:49" x14ac:dyDescent="0.25">
      <c r="A724">
        <v>618</v>
      </c>
      <c r="B724" t="s">
        <v>618</v>
      </c>
      <c r="C724">
        <v>5</v>
      </c>
      <c r="D724" t="s">
        <v>795</v>
      </c>
      <c r="E724" t="s">
        <v>1517</v>
      </c>
      <c r="F724">
        <v>2</v>
      </c>
      <c r="G724" t="s">
        <v>862</v>
      </c>
      <c r="H724" t="s">
        <v>856</v>
      </c>
      <c r="I724" t="s">
        <v>856</v>
      </c>
      <c r="J724">
        <v>0.7</v>
      </c>
      <c r="K724">
        <v>11</v>
      </c>
      <c r="L724">
        <v>3</v>
      </c>
      <c r="M724" t="s">
        <v>857</v>
      </c>
      <c r="N724" t="s">
        <v>914</v>
      </c>
      <c r="O724" t="s">
        <v>863</v>
      </c>
      <c r="P724">
        <v>471</v>
      </c>
      <c r="Q724">
        <v>109</v>
      </c>
      <c r="R724">
        <v>66</v>
      </c>
      <c r="S724">
        <v>84</v>
      </c>
      <c r="T724">
        <v>81</v>
      </c>
      <c r="U724">
        <v>99</v>
      </c>
      <c r="V724">
        <v>32</v>
      </c>
      <c r="W724">
        <v>75</v>
      </c>
      <c r="X724">
        <v>70</v>
      </c>
      <c r="Y724">
        <v>165</v>
      </c>
      <c r="Z724" t="s">
        <v>827</v>
      </c>
      <c r="AA724">
        <v>2</v>
      </c>
      <c r="AB724" t="s">
        <v>974</v>
      </c>
      <c r="AC724" t="s">
        <v>819</v>
      </c>
      <c r="AD724" t="s">
        <v>828</v>
      </c>
      <c r="AE724">
        <v>20</v>
      </c>
      <c r="AF724">
        <v>1</v>
      </c>
      <c r="AG724">
        <v>1</v>
      </c>
      <c r="AH724">
        <v>2</v>
      </c>
      <c r="AI724">
        <v>0</v>
      </c>
      <c r="AJ724">
        <v>2</v>
      </c>
      <c r="AK724">
        <v>2</v>
      </c>
      <c r="AL724">
        <v>1</v>
      </c>
      <c r="AM724" t="s">
        <v>803</v>
      </c>
      <c r="AN724">
        <v>2</v>
      </c>
      <c r="AO724" t="s">
        <v>803</v>
      </c>
      <c r="AP724">
        <v>1</v>
      </c>
      <c r="AQ724">
        <v>1</v>
      </c>
      <c r="AR724" t="s">
        <v>803</v>
      </c>
      <c r="AS724">
        <v>1</v>
      </c>
      <c r="AT724">
        <v>1</v>
      </c>
      <c r="AU724">
        <v>1</v>
      </c>
      <c r="AV724" t="s">
        <v>803</v>
      </c>
      <c r="AW724">
        <v>1</v>
      </c>
    </row>
    <row r="725" spans="1:49" x14ac:dyDescent="0.25">
      <c r="A725">
        <v>618</v>
      </c>
      <c r="B725" t="s">
        <v>1518</v>
      </c>
      <c r="C725">
        <v>5</v>
      </c>
      <c r="D725" t="s">
        <v>795</v>
      </c>
      <c r="E725" t="s">
        <v>1517</v>
      </c>
      <c r="F725">
        <v>2</v>
      </c>
      <c r="G725" t="s">
        <v>862</v>
      </c>
      <c r="H725" t="s">
        <v>866</v>
      </c>
      <c r="I725" t="s">
        <v>866</v>
      </c>
      <c r="J725">
        <v>0.7</v>
      </c>
      <c r="K725">
        <v>20.5</v>
      </c>
      <c r="L725">
        <v>1</v>
      </c>
      <c r="M725" t="s">
        <v>1519</v>
      </c>
      <c r="P725">
        <v>471</v>
      </c>
      <c r="Q725">
        <v>109</v>
      </c>
      <c r="R725">
        <v>81</v>
      </c>
      <c r="S725">
        <v>99</v>
      </c>
      <c r="T725">
        <v>66</v>
      </c>
      <c r="U725">
        <v>84</v>
      </c>
      <c r="V725">
        <v>32</v>
      </c>
      <c r="Z725" t="s">
        <v>827</v>
      </c>
      <c r="AA725">
        <v>2</v>
      </c>
      <c r="AB725" t="s">
        <v>974</v>
      </c>
      <c r="AC725" t="s">
        <v>819</v>
      </c>
      <c r="AE725">
        <v>20</v>
      </c>
      <c r="AF725" t="s">
        <v>803</v>
      </c>
      <c r="AG725">
        <v>2</v>
      </c>
      <c r="AH725">
        <v>2</v>
      </c>
      <c r="AI725">
        <v>0</v>
      </c>
      <c r="AJ725">
        <v>1</v>
      </c>
      <c r="AK725">
        <v>1</v>
      </c>
      <c r="AL725">
        <v>2</v>
      </c>
      <c r="AM725">
        <v>0</v>
      </c>
      <c r="AN725">
        <v>2</v>
      </c>
      <c r="AO725" t="s">
        <v>803</v>
      </c>
      <c r="AP725" t="s">
        <v>803</v>
      </c>
      <c r="AQ725" t="s">
        <v>803</v>
      </c>
      <c r="AR725" t="s">
        <v>804</v>
      </c>
      <c r="AS725">
        <v>1</v>
      </c>
      <c r="AT725" t="s">
        <v>803</v>
      </c>
      <c r="AU725">
        <v>1</v>
      </c>
      <c r="AV725" t="s">
        <v>803</v>
      </c>
      <c r="AW725" t="s">
        <v>803</v>
      </c>
    </row>
    <row r="726" spans="1:49" x14ac:dyDescent="0.25">
      <c r="A726">
        <v>619</v>
      </c>
      <c r="B726" t="s">
        <v>619</v>
      </c>
      <c r="C726">
        <v>5</v>
      </c>
      <c r="D726" t="s">
        <v>795</v>
      </c>
      <c r="E726" t="s">
        <v>1520</v>
      </c>
      <c r="F726">
        <v>1</v>
      </c>
      <c r="G726" t="s">
        <v>920</v>
      </c>
      <c r="H726" t="s">
        <v>2089</v>
      </c>
      <c r="I726" t="s">
        <v>920</v>
      </c>
      <c r="J726">
        <v>0.9</v>
      </c>
      <c r="K726">
        <v>20</v>
      </c>
      <c r="L726">
        <v>3</v>
      </c>
      <c r="M726" t="s">
        <v>893</v>
      </c>
      <c r="N726" t="s">
        <v>957</v>
      </c>
      <c r="O726" t="s">
        <v>1003</v>
      </c>
      <c r="P726">
        <v>350</v>
      </c>
      <c r="Q726">
        <v>45</v>
      </c>
      <c r="R726">
        <v>85</v>
      </c>
      <c r="S726">
        <v>50</v>
      </c>
      <c r="T726">
        <v>55</v>
      </c>
      <c r="U726">
        <v>50</v>
      </c>
      <c r="V726">
        <v>65</v>
      </c>
      <c r="W726">
        <v>180</v>
      </c>
      <c r="X726">
        <v>70</v>
      </c>
      <c r="Y726">
        <v>70</v>
      </c>
      <c r="Z726" t="s">
        <v>801</v>
      </c>
      <c r="AA726">
        <v>2</v>
      </c>
      <c r="AB726" t="s">
        <v>848</v>
      </c>
      <c r="AC726" t="s">
        <v>932</v>
      </c>
      <c r="AD726" t="s">
        <v>828</v>
      </c>
      <c r="AE726">
        <v>25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2</v>
      </c>
      <c r="AP726">
        <v>2</v>
      </c>
      <c r="AQ726" t="s">
        <v>803</v>
      </c>
      <c r="AR726" t="s">
        <v>803</v>
      </c>
      <c r="AS726">
        <v>1</v>
      </c>
      <c r="AT726">
        <v>1</v>
      </c>
      <c r="AU726" t="s">
        <v>803</v>
      </c>
      <c r="AV726">
        <v>1</v>
      </c>
      <c r="AW726">
        <v>2</v>
      </c>
    </row>
    <row r="727" spans="1:49" x14ac:dyDescent="0.25">
      <c r="A727">
        <v>620</v>
      </c>
      <c r="B727" t="s">
        <v>620</v>
      </c>
      <c r="C727">
        <v>5</v>
      </c>
      <c r="D727" t="s">
        <v>795</v>
      </c>
      <c r="E727" t="s">
        <v>1520</v>
      </c>
      <c r="F727">
        <v>1</v>
      </c>
      <c r="G727" t="s">
        <v>920</v>
      </c>
      <c r="H727" t="s">
        <v>2089</v>
      </c>
      <c r="I727" t="s">
        <v>920</v>
      </c>
      <c r="J727">
        <v>1.4</v>
      </c>
      <c r="K727">
        <v>35.5</v>
      </c>
      <c r="L727">
        <v>3</v>
      </c>
      <c r="M727" t="s">
        <v>893</v>
      </c>
      <c r="N727" t="s">
        <v>957</v>
      </c>
      <c r="O727" t="s">
        <v>1003</v>
      </c>
      <c r="P727">
        <v>510</v>
      </c>
      <c r="Q727">
        <v>65</v>
      </c>
      <c r="R727">
        <v>125</v>
      </c>
      <c r="S727">
        <v>60</v>
      </c>
      <c r="T727">
        <v>95</v>
      </c>
      <c r="U727">
        <v>60</v>
      </c>
      <c r="V727">
        <v>105</v>
      </c>
      <c r="W727">
        <v>45</v>
      </c>
      <c r="X727">
        <v>70</v>
      </c>
      <c r="Y727">
        <v>179</v>
      </c>
      <c r="Z727" t="s">
        <v>801</v>
      </c>
      <c r="AA727">
        <v>2</v>
      </c>
      <c r="AB727" t="s">
        <v>848</v>
      </c>
      <c r="AC727" t="s">
        <v>932</v>
      </c>
      <c r="AD727" t="s">
        <v>828</v>
      </c>
      <c r="AE727">
        <v>25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2</v>
      </c>
      <c r="AP727">
        <v>2</v>
      </c>
      <c r="AQ727" t="s">
        <v>803</v>
      </c>
      <c r="AR727" t="s">
        <v>803</v>
      </c>
      <c r="AS727">
        <v>1</v>
      </c>
      <c r="AT727">
        <v>1</v>
      </c>
      <c r="AU727" t="s">
        <v>803</v>
      </c>
      <c r="AV727">
        <v>1</v>
      </c>
      <c r="AW727">
        <v>2</v>
      </c>
    </row>
    <row r="728" spans="1:49" x14ac:dyDescent="0.25">
      <c r="A728">
        <v>621</v>
      </c>
      <c r="B728" t="s">
        <v>621</v>
      </c>
      <c r="C728">
        <v>5</v>
      </c>
      <c r="D728" t="s">
        <v>795</v>
      </c>
      <c r="E728" t="s">
        <v>1349</v>
      </c>
      <c r="F728">
        <v>1</v>
      </c>
      <c r="G728" t="s">
        <v>810</v>
      </c>
      <c r="H728" t="s">
        <v>2089</v>
      </c>
      <c r="I728" t="s">
        <v>810</v>
      </c>
      <c r="J728">
        <v>1.6</v>
      </c>
      <c r="K728">
        <v>139</v>
      </c>
      <c r="L728">
        <v>3</v>
      </c>
      <c r="M728" t="s">
        <v>1217</v>
      </c>
      <c r="N728" t="s">
        <v>876</v>
      </c>
      <c r="O728" t="s">
        <v>1036</v>
      </c>
      <c r="P728">
        <v>485</v>
      </c>
      <c r="Q728">
        <v>77</v>
      </c>
      <c r="R728">
        <v>120</v>
      </c>
      <c r="S728">
        <v>90</v>
      </c>
      <c r="T728">
        <v>60</v>
      </c>
      <c r="U728">
        <v>90</v>
      </c>
      <c r="V728">
        <v>48</v>
      </c>
      <c r="W728">
        <v>45</v>
      </c>
      <c r="X728">
        <v>70</v>
      </c>
      <c r="Y728">
        <v>170</v>
      </c>
      <c r="Z728" t="s">
        <v>827</v>
      </c>
      <c r="AA728">
        <v>2</v>
      </c>
      <c r="AB728" t="s">
        <v>810</v>
      </c>
      <c r="AC728" t="s">
        <v>802</v>
      </c>
      <c r="AD728" t="s">
        <v>828</v>
      </c>
      <c r="AE728">
        <v>30</v>
      </c>
      <c r="AF728">
        <v>1</v>
      </c>
      <c r="AG728" t="s">
        <v>803</v>
      </c>
      <c r="AH728" t="s">
        <v>803</v>
      </c>
      <c r="AI728" t="s">
        <v>803</v>
      </c>
      <c r="AJ728" t="s">
        <v>803</v>
      </c>
      <c r="AK728">
        <v>2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2</v>
      </c>
      <c r="AU728">
        <v>1</v>
      </c>
      <c r="AV728">
        <v>1</v>
      </c>
      <c r="AW728">
        <v>2</v>
      </c>
    </row>
    <row r="729" spans="1:49" x14ac:dyDescent="0.25">
      <c r="A729">
        <v>622</v>
      </c>
      <c r="B729" t="s">
        <v>622</v>
      </c>
      <c r="C729">
        <v>5</v>
      </c>
      <c r="D729" t="s">
        <v>795</v>
      </c>
      <c r="E729" t="s">
        <v>1521</v>
      </c>
      <c r="F729">
        <v>2</v>
      </c>
      <c r="G729" t="s">
        <v>862</v>
      </c>
      <c r="H729" t="s">
        <v>980</v>
      </c>
      <c r="I729" t="s">
        <v>980</v>
      </c>
      <c r="J729">
        <v>1</v>
      </c>
      <c r="K729">
        <v>92</v>
      </c>
      <c r="L729">
        <v>3</v>
      </c>
      <c r="M729" t="s">
        <v>1006</v>
      </c>
      <c r="N729" t="s">
        <v>1332</v>
      </c>
      <c r="O729" t="s">
        <v>844</v>
      </c>
      <c r="P729">
        <v>303</v>
      </c>
      <c r="Q729">
        <v>59</v>
      </c>
      <c r="R729">
        <v>74</v>
      </c>
      <c r="S729">
        <v>50</v>
      </c>
      <c r="T729">
        <v>35</v>
      </c>
      <c r="U729">
        <v>50</v>
      </c>
      <c r="V729">
        <v>35</v>
      </c>
      <c r="W729">
        <v>190</v>
      </c>
      <c r="X729">
        <v>70</v>
      </c>
      <c r="Y729">
        <v>61</v>
      </c>
      <c r="Z729" t="s">
        <v>827</v>
      </c>
      <c r="AA729">
        <v>1</v>
      </c>
      <c r="AB729" t="s">
        <v>945</v>
      </c>
      <c r="AE729">
        <v>25</v>
      </c>
      <c r="AF729">
        <v>0</v>
      </c>
      <c r="AG729">
        <v>1</v>
      </c>
      <c r="AH729">
        <v>2</v>
      </c>
      <c r="AI729">
        <v>0</v>
      </c>
      <c r="AJ729">
        <v>2</v>
      </c>
      <c r="AK729">
        <v>2</v>
      </c>
      <c r="AL729">
        <v>0</v>
      </c>
      <c r="AM729" t="s">
        <v>804</v>
      </c>
      <c r="AN729">
        <v>1</v>
      </c>
      <c r="AO729">
        <v>1</v>
      </c>
      <c r="AP729">
        <v>1</v>
      </c>
      <c r="AQ729" t="s">
        <v>803</v>
      </c>
      <c r="AR729" t="s">
        <v>803</v>
      </c>
      <c r="AS729">
        <v>2</v>
      </c>
      <c r="AT729">
        <v>1</v>
      </c>
      <c r="AU729">
        <v>2</v>
      </c>
      <c r="AV729">
        <v>1</v>
      </c>
      <c r="AW729">
        <v>1</v>
      </c>
    </row>
    <row r="730" spans="1:49" x14ac:dyDescent="0.25">
      <c r="A730">
        <v>623</v>
      </c>
      <c r="B730" t="s">
        <v>623</v>
      </c>
      <c r="C730">
        <v>5</v>
      </c>
      <c r="D730" t="s">
        <v>795</v>
      </c>
      <c r="E730" t="s">
        <v>1521</v>
      </c>
      <c r="F730">
        <v>2</v>
      </c>
      <c r="G730" t="s">
        <v>862</v>
      </c>
      <c r="H730" t="s">
        <v>980</v>
      </c>
      <c r="I730" t="s">
        <v>980</v>
      </c>
      <c r="J730">
        <v>2.8</v>
      </c>
      <c r="K730">
        <v>330</v>
      </c>
      <c r="L730">
        <v>3</v>
      </c>
      <c r="M730" t="s">
        <v>1006</v>
      </c>
      <c r="N730" t="s">
        <v>1332</v>
      </c>
      <c r="O730" t="s">
        <v>844</v>
      </c>
      <c r="P730">
        <v>483</v>
      </c>
      <c r="Q730">
        <v>89</v>
      </c>
      <c r="R730">
        <v>124</v>
      </c>
      <c r="S730">
        <v>80</v>
      </c>
      <c r="T730">
        <v>55</v>
      </c>
      <c r="U730">
        <v>80</v>
      </c>
      <c r="V730">
        <v>55</v>
      </c>
      <c r="W730">
        <v>90</v>
      </c>
      <c r="X730">
        <v>70</v>
      </c>
      <c r="Y730">
        <v>169</v>
      </c>
      <c r="Z730" t="s">
        <v>827</v>
      </c>
      <c r="AA730">
        <v>1</v>
      </c>
      <c r="AB730" t="s">
        <v>945</v>
      </c>
      <c r="AE730">
        <v>25</v>
      </c>
      <c r="AF730">
        <v>0</v>
      </c>
      <c r="AG730">
        <v>1</v>
      </c>
      <c r="AH730">
        <v>2</v>
      </c>
      <c r="AI730">
        <v>0</v>
      </c>
      <c r="AJ730">
        <v>2</v>
      </c>
      <c r="AK730">
        <v>2</v>
      </c>
      <c r="AL730">
        <v>0</v>
      </c>
      <c r="AM730" t="s">
        <v>804</v>
      </c>
      <c r="AN730">
        <v>1</v>
      </c>
      <c r="AO730">
        <v>1</v>
      </c>
      <c r="AP730">
        <v>1</v>
      </c>
      <c r="AQ730" t="s">
        <v>803</v>
      </c>
      <c r="AR730" t="s">
        <v>803</v>
      </c>
      <c r="AS730">
        <v>2</v>
      </c>
      <c r="AT730">
        <v>1</v>
      </c>
      <c r="AU730">
        <v>2</v>
      </c>
      <c r="AV730">
        <v>1</v>
      </c>
      <c r="AW730">
        <v>1</v>
      </c>
    </row>
    <row r="731" spans="1:49" x14ac:dyDescent="0.25">
      <c r="A731">
        <v>624</v>
      </c>
      <c r="B731" t="s">
        <v>624</v>
      </c>
      <c r="C731">
        <v>5</v>
      </c>
      <c r="D731" t="s">
        <v>795</v>
      </c>
      <c r="E731" t="s">
        <v>1522</v>
      </c>
      <c r="F731">
        <v>2</v>
      </c>
      <c r="G731" t="s">
        <v>849</v>
      </c>
      <c r="H731" t="s">
        <v>866</v>
      </c>
      <c r="I731" t="s">
        <v>866</v>
      </c>
      <c r="J731">
        <v>0.5</v>
      </c>
      <c r="K731">
        <v>10.199999999999999</v>
      </c>
      <c r="L731">
        <v>3</v>
      </c>
      <c r="M731" t="s">
        <v>922</v>
      </c>
      <c r="N731" t="s">
        <v>893</v>
      </c>
      <c r="O731" t="s">
        <v>1054</v>
      </c>
      <c r="P731">
        <v>340</v>
      </c>
      <c r="Q731">
        <v>45</v>
      </c>
      <c r="R731">
        <v>85</v>
      </c>
      <c r="S731">
        <v>70</v>
      </c>
      <c r="T731">
        <v>40</v>
      </c>
      <c r="U731">
        <v>40</v>
      </c>
      <c r="V731">
        <v>60</v>
      </c>
      <c r="W731">
        <v>120</v>
      </c>
      <c r="X731">
        <v>35</v>
      </c>
      <c r="Y731">
        <v>68</v>
      </c>
      <c r="Z731" t="s">
        <v>827</v>
      </c>
      <c r="AA731">
        <v>1</v>
      </c>
      <c r="AB731" t="s">
        <v>932</v>
      </c>
      <c r="AD731" t="s">
        <v>828</v>
      </c>
      <c r="AE731">
        <v>20</v>
      </c>
      <c r="AF731" t="s">
        <v>803</v>
      </c>
      <c r="AG731">
        <v>2</v>
      </c>
      <c r="AH731">
        <v>1</v>
      </c>
      <c r="AI731">
        <v>1</v>
      </c>
      <c r="AJ731" t="s">
        <v>803</v>
      </c>
      <c r="AK731" t="s">
        <v>803</v>
      </c>
      <c r="AL731">
        <v>4</v>
      </c>
      <c r="AM731">
        <v>0</v>
      </c>
      <c r="AN731">
        <v>2</v>
      </c>
      <c r="AO731" t="s">
        <v>803</v>
      </c>
      <c r="AP731">
        <v>0</v>
      </c>
      <c r="AQ731">
        <v>1</v>
      </c>
      <c r="AR731" t="s">
        <v>803</v>
      </c>
      <c r="AS731" t="s">
        <v>803</v>
      </c>
      <c r="AT731" t="s">
        <v>803</v>
      </c>
      <c r="AU731" t="s">
        <v>803</v>
      </c>
      <c r="AV731" t="s">
        <v>803</v>
      </c>
      <c r="AW731">
        <v>1</v>
      </c>
    </row>
    <row r="732" spans="1:49" x14ac:dyDescent="0.25">
      <c r="A732">
        <v>625</v>
      </c>
      <c r="B732" t="s">
        <v>625</v>
      </c>
      <c r="C732">
        <v>5</v>
      </c>
      <c r="D732" t="s">
        <v>795</v>
      </c>
      <c r="E732" t="s">
        <v>1523</v>
      </c>
      <c r="F732">
        <v>2</v>
      </c>
      <c r="G732" t="s">
        <v>849</v>
      </c>
      <c r="H732" t="s">
        <v>866</v>
      </c>
      <c r="I732" t="s">
        <v>866</v>
      </c>
      <c r="J732">
        <v>1.6</v>
      </c>
      <c r="K732">
        <v>70</v>
      </c>
      <c r="L732">
        <v>3</v>
      </c>
      <c r="M732" t="s">
        <v>922</v>
      </c>
      <c r="N732" t="s">
        <v>893</v>
      </c>
      <c r="O732" t="s">
        <v>1054</v>
      </c>
      <c r="P732">
        <v>490</v>
      </c>
      <c r="Q732">
        <v>65</v>
      </c>
      <c r="R732">
        <v>125</v>
      </c>
      <c r="S732">
        <v>100</v>
      </c>
      <c r="T732">
        <v>60</v>
      </c>
      <c r="U732">
        <v>70</v>
      </c>
      <c r="V732">
        <v>70</v>
      </c>
      <c r="W732">
        <v>45</v>
      </c>
      <c r="X732">
        <v>35</v>
      </c>
      <c r="Y732">
        <v>172</v>
      </c>
      <c r="Z732" t="s">
        <v>827</v>
      </c>
      <c r="AA732">
        <v>1</v>
      </c>
      <c r="AB732" t="s">
        <v>932</v>
      </c>
      <c r="AD732" t="s">
        <v>828</v>
      </c>
      <c r="AE732">
        <v>20</v>
      </c>
      <c r="AF732" t="s">
        <v>803</v>
      </c>
      <c r="AG732">
        <v>2</v>
      </c>
      <c r="AH732">
        <v>1</v>
      </c>
      <c r="AI732">
        <v>1</v>
      </c>
      <c r="AJ732" t="s">
        <v>803</v>
      </c>
      <c r="AK732" t="s">
        <v>803</v>
      </c>
      <c r="AL732">
        <v>4</v>
      </c>
      <c r="AM732">
        <v>0</v>
      </c>
      <c r="AN732">
        <v>2</v>
      </c>
      <c r="AO732" t="s">
        <v>803</v>
      </c>
      <c r="AP732">
        <v>0</v>
      </c>
      <c r="AQ732">
        <v>1</v>
      </c>
      <c r="AR732" t="s">
        <v>803</v>
      </c>
      <c r="AS732" t="s">
        <v>803</v>
      </c>
      <c r="AT732" t="s">
        <v>803</v>
      </c>
      <c r="AU732" t="s">
        <v>803</v>
      </c>
      <c r="AV732" t="s">
        <v>803</v>
      </c>
      <c r="AW732">
        <v>1</v>
      </c>
    </row>
    <row r="733" spans="1:49" x14ac:dyDescent="0.25">
      <c r="A733">
        <v>626</v>
      </c>
      <c r="B733" t="s">
        <v>626</v>
      </c>
      <c r="C733">
        <v>5</v>
      </c>
      <c r="D733" t="s">
        <v>795</v>
      </c>
      <c r="E733" t="s">
        <v>1524</v>
      </c>
      <c r="F733">
        <v>1</v>
      </c>
      <c r="G733" t="s">
        <v>795</v>
      </c>
      <c r="H733" t="s">
        <v>2089</v>
      </c>
      <c r="I733" t="s">
        <v>795</v>
      </c>
      <c r="J733">
        <v>1.6</v>
      </c>
      <c r="K733">
        <v>94.6</v>
      </c>
      <c r="L733">
        <v>3</v>
      </c>
      <c r="M733" t="s">
        <v>1003</v>
      </c>
      <c r="N733" t="s">
        <v>1092</v>
      </c>
      <c r="O733" t="s">
        <v>994</v>
      </c>
      <c r="P733">
        <v>490</v>
      </c>
      <c r="Q733">
        <v>95</v>
      </c>
      <c r="R733">
        <v>110</v>
      </c>
      <c r="S733">
        <v>95</v>
      </c>
      <c r="T733">
        <v>40</v>
      </c>
      <c r="U733">
        <v>95</v>
      </c>
      <c r="V733">
        <v>55</v>
      </c>
      <c r="W733">
        <v>45</v>
      </c>
      <c r="X733">
        <v>70</v>
      </c>
      <c r="Y733">
        <v>172</v>
      </c>
      <c r="Z733" t="s">
        <v>827</v>
      </c>
      <c r="AA733">
        <v>1</v>
      </c>
      <c r="AB733" t="s">
        <v>848</v>
      </c>
      <c r="AD733" t="s">
        <v>828</v>
      </c>
      <c r="AE733">
        <v>20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2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0</v>
      </c>
      <c r="AT733">
        <v>1</v>
      </c>
      <c r="AU733">
        <v>1</v>
      </c>
      <c r="AV733">
        <v>1</v>
      </c>
      <c r="AW733">
        <v>1</v>
      </c>
    </row>
    <row r="734" spans="1:49" x14ac:dyDescent="0.25">
      <c r="A734">
        <v>627</v>
      </c>
      <c r="B734" t="s">
        <v>627</v>
      </c>
      <c r="C734">
        <v>5</v>
      </c>
      <c r="D734" t="s">
        <v>795</v>
      </c>
      <c r="E734" t="s">
        <v>1525</v>
      </c>
      <c r="F734">
        <v>2</v>
      </c>
      <c r="G734" t="s">
        <v>795</v>
      </c>
      <c r="H734" t="s">
        <v>812</v>
      </c>
      <c r="I734" t="s">
        <v>812</v>
      </c>
      <c r="J734">
        <v>0.5</v>
      </c>
      <c r="K734">
        <v>10.5</v>
      </c>
      <c r="L734">
        <v>3</v>
      </c>
      <c r="M734" t="s">
        <v>840</v>
      </c>
      <c r="N734" t="s">
        <v>876</v>
      </c>
      <c r="O734" t="s">
        <v>847</v>
      </c>
      <c r="P734">
        <v>350</v>
      </c>
      <c r="Q734">
        <v>70</v>
      </c>
      <c r="R734">
        <v>83</v>
      </c>
      <c r="S734">
        <v>50</v>
      </c>
      <c r="T734">
        <v>37</v>
      </c>
      <c r="U734">
        <v>50</v>
      </c>
      <c r="V734">
        <v>60</v>
      </c>
      <c r="W734">
        <v>190</v>
      </c>
      <c r="X734">
        <v>70</v>
      </c>
      <c r="Y734">
        <v>70</v>
      </c>
      <c r="Z734" t="s">
        <v>925</v>
      </c>
      <c r="AA734">
        <v>1</v>
      </c>
      <c r="AB734" t="s">
        <v>812</v>
      </c>
      <c r="AD734" t="s">
        <v>878</v>
      </c>
      <c r="AE734">
        <v>20</v>
      </c>
      <c r="AF734">
        <v>1</v>
      </c>
      <c r="AG734">
        <v>1</v>
      </c>
      <c r="AH734">
        <v>1</v>
      </c>
      <c r="AI734">
        <v>2</v>
      </c>
      <c r="AJ734" t="s">
        <v>803</v>
      </c>
      <c r="AK734">
        <v>2</v>
      </c>
      <c r="AL734">
        <v>1</v>
      </c>
      <c r="AM734">
        <v>1</v>
      </c>
      <c r="AN734">
        <v>0</v>
      </c>
      <c r="AO734">
        <v>1</v>
      </c>
      <c r="AP734">
        <v>1</v>
      </c>
      <c r="AQ734" t="s">
        <v>803</v>
      </c>
      <c r="AR734">
        <v>2</v>
      </c>
      <c r="AS734">
        <v>0</v>
      </c>
      <c r="AT734">
        <v>1</v>
      </c>
      <c r="AU734">
        <v>1</v>
      </c>
      <c r="AV734">
        <v>1</v>
      </c>
      <c r="AW734">
        <v>1</v>
      </c>
    </row>
    <row r="735" spans="1:49" x14ac:dyDescent="0.25">
      <c r="A735">
        <v>628</v>
      </c>
      <c r="B735" t="s">
        <v>628</v>
      </c>
      <c r="C735">
        <v>5</v>
      </c>
      <c r="D735" t="s">
        <v>795</v>
      </c>
      <c r="E735" t="s">
        <v>1526</v>
      </c>
      <c r="F735">
        <v>2</v>
      </c>
      <c r="G735" t="s">
        <v>795</v>
      </c>
      <c r="H735" t="s">
        <v>812</v>
      </c>
      <c r="I735" t="s">
        <v>812</v>
      </c>
      <c r="J735">
        <v>1.5</v>
      </c>
      <c r="K735">
        <v>41</v>
      </c>
      <c r="L735">
        <v>3</v>
      </c>
      <c r="M735" t="s">
        <v>840</v>
      </c>
      <c r="N735" t="s">
        <v>876</v>
      </c>
      <c r="O735" t="s">
        <v>922</v>
      </c>
      <c r="P735">
        <v>510</v>
      </c>
      <c r="Q735">
        <v>100</v>
      </c>
      <c r="R735">
        <v>123</v>
      </c>
      <c r="S735">
        <v>75</v>
      </c>
      <c r="T735">
        <v>57</v>
      </c>
      <c r="U735">
        <v>75</v>
      </c>
      <c r="V735">
        <v>80</v>
      </c>
      <c r="W735">
        <v>60</v>
      </c>
      <c r="X735">
        <v>70</v>
      </c>
      <c r="Y735">
        <v>179</v>
      </c>
      <c r="Z735" t="s">
        <v>925</v>
      </c>
      <c r="AA735">
        <v>1</v>
      </c>
      <c r="AB735" t="s">
        <v>812</v>
      </c>
      <c r="AD735" t="s">
        <v>878</v>
      </c>
      <c r="AE735">
        <v>20</v>
      </c>
      <c r="AF735">
        <v>1</v>
      </c>
      <c r="AG735">
        <v>1</v>
      </c>
      <c r="AH735">
        <v>1</v>
      </c>
      <c r="AI735">
        <v>2</v>
      </c>
      <c r="AJ735" t="s">
        <v>803</v>
      </c>
      <c r="AK735">
        <v>2</v>
      </c>
      <c r="AL735">
        <v>1</v>
      </c>
      <c r="AM735">
        <v>1</v>
      </c>
      <c r="AN735">
        <v>0</v>
      </c>
      <c r="AO735">
        <v>1</v>
      </c>
      <c r="AP735">
        <v>1</v>
      </c>
      <c r="AQ735" t="s">
        <v>803</v>
      </c>
      <c r="AR735">
        <v>2</v>
      </c>
      <c r="AS735">
        <v>0</v>
      </c>
      <c r="AT735">
        <v>1</v>
      </c>
      <c r="AU735">
        <v>1</v>
      </c>
      <c r="AV735">
        <v>1</v>
      </c>
      <c r="AW735">
        <v>1</v>
      </c>
    </row>
    <row r="736" spans="1:49" x14ac:dyDescent="0.25">
      <c r="A736">
        <v>629</v>
      </c>
      <c r="B736" t="s">
        <v>629</v>
      </c>
      <c r="C736">
        <v>5</v>
      </c>
      <c r="D736" t="s">
        <v>795</v>
      </c>
      <c r="E736" t="s">
        <v>1527</v>
      </c>
      <c r="F736">
        <v>2</v>
      </c>
      <c r="G736" t="s">
        <v>849</v>
      </c>
      <c r="H736" t="s">
        <v>812</v>
      </c>
      <c r="I736" t="s">
        <v>812</v>
      </c>
      <c r="J736">
        <v>0.5</v>
      </c>
      <c r="K736">
        <v>9</v>
      </c>
      <c r="L736">
        <v>3</v>
      </c>
      <c r="M736" t="s">
        <v>842</v>
      </c>
      <c r="N736" t="s">
        <v>978</v>
      </c>
      <c r="O736" t="s">
        <v>986</v>
      </c>
      <c r="P736">
        <v>370</v>
      </c>
      <c r="Q736">
        <v>70</v>
      </c>
      <c r="R736">
        <v>55</v>
      </c>
      <c r="S736">
        <v>75</v>
      </c>
      <c r="T736">
        <v>45</v>
      </c>
      <c r="U736">
        <v>65</v>
      </c>
      <c r="V736">
        <v>60</v>
      </c>
      <c r="W736">
        <v>190</v>
      </c>
      <c r="X736">
        <v>35</v>
      </c>
      <c r="Y736">
        <v>74</v>
      </c>
      <c r="Z736" t="s">
        <v>925</v>
      </c>
      <c r="AA736">
        <v>1</v>
      </c>
      <c r="AB736" t="s">
        <v>812</v>
      </c>
      <c r="AD736" t="s">
        <v>873</v>
      </c>
      <c r="AE736">
        <v>20</v>
      </c>
      <c r="AF736">
        <v>1</v>
      </c>
      <c r="AG736">
        <v>1</v>
      </c>
      <c r="AH736">
        <v>1</v>
      </c>
      <c r="AI736">
        <v>2</v>
      </c>
      <c r="AJ736" t="s">
        <v>803</v>
      </c>
      <c r="AK736">
        <v>2</v>
      </c>
      <c r="AL736">
        <v>1</v>
      </c>
      <c r="AM736">
        <v>1</v>
      </c>
      <c r="AN736">
        <v>0</v>
      </c>
      <c r="AO736">
        <v>1</v>
      </c>
      <c r="AP736">
        <v>0</v>
      </c>
      <c r="AQ736">
        <v>1</v>
      </c>
      <c r="AR736">
        <v>2</v>
      </c>
      <c r="AS736" t="s">
        <v>803</v>
      </c>
      <c r="AT736">
        <v>1</v>
      </c>
      <c r="AU736" t="s">
        <v>803</v>
      </c>
      <c r="AV736">
        <v>1</v>
      </c>
      <c r="AW736">
        <v>2</v>
      </c>
    </row>
    <row r="737" spans="1:49" x14ac:dyDescent="0.25">
      <c r="A737">
        <v>630</v>
      </c>
      <c r="B737" t="s">
        <v>630</v>
      </c>
      <c r="C737">
        <v>5</v>
      </c>
      <c r="D737" t="s">
        <v>795</v>
      </c>
      <c r="E737" t="s">
        <v>1528</v>
      </c>
      <c r="F737">
        <v>2</v>
      </c>
      <c r="G737" t="s">
        <v>849</v>
      </c>
      <c r="H737" t="s">
        <v>812</v>
      </c>
      <c r="I737" t="s">
        <v>812</v>
      </c>
      <c r="J737">
        <v>1.2</v>
      </c>
      <c r="K737">
        <v>39.5</v>
      </c>
      <c r="L737">
        <v>3</v>
      </c>
      <c r="M737" t="s">
        <v>842</v>
      </c>
      <c r="N737" t="s">
        <v>978</v>
      </c>
      <c r="O737" t="s">
        <v>986</v>
      </c>
      <c r="P737">
        <v>510</v>
      </c>
      <c r="Q737">
        <v>110</v>
      </c>
      <c r="R737">
        <v>65</v>
      </c>
      <c r="S737">
        <v>105</v>
      </c>
      <c r="T737">
        <v>55</v>
      </c>
      <c r="U737">
        <v>95</v>
      </c>
      <c r="V737">
        <v>80</v>
      </c>
      <c r="W737">
        <v>60</v>
      </c>
      <c r="X737">
        <v>35</v>
      </c>
      <c r="Y737">
        <v>179</v>
      </c>
      <c r="Z737" t="s">
        <v>925</v>
      </c>
      <c r="AA737">
        <v>1</v>
      </c>
      <c r="AB737" t="s">
        <v>812</v>
      </c>
      <c r="AD737" t="s">
        <v>873</v>
      </c>
      <c r="AE737">
        <v>20</v>
      </c>
      <c r="AF737">
        <v>1</v>
      </c>
      <c r="AG737">
        <v>1</v>
      </c>
      <c r="AH737">
        <v>1</v>
      </c>
      <c r="AI737">
        <v>2</v>
      </c>
      <c r="AJ737" t="s">
        <v>803</v>
      </c>
      <c r="AK737">
        <v>2</v>
      </c>
      <c r="AL737">
        <v>1</v>
      </c>
      <c r="AM737">
        <v>1</v>
      </c>
      <c r="AN737">
        <v>0</v>
      </c>
      <c r="AO737">
        <v>1</v>
      </c>
      <c r="AP737">
        <v>0</v>
      </c>
      <c r="AQ737">
        <v>1</v>
      </c>
      <c r="AR737">
        <v>2</v>
      </c>
      <c r="AS737" t="s">
        <v>803</v>
      </c>
      <c r="AT737">
        <v>1</v>
      </c>
      <c r="AU737" t="s">
        <v>803</v>
      </c>
      <c r="AV737">
        <v>1</v>
      </c>
      <c r="AW737">
        <v>2</v>
      </c>
    </row>
    <row r="738" spans="1:49" x14ac:dyDescent="0.25">
      <c r="A738">
        <v>631</v>
      </c>
      <c r="B738" t="s">
        <v>631</v>
      </c>
      <c r="C738">
        <v>5</v>
      </c>
      <c r="D738" t="s">
        <v>795</v>
      </c>
      <c r="E738" t="s">
        <v>1529</v>
      </c>
      <c r="F738">
        <v>1</v>
      </c>
      <c r="G738" t="s">
        <v>807</v>
      </c>
      <c r="H738" t="s">
        <v>2089</v>
      </c>
      <c r="I738" t="s">
        <v>807</v>
      </c>
      <c r="J738">
        <v>1.4</v>
      </c>
      <c r="K738">
        <v>58</v>
      </c>
      <c r="L738">
        <v>3</v>
      </c>
      <c r="M738" t="s">
        <v>850</v>
      </c>
      <c r="N738" t="s">
        <v>887</v>
      </c>
      <c r="O738" t="s">
        <v>1227</v>
      </c>
      <c r="P738">
        <v>484</v>
      </c>
      <c r="Q738">
        <v>85</v>
      </c>
      <c r="R738">
        <v>97</v>
      </c>
      <c r="S738">
        <v>66</v>
      </c>
      <c r="T738">
        <v>105</v>
      </c>
      <c r="U738">
        <v>66</v>
      </c>
      <c r="V738">
        <v>65</v>
      </c>
      <c r="W738">
        <v>90</v>
      </c>
      <c r="X738">
        <v>70</v>
      </c>
      <c r="Y738">
        <v>169</v>
      </c>
      <c r="Z738" t="s">
        <v>827</v>
      </c>
      <c r="AA738">
        <v>1</v>
      </c>
      <c r="AB738" t="s">
        <v>848</v>
      </c>
      <c r="AD738" t="s">
        <v>828</v>
      </c>
      <c r="AE738">
        <v>20</v>
      </c>
      <c r="AF738">
        <v>1</v>
      </c>
      <c r="AG738" t="s">
        <v>803</v>
      </c>
      <c r="AH738">
        <v>2</v>
      </c>
      <c r="AI738">
        <v>1</v>
      </c>
      <c r="AJ738" t="s">
        <v>803</v>
      </c>
      <c r="AK738" t="s">
        <v>803</v>
      </c>
      <c r="AL738">
        <v>1</v>
      </c>
      <c r="AM738">
        <v>1</v>
      </c>
      <c r="AN738">
        <v>2</v>
      </c>
      <c r="AO738">
        <v>1</v>
      </c>
      <c r="AP738">
        <v>1</v>
      </c>
      <c r="AQ738" t="s">
        <v>803</v>
      </c>
      <c r="AR738">
        <v>2</v>
      </c>
      <c r="AS738">
        <v>1</v>
      </c>
      <c r="AT738">
        <v>1</v>
      </c>
      <c r="AU738">
        <v>1</v>
      </c>
      <c r="AV738" t="s">
        <v>803</v>
      </c>
      <c r="AW738" t="s">
        <v>803</v>
      </c>
    </row>
    <row r="739" spans="1:49" x14ac:dyDescent="0.25">
      <c r="A739">
        <v>632</v>
      </c>
      <c r="B739" t="s">
        <v>632</v>
      </c>
      <c r="C739">
        <v>5</v>
      </c>
      <c r="D739" t="s">
        <v>795</v>
      </c>
      <c r="E739" t="s">
        <v>1530</v>
      </c>
      <c r="F739">
        <v>2</v>
      </c>
      <c r="G739" t="s">
        <v>824</v>
      </c>
      <c r="H739" t="s">
        <v>866</v>
      </c>
      <c r="I739" t="s">
        <v>866</v>
      </c>
      <c r="J739">
        <v>0.3</v>
      </c>
      <c r="K739">
        <v>33</v>
      </c>
      <c r="L739">
        <v>3</v>
      </c>
      <c r="M739" t="s">
        <v>836</v>
      </c>
      <c r="N739" t="s">
        <v>847</v>
      </c>
      <c r="O739" t="s">
        <v>1185</v>
      </c>
      <c r="P739">
        <v>484</v>
      </c>
      <c r="Q739">
        <v>58</v>
      </c>
      <c r="R739">
        <v>109</v>
      </c>
      <c r="S739">
        <v>112</v>
      </c>
      <c r="T739">
        <v>48</v>
      </c>
      <c r="U739">
        <v>48</v>
      </c>
      <c r="V739">
        <v>109</v>
      </c>
      <c r="W739">
        <v>90</v>
      </c>
      <c r="X739">
        <v>70</v>
      </c>
      <c r="Y739">
        <v>169</v>
      </c>
      <c r="Z739" t="s">
        <v>827</v>
      </c>
      <c r="AA739">
        <v>1</v>
      </c>
      <c r="AB739" t="s">
        <v>824</v>
      </c>
      <c r="AD739" t="s">
        <v>828</v>
      </c>
      <c r="AE739">
        <v>20</v>
      </c>
      <c r="AF739" t="s">
        <v>803</v>
      </c>
      <c r="AG739">
        <v>4</v>
      </c>
      <c r="AH739">
        <v>1</v>
      </c>
      <c r="AI739">
        <v>1</v>
      </c>
      <c r="AJ739" t="s">
        <v>804</v>
      </c>
      <c r="AK739" t="s">
        <v>803</v>
      </c>
      <c r="AL739">
        <v>1</v>
      </c>
      <c r="AM739">
        <v>0</v>
      </c>
      <c r="AN739">
        <v>1</v>
      </c>
      <c r="AO739">
        <v>1</v>
      </c>
      <c r="AP739" t="s">
        <v>803</v>
      </c>
      <c r="AQ739" t="s">
        <v>803</v>
      </c>
      <c r="AR739">
        <v>1</v>
      </c>
      <c r="AS739">
        <v>1</v>
      </c>
      <c r="AT739" t="s">
        <v>803</v>
      </c>
      <c r="AU739">
        <v>1</v>
      </c>
      <c r="AV739" t="s">
        <v>803</v>
      </c>
      <c r="AW739" t="s">
        <v>803</v>
      </c>
    </row>
    <row r="740" spans="1:49" x14ac:dyDescent="0.25">
      <c r="A740">
        <v>633</v>
      </c>
      <c r="B740" t="s">
        <v>633</v>
      </c>
      <c r="C740">
        <v>5</v>
      </c>
      <c r="D740" t="s">
        <v>795</v>
      </c>
      <c r="E740" t="s">
        <v>1531</v>
      </c>
      <c r="F740">
        <v>2</v>
      </c>
      <c r="G740" t="s">
        <v>849</v>
      </c>
      <c r="H740" t="s">
        <v>810</v>
      </c>
      <c r="I740" t="s">
        <v>810</v>
      </c>
      <c r="J740">
        <v>0.8</v>
      </c>
      <c r="K740">
        <v>17.3</v>
      </c>
      <c r="L740">
        <v>1</v>
      </c>
      <c r="M740" t="s">
        <v>847</v>
      </c>
      <c r="P740">
        <v>300</v>
      </c>
      <c r="Q740">
        <v>52</v>
      </c>
      <c r="R740">
        <v>65</v>
      </c>
      <c r="S740">
        <v>50</v>
      </c>
      <c r="T740">
        <v>45</v>
      </c>
      <c r="U740">
        <v>50</v>
      </c>
      <c r="V740">
        <v>38</v>
      </c>
      <c r="W740">
        <v>45</v>
      </c>
      <c r="X740">
        <v>35</v>
      </c>
      <c r="Y740">
        <v>60</v>
      </c>
      <c r="Z740" t="s">
        <v>925</v>
      </c>
      <c r="AA740">
        <v>1</v>
      </c>
      <c r="AB740" t="s">
        <v>810</v>
      </c>
      <c r="AD740" t="s">
        <v>828</v>
      </c>
      <c r="AE740">
        <v>40</v>
      </c>
      <c r="AF740">
        <v>1</v>
      </c>
      <c r="AG740" t="s">
        <v>803</v>
      </c>
      <c r="AH740" t="s">
        <v>803</v>
      </c>
      <c r="AI740" t="s">
        <v>803</v>
      </c>
      <c r="AJ740" t="s">
        <v>803</v>
      </c>
      <c r="AK740">
        <v>2</v>
      </c>
      <c r="AL740">
        <v>2</v>
      </c>
      <c r="AM740">
        <v>1</v>
      </c>
      <c r="AN740">
        <v>1</v>
      </c>
      <c r="AO740">
        <v>1</v>
      </c>
      <c r="AP740">
        <v>0</v>
      </c>
      <c r="AQ740">
        <v>2</v>
      </c>
      <c r="AR740">
        <v>1</v>
      </c>
      <c r="AS740" t="s">
        <v>803</v>
      </c>
      <c r="AT740">
        <v>2</v>
      </c>
      <c r="AU740" t="s">
        <v>803</v>
      </c>
      <c r="AV740">
        <v>1</v>
      </c>
      <c r="AW740">
        <v>4</v>
      </c>
    </row>
    <row r="741" spans="1:49" x14ac:dyDescent="0.25">
      <c r="A741">
        <v>634</v>
      </c>
      <c r="B741" t="s">
        <v>634</v>
      </c>
      <c r="C741">
        <v>5</v>
      </c>
      <c r="D741" t="s">
        <v>795</v>
      </c>
      <c r="E741" t="s">
        <v>1452</v>
      </c>
      <c r="F741">
        <v>2</v>
      </c>
      <c r="G741" t="s">
        <v>849</v>
      </c>
      <c r="H741" t="s">
        <v>810</v>
      </c>
      <c r="I741" t="s">
        <v>810</v>
      </c>
      <c r="J741">
        <v>1.4</v>
      </c>
      <c r="K741">
        <v>50</v>
      </c>
      <c r="L741">
        <v>1</v>
      </c>
      <c r="M741" t="s">
        <v>847</v>
      </c>
      <c r="P741">
        <v>420</v>
      </c>
      <c r="Q741">
        <v>72</v>
      </c>
      <c r="R741">
        <v>85</v>
      </c>
      <c r="S741">
        <v>70</v>
      </c>
      <c r="T741">
        <v>65</v>
      </c>
      <c r="U741">
        <v>70</v>
      </c>
      <c r="V741">
        <v>58</v>
      </c>
      <c r="W741">
        <v>45</v>
      </c>
      <c r="X741">
        <v>35</v>
      </c>
      <c r="Y741">
        <v>147</v>
      </c>
      <c r="Z741" t="s">
        <v>925</v>
      </c>
      <c r="AA741">
        <v>1</v>
      </c>
      <c r="AB741" t="s">
        <v>810</v>
      </c>
      <c r="AD741" t="s">
        <v>828</v>
      </c>
      <c r="AE741">
        <v>40</v>
      </c>
      <c r="AF741">
        <v>1</v>
      </c>
      <c r="AG741" t="s">
        <v>803</v>
      </c>
      <c r="AH741" t="s">
        <v>803</v>
      </c>
      <c r="AI741" t="s">
        <v>803</v>
      </c>
      <c r="AJ741" t="s">
        <v>803</v>
      </c>
      <c r="AK741">
        <v>2</v>
      </c>
      <c r="AL741">
        <v>2</v>
      </c>
      <c r="AM741">
        <v>1</v>
      </c>
      <c r="AN741">
        <v>1</v>
      </c>
      <c r="AO741">
        <v>1</v>
      </c>
      <c r="AP741">
        <v>0</v>
      </c>
      <c r="AQ741">
        <v>2</v>
      </c>
      <c r="AR741">
        <v>1</v>
      </c>
      <c r="AS741" t="s">
        <v>803</v>
      </c>
      <c r="AT741">
        <v>2</v>
      </c>
      <c r="AU741" t="s">
        <v>803</v>
      </c>
      <c r="AV741">
        <v>1</v>
      </c>
      <c r="AW741">
        <v>4</v>
      </c>
    </row>
    <row r="742" spans="1:49" x14ac:dyDescent="0.25">
      <c r="A742">
        <v>635</v>
      </c>
      <c r="B742" t="s">
        <v>635</v>
      </c>
      <c r="C742">
        <v>5</v>
      </c>
      <c r="D742" t="s">
        <v>795</v>
      </c>
      <c r="E742" t="s">
        <v>1218</v>
      </c>
      <c r="F742">
        <v>2</v>
      </c>
      <c r="G742" t="s">
        <v>849</v>
      </c>
      <c r="H742" t="s">
        <v>810</v>
      </c>
      <c r="I742" t="s">
        <v>810</v>
      </c>
      <c r="J742">
        <v>1.8</v>
      </c>
      <c r="K742">
        <v>160</v>
      </c>
      <c r="L742">
        <v>1</v>
      </c>
      <c r="M742" t="s">
        <v>981</v>
      </c>
      <c r="P742">
        <v>600</v>
      </c>
      <c r="Q742">
        <v>92</v>
      </c>
      <c r="R742">
        <v>105</v>
      </c>
      <c r="S742">
        <v>90</v>
      </c>
      <c r="T742">
        <v>125</v>
      </c>
      <c r="U742">
        <v>90</v>
      </c>
      <c r="V742">
        <v>98</v>
      </c>
      <c r="W742">
        <v>45</v>
      </c>
      <c r="X742">
        <v>35</v>
      </c>
      <c r="Y742">
        <v>270</v>
      </c>
      <c r="Z742" t="s">
        <v>925</v>
      </c>
      <c r="AA742">
        <v>1</v>
      </c>
      <c r="AB742" t="s">
        <v>810</v>
      </c>
      <c r="AD742" t="s">
        <v>828</v>
      </c>
      <c r="AE742">
        <v>40</v>
      </c>
      <c r="AF742">
        <v>1</v>
      </c>
      <c r="AG742" t="s">
        <v>803</v>
      </c>
      <c r="AH742" t="s">
        <v>803</v>
      </c>
      <c r="AI742" t="s">
        <v>803</v>
      </c>
      <c r="AJ742" t="s">
        <v>803</v>
      </c>
      <c r="AK742">
        <v>2</v>
      </c>
      <c r="AL742">
        <v>2</v>
      </c>
      <c r="AM742">
        <v>1</v>
      </c>
      <c r="AN742">
        <v>0</v>
      </c>
      <c r="AO742">
        <v>1</v>
      </c>
      <c r="AP742">
        <v>0</v>
      </c>
      <c r="AQ742">
        <v>2</v>
      </c>
      <c r="AR742">
        <v>1</v>
      </c>
      <c r="AS742" t="s">
        <v>803</v>
      </c>
      <c r="AT742">
        <v>2</v>
      </c>
      <c r="AU742" t="s">
        <v>803</v>
      </c>
      <c r="AV742">
        <v>1</v>
      </c>
      <c r="AW742">
        <v>4</v>
      </c>
    </row>
    <row r="743" spans="1:49" x14ac:dyDescent="0.25">
      <c r="A743">
        <v>636</v>
      </c>
      <c r="B743" t="s">
        <v>636</v>
      </c>
      <c r="C743">
        <v>5</v>
      </c>
      <c r="D743" t="s">
        <v>795</v>
      </c>
      <c r="E743" t="s">
        <v>1532</v>
      </c>
      <c r="F743">
        <v>2</v>
      </c>
      <c r="G743" t="s">
        <v>824</v>
      </c>
      <c r="H743" t="s">
        <v>807</v>
      </c>
      <c r="I743" t="s">
        <v>807</v>
      </c>
      <c r="J743">
        <v>1.1000000000000001</v>
      </c>
      <c r="K743">
        <v>28.8</v>
      </c>
      <c r="L743">
        <v>2</v>
      </c>
      <c r="M743" t="s">
        <v>950</v>
      </c>
      <c r="O743" t="s">
        <v>836</v>
      </c>
      <c r="P743">
        <v>360</v>
      </c>
      <c r="Q743">
        <v>55</v>
      </c>
      <c r="R743">
        <v>85</v>
      </c>
      <c r="S743">
        <v>55</v>
      </c>
      <c r="T743">
        <v>50</v>
      </c>
      <c r="U743">
        <v>55</v>
      </c>
      <c r="V743">
        <v>60</v>
      </c>
      <c r="W743">
        <v>45</v>
      </c>
      <c r="X743">
        <v>70</v>
      </c>
      <c r="Y743">
        <v>72</v>
      </c>
      <c r="Z743" t="s">
        <v>925</v>
      </c>
      <c r="AA743">
        <v>1</v>
      </c>
      <c r="AB743" t="s">
        <v>824</v>
      </c>
      <c r="AD743" t="s">
        <v>828</v>
      </c>
      <c r="AE743">
        <v>40</v>
      </c>
      <c r="AF743">
        <v>1</v>
      </c>
      <c r="AG743">
        <v>1</v>
      </c>
      <c r="AH743">
        <v>2</v>
      </c>
      <c r="AI743">
        <v>1</v>
      </c>
      <c r="AJ743" t="s">
        <v>804</v>
      </c>
      <c r="AK743" t="s">
        <v>803</v>
      </c>
      <c r="AL743" t="s">
        <v>803</v>
      </c>
      <c r="AM743">
        <v>1</v>
      </c>
      <c r="AN743">
        <v>1</v>
      </c>
      <c r="AO743">
        <v>2</v>
      </c>
      <c r="AP743">
        <v>1</v>
      </c>
      <c r="AQ743" t="s">
        <v>803</v>
      </c>
      <c r="AR743">
        <v>4</v>
      </c>
      <c r="AS743">
        <v>1</v>
      </c>
      <c r="AT743">
        <v>1</v>
      </c>
      <c r="AU743">
        <v>1</v>
      </c>
      <c r="AV743" t="s">
        <v>803</v>
      </c>
      <c r="AW743" t="s">
        <v>803</v>
      </c>
    </row>
    <row r="744" spans="1:49" x14ac:dyDescent="0.25">
      <c r="A744">
        <v>637</v>
      </c>
      <c r="B744" t="s">
        <v>637</v>
      </c>
      <c r="C744">
        <v>5</v>
      </c>
      <c r="D744" t="s">
        <v>795</v>
      </c>
      <c r="E744" t="s">
        <v>1099</v>
      </c>
      <c r="F744">
        <v>2</v>
      </c>
      <c r="G744" t="s">
        <v>824</v>
      </c>
      <c r="H744" t="s">
        <v>807</v>
      </c>
      <c r="I744" t="s">
        <v>807</v>
      </c>
      <c r="J744">
        <v>1.6</v>
      </c>
      <c r="K744">
        <v>46</v>
      </c>
      <c r="L744">
        <v>2</v>
      </c>
      <c r="M744" t="s">
        <v>950</v>
      </c>
      <c r="O744" t="s">
        <v>836</v>
      </c>
      <c r="P744">
        <v>550</v>
      </c>
      <c r="Q744">
        <v>85</v>
      </c>
      <c r="R744">
        <v>60</v>
      </c>
      <c r="S744">
        <v>65</v>
      </c>
      <c r="T744">
        <v>135</v>
      </c>
      <c r="U744">
        <v>105</v>
      </c>
      <c r="V744">
        <v>100</v>
      </c>
      <c r="W744">
        <v>15</v>
      </c>
      <c r="X744">
        <v>70</v>
      </c>
      <c r="Y744">
        <v>248</v>
      </c>
      <c r="Z744" t="s">
        <v>925</v>
      </c>
      <c r="AA744">
        <v>1</v>
      </c>
      <c r="AB744" t="s">
        <v>824</v>
      </c>
      <c r="AD744" t="s">
        <v>828</v>
      </c>
      <c r="AE744">
        <v>40</v>
      </c>
      <c r="AF744">
        <v>1</v>
      </c>
      <c r="AG744">
        <v>1</v>
      </c>
      <c r="AH744">
        <v>2</v>
      </c>
      <c r="AI744">
        <v>1</v>
      </c>
      <c r="AJ744" t="s">
        <v>804</v>
      </c>
      <c r="AK744" t="s">
        <v>803</v>
      </c>
      <c r="AL744" t="s">
        <v>803</v>
      </c>
      <c r="AM744">
        <v>1</v>
      </c>
      <c r="AN744">
        <v>1</v>
      </c>
      <c r="AO744">
        <v>2</v>
      </c>
      <c r="AP744">
        <v>1</v>
      </c>
      <c r="AQ744" t="s">
        <v>803</v>
      </c>
      <c r="AR744">
        <v>4</v>
      </c>
      <c r="AS744">
        <v>1</v>
      </c>
      <c r="AT744">
        <v>1</v>
      </c>
      <c r="AU744">
        <v>1</v>
      </c>
      <c r="AV744" t="s">
        <v>803</v>
      </c>
      <c r="AW744" t="s">
        <v>803</v>
      </c>
    </row>
    <row r="745" spans="1:49" x14ac:dyDescent="0.25">
      <c r="A745">
        <v>638</v>
      </c>
      <c r="B745" t="s">
        <v>638</v>
      </c>
      <c r="C745">
        <v>5</v>
      </c>
      <c r="D745" t="s">
        <v>1057</v>
      </c>
      <c r="E745" t="s">
        <v>1533</v>
      </c>
      <c r="F745">
        <v>2</v>
      </c>
      <c r="G745" t="s">
        <v>866</v>
      </c>
      <c r="H745" t="s">
        <v>920</v>
      </c>
      <c r="I745" t="s">
        <v>920</v>
      </c>
      <c r="J745">
        <v>2.1</v>
      </c>
      <c r="K745">
        <v>250</v>
      </c>
      <c r="L745">
        <v>1</v>
      </c>
      <c r="M745" t="s">
        <v>924</v>
      </c>
      <c r="P745">
        <v>580</v>
      </c>
      <c r="Q745">
        <v>91</v>
      </c>
      <c r="R745">
        <v>90</v>
      </c>
      <c r="S745">
        <v>129</v>
      </c>
      <c r="T745">
        <v>90</v>
      </c>
      <c r="U745">
        <v>72</v>
      </c>
      <c r="V745">
        <v>108</v>
      </c>
      <c r="W745">
        <v>3</v>
      </c>
      <c r="X745">
        <v>35</v>
      </c>
      <c r="Y745">
        <v>261</v>
      </c>
      <c r="Z745" t="s">
        <v>925</v>
      </c>
      <c r="AA745">
        <v>1</v>
      </c>
      <c r="AB745" t="s">
        <v>874</v>
      </c>
      <c r="AE745">
        <v>80</v>
      </c>
      <c r="AF745" t="s">
        <v>803</v>
      </c>
      <c r="AG745">
        <v>2</v>
      </c>
      <c r="AH745">
        <v>1</v>
      </c>
      <c r="AI745">
        <v>1</v>
      </c>
      <c r="AJ745" t="s">
        <v>803</v>
      </c>
      <c r="AK745" t="s">
        <v>803</v>
      </c>
      <c r="AL745">
        <v>2</v>
      </c>
      <c r="AM745">
        <v>0</v>
      </c>
      <c r="AN745">
        <v>2</v>
      </c>
      <c r="AO745">
        <v>1</v>
      </c>
      <c r="AP745">
        <v>1</v>
      </c>
      <c r="AQ745" t="s">
        <v>804</v>
      </c>
      <c r="AR745" t="s">
        <v>804</v>
      </c>
      <c r="AS745">
        <v>1</v>
      </c>
      <c r="AT745" t="s">
        <v>803</v>
      </c>
      <c r="AU745" t="s">
        <v>803</v>
      </c>
      <c r="AV745" t="s">
        <v>803</v>
      </c>
      <c r="AW745">
        <v>1</v>
      </c>
    </row>
    <row r="746" spans="1:49" x14ac:dyDescent="0.25">
      <c r="A746">
        <v>639</v>
      </c>
      <c r="B746" t="s">
        <v>639</v>
      </c>
      <c r="C746">
        <v>5</v>
      </c>
      <c r="D746" t="s">
        <v>1057</v>
      </c>
      <c r="E746" t="s">
        <v>1534</v>
      </c>
      <c r="F746">
        <v>2</v>
      </c>
      <c r="G746" t="s">
        <v>942</v>
      </c>
      <c r="H746" t="s">
        <v>920</v>
      </c>
      <c r="I746" t="s">
        <v>920</v>
      </c>
      <c r="J746">
        <v>1.9</v>
      </c>
      <c r="K746">
        <v>260</v>
      </c>
      <c r="L746">
        <v>1</v>
      </c>
      <c r="M746" t="s">
        <v>924</v>
      </c>
      <c r="P746">
        <v>580</v>
      </c>
      <c r="Q746">
        <v>91</v>
      </c>
      <c r="R746">
        <v>129</v>
      </c>
      <c r="S746">
        <v>90</v>
      </c>
      <c r="T746">
        <v>72</v>
      </c>
      <c r="U746">
        <v>90</v>
      </c>
      <c r="V746">
        <v>108</v>
      </c>
      <c r="W746">
        <v>3</v>
      </c>
      <c r="X746">
        <v>35</v>
      </c>
      <c r="Y746">
        <v>261</v>
      </c>
      <c r="Z746" t="s">
        <v>925</v>
      </c>
      <c r="AA746">
        <v>1</v>
      </c>
      <c r="AB746" t="s">
        <v>874</v>
      </c>
      <c r="AE746">
        <v>80</v>
      </c>
      <c r="AF746" t="s">
        <v>803</v>
      </c>
      <c r="AG746" t="s">
        <v>803</v>
      </c>
      <c r="AH746">
        <v>2</v>
      </c>
      <c r="AI746">
        <v>1</v>
      </c>
      <c r="AJ746">
        <v>2</v>
      </c>
      <c r="AK746">
        <v>1</v>
      </c>
      <c r="AL746">
        <v>2</v>
      </c>
      <c r="AM746" t="s">
        <v>803</v>
      </c>
      <c r="AN746">
        <v>2</v>
      </c>
      <c r="AO746">
        <v>1</v>
      </c>
      <c r="AP746">
        <v>2</v>
      </c>
      <c r="AQ746" t="s">
        <v>803</v>
      </c>
      <c r="AR746" t="s">
        <v>803</v>
      </c>
      <c r="AS746">
        <v>1</v>
      </c>
      <c r="AT746">
        <v>1</v>
      </c>
      <c r="AU746" t="s">
        <v>803</v>
      </c>
      <c r="AV746">
        <v>2</v>
      </c>
      <c r="AW746">
        <v>2</v>
      </c>
    </row>
    <row r="747" spans="1:49" x14ac:dyDescent="0.25">
      <c r="A747">
        <v>640</v>
      </c>
      <c r="B747" t="s">
        <v>640</v>
      </c>
      <c r="C747">
        <v>5</v>
      </c>
      <c r="D747" t="s">
        <v>1057</v>
      </c>
      <c r="E747" t="s">
        <v>1535</v>
      </c>
      <c r="F747">
        <v>2</v>
      </c>
      <c r="G747" t="s">
        <v>797</v>
      </c>
      <c r="H747" t="s">
        <v>920</v>
      </c>
      <c r="I747" t="s">
        <v>920</v>
      </c>
      <c r="J747">
        <v>2</v>
      </c>
      <c r="K747">
        <v>200</v>
      </c>
      <c r="L747">
        <v>1</v>
      </c>
      <c r="M747" t="s">
        <v>924</v>
      </c>
      <c r="P747">
        <v>580</v>
      </c>
      <c r="Q747">
        <v>91</v>
      </c>
      <c r="R747">
        <v>90</v>
      </c>
      <c r="S747">
        <v>72</v>
      </c>
      <c r="T747">
        <v>90</v>
      </c>
      <c r="U747">
        <v>129</v>
      </c>
      <c r="V747">
        <v>108</v>
      </c>
      <c r="W747">
        <v>3</v>
      </c>
      <c r="X747">
        <v>35</v>
      </c>
      <c r="Y747">
        <v>261</v>
      </c>
      <c r="Z747" t="s">
        <v>925</v>
      </c>
      <c r="AA747">
        <v>1</v>
      </c>
      <c r="AB747" t="s">
        <v>874</v>
      </c>
      <c r="AE747">
        <v>80</v>
      </c>
      <c r="AF747">
        <v>1</v>
      </c>
      <c r="AG747">
        <v>2</v>
      </c>
      <c r="AH747" t="s">
        <v>803</v>
      </c>
      <c r="AI747" t="s">
        <v>803</v>
      </c>
      <c r="AJ747" t="s">
        <v>803</v>
      </c>
      <c r="AK747">
        <v>2</v>
      </c>
      <c r="AL747">
        <v>1</v>
      </c>
      <c r="AM747">
        <v>2</v>
      </c>
      <c r="AN747" t="s">
        <v>803</v>
      </c>
      <c r="AO747">
        <v>4</v>
      </c>
      <c r="AP747">
        <v>2</v>
      </c>
      <c r="AQ747">
        <v>1</v>
      </c>
      <c r="AR747" t="s">
        <v>803</v>
      </c>
      <c r="AS747">
        <v>1</v>
      </c>
      <c r="AT747">
        <v>1</v>
      </c>
      <c r="AU747" t="s">
        <v>803</v>
      </c>
      <c r="AV747">
        <v>1</v>
      </c>
      <c r="AW747">
        <v>2</v>
      </c>
    </row>
    <row r="748" spans="1:49" x14ac:dyDescent="0.25">
      <c r="A748">
        <v>641</v>
      </c>
      <c r="B748" t="s">
        <v>1536</v>
      </c>
      <c r="C748">
        <v>5</v>
      </c>
      <c r="D748" t="s">
        <v>1057</v>
      </c>
      <c r="E748" t="s">
        <v>1537</v>
      </c>
      <c r="F748">
        <v>1</v>
      </c>
      <c r="G748" t="s">
        <v>812</v>
      </c>
      <c r="H748" t="s">
        <v>2089</v>
      </c>
      <c r="I748" t="s">
        <v>812</v>
      </c>
      <c r="J748">
        <v>1.5</v>
      </c>
      <c r="K748">
        <v>63</v>
      </c>
      <c r="L748">
        <v>2</v>
      </c>
      <c r="M748" t="s">
        <v>1105</v>
      </c>
      <c r="O748" t="s">
        <v>922</v>
      </c>
      <c r="P748">
        <v>580</v>
      </c>
      <c r="Q748">
        <v>79</v>
      </c>
      <c r="R748">
        <v>115</v>
      </c>
      <c r="S748">
        <v>70</v>
      </c>
      <c r="T748">
        <v>125</v>
      </c>
      <c r="U748">
        <v>80</v>
      </c>
      <c r="V748">
        <v>111</v>
      </c>
      <c r="W748">
        <v>3</v>
      </c>
      <c r="X748">
        <v>90</v>
      </c>
      <c r="Y748">
        <v>261</v>
      </c>
      <c r="Z748" t="s">
        <v>925</v>
      </c>
      <c r="AA748">
        <v>1</v>
      </c>
      <c r="AB748" t="s">
        <v>874</v>
      </c>
      <c r="AD748" t="s">
        <v>878</v>
      </c>
      <c r="AE748">
        <v>120</v>
      </c>
      <c r="AF748">
        <v>1</v>
      </c>
      <c r="AG748">
        <v>1</v>
      </c>
      <c r="AH748">
        <v>1</v>
      </c>
      <c r="AI748">
        <v>2</v>
      </c>
      <c r="AJ748" t="s">
        <v>803</v>
      </c>
      <c r="AK748">
        <v>2</v>
      </c>
      <c r="AL748" t="s">
        <v>803</v>
      </c>
      <c r="AM748">
        <v>1</v>
      </c>
      <c r="AN748">
        <v>0</v>
      </c>
      <c r="AO748">
        <v>1</v>
      </c>
      <c r="AP748">
        <v>1</v>
      </c>
      <c r="AQ748" t="s">
        <v>803</v>
      </c>
      <c r="AR748">
        <v>2</v>
      </c>
      <c r="AS748">
        <v>1</v>
      </c>
      <c r="AT748">
        <v>1</v>
      </c>
      <c r="AU748">
        <v>1</v>
      </c>
      <c r="AV748">
        <v>1</v>
      </c>
      <c r="AW748">
        <v>1</v>
      </c>
    </row>
    <row r="749" spans="1:49" x14ac:dyDescent="0.25">
      <c r="A749">
        <v>641</v>
      </c>
      <c r="B749" t="s">
        <v>1538</v>
      </c>
      <c r="C749">
        <v>5</v>
      </c>
      <c r="D749" t="s">
        <v>1057</v>
      </c>
      <c r="E749" t="s">
        <v>1537</v>
      </c>
      <c r="F749">
        <v>1</v>
      </c>
      <c r="G749" t="s">
        <v>812</v>
      </c>
      <c r="H749" t="s">
        <v>2089</v>
      </c>
      <c r="I749" t="s">
        <v>812</v>
      </c>
      <c r="J749">
        <v>1.4</v>
      </c>
      <c r="K749">
        <v>63</v>
      </c>
      <c r="L749">
        <v>1</v>
      </c>
      <c r="M749" t="s">
        <v>957</v>
      </c>
      <c r="P749">
        <v>580</v>
      </c>
      <c r="Q749">
        <v>79</v>
      </c>
      <c r="R749">
        <v>100</v>
      </c>
      <c r="S749">
        <v>80</v>
      </c>
      <c r="T749">
        <v>110</v>
      </c>
      <c r="U749">
        <v>90</v>
      </c>
      <c r="V749">
        <v>121</v>
      </c>
      <c r="W749">
        <v>3</v>
      </c>
      <c r="X749">
        <v>90</v>
      </c>
      <c r="Y749">
        <v>261</v>
      </c>
      <c r="Z749" t="s">
        <v>925</v>
      </c>
      <c r="AA749">
        <v>1</v>
      </c>
      <c r="AB749" t="s">
        <v>874</v>
      </c>
      <c r="AD749" t="s">
        <v>878</v>
      </c>
      <c r="AE749">
        <v>120</v>
      </c>
      <c r="AF749">
        <v>1</v>
      </c>
      <c r="AG749">
        <v>1</v>
      </c>
      <c r="AH749">
        <v>1</v>
      </c>
      <c r="AI749">
        <v>2</v>
      </c>
      <c r="AJ749" t="s">
        <v>803</v>
      </c>
      <c r="AK749">
        <v>2</v>
      </c>
      <c r="AL749" t="s">
        <v>803</v>
      </c>
      <c r="AM749">
        <v>1</v>
      </c>
      <c r="AN749">
        <v>0</v>
      </c>
      <c r="AO749">
        <v>1</v>
      </c>
      <c r="AP749">
        <v>1</v>
      </c>
      <c r="AQ749" t="s">
        <v>803</v>
      </c>
      <c r="AR749">
        <v>2</v>
      </c>
      <c r="AS749">
        <v>1</v>
      </c>
      <c r="AT749">
        <v>1</v>
      </c>
      <c r="AU749">
        <v>1</v>
      </c>
      <c r="AV749">
        <v>1</v>
      </c>
      <c r="AW749">
        <v>1</v>
      </c>
    </row>
    <row r="750" spans="1:49" x14ac:dyDescent="0.25">
      <c r="A750">
        <v>642</v>
      </c>
      <c r="B750" t="s">
        <v>1539</v>
      </c>
      <c r="C750">
        <v>5</v>
      </c>
      <c r="D750" t="s">
        <v>1057</v>
      </c>
      <c r="E750" t="s">
        <v>1540</v>
      </c>
      <c r="F750">
        <v>2</v>
      </c>
      <c r="G750" t="s">
        <v>856</v>
      </c>
      <c r="H750" t="s">
        <v>812</v>
      </c>
      <c r="I750" t="s">
        <v>812</v>
      </c>
      <c r="J750">
        <v>1.5</v>
      </c>
      <c r="K750">
        <v>61</v>
      </c>
      <c r="L750">
        <v>2</v>
      </c>
      <c r="M750" t="s">
        <v>1105</v>
      </c>
      <c r="O750" t="s">
        <v>922</v>
      </c>
      <c r="P750">
        <v>580</v>
      </c>
      <c r="Q750">
        <v>79</v>
      </c>
      <c r="R750">
        <v>115</v>
      </c>
      <c r="S750">
        <v>70</v>
      </c>
      <c r="T750">
        <v>125</v>
      </c>
      <c r="U750">
        <v>80</v>
      </c>
      <c r="V750">
        <v>111</v>
      </c>
      <c r="W750">
        <v>3</v>
      </c>
      <c r="X750">
        <v>90</v>
      </c>
      <c r="Y750">
        <v>261</v>
      </c>
      <c r="Z750" t="s">
        <v>925</v>
      </c>
      <c r="AA750">
        <v>1</v>
      </c>
      <c r="AB750" t="s">
        <v>874</v>
      </c>
      <c r="AD750" t="s">
        <v>878</v>
      </c>
      <c r="AE750">
        <v>120</v>
      </c>
      <c r="AF750">
        <v>1</v>
      </c>
      <c r="AG750">
        <v>1</v>
      </c>
      <c r="AH750">
        <v>1</v>
      </c>
      <c r="AI750">
        <v>1</v>
      </c>
      <c r="AJ750" t="s">
        <v>803</v>
      </c>
      <c r="AK750">
        <v>2</v>
      </c>
      <c r="AL750" t="s">
        <v>803</v>
      </c>
      <c r="AM750">
        <v>1</v>
      </c>
      <c r="AN750">
        <v>0</v>
      </c>
      <c r="AO750" t="s">
        <v>803</v>
      </c>
      <c r="AP750">
        <v>1</v>
      </c>
      <c r="AQ750" t="s">
        <v>803</v>
      </c>
      <c r="AR750">
        <v>2</v>
      </c>
      <c r="AS750">
        <v>1</v>
      </c>
      <c r="AT750">
        <v>1</v>
      </c>
      <c r="AU750">
        <v>1</v>
      </c>
      <c r="AV750" t="s">
        <v>803</v>
      </c>
      <c r="AW750">
        <v>1</v>
      </c>
    </row>
    <row r="751" spans="1:49" x14ac:dyDescent="0.25">
      <c r="A751">
        <v>642</v>
      </c>
      <c r="B751" t="s">
        <v>1541</v>
      </c>
      <c r="C751">
        <v>5</v>
      </c>
      <c r="D751" t="s">
        <v>1057</v>
      </c>
      <c r="E751" t="s">
        <v>1540</v>
      </c>
      <c r="F751">
        <v>2</v>
      </c>
      <c r="G751" t="s">
        <v>856</v>
      </c>
      <c r="H751" t="s">
        <v>812</v>
      </c>
      <c r="I751" t="s">
        <v>812</v>
      </c>
      <c r="J751">
        <v>3</v>
      </c>
      <c r="K751">
        <v>61</v>
      </c>
      <c r="L751">
        <v>1</v>
      </c>
      <c r="M751" t="s">
        <v>1048</v>
      </c>
      <c r="P751">
        <v>580</v>
      </c>
      <c r="Q751">
        <v>79</v>
      </c>
      <c r="R751">
        <v>105</v>
      </c>
      <c r="S751">
        <v>70</v>
      </c>
      <c r="T751">
        <v>145</v>
      </c>
      <c r="U751">
        <v>80</v>
      </c>
      <c r="V751">
        <v>101</v>
      </c>
      <c r="W751">
        <v>3</v>
      </c>
      <c r="X751">
        <v>90</v>
      </c>
      <c r="Y751">
        <v>261</v>
      </c>
      <c r="Z751" t="s">
        <v>925</v>
      </c>
      <c r="AA751">
        <v>1</v>
      </c>
      <c r="AB751" t="s">
        <v>874</v>
      </c>
      <c r="AD751" t="s">
        <v>878</v>
      </c>
      <c r="AE751">
        <v>120</v>
      </c>
      <c r="AF751">
        <v>1</v>
      </c>
      <c r="AG751">
        <v>1</v>
      </c>
      <c r="AH751">
        <v>1</v>
      </c>
      <c r="AI751">
        <v>0</v>
      </c>
      <c r="AJ751" t="s">
        <v>803</v>
      </c>
      <c r="AK751">
        <v>2</v>
      </c>
      <c r="AL751" t="s">
        <v>803</v>
      </c>
      <c r="AM751">
        <v>1</v>
      </c>
      <c r="AN751">
        <v>0</v>
      </c>
      <c r="AO751" t="s">
        <v>803</v>
      </c>
      <c r="AP751">
        <v>1</v>
      </c>
      <c r="AQ751" t="s">
        <v>803</v>
      </c>
      <c r="AR751">
        <v>2</v>
      </c>
      <c r="AS751">
        <v>1</v>
      </c>
      <c r="AT751">
        <v>1</v>
      </c>
      <c r="AU751">
        <v>1</v>
      </c>
      <c r="AV751" t="s">
        <v>803</v>
      </c>
      <c r="AW751">
        <v>1</v>
      </c>
    </row>
    <row r="752" spans="1:49" x14ac:dyDescent="0.25">
      <c r="A752">
        <v>643</v>
      </c>
      <c r="B752" t="s">
        <v>641</v>
      </c>
      <c r="C752">
        <v>5</v>
      </c>
      <c r="D752" t="s">
        <v>1065</v>
      </c>
      <c r="E752" t="s">
        <v>1542</v>
      </c>
      <c r="F752">
        <v>2</v>
      </c>
      <c r="G752" t="s">
        <v>810</v>
      </c>
      <c r="H752" t="s">
        <v>807</v>
      </c>
      <c r="I752" t="s">
        <v>807</v>
      </c>
      <c r="J752">
        <v>3.2</v>
      </c>
      <c r="K752">
        <v>330</v>
      </c>
      <c r="L752">
        <v>1</v>
      </c>
      <c r="M752" t="s">
        <v>1543</v>
      </c>
      <c r="P752">
        <v>680</v>
      </c>
      <c r="Q752">
        <v>100</v>
      </c>
      <c r="R752">
        <v>120</v>
      </c>
      <c r="S752">
        <v>100</v>
      </c>
      <c r="T752">
        <v>150</v>
      </c>
      <c r="U752">
        <v>120</v>
      </c>
      <c r="V752">
        <v>90</v>
      </c>
      <c r="W752">
        <v>3</v>
      </c>
      <c r="X752">
        <v>0</v>
      </c>
      <c r="Y752">
        <v>306</v>
      </c>
      <c r="Z752" t="s">
        <v>925</v>
      </c>
      <c r="AA752">
        <v>1</v>
      </c>
      <c r="AB752" t="s">
        <v>874</v>
      </c>
      <c r="AE752">
        <v>120</v>
      </c>
      <c r="AF752">
        <v>1</v>
      </c>
      <c r="AG752" t="s">
        <v>804</v>
      </c>
      <c r="AH752">
        <v>1</v>
      </c>
      <c r="AI752" t="s">
        <v>803</v>
      </c>
      <c r="AJ752" t="s">
        <v>804</v>
      </c>
      <c r="AK752">
        <v>1</v>
      </c>
      <c r="AL752">
        <v>1</v>
      </c>
      <c r="AM752">
        <v>1</v>
      </c>
      <c r="AN752">
        <v>2</v>
      </c>
      <c r="AO752">
        <v>1</v>
      </c>
      <c r="AP752">
        <v>1</v>
      </c>
      <c r="AQ752" t="s">
        <v>803</v>
      </c>
      <c r="AR752">
        <v>2</v>
      </c>
      <c r="AS752">
        <v>1</v>
      </c>
      <c r="AT752">
        <v>2</v>
      </c>
      <c r="AU752">
        <v>1</v>
      </c>
      <c r="AV752" t="s">
        <v>803</v>
      </c>
      <c r="AW752">
        <v>1</v>
      </c>
    </row>
    <row r="753" spans="1:49" x14ac:dyDescent="0.25">
      <c r="A753">
        <v>644</v>
      </c>
      <c r="B753" t="s">
        <v>642</v>
      </c>
      <c r="C753">
        <v>5</v>
      </c>
      <c r="D753" t="s">
        <v>1065</v>
      </c>
      <c r="E753" t="s">
        <v>1544</v>
      </c>
      <c r="F753">
        <v>2</v>
      </c>
      <c r="G753" t="s">
        <v>810</v>
      </c>
      <c r="H753" t="s">
        <v>856</v>
      </c>
      <c r="I753" t="s">
        <v>856</v>
      </c>
      <c r="J753">
        <v>2.9</v>
      </c>
      <c r="K753">
        <v>345</v>
      </c>
      <c r="L753">
        <v>1</v>
      </c>
      <c r="M753" t="s">
        <v>1545</v>
      </c>
      <c r="P753">
        <v>680</v>
      </c>
      <c r="Q753">
        <v>100</v>
      </c>
      <c r="R753">
        <v>150</v>
      </c>
      <c r="S753">
        <v>120</v>
      </c>
      <c r="T753">
        <v>120</v>
      </c>
      <c r="U753">
        <v>100</v>
      </c>
      <c r="V753">
        <v>90</v>
      </c>
      <c r="W753">
        <v>3</v>
      </c>
      <c r="X753">
        <v>0</v>
      </c>
      <c r="Y753">
        <v>306</v>
      </c>
      <c r="Z753" t="s">
        <v>925</v>
      </c>
      <c r="AA753">
        <v>1</v>
      </c>
      <c r="AB753" t="s">
        <v>874</v>
      </c>
      <c r="AE753">
        <v>120</v>
      </c>
      <c r="AF753">
        <v>1</v>
      </c>
      <c r="AG753" t="s">
        <v>803</v>
      </c>
      <c r="AH753" t="s">
        <v>803</v>
      </c>
      <c r="AI753" t="s">
        <v>804</v>
      </c>
      <c r="AJ753" t="s">
        <v>803</v>
      </c>
      <c r="AK753">
        <v>2</v>
      </c>
      <c r="AL753">
        <v>1</v>
      </c>
      <c r="AM753">
        <v>1</v>
      </c>
      <c r="AN753">
        <v>2</v>
      </c>
      <c r="AO753" t="s">
        <v>803</v>
      </c>
      <c r="AP753">
        <v>1</v>
      </c>
      <c r="AQ753">
        <v>1</v>
      </c>
      <c r="AR753">
        <v>1</v>
      </c>
      <c r="AS753">
        <v>1</v>
      </c>
      <c r="AT753">
        <v>2</v>
      </c>
      <c r="AU753">
        <v>1</v>
      </c>
      <c r="AV753" t="s">
        <v>803</v>
      </c>
      <c r="AW753">
        <v>2</v>
      </c>
    </row>
    <row r="754" spans="1:49" x14ac:dyDescent="0.25">
      <c r="A754">
        <v>645</v>
      </c>
      <c r="B754" t="s">
        <v>1546</v>
      </c>
      <c r="C754">
        <v>5</v>
      </c>
      <c r="D754" t="s">
        <v>1057</v>
      </c>
      <c r="E754" t="s">
        <v>1547</v>
      </c>
      <c r="F754">
        <v>2</v>
      </c>
      <c r="G754" t="s">
        <v>862</v>
      </c>
      <c r="H754" t="s">
        <v>812</v>
      </c>
      <c r="I754" t="s">
        <v>812</v>
      </c>
      <c r="J754">
        <v>1.5</v>
      </c>
      <c r="K754">
        <v>68</v>
      </c>
      <c r="L754">
        <v>2</v>
      </c>
      <c r="M754" t="s">
        <v>907</v>
      </c>
      <c r="O754" t="s">
        <v>876</v>
      </c>
      <c r="P754">
        <v>600</v>
      </c>
      <c r="Q754">
        <v>89</v>
      </c>
      <c r="R754">
        <v>125</v>
      </c>
      <c r="S754">
        <v>90</v>
      </c>
      <c r="T754">
        <v>115</v>
      </c>
      <c r="U754">
        <v>80</v>
      </c>
      <c r="V754">
        <v>101</v>
      </c>
      <c r="W754">
        <v>3</v>
      </c>
      <c r="X754">
        <v>90</v>
      </c>
      <c r="Y754">
        <v>270</v>
      </c>
      <c r="Z754" t="s">
        <v>925</v>
      </c>
      <c r="AA754">
        <v>1</v>
      </c>
      <c r="AB754" t="s">
        <v>874</v>
      </c>
      <c r="AD754" t="s">
        <v>878</v>
      </c>
      <c r="AE754">
        <v>120</v>
      </c>
      <c r="AF754">
        <v>1</v>
      </c>
      <c r="AG754">
        <v>1</v>
      </c>
      <c r="AH754">
        <v>2</v>
      </c>
      <c r="AI754">
        <v>0</v>
      </c>
      <c r="AJ754">
        <v>1</v>
      </c>
      <c r="AK754">
        <v>4</v>
      </c>
      <c r="AL754" t="s">
        <v>803</v>
      </c>
      <c r="AM754" t="s">
        <v>803</v>
      </c>
      <c r="AN754">
        <v>0</v>
      </c>
      <c r="AO754">
        <v>1</v>
      </c>
      <c r="AP754">
        <v>1</v>
      </c>
      <c r="AQ754" t="s">
        <v>803</v>
      </c>
      <c r="AR754">
        <v>1</v>
      </c>
      <c r="AS754">
        <v>1</v>
      </c>
      <c r="AT754">
        <v>1</v>
      </c>
      <c r="AU754">
        <v>1</v>
      </c>
      <c r="AV754">
        <v>1</v>
      </c>
      <c r="AW754">
        <v>1</v>
      </c>
    </row>
    <row r="755" spans="1:49" x14ac:dyDescent="0.25">
      <c r="A755">
        <v>645</v>
      </c>
      <c r="B755" t="s">
        <v>1548</v>
      </c>
      <c r="C755">
        <v>5</v>
      </c>
      <c r="D755" t="s">
        <v>1057</v>
      </c>
      <c r="E755" t="s">
        <v>1547</v>
      </c>
      <c r="F755">
        <v>2</v>
      </c>
      <c r="G755" t="s">
        <v>862</v>
      </c>
      <c r="H755" t="s">
        <v>812</v>
      </c>
      <c r="I755" t="s">
        <v>812</v>
      </c>
      <c r="J755">
        <v>1.3</v>
      </c>
      <c r="K755">
        <v>68</v>
      </c>
      <c r="L755">
        <v>1</v>
      </c>
      <c r="M755" t="s">
        <v>853</v>
      </c>
      <c r="P755">
        <v>600</v>
      </c>
      <c r="Q755">
        <v>89</v>
      </c>
      <c r="R755">
        <v>145</v>
      </c>
      <c r="S755">
        <v>90</v>
      </c>
      <c r="T755">
        <v>105</v>
      </c>
      <c r="U755">
        <v>80</v>
      </c>
      <c r="V755">
        <v>91</v>
      </c>
      <c r="W755">
        <v>3</v>
      </c>
      <c r="X755">
        <v>90</v>
      </c>
      <c r="Y755">
        <v>270</v>
      </c>
      <c r="Z755" t="s">
        <v>925</v>
      </c>
      <c r="AA755">
        <v>1</v>
      </c>
      <c r="AB755" t="s">
        <v>874</v>
      </c>
      <c r="AD755" t="s">
        <v>878</v>
      </c>
      <c r="AE755">
        <v>120</v>
      </c>
      <c r="AF755">
        <v>1</v>
      </c>
      <c r="AG755">
        <v>1</v>
      </c>
      <c r="AH755">
        <v>2</v>
      </c>
      <c r="AI755">
        <v>0</v>
      </c>
      <c r="AJ755">
        <v>1</v>
      </c>
      <c r="AK755">
        <v>4</v>
      </c>
      <c r="AL755" t="s">
        <v>803</v>
      </c>
      <c r="AM755" t="s">
        <v>803</v>
      </c>
      <c r="AN755">
        <v>0</v>
      </c>
      <c r="AO755">
        <v>1</v>
      </c>
      <c r="AP755">
        <v>1</v>
      </c>
      <c r="AQ755" t="s">
        <v>803</v>
      </c>
      <c r="AR755">
        <v>1</v>
      </c>
      <c r="AS755">
        <v>1</v>
      </c>
      <c r="AT755">
        <v>1</v>
      </c>
      <c r="AU755">
        <v>1</v>
      </c>
      <c r="AV755">
        <v>1</v>
      </c>
      <c r="AW755">
        <v>1</v>
      </c>
    </row>
    <row r="756" spans="1:49" x14ac:dyDescent="0.25">
      <c r="A756">
        <v>646</v>
      </c>
      <c r="B756" t="s">
        <v>643</v>
      </c>
      <c r="C756">
        <v>5</v>
      </c>
      <c r="D756" t="s">
        <v>1065</v>
      </c>
      <c r="E756" t="s">
        <v>1549</v>
      </c>
      <c r="F756">
        <v>2</v>
      </c>
      <c r="G756" t="s">
        <v>810</v>
      </c>
      <c r="H756" t="s">
        <v>865</v>
      </c>
      <c r="I756" t="s">
        <v>865</v>
      </c>
      <c r="J756">
        <v>3</v>
      </c>
      <c r="K756">
        <v>325</v>
      </c>
      <c r="L756">
        <v>1</v>
      </c>
      <c r="M756" t="s">
        <v>1054</v>
      </c>
      <c r="P756">
        <v>660</v>
      </c>
      <c r="Q756">
        <v>125</v>
      </c>
      <c r="R756">
        <v>130</v>
      </c>
      <c r="S756">
        <v>90</v>
      </c>
      <c r="T756">
        <v>130</v>
      </c>
      <c r="U756">
        <v>90</v>
      </c>
      <c r="V756">
        <v>95</v>
      </c>
      <c r="W756">
        <v>3</v>
      </c>
      <c r="X756">
        <v>0</v>
      </c>
      <c r="Y756">
        <v>297</v>
      </c>
      <c r="Z756" t="s">
        <v>925</v>
      </c>
      <c r="AA756">
        <v>1</v>
      </c>
      <c r="AB756" t="s">
        <v>874</v>
      </c>
      <c r="AE756">
        <v>120</v>
      </c>
      <c r="AF756">
        <v>1</v>
      </c>
      <c r="AG756">
        <v>1</v>
      </c>
      <c r="AH756" t="s">
        <v>803</v>
      </c>
      <c r="AI756" t="s">
        <v>803</v>
      </c>
      <c r="AJ756" t="s">
        <v>803</v>
      </c>
      <c r="AK756">
        <v>1</v>
      </c>
      <c r="AL756">
        <v>2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2</v>
      </c>
      <c r="AS756">
        <v>1</v>
      </c>
      <c r="AT756">
        <v>2</v>
      </c>
      <c r="AU756">
        <v>1</v>
      </c>
      <c r="AV756">
        <v>2</v>
      </c>
      <c r="AW756">
        <v>2</v>
      </c>
    </row>
    <row r="757" spans="1:49" x14ac:dyDescent="0.25">
      <c r="A757">
        <v>646</v>
      </c>
      <c r="B757" t="s">
        <v>1550</v>
      </c>
      <c r="C757">
        <v>5</v>
      </c>
      <c r="D757" t="s">
        <v>1065</v>
      </c>
      <c r="E757" t="s">
        <v>1549</v>
      </c>
      <c r="F757">
        <v>2</v>
      </c>
      <c r="G757" t="s">
        <v>810</v>
      </c>
      <c r="H757" t="s">
        <v>865</v>
      </c>
      <c r="I757" t="s">
        <v>865</v>
      </c>
      <c r="J757">
        <v>3.3</v>
      </c>
      <c r="K757">
        <v>325</v>
      </c>
      <c r="L757">
        <v>1</v>
      </c>
      <c r="M757" t="s">
        <v>1545</v>
      </c>
      <c r="P757">
        <v>700</v>
      </c>
      <c r="Q757">
        <v>125</v>
      </c>
      <c r="R757">
        <v>170</v>
      </c>
      <c r="S757">
        <v>100</v>
      </c>
      <c r="T757">
        <v>120</v>
      </c>
      <c r="U757">
        <v>90</v>
      </c>
      <c r="V757">
        <v>95</v>
      </c>
      <c r="W757">
        <v>3</v>
      </c>
      <c r="X757">
        <v>0</v>
      </c>
      <c r="Y757">
        <v>315</v>
      </c>
      <c r="Z757" t="s">
        <v>925</v>
      </c>
      <c r="AA757">
        <v>1</v>
      </c>
      <c r="AB757" t="s">
        <v>874</v>
      </c>
      <c r="AE757">
        <v>120</v>
      </c>
      <c r="AF757">
        <v>1</v>
      </c>
      <c r="AG757">
        <v>1</v>
      </c>
      <c r="AH757" t="s">
        <v>803</v>
      </c>
      <c r="AI757" t="s">
        <v>803</v>
      </c>
      <c r="AJ757" t="s">
        <v>803</v>
      </c>
      <c r="AK757">
        <v>1</v>
      </c>
      <c r="AL757">
        <v>2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2</v>
      </c>
      <c r="AS757">
        <v>1</v>
      </c>
      <c r="AT757">
        <v>2</v>
      </c>
      <c r="AU757">
        <v>1</v>
      </c>
      <c r="AV757">
        <v>2</v>
      </c>
      <c r="AW757">
        <v>2</v>
      </c>
    </row>
    <row r="758" spans="1:49" x14ac:dyDescent="0.25">
      <c r="A758">
        <v>646</v>
      </c>
      <c r="B758" t="s">
        <v>1551</v>
      </c>
      <c r="C758">
        <v>5</v>
      </c>
      <c r="D758" t="s">
        <v>1065</v>
      </c>
      <c r="E758" t="s">
        <v>1549</v>
      </c>
      <c r="F758">
        <v>2</v>
      </c>
      <c r="G758" t="s">
        <v>810</v>
      </c>
      <c r="H758" t="s">
        <v>865</v>
      </c>
      <c r="I758" t="s">
        <v>865</v>
      </c>
      <c r="J758">
        <v>3.6</v>
      </c>
      <c r="K758">
        <v>325</v>
      </c>
      <c r="L758">
        <v>1</v>
      </c>
      <c r="M758" t="s">
        <v>1543</v>
      </c>
      <c r="P758">
        <v>700</v>
      </c>
      <c r="Q758">
        <v>125</v>
      </c>
      <c r="R758">
        <v>120</v>
      </c>
      <c r="S758">
        <v>90</v>
      </c>
      <c r="T758">
        <v>170</v>
      </c>
      <c r="U758">
        <v>100</v>
      </c>
      <c r="V758">
        <v>95</v>
      </c>
      <c r="W758">
        <v>3</v>
      </c>
      <c r="X758">
        <v>0</v>
      </c>
      <c r="Y758">
        <v>315</v>
      </c>
      <c r="Z758" t="s">
        <v>925</v>
      </c>
      <c r="AA758">
        <v>1</v>
      </c>
      <c r="AB758" t="s">
        <v>874</v>
      </c>
      <c r="AE758">
        <v>120</v>
      </c>
      <c r="AF758">
        <v>1</v>
      </c>
      <c r="AG758">
        <v>1</v>
      </c>
      <c r="AH758" t="s">
        <v>803</v>
      </c>
      <c r="AI758" t="s">
        <v>803</v>
      </c>
      <c r="AJ758" t="s">
        <v>803</v>
      </c>
      <c r="AK758">
        <v>1</v>
      </c>
      <c r="AL758">
        <v>2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2</v>
      </c>
      <c r="AS758">
        <v>1</v>
      </c>
      <c r="AT758">
        <v>2</v>
      </c>
      <c r="AU758">
        <v>1</v>
      </c>
      <c r="AV758">
        <v>2</v>
      </c>
      <c r="AW758">
        <v>2</v>
      </c>
    </row>
    <row r="759" spans="1:49" x14ac:dyDescent="0.25">
      <c r="A759">
        <v>647</v>
      </c>
      <c r="B759" t="s">
        <v>1552</v>
      </c>
      <c r="C759">
        <v>5</v>
      </c>
      <c r="D759" t="s">
        <v>1067</v>
      </c>
      <c r="E759" t="s">
        <v>1553</v>
      </c>
      <c r="F759">
        <v>2</v>
      </c>
      <c r="G759" t="s">
        <v>816</v>
      </c>
      <c r="H759" t="s">
        <v>920</v>
      </c>
      <c r="I759" t="s">
        <v>920</v>
      </c>
      <c r="J759">
        <v>1.4</v>
      </c>
      <c r="K759">
        <v>48.5</v>
      </c>
      <c r="L759">
        <v>1</v>
      </c>
      <c r="M759" t="s">
        <v>924</v>
      </c>
      <c r="P759">
        <v>580</v>
      </c>
      <c r="Q759">
        <v>91</v>
      </c>
      <c r="R759">
        <v>72</v>
      </c>
      <c r="S759">
        <v>90</v>
      </c>
      <c r="T759">
        <v>129</v>
      </c>
      <c r="U759">
        <v>90</v>
      </c>
      <c r="V759">
        <v>108</v>
      </c>
      <c r="W759">
        <v>3</v>
      </c>
      <c r="X759">
        <v>35</v>
      </c>
      <c r="Y759">
        <v>261</v>
      </c>
      <c r="Z759" t="s">
        <v>925</v>
      </c>
      <c r="AA759">
        <v>1</v>
      </c>
      <c r="AB759" t="s">
        <v>874</v>
      </c>
      <c r="AE759">
        <v>80</v>
      </c>
      <c r="AF759">
        <v>1</v>
      </c>
      <c r="AG759" t="s">
        <v>803</v>
      </c>
      <c r="AH759" t="s">
        <v>803</v>
      </c>
      <c r="AI759">
        <v>2</v>
      </c>
      <c r="AJ759">
        <v>2</v>
      </c>
      <c r="AK759" t="s">
        <v>803</v>
      </c>
      <c r="AL759">
        <v>1</v>
      </c>
      <c r="AM759">
        <v>1</v>
      </c>
      <c r="AN759">
        <v>1</v>
      </c>
      <c r="AO759">
        <v>2</v>
      </c>
      <c r="AP759">
        <v>2</v>
      </c>
      <c r="AQ759" t="s">
        <v>803</v>
      </c>
      <c r="AR759" t="s">
        <v>803</v>
      </c>
      <c r="AS759">
        <v>1</v>
      </c>
      <c r="AT759">
        <v>1</v>
      </c>
      <c r="AU759" t="s">
        <v>803</v>
      </c>
      <c r="AV759" t="s">
        <v>803</v>
      </c>
      <c r="AW759">
        <v>2</v>
      </c>
    </row>
    <row r="760" spans="1:49" x14ac:dyDescent="0.25">
      <c r="A760">
        <v>647</v>
      </c>
      <c r="B760" t="s">
        <v>1554</v>
      </c>
      <c r="C760">
        <v>5</v>
      </c>
      <c r="D760" t="s">
        <v>1067</v>
      </c>
      <c r="E760" t="s">
        <v>1553</v>
      </c>
      <c r="F760">
        <v>2</v>
      </c>
      <c r="G760" t="s">
        <v>816</v>
      </c>
      <c r="H760" t="s">
        <v>920</v>
      </c>
      <c r="I760" t="s">
        <v>920</v>
      </c>
      <c r="J760">
        <v>1.4</v>
      </c>
      <c r="K760">
        <v>48.5</v>
      </c>
      <c r="L760">
        <v>1</v>
      </c>
      <c r="M760" t="s">
        <v>924</v>
      </c>
      <c r="P760">
        <v>580</v>
      </c>
      <c r="Q760">
        <v>91</v>
      </c>
      <c r="R760">
        <v>72</v>
      </c>
      <c r="S760">
        <v>90</v>
      </c>
      <c r="T760">
        <v>129</v>
      </c>
      <c r="U760">
        <v>90</v>
      </c>
      <c r="V760">
        <v>108</v>
      </c>
      <c r="W760">
        <v>3</v>
      </c>
      <c r="X760">
        <v>35</v>
      </c>
      <c r="Y760">
        <v>261</v>
      </c>
      <c r="Z760" t="s">
        <v>925</v>
      </c>
      <c r="AA760">
        <v>1</v>
      </c>
      <c r="AB760" t="s">
        <v>874</v>
      </c>
      <c r="AE760">
        <v>80</v>
      </c>
      <c r="AF760">
        <v>1</v>
      </c>
      <c r="AG760" t="s">
        <v>803</v>
      </c>
      <c r="AH760" t="s">
        <v>803</v>
      </c>
      <c r="AI760">
        <v>2</v>
      </c>
      <c r="AJ760">
        <v>2</v>
      </c>
      <c r="AK760" t="s">
        <v>803</v>
      </c>
      <c r="AL760">
        <v>1</v>
      </c>
      <c r="AM760">
        <v>1</v>
      </c>
      <c r="AN760">
        <v>1</v>
      </c>
      <c r="AO760">
        <v>2</v>
      </c>
      <c r="AP760">
        <v>2</v>
      </c>
      <c r="AQ760" t="s">
        <v>803</v>
      </c>
      <c r="AR760" t="s">
        <v>803</v>
      </c>
      <c r="AS760">
        <v>1</v>
      </c>
      <c r="AT760">
        <v>1</v>
      </c>
      <c r="AU760" t="s">
        <v>803</v>
      </c>
      <c r="AV760" t="s">
        <v>803</v>
      </c>
      <c r="AW760">
        <v>2</v>
      </c>
    </row>
    <row r="761" spans="1:49" x14ac:dyDescent="0.25">
      <c r="A761">
        <v>648</v>
      </c>
      <c r="B761" t="s">
        <v>1555</v>
      </c>
      <c r="C761">
        <v>5</v>
      </c>
      <c r="D761" t="s">
        <v>1067</v>
      </c>
      <c r="E761" t="s">
        <v>1556</v>
      </c>
      <c r="F761">
        <v>2</v>
      </c>
      <c r="G761" t="s">
        <v>795</v>
      </c>
      <c r="H761" t="s">
        <v>860</v>
      </c>
      <c r="I761" t="s">
        <v>860</v>
      </c>
      <c r="J761">
        <v>0.6</v>
      </c>
      <c r="K761">
        <v>6.5</v>
      </c>
      <c r="L761">
        <v>1</v>
      </c>
      <c r="M761" t="s">
        <v>1013</v>
      </c>
      <c r="P761">
        <v>600</v>
      </c>
      <c r="Q761">
        <v>100</v>
      </c>
      <c r="R761">
        <v>77</v>
      </c>
      <c r="S761">
        <v>77</v>
      </c>
      <c r="T761">
        <v>128</v>
      </c>
      <c r="U761">
        <v>128</v>
      </c>
      <c r="V761">
        <v>90</v>
      </c>
      <c r="W761">
        <v>3</v>
      </c>
      <c r="X761">
        <v>100</v>
      </c>
      <c r="Y761">
        <v>270</v>
      </c>
      <c r="Z761" t="s">
        <v>925</v>
      </c>
      <c r="AA761">
        <v>1</v>
      </c>
      <c r="AB761" t="s">
        <v>874</v>
      </c>
      <c r="AE761">
        <v>120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 t="s">
        <v>803</v>
      </c>
      <c r="AQ761">
        <v>2</v>
      </c>
      <c r="AR761">
        <v>1</v>
      </c>
      <c r="AS761">
        <v>0</v>
      </c>
      <c r="AT761">
        <v>1</v>
      </c>
      <c r="AU761">
        <v>2</v>
      </c>
      <c r="AV761">
        <v>1</v>
      </c>
      <c r="AW761">
        <v>1</v>
      </c>
    </row>
    <row r="762" spans="1:49" x14ac:dyDescent="0.25">
      <c r="A762">
        <v>648</v>
      </c>
      <c r="B762" t="s">
        <v>1557</v>
      </c>
      <c r="C762">
        <v>5</v>
      </c>
      <c r="D762" t="s">
        <v>1067</v>
      </c>
      <c r="E762" t="s">
        <v>1556</v>
      </c>
      <c r="F762">
        <v>2</v>
      </c>
      <c r="G762" t="s">
        <v>795</v>
      </c>
      <c r="H762" t="s">
        <v>920</v>
      </c>
      <c r="I762" t="s">
        <v>920</v>
      </c>
      <c r="J762">
        <v>0.6</v>
      </c>
      <c r="K762">
        <v>6.5</v>
      </c>
      <c r="L762">
        <v>1</v>
      </c>
      <c r="M762" t="s">
        <v>1013</v>
      </c>
      <c r="P762">
        <v>600</v>
      </c>
      <c r="Q762">
        <v>100</v>
      </c>
      <c r="R762">
        <v>128</v>
      </c>
      <c r="S762">
        <v>90</v>
      </c>
      <c r="T762">
        <v>77</v>
      </c>
      <c r="U762">
        <v>77</v>
      </c>
      <c r="V762">
        <v>128</v>
      </c>
      <c r="W762">
        <v>3</v>
      </c>
      <c r="X762">
        <v>100</v>
      </c>
      <c r="Y762">
        <v>270</v>
      </c>
      <c r="Z762" t="s">
        <v>925</v>
      </c>
      <c r="AA762">
        <v>1</v>
      </c>
      <c r="AB762" t="s">
        <v>874</v>
      </c>
      <c r="AE762">
        <v>120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2</v>
      </c>
      <c r="AM762">
        <v>1</v>
      </c>
      <c r="AN762">
        <v>1</v>
      </c>
      <c r="AO762">
        <v>2</v>
      </c>
      <c r="AP762">
        <v>2</v>
      </c>
      <c r="AQ762" t="s">
        <v>803</v>
      </c>
      <c r="AR762" t="s">
        <v>803</v>
      </c>
      <c r="AS762">
        <v>0</v>
      </c>
      <c r="AT762">
        <v>1</v>
      </c>
      <c r="AU762" t="s">
        <v>803</v>
      </c>
      <c r="AV762">
        <v>1</v>
      </c>
      <c r="AW762">
        <v>2</v>
      </c>
    </row>
    <row r="763" spans="1:49" x14ac:dyDescent="0.25">
      <c r="A763">
        <v>649</v>
      </c>
      <c r="B763" t="s">
        <v>645</v>
      </c>
      <c r="C763">
        <v>5</v>
      </c>
      <c r="D763" t="s">
        <v>1067</v>
      </c>
      <c r="E763" t="s">
        <v>1558</v>
      </c>
      <c r="F763">
        <v>2</v>
      </c>
      <c r="G763" t="s">
        <v>824</v>
      </c>
      <c r="H763" t="s">
        <v>866</v>
      </c>
      <c r="I763" t="s">
        <v>866</v>
      </c>
      <c r="J763">
        <v>1.5</v>
      </c>
      <c r="K763">
        <v>82.5</v>
      </c>
      <c r="L763">
        <v>1</v>
      </c>
      <c r="M763" t="s">
        <v>1051</v>
      </c>
      <c r="P763">
        <v>600</v>
      </c>
      <c r="Q763">
        <v>71</v>
      </c>
      <c r="R763">
        <v>120</v>
      </c>
      <c r="S763">
        <v>95</v>
      </c>
      <c r="T763">
        <v>120</v>
      </c>
      <c r="U763">
        <v>95</v>
      </c>
      <c r="V763">
        <v>99</v>
      </c>
      <c r="W763">
        <v>3</v>
      </c>
      <c r="X763">
        <v>0</v>
      </c>
      <c r="Y763">
        <v>270</v>
      </c>
      <c r="Z763" t="s">
        <v>925</v>
      </c>
      <c r="AA763">
        <v>1</v>
      </c>
      <c r="AB763" t="s">
        <v>874</v>
      </c>
      <c r="AE763">
        <v>120</v>
      </c>
      <c r="AF763" t="s">
        <v>803</v>
      </c>
      <c r="AG763">
        <v>4</v>
      </c>
      <c r="AH763">
        <v>1</v>
      </c>
      <c r="AI763">
        <v>1</v>
      </c>
      <c r="AJ763" t="s">
        <v>804</v>
      </c>
      <c r="AK763" t="s">
        <v>803</v>
      </c>
      <c r="AL763">
        <v>1</v>
      </c>
      <c r="AM763">
        <v>0</v>
      </c>
      <c r="AN763">
        <v>1</v>
      </c>
      <c r="AO763">
        <v>1</v>
      </c>
      <c r="AP763" t="s">
        <v>803</v>
      </c>
      <c r="AQ763" t="s">
        <v>803</v>
      </c>
      <c r="AR763">
        <v>1</v>
      </c>
      <c r="AS763">
        <v>1</v>
      </c>
      <c r="AT763" t="s">
        <v>803</v>
      </c>
      <c r="AU763">
        <v>1</v>
      </c>
      <c r="AV763" t="s">
        <v>803</v>
      </c>
      <c r="AW763" t="s">
        <v>803</v>
      </c>
    </row>
    <row r="764" spans="1:49" x14ac:dyDescent="0.25">
      <c r="A764">
        <v>650</v>
      </c>
      <c r="B764" t="s">
        <v>1559</v>
      </c>
      <c r="C764">
        <v>6</v>
      </c>
      <c r="D764" t="s">
        <v>795</v>
      </c>
      <c r="E764" t="s">
        <v>1560</v>
      </c>
      <c r="F764">
        <v>1</v>
      </c>
      <c r="G764" t="s">
        <v>797</v>
      </c>
      <c r="H764" t="s">
        <v>2089</v>
      </c>
      <c r="I764" t="s">
        <v>797</v>
      </c>
      <c r="J764">
        <v>0.4</v>
      </c>
      <c r="K764">
        <v>9</v>
      </c>
      <c r="L764">
        <v>2</v>
      </c>
      <c r="M764" t="s">
        <v>799</v>
      </c>
      <c r="O764" t="s">
        <v>1561</v>
      </c>
      <c r="P764">
        <v>313</v>
      </c>
      <c r="Q764">
        <v>56</v>
      </c>
      <c r="R764">
        <v>61</v>
      </c>
      <c r="S764">
        <v>65</v>
      </c>
      <c r="T764">
        <v>48</v>
      </c>
      <c r="U764">
        <v>45</v>
      </c>
      <c r="V764">
        <v>38</v>
      </c>
      <c r="W764">
        <v>45</v>
      </c>
      <c r="X764">
        <v>70</v>
      </c>
      <c r="Y764">
        <v>63</v>
      </c>
      <c r="Z764" t="s">
        <v>801</v>
      </c>
      <c r="AA764">
        <v>1</v>
      </c>
      <c r="AB764" t="s">
        <v>848</v>
      </c>
      <c r="AD764" t="s">
        <v>9</v>
      </c>
      <c r="AE764">
        <v>20</v>
      </c>
      <c r="AF764">
        <v>1</v>
      </c>
      <c r="AG764">
        <v>2</v>
      </c>
      <c r="AH764" t="s">
        <v>803</v>
      </c>
      <c r="AI764" t="s">
        <v>803</v>
      </c>
      <c r="AJ764" t="s">
        <v>803</v>
      </c>
      <c r="AK764">
        <v>2</v>
      </c>
      <c r="AL764">
        <v>1</v>
      </c>
      <c r="AM764">
        <v>2</v>
      </c>
      <c r="AN764" t="s">
        <v>803</v>
      </c>
      <c r="AO764">
        <v>2</v>
      </c>
      <c r="AP764">
        <v>1</v>
      </c>
      <c r="AQ764">
        <v>2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</row>
    <row r="765" spans="1:49" x14ac:dyDescent="0.25">
      <c r="A765">
        <v>651</v>
      </c>
      <c r="B765" t="s">
        <v>1562</v>
      </c>
      <c r="C765">
        <v>6</v>
      </c>
      <c r="D765" t="s">
        <v>795</v>
      </c>
      <c r="E765" t="s">
        <v>1563</v>
      </c>
      <c r="F765">
        <v>1</v>
      </c>
      <c r="G765" t="s">
        <v>797</v>
      </c>
      <c r="H765" t="s">
        <v>2089</v>
      </c>
      <c r="I765" t="s">
        <v>797</v>
      </c>
      <c r="J765">
        <v>0.7</v>
      </c>
      <c r="K765">
        <v>29</v>
      </c>
      <c r="L765">
        <v>2</v>
      </c>
      <c r="M765" t="s">
        <v>799</v>
      </c>
      <c r="O765" t="s">
        <v>1561</v>
      </c>
      <c r="P765">
        <v>405</v>
      </c>
      <c r="Q765">
        <v>61</v>
      </c>
      <c r="R765">
        <v>78</v>
      </c>
      <c r="S765">
        <v>95</v>
      </c>
      <c r="T765">
        <v>56</v>
      </c>
      <c r="U765">
        <v>58</v>
      </c>
      <c r="V765">
        <v>57</v>
      </c>
      <c r="W765">
        <v>45</v>
      </c>
      <c r="X765">
        <v>70</v>
      </c>
      <c r="Y765">
        <v>142</v>
      </c>
      <c r="Z765" t="s">
        <v>801</v>
      </c>
      <c r="AA765">
        <v>1</v>
      </c>
      <c r="AB765" t="s">
        <v>848</v>
      </c>
      <c r="AD765" t="s">
        <v>9</v>
      </c>
      <c r="AE765">
        <v>20</v>
      </c>
      <c r="AF765">
        <v>1</v>
      </c>
      <c r="AG765">
        <v>2</v>
      </c>
      <c r="AH765" t="s">
        <v>803</v>
      </c>
      <c r="AI765" t="s">
        <v>803</v>
      </c>
      <c r="AJ765" t="s">
        <v>803</v>
      </c>
      <c r="AK765">
        <v>2</v>
      </c>
      <c r="AL765">
        <v>1</v>
      </c>
      <c r="AM765">
        <v>2</v>
      </c>
      <c r="AN765" t="s">
        <v>803</v>
      </c>
      <c r="AO765">
        <v>2</v>
      </c>
      <c r="AP765">
        <v>1</v>
      </c>
      <c r="AQ765">
        <v>2</v>
      </c>
      <c r="AR765">
        <v>1</v>
      </c>
      <c r="AS765">
        <v>1</v>
      </c>
      <c r="AT765">
        <v>1</v>
      </c>
      <c r="AU765">
        <v>1</v>
      </c>
      <c r="AV765">
        <v>1</v>
      </c>
      <c r="AW765">
        <v>1</v>
      </c>
    </row>
    <row r="766" spans="1:49" x14ac:dyDescent="0.25">
      <c r="A766">
        <v>652</v>
      </c>
      <c r="B766" t="s">
        <v>1564</v>
      </c>
      <c r="C766">
        <v>6</v>
      </c>
      <c r="D766" t="s">
        <v>795</v>
      </c>
      <c r="E766" t="s">
        <v>1563</v>
      </c>
      <c r="F766">
        <v>2</v>
      </c>
      <c r="G766" t="s">
        <v>797</v>
      </c>
      <c r="H766" t="s">
        <v>920</v>
      </c>
      <c r="I766" t="s">
        <v>920</v>
      </c>
      <c r="J766">
        <v>1.6</v>
      </c>
      <c r="K766">
        <v>90</v>
      </c>
      <c r="L766">
        <v>2</v>
      </c>
      <c r="M766" t="s">
        <v>799</v>
      </c>
      <c r="O766" t="s">
        <v>1561</v>
      </c>
      <c r="P766">
        <v>530</v>
      </c>
      <c r="Q766">
        <v>88</v>
      </c>
      <c r="R766">
        <v>107</v>
      </c>
      <c r="S766">
        <v>122</v>
      </c>
      <c r="T766">
        <v>74</v>
      </c>
      <c r="U766">
        <v>75</v>
      </c>
      <c r="V766">
        <v>64</v>
      </c>
      <c r="W766">
        <v>45</v>
      </c>
      <c r="X766">
        <v>70</v>
      </c>
      <c r="Y766">
        <v>239</v>
      </c>
      <c r="Z766" t="s">
        <v>801</v>
      </c>
      <c r="AA766">
        <v>1</v>
      </c>
      <c r="AB766" t="s">
        <v>848</v>
      </c>
      <c r="AD766" t="s">
        <v>9</v>
      </c>
      <c r="AE766">
        <v>20</v>
      </c>
      <c r="AF766">
        <v>1</v>
      </c>
      <c r="AG766">
        <v>2</v>
      </c>
      <c r="AH766" t="s">
        <v>803</v>
      </c>
      <c r="AI766" t="s">
        <v>803</v>
      </c>
      <c r="AJ766" t="s">
        <v>803</v>
      </c>
      <c r="AK766">
        <v>2</v>
      </c>
      <c r="AL766">
        <v>1</v>
      </c>
      <c r="AM766">
        <v>2</v>
      </c>
      <c r="AN766" t="s">
        <v>803</v>
      </c>
      <c r="AO766">
        <v>4</v>
      </c>
      <c r="AP766">
        <v>2</v>
      </c>
      <c r="AQ766">
        <v>1</v>
      </c>
      <c r="AR766" t="s">
        <v>803</v>
      </c>
      <c r="AS766">
        <v>1</v>
      </c>
      <c r="AT766">
        <v>1</v>
      </c>
      <c r="AU766" t="s">
        <v>803</v>
      </c>
      <c r="AV766">
        <v>1</v>
      </c>
      <c r="AW766">
        <v>2</v>
      </c>
    </row>
    <row r="767" spans="1:49" x14ac:dyDescent="0.25">
      <c r="A767">
        <v>653</v>
      </c>
      <c r="B767" t="s">
        <v>1565</v>
      </c>
      <c r="C767">
        <v>6</v>
      </c>
      <c r="D767" t="s">
        <v>795</v>
      </c>
      <c r="E767" t="s">
        <v>886</v>
      </c>
      <c r="F767">
        <v>1</v>
      </c>
      <c r="G767" t="s">
        <v>807</v>
      </c>
      <c r="H767" t="s">
        <v>2089</v>
      </c>
      <c r="I767" t="s">
        <v>807</v>
      </c>
      <c r="J767">
        <v>0.4</v>
      </c>
      <c r="K767">
        <v>9.4</v>
      </c>
      <c r="L767">
        <v>2</v>
      </c>
      <c r="M767" t="s">
        <v>808</v>
      </c>
      <c r="O767" t="s">
        <v>1566</v>
      </c>
      <c r="P767">
        <v>307</v>
      </c>
      <c r="Q767">
        <v>40</v>
      </c>
      <c r="R767">
        <v>45</v>
      </c>
      <c r="S767">
        <v>40</v>
      </c>
      <c r="T767">
        <v>62</v>
      </c>
      <c r="U767">
        <v>60</v>
      </c>
      <c r="V767">
        <v>60</v>
      </c>
      <c r="W767">
        <v>45</v>
      </c>
      <c r="X767">
        <v>70</v>
      </c>
      <c r="Y767">
        <v>61</v>
      </c>
      <c r="Z767" t="s">
        <v>801</v>
      </c>
      <c r="AA767">
        <v>1</v>
      </c>
      <c r="AB767" t="s">
        <v>848</v>
      </c>
      <c r="AD767" t="s">
        <v>9</v>
      </c>
      <c r="AE767">
        <v>20</v>
      </c>
      <c r="AF767">
        <v>1</v>
      </c>
      <c r="AG767" t="s">
        <v>803</v>
      </c>
      <c r="AH767">
        <v>2</v>
      </c>
      <c r="AI767">
        <v>1</v>
      </c>
      <c r="AJ767" t="s">
        <v>803</v>
      </c>
      <c r="AK767" t="s">
        <v>803</v>
      </c>
      <c r="AL767">
        <v>1</v>
      </c>
      <c r="AM767">
        <v>1</v>
      </c>
      <c r="AN767">
        <v>2</v>
      </c>
      <c r="AO767">
        <v>1</v>
      </c>
      <c r="AP767">
        <v>1</v>
      </c>
      <c r="AQ767" t="s">
        <v>803</v>
      </c>
      <c r="AR767">
        <v>2</v>
      </c>
      <c r="AS767">
        <v>1</v>
      </c>
      <c r="AT767">
        <v>1</v>
      </c>
      <c r="AU767">
        <v>1</v>
      </c>
      <c r="AV767" t="s">
        <v>803</v>
      </c>
      <c r="AW767" t="s">
        <v>803</v>
      </c>
    </row>
    <row r="768" spans="1:49" x14ac:dyDescent="0.25">
      <c r="A768">
        <v>654</v>
      </c>
      <c r="B768" t="s">
        <v>1567</v>
      </c>
      <c r="C768">
        <v>6</v>
      </c>
      <c r="D768" t="s">
        <v>795</v>
      </c>
      <c r="E768" t="s">
        <v>886</v>
      </c>
      <c r="F768">
        <v>1</v>
      </c>
      <c r="G768" t="s">
        <v>807</v>
      </c>
      <c r="H768" t="s">
        <v>2089</v>
      </c>
      <c r="I768" t="s">
        <v>807</v>
      </c>
      <c r="J768">
        <v>1</v>
      </c>
      <c r="K768">
        <v>14.5</v>
      </c>
      <c r="L768">
        <v>2</v>
      </c>
      <c r="M768" t="s">
        <v>808</v>
      </c>
      <c r="O768" t="s">
        <v>1566</v>
      </c>
      <c r="P768">
        <v>409</v>
      </c>
      <c r="Q768">
        <v>59</v>
      </c>
      <c r="R768">
        <v>59</v>
      </c>
      <c r="S768">
        <v>58</v>
      </c>
      <c r="T768">
        <v>90</v>
      </c>
      <c r="U768">
        <v>70</v>
      </c>
      <c r="V768">
        <v>73</v>
      </c>
      <c r="W768">
        <v>45</v>
      </c>
      <c r="X768">
        <v>70</v>
      </c>
      <c r="Y768">
        <v>143</v>
      </c>
      <c r="Z768" t="s">
        <v>801</v>
      </c>
      <c r="AA768">
        <v>1</v>
      </c>
      <c r="AB768" t="s">
        <v>848</v>
      </c>
      <c r="AD768" t="s">
        <v>9</v>
      </c>
      <c r="AE768">
        <v>20</v>
      </c>
      <c r="AF768">
        <v>1</v>
      </c>
      <c r="AG768" t="s">
        <v>803</v>
      </c>
      <c r="AH768">
        <v>2</v>
      </c>
      <c r="AI768">
        <v>1</v>
      </c>
      <c r="AJ768" t="s">
        <v>803</v>
      </c>
      <c r="AK768" t="s">
        <v>803</v>
      </c>
      <c r="AL768">
        <v>1</v>
      </c>
      <c r="AM768">
        <v>1</v>
      </c>
      <c r="AN768">
        <v>2</v>
      </c>
      <c r="AO768">
        <v>1</v>
      </c>
      <c r="AP768">
        <v>1</v>
      </c>
      <c r="AQ768" t="s">
        <v>803</v>
      </c>
      <c r="AR768">
        <v>2</v>
      </c>
      <c r="AS768">
        <v>1</v>
      </c>
      <c r="AT768">
        <v>1</v>
      </c>
      <c r="AU768">
        <v>1</v>
      </c>
      <c r="AV768" t="s">
        <v>803</v>
      </c>
      <c r="AW768" t="s">
        <v>803</v>
      </c>
    </row>
    <row r="769" spans="1:49" x14ac:dyDescent="0.25">
      <c r="A769">
        <v>655</v>
      </c>
      <c r="B769" t="s">
        <v>1568</v>
      </c>
      <c r="C769">
        <v>6</v>
      </c>
      <c r="D769" t="s">
        <v>795</v>
      </c>
      <c r="E769" t="s">
        <v>886</v>
      </c>
      <c r="F769">
        <v>2</v>
      </c>
      <c r="G769" t="s">
        <v>807</v>
      </c>
      <c r="H769" t="s">
        <v>860</v>
      </c>
      <c r="I769" t="s">
        <v>860</v>
      </c>
      <c r="J769">
        <v>1.5</v>
      </c>
      <c r="K769">
        <v>39</v>
      </c>
      <c r="L769">
        <v>2</v>
      </c>
      <c r="M769" t="s">
        <v>808</v>
      </c>
      <c r="O769" t="s">
        <v>1566</v>
      </c>
      <c r="P769">
        <v>534</v>
      </c>
      <c r="Q769">
        <v>75</v>
      </c>
      <c r="R769">
        <v>69</v>
      </c>
      <c r="S769">
        <v>72</v>
      </c>
      <c r="T769">
        <v>114</v>
      </c>
      <c r="U769">
        <v>100</v>
      </c>
      <c r="V769">
        <v>104</v>
      </c>
      <c r="W769">
        <v>45</v>
      </c>
      <c r="X769">
        <v>70</v>
      </c>
      <c r="Y769">
        <v>240</v>
      </c>
      <c r="Z769" t="s">
        <v>801</v>
      </c>
      <c r="AA769">
        <v>1</v>
      </c>
      <c r="AB769" t="s">
        <v>848</v>
      </c>
      <c r="AD769" t="s">
        <v>9</v>
      </c>
      <c r="AE769">
        <v>20</v>
      </c>
      <c r="AF769">
        <v>1</v>
      </c>
      <c r="AG769" t="s">
        <v>803</v>
      </c>
      <c r="AH769">
        <v>2</v>
      </c>
      <c r="AI769">
        <v>1</v>
      </c>
      <c r="AJ769" t="s">
        <v>803</v>
      </c>
      <c r="AK769" t="s">
        <v>803</v>
      </c>
      <c r="AL769" t="s">
        <v>803</v>
      </c>
      <c r="AM769">
        <v>1</v>
      </c>
      <c r="AN769">
        <v>2</v>
      </c>
      <c r="AO769">
        <v>1</v>
      </c>
      <c r="AP769" t="s">
        <v>803</v>
      </c>
      <c r="AQ769">
        <v>1</v>
      </c>
      <c r="AR769">
        <v>2</v>
      </c>
      <c r="AS769">
        <v>2</v>
      </c>
      <c r="AT769">
        <v>1</v>
      </c>
      <c r="AU769">
        <v>2</v>
      </c>
      <c r="AV769" t="s">
        <v>803</v>
      </c>
      <c r="AW769" t="s">
        <v>803</v>
      </c>
    </row>
    <row r="770" spans="1:49" x14ac:dyDescent="0.25">
      <c r="A770">
        <v>656</v>
      </c>
      <c r="B770" t="s">
        <v>1569</v>
      </c>
      <c r="C770">
        <v>6</v>
      </c>
      <c r="D770" t="s">
        <v>795</v>
      </c>
      <c r="E770" t="s">
        <v>1570</v>
      </c>
      <c r="F770">
        <v>1</v>
      </c>
      <c r="G770" t="s">
        <v>816</v>
      </c>
      <c r="H770" t="s">
        <v>2089</v>
      </c>
      <c r="I770" t="s">
        <v>816</v>
      </c>
      <c r="J770">
        <v>0.3</v>
      </c>
      <c r="K770">
        <v>7</v>
      </c>
      <c r="L770">
        <v>2</v>
      </c>
      <c r="M770" t="s">
        <v>817</v>
      </c>
      <c r="O770" t="s">
        <v>1258</v>
      </c>
      <c r="P770">
        <v>314</v>
      </c>
      <c r="Q770">
        <v>41</v>
      </c>
      <c r="R770">
        <v>56</v>
      </c>
      <c r="S770">
        <v>40</v>
      </c>
      <c r="T770">
        <v>62</v>
      </c>
      <c r="U770">
        <v>44</v>
      </c>
      <c r="V770">
        <v>71</v>
      </c>
      <c r="W770">
        <v>45</v>
      </c>
      <c r="X770">
        <v>70</v>
      </c>
      <c r="Y770">
        <v>63</v>
      </c>
      <c r="Z770" t="s">
        <v>801</v>
      </c>
      <c r="AA770">
        <v>1</v>
      </c>
      <c r="AB770" t="s">
        <v>819</v>
      </c>
      <c r="AD770" t="s">
        <v>9</v>
      </c>
      <c r="AE770">
        <v>20</v>
      </c>
      <c r="AF770">
        <v>1</v>
      </c>
      <c r="AG770" t="s">
        <v>803</v>
      </c>
      <c r="AH770" t="s">
        <v>803</v>
      </c>
      <c r="AI770">
        <v>2</v>
      </c>
      <c r="AJ770">
        <v>2</v>
      </c>
      <c r="AK770" t="s">
        <v>803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 t="s">
        <v>803</v>
      </c>
      <c r="AW770">
        <v>1</v>
      </c>
    </row>
    <row r="771" spans="1:49" x14ac:dyDescent="0.25">
      <c r="A771">
        <v>657</v>
      </c>
      <c r="B771" t="s">
        <v>1571</v>
      </c>
      <c r="C771">
        <v>6</v>
      </c>
      <c r="D771" t="s">
        <v>795</v>
      </c>
      <c r="E771" t="s">
        <v>1570</v>
      </c>
      <c r="F771">
        <v>1</v>
      </c>
      <c r="G771" t="s">
        <v>816</v>
      </c>
      <c r="H771" t="s">
        <v>2089</v>
      </c>
      <c r="I771" t="s">
        <v>816</v>
      </c>
      <c r="J771">
        <v>0.6</v>
      </c>
      <c r="K771">
        <v>10.9</v>
      </c>
      <c r="L771">
        <v>2</v>
      </c>
      <c r="M771" t="s">
        <v>817</v>
      </c>
      <c r="O771" t="s">
        <v>1258</v>
      </c>
      <c r="P771">
        <v>405</v>
      </c>
      <c r="Q771">
        <v>54</v>
      </c>
      <c r="R771">
        <v>63</v>
      </c>
      <c r="S771">
        <v>52</v>
      </c>
      <c r="T771">
        <v>83</v>
      </c>
      <c r="U771">
        <v>56</v>
      </c>
      <c r="V771">
        <v>97</v>
      </c>
      <c r="W771">
        <v>45</v>
      </c>
      <c r="X771">
        <v>70</v>
      </c>
      <c r="Y771">
        <v>142</v>
      </c>
      <c r="Z771" t="s">
        <v>801</v>
      </c>
      <c r="AA771">
        <v>1</v>
      </c>
      <c r="AB771" t="s">
        <v>819</v>
      </c>
      <c r="AD771" t="s">
        <v>9</v>
      </c>
      <c r="AE771">
        <v>20</v>
      </c>
      <c r="AF771">
        <v>1</v>
      </c>
      <c r="AG771" t="s">
        <v>803</v>
      </c>
      <c r="AH771" t="s">
        <v>803</v>
      </c>
      <c r="AI771">
        <v>2</v>
      </c>
      <c r="AJ771">
        <v>2</v>
      </c>
      <c r="AK771" t="s">
        <v>803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 t="s">
        <v>803</v>
      </c>
      <c r="AW771">
        <v>1</v>
      </c>
    </row>
    <row r="772" spans="1:49" x14ac:dyDescent="0.25">
      <c r="A772">
        <v>658</v>
      </c>
      <c r="B772" t="s">
        <v>1572</v>
      </c>
      <c r="C772">
        <v>6</v>
      </c>
      <c r="D772" t="s">
        <v>795</v>
      </c>
      <c r="E772" t="s">
        <v>1190</v>
      </c>
      <c r="F772">
        <v>2</v>
      </c>
      <c r="G772" t="s">
        <v>816</v>
      </c>
      <c r="H772" t="s">
        <v>849</v>
      </c>
      <c r="I772" t="s">
        <v>849</v>
      </c>
      <c r="J772">
        <v>1.5</v>
      </c>
      <c r="K772">
        <v>40</v>
      </c>
      <c r="L772">
        <v>2</v>
      </c>
      <c r="M772" t="s">
        <v>817</v>
      </c>
      <c r="O772" t="s">
        <v>1258</v>
      </c>
      <c r="P772">
        <v>530</v>
      </c>
      <c r="Q772">
        <v>72</v>
      </c>
      <c r="R772">
        <v>95</v>
      </c>
      <c r="S772">
        <v>67</v>
      </c>
      <c r="T772">
        <v>103</v>
      </c>
      <c r="U772">
        <v>71</v>
      </c>
      <c r="V772">
        <v>122</v>
      </c>
      <c r="W772">
        <v>45</v>
      </c>
      <c r="X772">
        <v>70</v>
      </c>
      <c r="Y772">
        <v>239</v>
      </c>
      <c r="Z772" t="s">
        <v>801</v>
      </c>
      <c r="AA772">
        <v>1</v>
      </c>
      <c r="AB772" t="s">
        <v>819</v>
      </c>
      <c r="AD772" t="s">
        <v>9</v>
      </c>
      <c r="AE772">
        <v>20</v>
      </c>
      <c r="AF772">
        <v>1</v>
      </c>
      <c r="AG772" t="s">
        <v>803</v>
      </c>
      <c r="AH772" t="s">
        <v>803</v>
      </c>
      <c r="AI772">
        <v>2</v>
      </c>
      <c r="AJ772">
        <v>2</v>
      </c>
      <c r="AK772" t="s">
        <v>803</v>
      </c>
      <c r="AL772">
        <v>2</v>
      </c>
      <c r="AM772">
        <v>1</v>
      </c>
      <c r="AN772">
        <v>1</v>
      </c>
      <c r="AO772">
        <v>1</v>
      </c>
      <c r="AP772">
        <v>0</v>
      </c>
      <c r="AQ772">
        <v>2</v>
      </c>
      <c r="AR772">
        <v>1</v>
      </c>
      <c r="AS772" t="s">
        <v>803</v>
      </c>
      <c r="AT772">
        <v>1</v>
      </c>
      <c r="AU772" t="s">
        <v>803</v>
      </c>
      <c r="AV772" t="s">
        <v>803</v>
      </c>
      <c r="AW772">
        <v>2</v>
      </c>
    </row>
    <row r="773" spans="1:49" x14ac:dyDescent="0.25">
      <c r="A773">
        <v>658</v>
      </c>
      <c r="B773" t="s">
        <v>1573</v>
      </c>
      <c r="C773">
        <v>6</v>
      </c>
      <c r="D773" t="s">
        <v>795</v>
      </c>
      <c r="E773" t="s">
        <v>1190</v>
      </c>
      <c r="F773">
        <v>2</v>
      </c>
      <c r="G773" t="s">
        <v>816</v>
      </c>
      <c r="H773" t="s">
        <v>849</v>
      </c>
      <c r="I773" t="s">
        <v>849</v>
      </c>
      <c r="J773">
        <v>1.5</v>
      </c>
      <c r="K773">
        <v>40</v>
      </c>
      <c r="L773">
        <v>1</v>
      </c>
      <c r="M773" t="s">
        <v>1574</v>
      </c>
      <c r="P773">
        <v>640</v>
      </c>
      <c r="Q773">
        <v>72</v>
      </c>
      <c r="R773">
        <v>145</v>
      </c>
      <c r="S773">
        <v>67</v>
      </c>
      <c r="T773">
        <v>153</v>
      </c>
      <c r="U773">
        <v>71</v>
      </c>
      <c r="V773">
        <v>132</v>
      </c>
      <c r="W773">
        <v>45</v>
      </c>
      <c r="X773">
        <v>70</v>
      </c>
      <c r="Y773">
        <v>288</v>
      </c>
      <c r="Z773" t="s">
        <v>801</v>
      </c>
      <c r="AA773">
        <v>1</v>
      </c>
      <c r="AB773" t="s">
        <v>874</v>
      </c>
      <c r="AD773" t="s">
        <v>878</v>
      </c>
      <c r="AE773">
        <v>20</v>
      </c>
      <c r="AF773">
        <v>1</v>
      </c>
      <c r="AG773" t="s">
        <v>803</v>
      </c>
      <c r="AH773" t="s">
        <v>803</v>
      </c>
      <c r="AI773">
        <v>2</v>
      </c>
      <c r="AJ773">
        <v>2</v>
      </c>
      <c r="AK773" t="s">
        <v>803</v>
      </c>
      <c r="AL773">
        <v>2</v>
      </c>
      <c r="AM773">
        <v>1</v>
      </c>
      <c r="AN773">
        <v>1</v>
      </c>
      <c r="AO773">
        <v>1</v>
      </c>
      <c r="AP773">
        <v>0</v>
      </c>
      <c r="AQ773">
        <v>2</v>
      </c>
      <c r="AR773">
        <v>1</v>
      </c>
      <c r="AS773" t="s">
        <v>803</v>
      </c>
      <c r="AT773">
        <v>1</v>
      </c>
      <c r="AU773" t="s">
        <v>803</v>
      </c>
      <c r="AV773" t="s">
        <v>803</v>
      </c>
      <c r="AW773">
        <v>2</v>
      </c>
    </row>
    <row r="774" spans="1:49" x14ac:dyDescent="0.25">
      <c r="A774">
        <v>659</v>
      </c>
      <c r="B774" t="s">
        <v>1575</v>
      </c>
      <c r="C774">
        <v>6</v>
      </c>
      <c r="D774" t="s">
        <v>795</v>
      </c>
      <c r="E774" t="s">
        <v>1576</v>
      </c>
      <c r="F774">
        <v>1</v>
      </c>
      <c r="G774" t="s">
        <v>795</v>
      </c>
      <c r="H774" t="s">
        <v>2089</v>
      </c>
      <c r="I774" t="s">
        <v>795</v>
      </c>
      <c r="J774">
        <v>0.4</v>
      </c>
      <c r="K774">
        <v>5</v>
      </c>
      <c r="L774">
        <v>3</v>
      </c>
      <c r="M774" t="s">
        <v>910</v>
      </c>
      <c r="N774" t="s">
        <v>1577</v>
      </c>
      <c r="O774" t="s">
        <v>1091</v>
      </c>
      <c r="P774">
        <v>237</v>
      </c>
      <c r="Q774">
        <v>38</v>
      </c>
      <c r="R774">
        <v>36</v>
      </c>
      <c r="S774">
        <v>38</v>
      </c>
      <c r="T774">
        <v>32</v>
      </c>
      <c r="U774">
        <v>36</v>
      </c>
      <c r="V774">
        <v>57</v>
      </c>
      <c r="W774">
        <v>255</v>
      </c>
      <c r="X774">
        <v>70</v>
      </c>
      <c r="Y774">
        <v>47</v>
      </c>
      <c r="Z774" t="s">
        <v>827</v>
      </c>
      <c r="AA774">
        <v>1</v>
      </c>
      <c r="AB774" t="s">
        <v>848</v>
      </c>
      <c r="AD774" t="s">
        <v>828</v>
      </c>
      <c r="AE774">
        <v>15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2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0</v>
      </c>
      <c r="AT774">
        <v>1</v>
      </c>
      <c r="AU774">
        <v>1</v>
      </c>
      <c r="AV774">
        <v>1</v>
      </c>
      <c r="AW774">
        <v>1</v>
      </c>
    </row>
    <row r="775" spans="1:49" x14ac:dyDescent="0.25">
      <c r="A775">
        <v>660</v>
      </c>
      <c r="B775" t="s">
        <v>1578</v>
      </c>
      <c r="C775">
        <v>6</v>
      </c>
      <c r="D775" t="s">
        <v>795</v>
      </c>
      <c r="E775" t="s">
        <v>1576</v>
      </c>
      <c r="F775">
        <v>2</v>
      </c>
      <c r="G775" t="s">
        <v>795</v>
      </c>
      <c r="H775" t="s">
        <v>862</v>
      </c>
      <c r="I775" t="s">
        <v>862</v>
      </c>
      <c r="J775">
        <v>1</v>
      </c>
      <c r="K775">
        <v>42.4</v>
      </c>
      <c r="L775">
        <v>3</v>
      </c>
      <c r="M775" t="s">
        <v>910</v>
      </c>
      <c r="N775" t="s">
        <v>1577</v>
      </c>
      <c r="O775" t="s">
        <v>1091</v>
      </c>
      <c r="P775">
        <v>423</v>
      </c>
      <c r="Q775">
        <v>85</v>
      </c>
      <c r="R775">
        <v>56</v>
      </c>
      <c r="S775">
        <v>77</v>
      </c>
      <c r="T775">
        <v>50</v>
      </c>
      <c r="U775">
        <v>77</v>
      </c>
      <c r="V775">
        <v>78</v>
      </c>
      <c r="W775">
        <v>127</v>
      </c>
      <c r="X775">
        <v>70</v>
      </c>
      <c r="Y775">
        <v>148</v>
      </c>
      <c r="Z775" t="s">
        <v>827</v>
      </c>
      <c r="AA775">
        <v>1</v>
      </c>
      <c r="AB775" t="s">
        <v>848</v>
      </c>
      <c r="AD775" t="s">
        <v>828</v>
      </c>
      <c r="AE775">
        <v>15</v>
      </c>
      <c r="AF775">
        <v>1</v>
      </c>
      <c r="AG775">
        <v>1</v>
      </c>
      <c r="AH775">
        <v>2</v>
      </c>
      <c r="AI775">
        <v>0</v>
      </c>
      <c r="AJ775">
        <v>2</v>
      </c>
      <c r="AK775">
        <v>2</v>
      </c>
      <c r="AL775">
        <v>2</v>
      </c>
      <c r="AM775" t="s">
        <v>803</v>
      </c>
      <c r="AN775">
        <v>1</v>
      </c>
      <c r="AO775">
        <v>1</v>
      </c>
      <c r="AP775">
        <v>1</v>
      </c>
      <c r="AQ775">
        <v>1</v>
      </c>
      <c r="AR775" t="s">
        <v>803</v>
      </c>
      <c r="AS775">
        <v>0</v>
      </c>
      <c r="AT775">
        <v>1</v>
      </c>
      <c r="AU775">
        <v>1</v>
      </c>
      <c r="AV775">
        <v>1</v>
      </c>
      <c r="AW775">
        <v>1</v>
      </c>
    </row>
    <row r="776" spans="1:49" x14ac:dyDescent="0.25">
      <c r="A776">
        <v>661</v>
      </c>
      <c r="B776" t="s">
        <v>1579</v>
      </c>
      <c r="C776">
        <v>6</v>
      </c>
      <c r="D776" t="s">
        <v>795</v>
      </c>
      <c r="E776" t="s">
        <v>1580</v>
      </c>
      <c r="F776">
        <v>2</v>
      </c>
      <c r="G776" t="s">
        <v>795</v>
      </c>
      <c r="H776" t="s">
        <v>812</v>
      </c>
      <c r="I776" t="s">
        <v>812</v>
      </c>
      <c r="J776">
        <v>0.3</v>
      </c>
      <c r="K776">
        <v>1.7</v>
      </c>
      <c r="L776">
        <v>2</v>
      </c>
      <c r="M776" t="s">
        <v>842</v>
      </c>
      <c r="O776" t="s">
        <v>1581</v>
      </c>
      <c r="P776">
        <v>278</v>
      </c>
      <c r="Q776">
        <v>45</v>
      </c>
      <c r="R776">
        <v>50</v>
      </c>
      <c r="S776">
        <v>43</v>
      </c>
      <c r="T776">
        <v>40</v>
      </c>
      <c r="U776">
        <v>38</v>
      </c>
      <c r="V776">
        <v>62</v>
      </c>
      <c r="W776">
        <v>255</v>
      </c>
      <c r="X776">
        <v>70</v>
      </c>
      <c r="Y776">
        <v>56</v>
      </c>
      <c r="Z776" t="s">
        <v>801</v>
      </c>
      <c r="AA776">
        <v>1</v>
      </c>
      <c r="AB776" t="s">
        <v>812</v>
      </c>
      <c r="AD776" t="s">
        <v>828</v>
      </c>
      <c r="AE776">
        <v>15</v>
      </c>
      <c r="AF776">
        <v>1</v>
      </c>
      <c r="AG776">
        <v>1</v>
      </c>
      <c r="AH776">
        <v>1</v>
      </c>
      <c r="AI776">
        <v>2</v>
      </c>
      <c r="AJ776" t="s">
        <v>803</v>
      </c>
      <c r="AK776">
        <v>2</v>
      </c>
      <c r="AL776">
        <v>1</v>
      </c>
      <c r="AM776">
        <v>1</v>
      </c>
      <c r="AN776">
        <v>0</v>
      </c>
      <c r="AO776">
        <v>1</v>
      </c>
      <c r="AP776">
        <v>1</v>
      </c>
      <c r="AQ776" t="s">
        <v>803</v>
      </c>
      <c r="AR776">
        <v>2</v>
      </c>
      <c r="AS776">
        <v>0</v>
      </c>
      <c r="AT776">
        <v>1</v>
      </c>
      <c r="AU776">
        <v>1</v>
      </c>
      <c r="AV776">
        <v>1</v>
      </c>
      <c r="AW776">
        <v>1</v>
      </c>
    </row>
    <row r="777" spans="1:49" x14ac:dyDescent="0.25">
      <c r="A777">
        <v>662</v>
      </c>
      <c r="B777" t="s">
        <v>1582</v>
      </c>
      <c r="C777">
        <v>6</v>
      </c>
      <c r="D777" t="s">
        <v>795</v>
      </c>
      <c r="E777" t="s">
        <v>1422</v>
      </c>
      <c r="F777">
        <v>2</v>
      </c>
      <c r="G777" t="s">
        <v>807</v>
      </c>
      <c r="H777" t="s">
        <v>812</v>
      </c>
      <c r="I777" t="s">
        <v>812</v>
      </c>
      <c r="J777">
        <v>0.7</v>
      </c>
      <c r="K777">
        <v>16</v>
      </c>
      <c r="L777">
        <v>2</v>
      </c>
      <c r="M777" t="s">
        <v>950</v>
      </c>
      <c r="O777" t="s">
        <v>1581</v>
      </c>
      <c r="P777">
        <v>382</v>
      </c>
      <c r="Q777">
        <v>62</v>
      </c>
      <c r="R777">
        <v>73</v>
      </c>
      <c r="S777">
        <v>55</v>
      </c>
      <c r="T777">
        <v>56</v>
      </c>
      <c r="U777">
        <v>52</v>
      </c>
      <c r="V777">
        <v>84</v>
      </c>
      <c r="W777">
        <v>120</v>
      </c>
      <c r="X777">
        <v>70</v>
      </c>
      <c r="Y777">
        <v>134</v>
      </c>
      <c r="Z777" t="s">
        <v>801</v>
      </c>
      <c r="AA777">
        <v>1</v>
      </c>
      <c r="AB777" t="s">
        <v>812</v>
      </c>
      <c r="AD777" t="s">
        <v>828</v>
      </c>
      <c r="AE777">
        <v>15</v>
      </c>
      <c r="AF777">
        <v>1</v>
      </c>
      <c r="AG777" t="s">
        <v>803</v>
      </c>
      <c r="AH777">
        <v>2</v>
      </c>
      <c r="AI777">
        <v>2</v>
      </c>
      <c r="AJ777" t="s">
        <v>804</v>
      </c>
      <c r="AK777">
        <v>1</v>
      </c>
      <c r="AL777" t="s">
        <v>803</v>
      </c>
      <c r="AM777">
        <v>1</v>
      </c>
      <c r="AN777">
        <v>0</v>
      </c>
      <c r="AO777">
        <v>1</v>
      </c>
      <c r="AP777">
        <v>1</v>
      </c>
      <c r="AQ777" t="s">
        <v>804</v>
      </c>
      <c r="AR777">
        <v>4</v>
      </c>
      <c r="AS777">
        <v>1</v>
      </c>
      <c r="AT777">
        <v>1</v>
      </c>
      <c r="AU777">
        <v>1</v>
      </c>
      <c r="AV777" t="s">
        <v>803</v>
      </c>
      <c r="AW777" t="s">
        <v>803</v>
      </c>
    </row>
    <row r="778" spans="1:49" x14ac:dyDescent="0.25">
      <c r="A778">
        <v>663</v>
      </c>
      <c r="B778" t="s">
        <v>1583</v>
      </c>
      <c r="C778">
        <v>6</v>
      </c>
      <c r="D778" t="s">
        <v>795</v>
      </c>
      <c r="E778" t="s">
        <v>1584</v>
      </c>
      <c r="F778">
        <v>2</v>
      </c>
      <c r="G778" t="s">
        <v>807</v>
      </c>
      <c r="H778" t="s">
        <v>812</v>
      </c>
      <c r="I778" t="s">
        <v>812</v>
      </c>
      <c r="J778">
        <v>1.2</v>
      </c>
      <c r="K778">
        <v>24.5</v>
      </c>
      <c r="L778">
        <v>2</v>
      </c>
      <c r="M778" t="s">
        <v>950</v>
      </c>
      <c r="O778" t="s">
        <v>1581</v>
      </c>
      <c r="P778">
        <v>499</v>
      </c>
      <c r="Q778">
        <v>78</v>
      </c>
      <c r="R778">
        <v>81</v>
      </c>
      <c r="S778">
        <v>71</v>
      </c>
      <c r="T778">
        <v>74</v>
      </c>
      <c r="U778">
        <v>69</v>
      </c>
      <c r="V778">
        <v>126</v>
      </c>
      <c r="W778">
        <v>45</v>
      </c>
      <c r="X778">
        <v>70</v>
      </c>
      <c r="Y778">
        <v>175</v>
      </c>
      <c r="Z778" t="s">
        <v>801</v>
      </c>
      <c r="AA778">
        <v>1</v>
      </c>
      <c r="AB778" t="s">
        <v>812</v>
      </c>
      <c r="AD778" t="s">
        <v>828</v>
      </c>
      <c r="AE778">
        <v>15</v>
      </c>
      <c r="AF778">
        <v>1</v>
      </c>
      <c r="AG778" t="s">
        <v>803</v>
      </c>
      <c r="AH778">
        <v>2</v>
      </c>
      <c r="AI778">
        <v>2</v>
      </c>
      <c r="AJ778" t="s">
        <v>804</v>
      </c>
      <c r="AK778">
        <v>1</v>
      </c>
      <c r="AL778" t="s">
        <v>803</v>
      </c>
      <c r="AM778">
        <v>1</v>
      </c>
      <c r="AN778">
        <v>0</v>
      </c>
      <c r="AO778">
        <v>1</v>
      </c>
      <c r="AP778">
        <v>1</v>
      </c>
      <c r="AQ778" t="s">
        <v>804</v>
      </c>
      <c r="AR778">
        <v>4</v>
      </c>
      <c r="AS778">
        <v>1</v>
      </c>
      <c r="AT778">
        <v>1</v>
      </c>
      <c r="AU778">
        <v>1</v>
      </c>
      <c r="AV778" t="s">
        <v>803</v>
      </c>
      <c r="AW778" t="s">
        <v>803</v>
      </c>
    </row>
    <row r="779" spans="1:49" x14ac:dyDescent="0.25">
      <c r="A779">
        <v>664</v>
      </c>
      <c r="B779" t="s">
        <v>1585</v>
      </c>
      <c r="C779">
        <v>6</v>
      </c>
      <c r="D779" t="s">
        <v>795</v>
      </c>
      <c r="E779" t="s">
        <v>1586</v>
      </c>
      <c r="F779">
        <v>1</v>
      </c>
      <c r="G779" t="s">
        <v>824</v>
      </c>
      <c r="H779" t="s">
        <v>2089</v>
      </c>
      <c r="I779" t="s">
        <v>824</v>
      </c>
      <c r="J779">
        <v>0.3</v>
      </c>
      <c r="K779">
        <v>2.5</v>
      </c>
      <c r="L779">
        <v>3</v>
      </c>
      <c r="M779" t="s">
        <v>825</v>
      </c>
      <c r="N779" t="s">
        <v>832</v>
      </c>
      <c r="O779" t="s">
        <v>882</v>
      </c>
      <c r="P779">
        <v>200</v>
      </c>
      <c r="Q779">
        <v>38</v>
      </c>
      <c r="R779">
        <v>35</v>
      </c>
      <c r="S779">
        <v>40</v>
      </c>
      <c r="T779">
        <v>27</v>
      </c>
      <c r="U779">
        <v>25</v>
      </c>
      <c r="V779">
        <v>35</v>
      </c>
      <c r="W779">
        <v>255</v>
      </c>
      <c r="X779">
        <v>70</v>
      </c>
      <c r="Y779">
        <v>40</v>
      </c>
      <c r="Z779" t="s">
        <v>827</v>
      </c>
      <c r="AA779">
        <v>1</v>
      </c>
      <c r="AB779" t="s">
        <v>824</v>
      </c>
      <c r="AD779" t="s">
        <v>828</v>
      </c>
      <c r="AE779">
        <v>15</v>
      </c>
      <c r="AF779">
        <v>1</v>
      </c>
      <c r="AG779">
        <v>2</v>
      </c>
      <c r="AH779">
        <v>1</v>
      </c>
      <c r="AI779">
        <v>1</v>
      </c>
      <c r="AJ779" t="s">
        <v>803</v>
      </c>
      <c r="AK779">
        <v>1</v>
      </c>
      <c r="AL779" t="s">
        <v>803</v>
      </c>
      <c r="AM779">
        <v>1</v>
      </c>
      <c r="AN779" t="s">
        <v>803</v>
      </c>
      <c r="AO779">
        <v>2</v>
      </c>
      <c r="AP779">
        <v>1</v>
      </c>
      <c r="AQ779">
        <v>1</v>
      </c>
      <c r="AR779">
        <v>2</v>
      </c>
      <c r="AS779">
        <v>1</v>
      </c>
      <c r="AT779">
        <v>1</v>
      </c>
      <c r="AU779">
        <v>1</v>
      </c>
      <c r="AV779">
        <v>1</v>
      </c>
      <c r="AW779">
        <v>1</v>
      </c>
    </row>
    <row r="780" spans="1:49" x14ac:dyDescent="0.25">
      <c r="A780">
        <v>665</v>
      </c>
      <c r="B780" t="s">
        <v>1587</v>
      </c>
      <c r="C780">
        <v>6</v>
      </c>
      <c r="D780" t="s">
        <v>795</v>
      </c>
      <c r="E780" t="s">
        <v>1586</v>
      </c>
      <c r="F780">
        <v>1</v>
      </c>
      <c r="G780" t="s">
        <v>824</v>
      </c>
      <c r="H780" t="s">
        <v>2089</v>
      </c>
      <c r="I780" t="s">
        <v>824</v>
      </c>
      <c r="J780">
        <v>0.3</v>
      </c>
      <c r="K780">
        <v>8.4</v>
      </c>
      <c r="L780">
        <v>2</v>
      </c>
      <c r="M780" t="s">
        <v>830</v>
      </c>
      <c r="O780" t="s">
        <v>882</v>
      </c>
      <c r="P780">
        <v>213</v>
      </c>
      <c r="Q780">
        <v>45</v>
      </c>
      <c r="R780">
        <v>22</v>
      </c>
      <c r="S780">
        <v>60</v>
      </c>
      <c r="T780">
        <v>27</v>
      </c>
      <c r="U780">
        <v>30</v>
      </c>
      <c r="V780">
        <v>29</v>
      </c>
      <c r="W780">
        <v>120</v>
      </c>
      <c r="X780">
        <v>70</v>
      </c>
      <c r="Y780">
        <v>75</v>
      </c>
      <c r="Z780" t="s">
        <v>827</v>
      </c>
      <c r="AA780">
        <v>1</v>
      </c>
      <c r="AB780" t="s">
        <v>824</v>
      </c>
      <c r="AD780" t="s">
        <v>828</v>
      </c>
      <c r="AE780">
        <v>15</v>
      </c>
      <c r="AF780">
        <v>1</v>
      </c>
      <c r="AG780">
        <v>2</v>
      </c>
      <c r="AH780">
        <v>1</v>
      </c>
      <c r="AI780">
        <v>1</v>
      </c>
      <c r="AJ780" t="s">
        <v>803</v>
      </c>
      <c r="AK780">
        <v>1</v>
      </c>
      <c r="AL780" t="s">
        <v>803</v>
      </c>
      <c r="AM780">
        <v>1</v>
      </c>
      <c r="AN780" t="s">
        <v>803</v>
      </c>
      <c r="AO780">
        <v>2</v>
      </c>
      <c r="AP780">
        <v>1</v>
      </c>
      <c r="AQ780">
        <v>1</v>
      </c>
      <c r="AR780">
        <v>2</v>
      </c>
      <c r="AS780">
        <v>1</v>
      </c>
      <c r="AT780">
        <v>1</v>
      </c>
      <c r="AU780">
        <v>1</v>
      </c>
      <c r="AV780">
        <v>1</v>
      </c>
      <c r="AW780">
        <v>1</v>
      </c>
    </row>
    <row r="781" spans="1:49" x14ac:dyDescent="0.25">
      <c r="A781">
        <v>666</v>
      </c>
      <c r="B781" t="s">
        <v>1588</v>
      </c>
      <c r="C781">
        <v>6</v>
      </c>
      <c r="D781" t="s">
        <v>795</v>
      </c>
      <c r="E781" t="s">
        <v>1589</v>
      </c>
      <c r="F781">
        <v>2</v>
      </c>
      <c r="G781" t="s">
        <v>824</v>
      </c>
      <c r="H781" t="s">
        <v>812</v>
      </c>
      <c r="I781" t="s">
        <v>812</v>
      </c>
      <c r="J781">
        <v>1.2</v>
      </c>
      <c r="K781">
        <v>17</v>
      </c>
      <c r="L781">
        <v>3</v>
      </c>
      <c r="M781" t="s">
        <v>825</v>
      </c>
      <c r="N781" t="s">
        <v>832</v>
      </c>
      <c r="O781" t="s">
        <v>882</v>
      </c>
      <c r="P781">
        <v>411</v>
      </c>
      <c r="Q781">
        <v>80</v>
      </c>
      <c r="R781">
        <v>52</v>
      </c>
      <c r="S781">
        <v>50</v>
      </c>
      <c r="T781">
        <v>90</v>
      </c>
      <c r="U781">
        <v>50</v>
      </c>
      <c r="V781">
        <v>89</v>
      </c>
      <c r="W781">
        <v>45</v>
      </c>
      <c r="X781">
        <v>70</v>
      </c>
      <c r="Y781">
        <v>185</v>
      </c>
      <c r="Z781" t="s">
        <v>827</v>
      </c>
      <c r="AA781">
        <v>1</v>
      </c>
      <c r="AB781" t="s">
        <v>824</v>
      </c>
      <c r="AD781" t="s">
        <v>828</v>
      </c>
      <c r="AE781">
        <v>15</v>
      </c>
      <c r="AF781">
        <v>1</v>
      </c>
      <c r="AG781">
        <v>2</v>
      </c>
      <c r="AH781">
        <v>1</v>
      </c>
      <c r="AI781">
        <v>2</v>
      </c>
      <c r="AJ781" t="s">
        <v>804</v>
      </c>
      <c r="AK781">
        <v>2</v>
      </c>
      <c r="AL781" t="s">
        <v>804</v>
      </c>
      <c r="AM781">
        <v>1</v>
      </c>
      <c r="AN781">
        <v>0</v>
      </c>
      <c r="AO781">
        <v>2</v>
      </c>
      <c r="AP781">
        <v>1</v>
      </c>
      <c r="AQ781" t="s">
        <v>803</v>
      </c>
      <c r="AR781">
        <v>4</v>
      </c>
      <c r="AS781">
        <v>1</v>
      </c>
      <c r="AT781">
        <v>1</v>
      </c>
      <c r="AU781">
        <v>1</v>
      </c>
      <c r="AV781">
        <v>1</v>
      </c>
      <c r="AW781">
        <v>1</v>
      </c>
    </row>
    <row r="782" spans="1:49" x14ac:dyDescent="0.25">
      <c r="A782">
        <v>667</v>
      </c>
      <c r="B782" t="s">
        <v>1590</v>
      </c>
      <c r="C782">
        <v>6</v>
      </c>
      <c r="D782" t="s">
        <v>795</v>
      </c>
      <c r="E782" t="s">
        <v>1591</v>
      </c>
      <c r="F782">
        <v>2</v>
      </c>
      <c r="G782" t="s">
        <v>807</v>
      </c>
      <c r="H782" t="s">
        <v>795</v>
      </c>
      <c r="I782" t="s">
        <v>795</v>
      </c>
      <c r="J782">
        <v>0.6</v>
      </c>
      <c r="K782">
        <v>13.5</v>
      </c>
      <c r="L782">
        <v>3</v>
      </c>
      <c r="M782" t="s">
        <v>872</v>
      </c>
      <c r="N782" t="s">
        <v>854</v>
      </c>
      <c r="O782" t="s">
        <v>1037</v>
      </c>
      <c r="P782">
        <v>369</v>
      </c>
      <c r="Q782">
        <v>62</v>
      </c>
      <c r="R782">
        <v>50</v>
      </c>
      <c r="S782">
        <v>58</v>
      </c>
      <c r="T782">
        <v>73</v>
      </c>
      <c r="U782">
        <v>54</v>
      </c>
      <c r="V782">
        <v>72</v>
      </c>
      <c r="W782">
        <v>220</v>
      </c>
      <c r="X782">
        <v>70</v>
      </c>
      <c r="Y782">
        <v>74</v>
      </c>
      <c r="Z782" t="s">
        <v>801</v>
      </c>
      <c r="AA782">
        <v>1</v>
      </c>
      <c r="AB782" t="s">
        <v>848</v>
      </c>
      <c r="AD782" t="s">
        <v>884</v>
      </c>
      <c r="AE782">
        <v>20</v>
      </c>
      <c r="AF782">
        <v>1</v>
      </c>
      <c r="AG782" t="s">
        <v>803</v>
      </c>
      <c r="AH782">
        <v>2</v>
      </c>
      <c r="AI782">
        <v>1</v>
      </c>
      <c r="AJ782" t="s">
        <v>803</v>
      </c>
      <c r="AK782" t="s">
        <v>803</v>
      </c>
      <c r="AL782">
        <v>2</v>
      </c>
      <c r="AM782">
        <v>1</v>
      </c>
      <c r="AN782">
        <v>2</v>
      </c>
      <c r="AO782">
        <v>1</v>
      </c>
      <c r="AP782">
        <v>1</v>
      </c>
      <c r="AQ782" t="s">
        <v>803</v>
      </c>
      <c r="AR782">
        <v>2</v>
      </c>
      <c r="AS782">
        <v>0</v>
      </c>
      <c r="AT782">
        <v>1</v>
      </c>
      <c r="AU782">
        <v>1</v>
      </c>
      <c r="AV782" t="s">
        <v>803</v>
      </c>
      <c r="AW782" t="s">
        <v>803</v>
      </c>
    </row>
    <row r="783" spans="1:49" x14ac:dyDescent="0.25">
      <c r="A783">
        <v>668</v>
      </c>
      <c r="B783" t="s">
        <v>1592</v>
      </c>
      <c r="C783">
        <v>6</v>
      </c>
      <c r="D783" t="s">
        <v>795</v>
      </c>
      <c r="E783" t="s">
        <v>1106</v>
      </c>
      <c r="F783">
        <v>2</v>
      </c>
      <c r="G783" t="s">
        <v>807</v>
      </c>
      <c r="H783" t="s">
        <v>795</v>
      </c>
      <c r="I783" t="s">
        <v>795</v>
      </c>
      <c r="J783">
        <v>1.5</v>
      </c>
      <c r="K783">
        <v>81.5</v>
      </c>
      <c r="L783">
        <v>3</v>
      </c>
      <c r="M783" t="s">
        <v>872</v>
      </c>
      <c r="N783" t="s">
        <v>854</v>
      </c>
      <c r="O783" t="s">
        <v>1037</v>
      </c>
      <c r="P783">
        <v>507</v>
      </c>
      <c r="Q783">
        <v>86</v>
      </c>
      <c r="R783">
        <v>68</v>
      </c>
      <c r="S783">
        <v>72</v>
      </c>
      <c r="T783">
        <v>109</v>
      </c>
      <c r="U783">
        <v>66</v>
      </c>
      <c r="V783">
        <v>106</v>
      </c>
      <c r="W783">
        <v>65</v>
      </c>
      <c r="X783">
        <v>70</v>
      </c>
      <c r="Y783">
        <v>177</v>
      </c>
      <c r="Z783" t="s">
        <v>801</v>
      </c>
      <c r="AA783">
        <v>1</v>
      </c>
      <c r="AB783" t="s">
        <v>848</v>
      </c>
      <c r="AD783" t="s">
        <v>884</v>
      </c>
      <c r="AE783">
        <v>20</v>
      </c>
      <c r="AF783">
        <v>1</v>
      </c>
      <c r="AG783" t="s">
        <v>803</v>
      </c>
      <c r="AH783">
        <v>2</v>
      </c>
      <c r="AI783">
        <v>1</v>
      </c>
      <c r="AJ783" t="s">
        <v>803</v>
      </c>
      <c r="AK783" t="s">
        <v>803</v>
      </c>
      <c r="AL783">
        <v>2</v>
      </c>
      <c r="AM783">
        <v>1</v>
      </c>
      <c r="AN783">
        <v>2</v>
      </c>
      <c r="AO783">
        <v>1</v>
      </c>
      <c r="AP783">
        <v>1</v>
      </c>
      <c r="AQ783" t="s">
        <v>803</v>
      </c>
      <c r="AR783">
        <v>2</v>
      </c>
      <c r="AS783">
        <v>0</v>
      </c>
      <c r="AT783">
        <v>1</v>
      </c>
      <c r="AU783">
        <v>1</v>
      </c>
      <c r="AV783" t="s">
        <v>803</v>
      </c>
      <c r="AW783" t="s">
        <v>803</v>
      </c>
    </row>
    <row r="784" spans="1:49" x14ac:dyDescent="0.25">
      <c r="A784">
        <v>669</v>
      </c>
      <c r="B784" t="s">
        <v>1593</v>
      </c>
      <c r="C784">
        <v>6</v>
      </c>
      <c r="D784" t="s">
        <v>795</v>
      </c>
      <c r="E784" t="s">
        <v>1594</v>
      </c>
      <c r="F784">
        <v>1</v>
      </c>
      <c r="G784" t="s">
        <v>859</v>
      </c>
      <c r="H784" t="s">
        <v>2089</v>
      </c>
      <c r="I784" t="s">
        <v>859</v>
      </c>
      <c r="J784">
        <v>0.1</v>
      </c>
      <c r="K784">
        <v>0.1</v>
      </c>
      <c r="L784">
        <v>2</v>
      </c>
      <c r="M784" t="s">
        <v>1595</v>
      </c>
      <c r="O784" t="s">
        <v>1596</v>
      </c>
      <c r="P784">
        <v>303</v>
      </c>
      <c r="Q784">
        <v>44</v>
      </c>
      <c r="R784">
        <v>38</v>
      </c>
      <c r="S784">
        <v>39</v>
      </c>
      <c r="T784">
        <v>61</v>
      </c>
      <c r="U784">
        <v>79</v>
      </c>
      <c r="V784">
        <v>42</v>
      </c>
      <c r="W784">
        <v>225</v>
      </c>
      <c r="X784">
        <v>70</v>
      </c>
      <c r="Y784">
        <v>61</v>
      </c>
      <c r="Z784" t="s">
        <v>827</v>
      </c>
      <c r="AA784">
        <v>1</v>
      </c>
      <c r="AB784" t="s">
        <v>859</v>
      </c>
      <c r="AD784" t="s">
        <v>873</v>
      </c>
      <c r="AE784">
        <v>20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 t="s">
        <v>803</v>
      </c>
      <c r="AM784">
        <v>2</v>
      </c>
      <c r="AN784">
        <v>1</v>
      </c>
      <c r="AO784">
        <v>1</v>
      </c>
      <c r="AP784">
        <v>1</v>
      </c>
      <c r="AQ784" t="s">
        <v>803</v>
      </c>
      <c r="AR784">
        <v>1</v>
      </c>
      <c r="AS784">
        <v>1</v>
      </c>
      <c r="AT784">
        <v>0</v>
      </c>
      <c r="AU784" t="s">
        <v>803</v>
      </c>
      <c r="AV784">
        <v>2</v>
      </c>
      <c r="AW784">
        <v>1</v>
      </c>
    </row>
    <row r="785" spans="1:49" x14ac:dyDescent="0.25">
      <c r="A785">
        <v>670</v>
      </c>
      <c r="B785" t="s">
        <v>1597</v>
      </c>
      <c r="C785">
        <v>6</v>
      </c>
      <c r="D785" t="s">
        <v>795</v>
      </c>
      <c r="E785" t="s">
        <v>1594</v>
      </c>
      <c r="F785">
        <v>1</v>
      </c>
      <c r="G785" t="s">
        <v>859</v>
      </c>
      <c r="H785" t="s">
        <v>2089</v>
      </c>
      <c r="I785" t="s">
        <v>859</v>
      </c>
      <c r="J785">
        <v>0.2</v>
      </c>
      <c r="K785">
        <v>0.9</v>
      </c>
      <c r="L785">
        <v>2</v>
      </c>
      <c r="M785" t="s">
        <v>1595</v>
      </c>
      <c r="O785" t="s">
        <v>1596</v>
      </c>
      <c r="P785">
        <v>371</v>
      </c>
      <c r="Q785">
        <v>54</v>
      </c>
      <c r="R785">
        <v>45</v>
      </c>
      <c r="S785">
        <v>47</v>
      </c>
      <c r="T785">
        <v>75</v>
      </c>
      <c r="U785">
        <v>98</v>
      </c>
      <c r="V785">
        <v>52</v>
      </c>
      <c r="W785">
        <v>120</v>
      </c>
      <c r="X785">
        <v>70</v>
      </c>
      <c r="Y785">
        <v>130</v>
      </c>
      <c r="Z785" t="s">
        <v>827</v>
      </c>
      <c r="AA785">
        <v>1</v>
      </c>
      <c r="AB785" t="s">
        <v>859</v>
      </c>
      <c r="AD785" t="s">
        <v>873</v>
      </c>
      <c r="AE785">
        <v>20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 t="s">
        <v>803</v>
      </c>
      <c r="AM785">
        <v>2</v>
      </c>
      <c r="AN785">
        <v>1</v>
      </c>
      <c r="AO785">
        <v>1</v>
      </c>
      <c r="AP785">
        <v>1</v>
      </c>
      <c r="AQ785" t="s">
        <v>803</v>
      </c>
      <c r="AR785">
        <v>1</v>
      </c>
      <c r="AS785">
        <v>1</v>
      </c>
      <c r="AT785">
        <v>0</v>
      </c>
      <c r="AU785" t="s">
        <v>803</v>
      </c>
      <c r="AV785">
        <v>2</v>
      </c>
      <c r="AW785">
        <v>1</v>
      </c>
    </row>
    <row r="786" spans="1:49" x14ac:dyDescent="0.25">
      <c r="A786">
        <v>671</v>
      </c>
      <c r="B786" t="s">
        <v>1598</v>
      </c>
      <c r="C786">
        <v>6</v>
      </c>
      <c r="D786" t="s">
        <v>795</v>
      </c>
      <c r="E786" t="s">
        <v>1599</v>
      </c>
      <c r="F786">
        <v>1</v>
      </c>
      <c r="G786" t="s">
        <v>859</v>
      </c>
      <c r="H786" t="s">
        <v>2089</v>
      </c>
      <c r="I786" t="s">
        <v>859</v>
      </c>
      <c r="J786">
        <v>1.1000000000000001</v>
      </c>
      <c r="K786">
        <v>10</v>
      </c>
      <c r="L786">
        <v>2</v>
      </c>
      <c r="M786" t="s">
        <v>1595</v>
      </c>
      <c r="O786" t="s">
        <v>1596</v>
      </c>
      <c r="P786">
        <v>552</v>
      </c>
      <c r="Q786">
        <v>78</v>
      </c>
      <c r="R786">
        <v>65</v>
      </c>
      <c r="S786">
        <v>68</v>
      </c>
      <c r="T786">
        <v>112</v>
      </c>
      <c r="U786">
        <v>154</v>
      </c>
      <c r="V786">
        <v>75</v>
      </c>
      <c r="W786">
        <v>45</v>
      </c>
      <c r="X786">
        <v>70</v>
      </c>
      <c r="Y786">
        <v>248</v>
      </c>
      <c r="Z786" t="s">
        <v>827</v>
      </c>
      <c r="AA786">
        <v>1</v>
      </c>
      <c r="AB786" t="s">
        <v>859</v>
      </c>
      <c r="AD786" t="s">
        <v>873</v>
      </c>
      <c r="AE786">
        <v>20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 t="s">
        <v>803</v>
      </c>
      <c r="AM786">
        <v>2</v>
      </c>
      <c r="AN786">
        <v>1</v>
      </c>
      <c r="AO786">
        <v>1</v>
      </c>
      <c r="AP786">
        <v>1</v>
      </c>
      <c r="AQ786" t="s">
        <v>803</v>
      </c>
      <c r="AR786">
        <v>1</v>
      </c>
      <c r="AS786">
        <v>1</v>
      </c>
      <c r="AT786">
        <v>0</v>
      </c>
      <c r="AU786" t="s">
        <v>803</v>
      </c>
      <c r="AV786">
        <v>2</v>
      </c>
      <c r="AW786">
        <v>1</v>
      </c>
    </row>
    <row r="787" spans="1:49" x14ac:dyDescent="0.25">
      <c r="A787">
        <v>672</v>
      </c>
      <c r="B787" t="s">
        <v>1600</v>
      </c>
      <c r="C787">
        <v>6</v>
      </c>
      <c r="D787" t="s">
        <v>795</v>
      </c>
      <c r="E787" t="s">
        <v>1601</v>
      </c>
      <c r="F787">
        <v>1</v>
      </c>
      <c r="G787" t="s">
        <v>797</v>
      </c>
      <c r="H787" t="s">
        <v>2089</v>
      </c>
      <c r="I787" t="s">
        <v>797</v>
      </c>
      <c r="J787">
        <v>0.9</v>
      </c>
      <c r="K787">
        <v>31</v>
      </c>
      <c r="L787">
        <v>2</v>
      </c>
      <c r="M787" t="s">
        <v>1092</v>
      </c>
      <c r="O787" t="s">
        <v>1602</v>
      </c>
      <c r="P787">
        <v>350</v>
      </c>
      <c r="Q787">
        <v>66</v>
      </c>
      <c r="R787">
        <v>65</v>
      </c>
      <c r="S787">
        <v>48</v>
      </c>
      <c r="T787">
        <v>62</v>
      </c>
      <c r="U787">
        <v>57</v>
      </c>
      <c r="V787">
        <v>52</v>
      </c>
      <c r="W787">
        <v>200</v>
      </c>
      <c r="X787">
        <v>70</v>
      </c>
      <c r="Y787">
        <v>70</v>
      </c>
      <c r="Z787" t="s">
        <v>827</v>
      </c>
      <c r="AA787">
        <v>1</v>
      </c>
      <c r="AB787" t="s">
        <v>848</v>
      </c>
      <c r="AD787" t="s">
        <v>828</v>
      </c>
      <c r="AE787">
        <v>20</v>
      </c>
      <c r="AF787">
        <v>1</v>
      </c>
      <c r="AG787">
        <v>2</v>
      </c>
      <c r="AH787" t="s">
        <v>803</v>
      </c>
      <c r="AI787" t="s">
        <v>803</v>
      </c>
      <c r="AJ787">
        <v>0</v>
      </c>
      <c r="AK787">
        <v>2</v>
      </c>
      <c r="AL787">
        <v>1</v>
      </c>
      <c r="AM787">
        <v>2</v>
      </c>
      <c r="AN787" t="s">
        <v>803</v>
      </c>
      <c r="AO787">
        <v>2</v>
      </c>
      <c r="AP787">
        <v>1</v>
      </c>
      <c r="AQ787">
        <v>2</v>
      </c>
      <c r="AR787">
        <v>1</v>
      </c>
      <c r="AS787">
        <v>1</v>
      </c>
      <c r="AT787">
        <v>1</v>
      </c>
      <c r="AU787">
        <v>1</v>
      </c>
      <c r="AV787">
        <v>1</v>
      </c>
      <c r="AW787">
        <v>1</v>
      </c>
    </row>
    <row r="788" spans="1:49" x14ac:dyDescent="0.25">
      <c r="A788">
        <v>673</v>
      </c>
      <c r="B788" t="s">
        <v>1603</v>
      </c>
      <c r="C788">
        <v>6</v>
      </c>
      <c r="D788" t="s">
        <v>795</v>
      </c>
      <c r="E788" t="s">
        <v>1601</v>
      </c>
      <c r="F788">
        <v>1</v>
      </c>
      <c r="G788" t="s">
        <v>797</v>
      </c>
      <c r="H788" t="s">
        <v>2089</v>
      </c>
      <c r="I788" t="s">
        <v>797</v>
      </c>
      <c r="J788">
        <v>1.7</v>
      </c>
      <c r="K788">
        <v>91</v>
      </c>
      <c r="L788">
        <v>2</v>
      </c>
      <c r="M788" t="s">
        <v>1092</v>
      </c>
      <c r="O788" t="s">
        <v>1602</v>
      </c>
      <c r="P788">
        <v>531</v>
      </c>
      <c r="Q788">
        <v>123</v>
      </c>
      <c r="R788">
        <v>100</v>
      </c>
      <c r="S788">
        <v>62</v>
      </c>
      <c r="T788">
        <v>97</v>
      </c>
      <c r="U788">
        <v>81</v>
      </c>
      <c r="V788">
        <v>68</v>
      </c>
      <c r="W788">
        <v>45</v>
      </c>
      <c r="X788">
        <v>70</v>
      </c>
      <c r="Y788">
        <v>186</v>
      </c>
      <c r="Z788" t="s">
        <v>827</v>
      </c>
      <c r="AA788">
        <v>1</v>
      </c>
      <c r="AB788" t="s">
        <v>848</v>
      </c>
      <c r="AD788" t="s">
        <v>828</v>
      </c>
      <c r="AE788">
        <v>20</v>
      </c>
      <c r="AF788">
        <v>1</v>
      </c>
      <c r="AG788">
        <v>2</v>
      </c>
      <c r="AH788" t="s">
        <v>803</v>
      </c>
      <c r="AI788" t="s">
        <v>803</v>
      </c>
      <c r="AJ788">
        <v>0</v>
      </c>
      <c r="AK788">
        <v>2</v>
      </c>
      <c r="AL788">
        <v>1</v>
      </c>
      <c r="AM788">
        <v>2</v>
      </c>
      <c r="AN788" t="s">
        <v>803</v>
      </c>
      <c r="AO788">
        <v>2</v>
      </c>
      <c r="AP788">
        <v>1</v>
      </c>
      <c r="AQ788">
        <v>2</v>
      </c>
      <c r="AR788">
        <v>1</v>
      </c>
      <c r="AS788">
        <v>1</v>
      </c>
      <c r="AT788">
        <v>1</v>
      </c>
      <c r="AU788">
        <v>1</v>
      </c>
      <c r="AV788">
        <v>1</v>
      </c>
      <c r="AW788">
        <v>1</v>
      </c>
    </row>
    <row r="789" spans="1:49" x14ac:dyDescent="0.25">
      <c r="A789">
        <v>674</v>
      </c>
      <c r="B789" t="s">
        <v>1604</v>
      </c>
      <c r="C789">
        <v>6</v>
      </c>
      <c r="D789" t="s">
        <v>795</v>
      </c>
      <c r="E789" t="s">
        <v>1302</v>
      </c>
      <c r="F789">
        <v>1</v>
      </c>
      <c r="G789" t="s">
        <v>920</v>
      </c>
      <c r="H789" t="s">
        <v>2089</v>
      </c>
      <c r="I789" t="s">
        <v>920</v>
      </c>
      <c r="J789">
        <v>0.6</v>
      </c>
      <c r="K789">
        <v>8</v>
      </c>
      <c r="L789">
        <v>3</v>
      </c>
      <c r="M789" t="s">
        <v>1006</v>
      </c>
      <c r="N789" t="s">
        <v>1036</v>
      </c>
      <c r="O789" t="s">
        <v>964</v>
      </c>
      <c r="P789">
        <v>348</v>
      </c>
      <c r="Q789">
        <v>67</v>
      </c>
      <c r="R789">
        <v>82</v>
      </c>
      <c r="S789">
        <v>62</v>
      </c>
      <c r="T789">
        <v>46</v>
      </c>
      <c r="U789">
        <v>48</v>
      </c>
      <c r="V789">
        <v>43</v>
      </c>
      <c r="W789">
        <v>220</v>
      </c>
      <c r="X789">
        <v>70</v>
      </c>
      <c r="Y789">
        <v>70</v>
      </c>
      <c r="Z789" t="s">
        <v>827</v>
      </c>
      <c r="AA789">
        <v>2</v>
      </c>
      <c r="AB789" t="s">
        <v>848</v>
      </c>
      <c r="AC789" t="s">
        <v>932</v>
      </c>
      <c r="AD789" t="s">
        <v>828</v>
      </c>
      <c r="AE789">
        <v>25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2</v>
      </c>
      <c r="AP789">
        <v>2</v>
      </c>
      <c r="AQ789" t="s">
        <v>803</v>
      </c>
      <c r="AR789" t="s">
        <v>803</v>
      </c>
      <c r="AS789">
        <v>1</v>
      </c>
      <c r="AT789">
        <v>1</v>
      </c>
      <c r="AU789" t="s">
        <v>803</v>
      </c>
      <c r="AV789">
        <v>1</v>
      </c>
      <c r="AW789">
        <v>2</v>
      </c>
    </row>
    <row r="790" spans="1:49" x14ac:dyDescent="0.25">
      <c r="A790">
        <v>675</v>
      </c>
      <c r="B790" t="s">
        <v>1605</v>
      </c>
      <c r="C790">
        <v>6</v>
      </c>
      <c r="D790" t="s">
        <v>795</v>
      </c>
      <c r="E790" t="s">
        <v>1606</v>
      </c>
      <c r="F790">
        <v>2</v>
      </c>
      <c r="G790" t="s">
        <v>920</v>
      </c>
      <c r="H790" t="s">
        <v>849</v>
      </c>
      <c r="I790" t="s">
        <v>849</v>
      </c>
      <c r="J790">
        <v>2.1</v>
      </c>
      <c r="K790">
        <v>136</v>
      </c>
      <c r="L790">
        <v>3</v>
      </c>
      <c r="M790" t="s">
        <v>1006</v>
      </c>
      <c r="N790" t="s">
        <v>1036</v>
      </c>
      <c r="O790" t="s">
        <v>964</v>
      </c>
      <c r="P790">
        <v>495</v>
      </c>
      <c r="Q790">
        <v>95</v>
      </c>
      <c r="R790">
        <v>124</v>
      </c>
      <c r="S790">
        <v>78</v>
      </c>
      <c r="T790">
        <v>69</v>
      </c>
      <c r="U790">
        <v>71</v>
      </c>
      <c r="V790">
        <v>58</v>
      </c>
      <c r="W790">
        <v>65</v>
      </c>
      <c r="X790">
        <v>70</v>
      </c>
      <c r="Y790">
        <v>173</v>
      </c>
      <c r="Z790" t="s">
        <v>827</v>
      </c>
      <c r="AA790">
        <v>2</v>
      </c>
      <c r="AB790" t="s">
        <v>848</v>
      </c>
      <c r="AC790" t="s">
        <v>932</v>
      </c>
      <c r="AD790" t="s">
        <v>828</v>
      </c>
      <c r="AE790">
        <v>25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2</v>
      </c>
      <c r="AM790">
        <v>1</v>
      </c>
      <c r="AN790">
        <v>1</v>
      </c>
      <c r="AO790">
        <v>2</v>
      </c>
      <c r="AP790">
        <v>0</v>
      </c>
      <c r="AQ790">
        <v>1</v>
      </c>
      <c r="AR790" t="s">
        <v>803</v>
      </c>
      <c r="AS790" t="s">
        <v>803</v>
      </c>
      <c r="AT790">
        <v>1</v>
      </c>
      <c r="AU790" t="s">
        <v>804</v>
      </c>
      <c r="AV790">
        <v>1</v>
      </c>
      <c r="AW790">
        <v>4</v>
      </c>
    </row>
    <row r="791" spans="1:49" x14ac:dyDescent="0.25">
      <c r="A791">
        <v>676</v>
      </c>
      <c r="B791" t="s">
        <v>1607</v>
      </c>
      <c r="C791">
        <v>6</v>
      </c>
      <c r="D791" t="s">
        <v>795</v>
      </c>
      <c r="E791" t="s">
        <v>1608</v>
      </c>
      <c r="F791">
        <v>1</v>
      </c>
      <c r="G791" t="s">
        <v>795</v>
      </c>
      <c r="H791" t="s">
        <v>2089</v>
      </c>
      <c r="I791" t="s">
        <v>795</v>
      </c>
      <c r="J791">
        <v>1.2</v>
      </c>
      <c r="K791">
        <v>28</v>
      </c>
      <c r="L791">
        <v>1</v>
      </c>
      <c r="M791" t="s">
        <v>915</v>
      </c>
      <c r="P791">
        <v>472</v>
      </c>
      <c r="Q791">
        <v>75</v>
      </c>
      <c r="R791">
        <v>80</v>
      </c>
      <c r="S791">
        <v>60</v>
      </c>
      <c r="T791">
        <v>65</v>
      </c>
      <c r="U791">
        <v>90</v>
      </c>
      <c r="V791">
        <v>102</v>
      </c>
      <c r="W791">
        <v>160</v>
      </c>
      <c r="X791">
        <v>70</v>
      </c>
      <c r="Y791">
        <v>165</v>
      </c>
      <c r="Z791" t="s">
        <v>827</v>
      </c>
      <c r="AA791">
        <v>1</v>
      </c>
      <c r="AB791" t="s">
        <v>848</v>
      </c>
      <c r="AD791" t="s">
        <v>828</v>
      </c>
      <c r="AE791">
        <v>20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2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0</v>
      </c>
      <c r="AT791">
        <v>1</v>
      </c>
      <c r="AU791">
        <v>1</v>
      </c>
      <c r="AV791">
        <v>1</v>
      </c>
      <c r="AW791">
        <v>1</v>
      </c>
    </row>
    <row r="792" spans="1:49" x14ac:dyDescent="0.25">
      <c r="A792">
        <v>677</v>
      </c>
      <c r="B792" t="s">
        <v>1609</v>
      </c>
      <c r="C792">
        <v>6</v>
      </c>
      <c r="D792" t="s">
        <v>795</v>
      </c>
      <c r="E792" t="s">
        <v>1610</v>
      </c>
      <c r="F792">
        <v>1</v>
      </c>
      <c r="G792" t="s">
        <v>860</v>
      </c>
      <c r="H792" t="s">
        <v>2089</v>
      </c>
      <c r="I792" t="s">
        <v>860</v>
      </c>
      <c r="J792">
        <v>0.3</v>
      </c>
      <c r="K792">
        <v>3.5</v>
      </c>
      <c r="L792">
        <v>3</v>
      </c>
      <c r="M792" t="s">
        <v>840</v>
      </c>
      <c r="N792" t="s">
        <v>894</v>
      </c>
      <c r="O792" t="s">
        <v>956</v>
      </c>
      <c r="P792">
        <v>355</v>
      </c>
      <c r="Q792">
        <v>62</v>
      </c>
      <c r="R792">
        <v>48</v>
      </c>
      <c r="S792">
        <v>54</v>
      </c>
      <c r="T792">
        <v>63</v>
      </c>
      <c r="U792">
        <v>60</v>
      </c>
      <c r="V792">
        <v>68</v>
      </c>
      <c r="W792">
        <v>190</v>
      </c>
      <c r="X792">
        <v>70</v>
      </c>
      <c r="Y792">
        <v>71</v>
      </c>
      <c r="Z792" t="s">
        <v>827</v>
      </c>
      <c r="AA792">
        <v>1</v>
      </c>
      <c r="AB792" t="s">
        <v>848</v>
      </c>
      <c r="AD792" t="s">
        <v>828</v>
      </c>
      <c r="AE792">
        <v>20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 t="s">
        <v>803</v>
      </c>
      <c r="AM792">
        <v>1</v>
      </c>
      <c r="AN792">
        <v>1</v>
      </c>
      <c r="AO792">
        <v>1</v>
      </c>
      <c r="AP792" t="s">
        <v>803</v>
      </c>
      <c r="AQ792">
        <v>2</v>
      </c>
      <c r="AR792">
        <v>1</v>
      </c>
      <c r="AS792">
        <v>2</v>
      </c>
      <c r="AT792">
        <v>1</v>
      </c>
      <c r="AU792">
        <v>2</v>
      </c>
      <c r="AV792">
        <v>1</v>
      </c>
      <c r="AW792">
        <v>1</v>
      </c>
    </row>
    <row r="793" spans="1:49" x14ac:dyDescent="0.25">
      <c r="A793">
        <v>678</v>
      </c>
      <c r="B793" t="s">
        <v>1611</v>
      </c>
      <c r="C793">
        <v>6</v>
      </c>
      <c r="D793" t="s">
        <v>795</v>
      </c>
      <c r="E793" t="s">
        <v>1612</v>
      </c>
      <c r="F793">
        <v>1</v>
      </c>
      <c r="G793" t="s">
        <v>860</v>
      </c>
      <c r="H793" t="s">
        <v>2089</v>
      </c>
      <c r="I793" t="s">
        <v>860</v>
      </c>
      <c r="J793">
        <v>0.6</v>
      </c>
      <c r="K793">
        <v>8.5</v>
      </c>
      <c r="L793">
        <v>3</v>
      </c>
      <c r="M793" t="s">
        <v>840</v>
      </c>
      <c r="N793" t="s">
        <v>894</v>
      </c>
      <c r="O793" t="s">
        <v>1105</v>
      </c>
      <c r="P793">
        <v>466</v>
      </c>
      <c r="Q793">
        <v>74</v>
      </c>
      <c r="R793">
        <v>48</v>
      </c>
      <c r="S793">
        <v>76</v>
      </c>
      <c r="T793">
        <v>83</v>
      </c>
      <c r="U793">
        <v>81</v>
      </c>
      <c r="V793">
        <v>104</v>
      </c>
      <c r="W793">
        <v>75</v>
      </c>
      <c r="X793">
        <v>70</v>
      </c>
      <c r="Y793">
        <v>163</v>
      </c>
      <c r="Z793" t="s">
        <v>827</v>
      </c>
      <c r="AA793">
        <v>1</v>
      </c>
      <c r="AB793" t="s">
        <v>848</v>
      </c>
      <c r="AD793" t="s">
        <v>828</v>
      </c>
      <c r="AE793">
        <v>20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 t="s">
        <v>803</v>
      </c>
      <c r="AM793">
        <v>1</v>
      </c>
      <c r="AN793">
        <v>1</v>
      </c>
      <c r="AO793">
        <v>1</v>
      </c>
      <c r="AP793" t="s">
        <v>803</v>
      </c>
      <c r="AQ793">
        <v>2</v>
      </c>
      <c r="AR793">
        <v>1</v>
      </c>
      <c r="AS793">
        <v>2</v>
      </c>
      <c r="AT793">
        <v>1</v>
      </c>
      <c r="AU793">
        <v>2</v>
      </c>
      <c r="AV793">
        <v>1</v>
      </c>
      <c r="AW793">
        <v>1</v>
      </c>
    </row>
    <row r="794" spans="1:49" x14ac:dyDescent="0.25">
      <c r="A794">
        <v>678</v>
      </c>
      <c r="B794" t="s">
        <v>1613</v>
      </c>
      <c r="C794">
        <v>6</v>
      </c>
      <c r="D794" t="s">
        <v>795</v>
      </c>
      <c r="E794" t="s">
        <v>1612</v>
      </c>
      <c r="F794">
        <v>1</v>
      </c>
      <c r="G794" t="s">
        <v>860</v>
      </c>
      <c r="H794" t="s">
        <v>2089</v>
      </c>
      <c r="I794" t="s">
        <v>860</v>
      </c>
      <c r="J794">
        <v>0.6</v>
      </c>
      <c r="K794">
        <v>8.5</v>
      </c>
      <c r="L794">
        <v>3</v>
      </c>
      <c r="M794" t="s">
        <v>840</v>
      </c>
      <c r="N794" t="s">
        <v>894</v>
      </c>
      <c r="O794" t="s">
        <v>890</v>
      </c>
      <c r="P794">
        <v>466</v>
      </c>
      <c r="Q794">
        <v>74</v>
      </c>
      <c r="R794">
        <v>48</v>
      </c>
      <c r="S794">
        <v>76</v>
      </c>
      <c r="T794">
        <v>83</v>
      </c>
      <c r="U794">
        <v>81</v>
      </c>
      <c r="V794">
        <v>104</v>
      </c>
      <c r="W794">
        <v>75</v>
      </c>
      <c r="X794">
        <v>70</v>
      </c>
      <c r="Y794">
        <v>163</v>
      </c>
      <c r="Z794" t="s">
        <v>827</v>
      </c>
      <c r="AA794">
        <v>1</v>
      </c>
      <c r="AB794" t="s">
        <v>848</v>
      </c>
      <c r="AD794" t="s">
        <v>828</v>
      </c>
      <c r="AE794">
        <v>20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 t="s">
        <v>803</v>
      </c>
      <c r="AM794">
        <v>1</v>
      </c>
      <c r="AN794">
        <v>1</v>
      </c>
      <c r="AO794">
        <v>1</v>
      </c>
      <c r="AP794" t="s">
        <v>803</v>
      </c>
      <c r="AQ794">
        <v>2</v>
      </c>
      <c r="AR794">
        <v>1</v>
      </c>
      <c r="AS794">
        <v>2</v>
      </c>
      <c r="AT794">
        <v>1</v>
      </c>
      <c r="AU794">
        <v>2</v>
      </c>
      <c r="AV794">
        <v>1</v>
      </c>
      <c r="AW794">
        <v>1</v>
      </c>
    </row>
    <row r="795" spans="1:49" x14ac:dyDescent="0.25">
      <c r="A795">
        <v>679</v>
      </c>
      <c r="B795" t="s">
        <v>1614</v>
      </c>
      <c r="C795">
        <v>6</v>
      </c>
      <c r="D795" t="s">
        <v>795</v>
      </c>
      <c r="E795" t="s">
        <v>1615</v>
      </c>
      <c r="F795">
        <v>2</v>
      </c>
      <c r="G795" t="s">
        <v>866</v>
      </c>
      <c r="H795" t="s">
        <v>980</v>
      </c>
      <c r="I795" t="s">
        <v>980</v>
      </c>
      <c r="J795">
        <v>0.8</v>
      </c>
      <c r="K795">
        <v>2</v>
      </c>
      <c r="L795">
        <v>1</v>
      </c>
      <c r="M795" t="s">
        <v>844</v>
      </c>
      <c r="P795">
        <v>325</v>
      </c>
      <c r="Q795">
        <v>45</v>
      </c>
      <c r="R795">
        <v>80</v>
      </c>
      <c r="S795">
        <v>100</v>
      </c>
      <c r="T795">
        <v>35</v>
      </c>
      <c r="U795">
        <v>37</v>
      </c>
      <c r="V795">
        <v>28</v>
      </c>
      <c r="W795">
        <v>180</v>
      </c>
      <c r="X795">
        <v>70</v>
      </c>
      <c r="Y795">
        <v>65</v>
      </c>
      <c r="Z795" t="s">
        <v>827</v>
      </c>
      <c r="AA795">
        <v>1</v>
      </c>
      <c r="AB795" t="s">
        <v>945</v>
      </c>
      <c r="AD795" t="s">
        <v>828</v>
      </c>
      <c r="AE795">
        <v>20</v>
      </c>
      <c r="AF795">
        <v>0</v>
      </c>
      <c r="AG795">
        <v>2</v>
      </c>
      <c r="AH795">
        <v>1</v>
      </c>
      <c r="AI795">
        <v>1</v>
      </c>
      <c r="AJ795" t="s">
        <v>803</v>
      </c>
      <c r="AK795" t="s">
        <v>803</v>
      </c>
      <c r="AL795">
        <v>0</v>
      </c>
      <c r="AM795">
        <v>0</v>
      </c>
      <c r="AN795">
        <v>2</v>
      </c>
      <c r="AO795" t="s">
        <v>803</v>
      </c>
      <c r="AP795" t="s">
        <v>803</v>
      </c>
      <c r="AQ795" t="s">
        <v>804</v>
      </c>
      <c r="AR795" t="s">
        <v>803</v>
      </c>
      <c r="AS795">
        <v>2</v>
      </c>
      <c r="AT795" t="s">
        <v>803</v>
      </c>
      <c r="AU795">
        <v>2</v>
      </c>
      <c r="AV795" t="s">
        <v>803</v>
      </c>
      <c r="AW795" t="s">
        <v>803</v>
      </c>
    </row>
    <row r="796" spans="1:49" x14ac:dyDescent="0.25">
      <c r="A796">
        <v>680</v>
      </c>
      <c r="B796" t="s">
        <v>1616</v>
      </c>
      <c r="C796">
        <v>6</v>
      </c>
      <c r="D796" t="s">
        <v>795</v>
      </c>
      <c r="E796" t="s">
        <v>1615</v>
      </c>
      <c r="F796">
        <v>2</v>
      </c>
      <c r="G796" t="s">
        <v>866</v>
      </c>
      <c r="H796" t="s">
        <v>980</v>
      </c>
      <c r="I796" t="s">
        <v>980</v>
      </c>
      <c r="J796">
        <v>0.8</v>
      </c>
      <c r="K796">
        <v>4.5</v>
      </c>
      <c r="L796">
        <v>1</v>
      </c>
      <c r="M796" t="s">
        <v>844</v>
      </c>
      <c r="P796">
        <v>448</v>
      </c>
      <c r="Q796">
        <v>59</v>
      </c>
      <c r="R796">
        <v>110</v>
      </c>
      <c r="S796">
        <v>150</v>
      </c>
      <c r="T796">
        <v>45</v>
      </c>
      <c r="U796">
        <v>49</v>
      </c>
      <c r="V796">
        <v>35</v>
      </c>
      <c r="W796">
        <v>90</v>
      </c>
      <c r="X796">
        <v>70</v>
      </c>
      <c r="Y796">
        <v>157</v>
      </c>
      <c r="Z796" t="s">
        <v>827</v>
      </c>
      <c r="AA796">
        <v>1</v>
      </c>
      <c r="AB796" t="s">
        <v>945</v>
      </c>
      <c r="AD796" t="s">
        <v>828</v>
      </c>
      <c r="AE796">
        <v>20</v>
      </c>
      <c r="AF796">
        <v>0</v>
      </c>
      <c r="AG796">
        <v>2</v>
      </c>
      <c r="AH796">
        <v>1</v>
      </c>
      <c r="AI796">
        <v>1</v>
      </c>
      <c r="AJ796" t="s">
        <v>803</v>
      </c>
      <c r="AK796" t="s">
        <v>803</v>
      </c>
      <c r="AL796">
        <v>0</v>
      </c>
      <c r="AM796">
        <v>0</v>
      </c>
      <c r="AN796">
        <v>2</v>
      </c>
      <c r="AO796" t="s">
        <v>803</v>
      </c>
      <c r="AP796" t="s">
        <v>803</v>
      </c>
      <c r="AQ796" t="s">
        <v>804</v>
      </c>
      <c r="AR796" t="s">
        <v>803</v>
      </c>
      <c r="AS796">
        <v>2</v>
      </c>
      <c r="AT796" t="s">
        <v>803</v>
      </c>
      <c r="AU796">
        <v>2</v>
      </c>
      <c r="AV796" t="s">
        <v>803</v>
      </c>
      <c r="AW796" t="s">
        <v>803</v>
      </c>
    </row>
    <row r="797" spans="1:49" x14ac:dyDescent="0.25">
      <c r="A797">
        <v>681</v>
      </c>
      <c r="B797" t="s">
        <v>1617</v>
      </c>
      <c r="C797">
        <v>6</v>
      </c>
      <c r="D797" t="s">
        <v>795</v>
      </c>
      <c r="E797" t="s">
        <v>1618</v>
      </c>
      <c r="F797">
        <v>2</v>
      </c>
      <c r="G797" t="s">
        <v>866</v>
      </c>
      <c r="H797" t="s">
        <v>980</v>
      </c>
      <c r="I797" t="s">
        <v>980</v>
      </c>
      <c r="J797">
        <v>1.7</v>
      </c>
      <c r="K797">
        <v>53</v>
      </c>
      <c r="L797">
        <v>1</v>
      </c>
      <c r="M797" t="s">
        <v>1619</v>
      </c>
      <c r="P797">
        <v>520</v>
      </c>
      <c r="Q797">
        <v>60</v>
      </c>
      <c r="R797">
        <v>150</v>
      </c>
      <c r="S797">
        <v>50</v>
      </c>
      <c r="T797">
        <v>150</v>
      </c>
      <c r="U797">
        <v>50</v>
      </c>
      <c r="V797">
        <v>60</v>
      </c>
      <c r="W797">
        <v>45</v>
      </c>
      <c r="X797">
        <v>70</v>
      </c>
      <c r="Y797">
        <v>234</v>
      </c>
      <c r="Z797" t="s">
        <v>827</v>
      </c>
      <c r="AA797">
        <v>1</v>
      </c>
      <c r="AB797" t="s">
        <v>945</v>
      </c>
      <c r="AD797" t="s">
        <v>828</v>
      </c>
      <c r="AE797">
        <v>20</v>
      </c>
      <c r="AF797">
        <v>0</v>
      </c>
      <c r="AG797">
        <v>2</v>
      </c>
      <c r="AH797">
        <v>1</v>
      </c>
      <c r="AI797">
        <v>1</v>
      </c>
      <c r="AJ797" t="s">
        <v>803</v>
      </c>
      <c r="AK797" t="s">
        <v>803</v>
      </c>
      <c r="AL797">
        <v>0</v>
      </c>
      <c r="AM797">
        <v>0</v>
      </c>
      <c r="AN797">
        <v>2</v>
      </c>
      <c r="AO797" t="s">
        <v>803</v>
      </c>
      <c r="AP797" t="s">
        <v>803</v>
      </c>
      <c r="AQ797" t="s">
        <v>804</v>
      </c>
      <c r="AR797" t="s">
        <v>803</v>
      </c>
      <c r="AS797">
        <v>2</v>
      </c>
      <c r="AT797" t="s">
        <v>803</v>
      </c>
      <c r="AU797">
        <v>2</v>
      </c>
      <c r="AV797" t="s">
        <v>803</v>
      </c>
      <c r="AW797" t="s">
        <v>803</v>
      </c>
    </row>
    <row r="798" spans="1:49" x14ac:dyDescent="0.25">
      <c r="A798">
        <v>681</v>
      </c>
      <c r="B798" t="s">
        <v>1620</v>
      </c>
      <c r="C798">
        <v>6</v>
      </c>
      <c r="D798" t="s">
        <v>795</v>
      </c>
      <c r="E798" t="s">
        <v>1618</v>
      </c>
      <c r="F798">
        <v>2</v>
      </c>
      <c r="G798" t="s">
        <v>866</v>
      </c>
      <c r="H798" t="s">
        <v>980</v>
      </c>
      <c r="I798" t="s">
        <v>980</v>
      </c>
      <c r="J798">
        <v>1.7</v>
      </c>
      <c r="K798">
        <v>53</v>
      </c>
      <c r="L798">
        <v>1</v>
      </c>
      <c r="M798" t="s">
        <v>1619</v>
      </c>
      <c r="P798">
        <v>520</v>
      </c>
      <c r="Q798">
        <v>60</v>
      </c>
      <c r="R798">
        <v>50</v>
      </c>
      <c r="S798">
        <v>150</v>
      </c>
      <c r="T798">
        <v>50</v>
      </c>
      <c r="U798">
        <v>150</v>
      </c>
      <c r="V798">
        <v>60</v>
      </c>
      <c r="W798">
        <v>45</v>
      </c>
      <c r="X798">
        <v>70</v>
      </c>
      <c r="Y798">
        <v>234</v>
      </c>
      <c r="Z798" t="s">
        <v>827</v>
      </c>
      <c r="AA798">
        <v>1</v>
      </c>
      <c r="AB798" t="s">
        <v>945</v>
      </c>
      <c r="AD798" t="s">
        <v>828</v>
      </c>
      <c r="AE798">
        <v>20</v>
      </c>
      <c r="AF798">
        <v>0</v>
      </c>
      <c r="AG798">
        <v>2</v>
      </c>
      <c r="AH798">
        <v>1</v>
      </c>
      <c r="AI798">
        <v>1</v>
      </c>
      <c r="AJ798" t="s">
        <v>803</v>
      </c>
      <c r="AK798" t="s">
        <v>803</v>
      </c>
      <c r="AL798">
        <v>0</v>
      </c>
      <c r="AM798">
        <v>0</v>
      </c>
      <c r="AN798">
        <v>2</v>
      </c>
      <c r="AO798" t="s">
        <v>803</v>
      </c>
      <c r="AP798" t="s">
        <v>803</v>
      </c>
      <c r="AQ798" t="s">
        <v>804</v>
      </c>
      <c r="AR798" t="s">
        <v>803</v>
      </c>
      <c r="AS798">
        <v>2</v>
      </c>
      <c r="AT798" t="s">
        <v>803</v>
      </c>
      <c r="AU798">
        <v>2</v>
      </c>
      <c r="AV798" t="s">
        <v>803</v>
      </c>
      <c r="AW798" t="s">
        <v>803</v>
      </c>
    </row>
    <row r="799" spans="1:49" x14ac:dyDescent="0.25">
      <c r="A799">
        <v>682</v>
      </c>
      <c r="B799" t="s">
        <v>1621</v>
      </c>
      <c r="C799">
        <v>6</v>
      </c>
      <c r="D799" t="s">
        <v>795</v>
      </c>
      <c r="E799" t="s">
        <v>1622</v>
      </c>
      <c r="F799">
        <v>1</v>
      </c>
      <c r="G799" t="s">
        <v>859</v>
      </c>
      <c r="H799" t="s">
        <v>2089</v>
      </c>
      <c r="I799" t="s">
        <v>859</v>
      </c>
      <c r="J799">
        <v>0.2</v>
      </c>
      <c r="K799">
        <v>0.5</v>
      </c>
      <c r="L799">
        <v>2</v>
      </c>
      <c r="M799" t="s">
        <v>1014</v>
      </c>
      <c r="O799" t="s">
        <v>1623</v>
      </c>
      <c r="P799">
        <v>341</v>
      </c>
      <c r="Q799">
        <v>78</v>
      </c>
      <c r="R799">
        <v>52</v>
      </c>
      <c r="S799">
        <v>60</v>
      </c>
      <c r="T799">
        <v>63</v>
      </c>
      <c r="U799">
        <v>65</v>
      </c>
      <c r="V799">
        <v>23</v>
      </c>
      <c r="W799">
        <v>200</v>
      </c>
      <c r="X799">
        <v>70</v>
      </c>
      <c r="Y799">
        <v>68</v>
      </c>
      <c r="Z799" t="s">
        <v>827</v>
      </c>
      <c r="AA799">
        <v>1</v>
      </c>
      <c r="AB799" t="s">
        <v>859</v>
      </c>
      <c r="AD799" t="s">
        <v>828</v>
      </c>
      <c r="AE799">
        <v>20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 t="s">
        <v>803</v>
      </c>
      <c r="AM799">
        <v>2</v>
      </c>
      <c r="AN799">
        <v>1</v>
      </c>
      <c r="AO799">
        <v>1</v>
      </c>
      <c r="AP799">
        <v>1</v>
      </c>
      <c r="AQ799" t="s">
        <v>803</v>
      </c>
      <c r="AR799">
        <v>1</v>
      </c>
      <c r="AS799">
        <v>1</v>
      </c>
      <c r="AT799">
        <v>0</v>
      </c>
      <c r="AU799" t="s">
        <v>803</v>
      </c>
      <c r="AV799">
        <v>2</v>
      </c>
      <c r="AW799">
        <v>1</v>
      </c>
    </row>
    <row r="800" spans="1:49" x14ac:dyDescent="0.25">
      <c r="A800">
        <v>683</v>
      </c>
      <c r="B800" t="s">
        <v>1624</v>
      </c>
      <c r="C800">
        <v>6</v>
      </c>
      <c r="D800" t="s">
        <v>795</v>
      </c>
      <c r="E800" t="s">
        <v>1625</v>
      </c>
      <c r="F800">
        <v>1</v>
      </c>
      <c r="G800" t="s">
        <v>859</v>
      </c>
      <c r="H800" t="s">
        <v>2089</v>
      </c>
      <c r="I800" t="s">
        <v>859</v>
      </c>
      <c r="J800">
        <v>0.8</v>
      </c>
      <c r="K800">
        <v>15.5</v>
      </c>
      <c r="L800">
        <v>2</v>
      </c>
      <c r="M800" t="s">
        <v>1014</v>
      </c>
      <c r="O800" t="s">
        <v>1623</v>
      </c>
      <c r="P800">
        <v>462</v>
      </c>
      <c r="Q800">
        <v>101</v>
      </c>
      <c r="R800">
        <v>72</v>
      </c>
      <c r="S800">
        <v>72</v>
      </c>
      <c r="T800">
        <v>99</v>
      </c>
      <c r="U800">
        <v>89</v>
      </c>
      <c r="V800">
        <v>29</v>
      </c>
      <c r="W800">
        <v>140</v>
      </c>
      <c r="X800">
        <v>70</v>
      </c>
      <c r="Y800">
        <v>162</v>
      </c>
      <c r="Z800" t="s">
        <v>827</v>
      </c>
      <c r="AA800">
        <v>1</v>
      </c>
      <c r="AB800" t="s">
        <v>859</v>
      </c>
      <c r="AD800" t="s">
        <v>828</v>
      </c>
      <c r="AE800">
        <v>20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 t="s">
        <v>803</v>
      </c>
      <c r="AM800">
        <v>2</v>
      </c>
      <c r="AN800">
        <v>1</v>
      </c>
      <c r="AO800">
        <v>1</v>
      </c>
      <c r="AP800">
        <v>1</v>
      </c>
      <c r="AQ800" t="s">
        <v>803</v>
      </c>
      <c r="AR800">
        <v>1</v>
      </c>
      <c r="AS800">
        <v>1</v>
      </c>
      <c r="AT800">
        <v>0</v>
      </c>
      <c r="AU800" t="s">
        <v>803</v>
      </c>
      <c r="AV800">
        <v>2</v>
      </c>
      <c r="AW800">
        <v>1</v>
      </c>
    </row>
    <row r="801" spans="1:49" x14ac:dyDescent="0.25">
      <c r="A801">
        <v>684</v>
      </c>
      <c r="B801" t="s">
        <v>1626</v>
      </c>
      <c r="C801">
        <v>6</v>
      </c>
      <c r="D801" t="s">
        <v>795</v>
      </c>
      <c r="E801" t="s">
        <v>1627</v>
      </c>
      <c r="F801">
        <v>1</v>
      </c>
      <c r="G801" t="s">
        <v>859</v>
      </c>
      <c r="H801" t="s">
        <v>2089</v>
      </c>
      <c r="I801" t="s">
        <v>859</v>
      </c>
      <c r="J801">
        <v>0.4</v>
      </c>
      <c r="K801">
        <v>3.5</v>
      </c>
      <c r="L801">
        <v>2</v>
      </c>
      <c r="M801" t="s">
        <v>1628</v>
      </c>
      <c r="O801" t="s">
        <v>1004</v>
      </c>
      <c r="P801">
        <v>341</v>
      </c>
      <c r="Q801">
        <v>62</v>
      </c>
      <c r="R801">
        <v>48</v>
      </c>
      <c r="S801">
        <v>66</v>
      </c>
      <c r="T801">
        <v>59</v>
      </c>
      <c r="U801">
        <v>57</v>
      </c>
      <c r="V801">
        <v>49</v>
      </c>
      <c r="W801">
        <v>200</v>
      </c>
      <c r="X801">
        <v>70</v>
      </c>
      <c r="Y801">
        <v>68</v>
      </c>
      <c r="Z801" t="s">
        <v>827</v>
      </c>
      <c r="AA801">
        <v>1</v>
      </c>
      <c r="AB801" t="s">
        <v>859</v>
      </c>
      <c r="AD801" t="s">
        <v>828</v>
      </c>
      <c r="AE801">
        <v>20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 t="s">
        <v>803</v>
      </c>
      <c r="AM801">
        <v>2</v>
      </c>
      <c r="AN801">
        <v>1</v>
      </c>
      <c r="AO801">
        <v>1</v>
      </c>
      <c r="AP801">
        <v>1</v>
      </c>
      <c r="AQ801" t="s">
        <v>803</v>
      </c>
      <c r="AR801">
        <v>1</v>
      </c>
      <c r="AS801">
        <v>1</v>
      </c>
      <c r="AT801">
        <v>0</v>
      </c>
      <c r="AU801" t="s">
        <v>803</v>
      </c>
      <c r="AV801">
        <v>2</v>
      </c>
      <c r="AW801">
        <v>1</v>
      </c>
    </row>
    <row r="802" spans="1:49" x14ac:dyDescent="0.25">
      <c r="A802">
        <v>685</v>
      </c>
      <c r="B802" t="s">
        <v>1629</v>
      </c>
      <c r="C802">
        <v>6</v>
      </c>
      <c r="D802" t="s">
        <v>795</v>
      </c>
      <c r="E802" t="s">
        <v>1630</v>
      </c>
      <c r="F802">
        <v>1</v>
      </c>
      <c r="G802" t="s">
        <v>859</v>
      </c>
      <c r="H802" t="s">
        <v>2089</v>
      </c>
      <c r="I802" t="s">
        <v>859</v>
      </c>
      <c r="J802">
        <v>0.8</v>
      </c>
      <c r="K802">
        <v>5</v>
      </c>
      <c r="L802">
        <v>2</v>
      </c>
      <c r="M802" t="s">
        <v>1628</v>
      </c>
      <c r="O802" t="s">
        <v>1004</v>
      </c>
      <c r="P802">
        <v>480</v>
      </c>
      <c r="Q802">
        <v>82</v>
      </c>
      <c r="R802">
        <v>80</v>
      </c>
      <c r="S802">
        <v>86</v>
      </c>
      <c r="T802">
        <v>85</v>
      </c>
      <c r="U802">
        <v>75</v>
      </c>
      <c r="V802">
        <v>72</v>
      </c>
      <c r="W802">
        <v>140</v>
      </c>
      <c r="X802">
        <v>70</v>
      </c>
      <c r="Y802">
        <v>168</v>
      </c>
      <c r="Z802" t="s">
        <v>827</v>
      </c>
      <c r="AA802">
        <v>1</v>
      </c>
      <c r="AB802" t="s">
        <v>859</v>
      </c>
      <c r="AD802" t="s">
        <v>828</v>
      </c>
      <c r="AE802">
        <v>20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 t="s">
        <v>803</v>
      </c>
      <c r="AM802">
        <v>2</v>
      </c>
      <c r="AN802">
        <v>1</v>
      </c>
      <c r="AO802">
        <v>1</v>
      </c>
      <c r="AP802">
        <v>1</v>
      </c>
      <c r="AQ802" t="s">
        <v>803</v>
      </c>
      <c r="AR802">
        <v>1</v>
      </c>
      <c r="AS802">
        <v>1</v>
      </c>
      <c r="AT802">
        <v>0</v>
      </c>
      <c r="AU802" t="s">
        <v>803</v>
      </c>
      <c r="AV802">
        <v>2</v>
      </c>
      <c r="AW802">
        <v>1</v>
      </c>
    </row>
    <row r="803" spans="1:49" x14ac:dyDescent="0.25">
      <c r="A803">
        <v>686</v>
      </c>
      <c r="B803" t="s">
        <v>1631</v>
      </c>
      <c r="C803">
        <v>6</v>
      </c>
      <c r="D803" t="s">
        <v>795</v>
      </c>
      <c r="E803" t="s">
        <v>1632</v>
      </c>
      <c r="F803">
        <v>2</v>
      </c>
      <c r="G803" t="s">
        <v>849</v>
      </c>
      <c r="H803" t="s">
        <v>860</v>
      </c>
      <c r="I803" t="s">
        <v>860</v>
      </c>
      <c r="J803">
        <v>0.4</v>
      </c>
      <c r="K803">
        <v>3.5</v>
      </c>
      <c r="L803">
        <v>3</v>
      </c>
      <c r="M803" t="s">
        <v>1120</v>
      </c>
      <c r="N803" t="s">
        <v>1134</v>
      </c>
      <c r="O803" t="s">
        <v>894</v>
      </c>
      <c r="P803">
        <v>288</v>
      </c>
      <c r="Q803">
        <v>53</v>
      </c>
      <c r="R803">
        <v>54</v>
      </c>
      <c r="S803">
        <v>53</v>
      </c>
      <c r="T803">
        <v>37</v>
      </c>
      <c r="U803">
        <v>46</v>
      </c>
      <c r="V803">
        <v>45</v>
      </c>
      <c r="W803">
        <v>190</v>
      </c>
      <c r="X803">
        <v>70</v>
      </c>
      <c r="Y803">
        <v>58</v>
      </c>
      <c r="Z803" t="s">
        <v>827</v>
      </c>
      <c r="AA803">
        <v>2</v>
      </c>
      <c r="AB803" t="s">
        <v>819</v>
      </c>
      <c r="AC803" t="s">
        <v>1022</v>
      </c>
      <c r="AD803" t="s">
        <v>828</v>
      </c>
      <c r="AE803">
        <v>20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0</v>
      </c>
      <c r="AQ803">
        <v>4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2</v>
      </c>
    </row>
    <row r="804" spans="1:49" x14ac:dyDescent="0.25">
      <c r="A804">
        <v>687</v>
      </c>
      <c r="B804" t="s">
        <v>1633</v>
      </c>
      <c r="C804">
        <v>6</v>
      </c>
      <c r="D804" t="s">
        <v>795</v>
      </c>
      <c r="E804" t="s">
        <v>1634</v>
      </c>
      <c r="F804">
        <v>2</v>
      </c>
      <c r="G804" t="s">
        <v>849</v>
      </c>
      <c r="H804" t="s">
        <v>860</v>
      </c>
      <c r="I804" t="s">
        <v>860</v>
      </c>
      <c r="J804">
        <v>1.5</v>
      </c>
      <c r="K804">
        <v>47</v>
      </c>
      <c r="L804">
        <v>3</v>
      </c>
      <c r="M804" t="s">
        <v>1120</v>
      </c>
      <c r="N804" t="s">
        <v>1134</v>
      </c>
      <c r="O804" t="s">
        <v>894</v>
      </c>
      <c r="P804">
        <v>482</v>
      </c>
      <c r="Q804">
        <v>86</v>
      </c>
      <c r="R804">
        <v>92</v>
      </c>
      <c r="S804">
        <v>88</v>
      </c>
      <c r="T804">
        <v>68</v>
      </c>
      <c r="U804">
        <v>75</v>
      </c>
      <c r="V804">
        <v>73</v>
      </c>
      <c r="W804">
        <v>80</v>
      </c>
      <c r="X804">
        <v>70</v>
      </c>
      <c r="Y804">
        <v>169</v>
      </c>
      <c r="Z804" t="s">
        <v>827</v>
      </c>
      <c r="AA804">
        <v>2</v>
      </c>
      <c r="AB804" t="s">
        <v>819</v>
      </c>
      <c r="AC804" t="s">
        <v>1022</v>
      </c>
      <c r="AD804" t="s">
        <v>828</v>
      </c>
      <c r="AE804">
        <v>20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0</v>
      </c>
      <c r="AQ804">
        <v>4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2</v>
      </c>
    </row>
    <row r="805" spans="1:49" x14ac:dyDescent="0.25">
      <c r="A805">
        <v>688</v>
      </c>
      <c r="B805" t="s">
        <v>1635</v>
      </c>
      <c r="C805">
        <v>6</v>
      </c>
      <c r="D805" t="s">
        <v>795</v>
      </c>
      <c r="E805" t="s">
        <v>1636</v>
      </c>
      <c r="F805">
        <v>2</v>
      </c>
      <c r="G805" t="s">
        <v>942</v>
      </c>
      <c r="H805" t="s">
        <v>816</v>
      </c>
      <c r="I805" t="s">
        <v>816</v>
      </c>
      <c r="J805">
        <v>0.5</v>
      </c>
      <c r="K805">
        <v>31</v>
      </c>
      <c r="L805">
        <v>3</v>
      </c>
      <c r="M805" t="s">
        <v>837</v>
      </c>
      <c r="N805" t="s">
        <v>813</v>
      </c>
      <c r="O805" t="s">
        <v>1123</v>
      </c>
      <c r="P805">
        <v>306</v>
      </c>
      <c r="Q805">
        <v>42</v>
      </c>
      <c r="R805">
        <v>52</v>
      </c>
      <c r="S805">
        <v>67</v>
      </c>
      <c r="T805">
        <v>39</v>
      </c>
      <c r="U805">
        <v>56</v>
      </c>
      <c r="V805">
        <v>50</v>
      </c>
      <c r="W805">
        <v>120</v>
      </c>
      <c r="X805">
        <v>70</v>
      </c>
      <c r="Y805">
        <v>61</v>
      </c>
      <c r="Z805" t="s">
        <v>827</v>
      </c>
      <c r="AA805">
        <v>1</v>
      </c>
      <c r="AB805" t="s">
        <v>940</v>
      </c>
      <c r="AD805" t="s">
        <v>828</v>
      </c>
      <c r="AE805">
        <v>20</v>
      </c>
      <c r="AF805" t="s">
        <v>803</v>
      </c>
      <c r="AG805" t="s">
        <v>804</v>
      </c>
      <c r="AH805">
        <v>1</v>
      </c>
      <c r="AI805">
        <v>2</v>
      </c>
      <c r="AJ805">
        <v>4</v>
      </c>
      <c r="AK805" t="s">
        <v>803</v>
      </c>
      <c r="AL805">
        <v>2</v>
      </c>
      <c r="AM805" t="s">
        <v>803</v>
      </c>
      <c r="AN805">
        <v>2</v>
      </c>
      <c r="AO805" t="s">
        <v>803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1</v>
      </c>
    </row>
    <row r="806" spans="1:49" x14ac:dyDescent="0.25">
      <c r="A806">
        <v>689</v>
      </c>
      <c r="B806" t="s">
        <v>1637</v>
      </c>
      <c r="C806">
        <v>6</v>
      </c>
      <c r="D806" t="s">
        <v>795</v>
      </c>
      <c r="E806" t="s">
        <v>1638</v>
      </c>
      <c r="F806">
        <v>2</v>
      </c>
      <c r="G806" t="s">
        <v>942</v>
      </c>
      <c r="H806" t="s">
        <v>816</v>
      </c>
      <c r="I806" t="s">
        <v>816</v>
      </c>
      <c r="J806">
        <v>1.3</v>
      </c>
      <c r="K806">
        <v>96</v>
      </c>
      <c r="L806">
        <v>3</v>
      </c>
      <c r="M806" t="s">
        <v>837</v>
      </c>
      <c r="N806" t="s">
        <v>813</v>
      </c>
      <c r="O806" t="s">
        <v>1123</v>
      </c>
      <c r="P806">
        <v>500</v>
      </c>
      <c r="Q806">
        <v>72</v>
      </c>
      <c r="R806">
        <v>105</v>
      </c>
      <c r="S806">
        <v>115</v>
      </c>
      <c r="T806">
        <v>54</v>
      </c>
      <c r="U806">
        <v>86</v>
      </c>
      <c r="V806">
        <v>68</v>
      </c>
      <c r="W806">
        <v>45</v>
      </c>
      <c r="X806">
        <v>70</v>
      </c>
      <c r="Y806">
        <v>175</v>
      </c>
      <c r="Z806" t="s">
        <v>827</v>
      </c>
      <c r="AA806">
        <v>1</v>
      </c>
      <c r="AB806" t="s">
        <v>940</v>
      </c>
      <c r="AD806" t="s">
        <v>828</v>
      </c>
      <c r="AE806">
        <v>20</v>
      </c>
      <c r="AF806" t="s">
        <v>803</v>
      </c>
      <c r="AG806" t="s">
        <v>804</v>
      </c>
      <c r="AH806">
        <v>1</v>
      </c>
      <c r="AI806">
        <v>2</v>
      </c>
      <c r="AJ806">
        <v>4</v>
      </c>
      <c r="AK806" t="s">
        <v>803</v>
      </c>
      <c r="AL806">
        <v>2</v>
      </c>
      <c r="AM806" t="s">
        <v>803</v>
      </c>
      <c r="AN806">
        <v>2</v>
      </c>
      <c r="AO806" t="s">
        <v>803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1</v>
      </c>
    </row>
    <row r="807" spans="1:49" x14ac:dyDescent="0.25">
      <c r="A807">
        <v>690</v>
      </c>
      <c r="B807" t="s">
        <v>1639</v>
      </c>
      <c r="C807">
        <v>6</v>
      </c>
      <c r="D807" t="s">
        <v>795</v>
      </c>
      <c r="E807" t="s">
        <v>1640</v>
      </c>
      <c r="F807">
        <v>2</v>
      </c>
      <c r="G807" t="s">
        <v>798</v>
      </c>
      <c r="H807" t="s">
        <v>816</v>
      </c>
      <c r="I807" t="s">
        <v>816</v>
      </c>
      <c r="J807">
        <v>0.5</v>
      </c>
      <c r="K807">
        <v>7.3</v>
      </c>
      <c r="L807">
        <v>3</v>
      </c>
      <c r="M807" t="s">
        <v>871</v>
      </c>
      <c r="N807" t="s">
        <v>973</v>
      </c>
      <c r="O807" t="s">
        <v>838</v>
      </c>
      <c r="P807">
        <v>320</v>
      </c>
      <c r="Q807">
        <v>50</v>
      </c>
      <c r="R807">
        <v>60</v>
      </c>
      <c r="S807">
        <v>60</v>
      </c>
      <c r="T807">
        <v>60</v>
      </c>
      <c r="U807">
        <v>60</v>
      </c>
      <c r="V807">
        <v>30</v>
      </c>
      <c r="W807">
        <v>225</v>
      </c>
      <c r="X807">
        <v>70</v>
      </c>
      <c r="Y807">
        <v>64</v>
      </c>
      <c r="Z807" t="s">
        <v>827</v>
      </c>
      <c r="AA807">
        <v>2</v>
      </c>
      <c r="AB807" t="s">
        <v>810</v>
      </c>
      <c r="AC807" t="s">
        <v>819</v>
      </c>
      <c r="AD807" t="s">
        <v>828</v>
      </c>
      <c r="AE807">
        <v>20</v>
      </c>
      <c r="AF807">
        <v>1</v>
      </c>
      <c r="AG807" t="s">
        <v>803</v>
      </c>
      <c r="AH807" t="s">
        <v>803</v>
      </c>
      <c r="AI807">
        <v>2</v>
      </c>
      <c r="AJ807">
        <v>1</v>
      </c>
      <c r="AK807" t="s">
        <v>803</v>
      </c>
      <c r="AL807" t="s">
        <v>803</v>
      </c>
      <c r="AM807" t="s">
        <v>803</v>
      </c>
      <c r="AN807">
        <v>2</v>
      </c>
      <c r="AO807">
        <v>1</v>
      </c>
      <c r="AP807">
        <v>2</v>
      </c>
      <c r="AQ807" t="s">
        <v>803</v>
      </c>
      <c r="AR807">
        <v>1</v>
      </c>
      <c r="AS807">
        <v>1</v>
      </c>
      <c r="AT807">
        <v>1</v>
      </c>
      <c r="AU807">
        <v>1</v>
      </c>
      <c r="AV807" t="s">
        <v>803</v>
      </c>
      <c r="AW807" t="s">
        <v>803</v>
      </c>
    </row>
    <row r="808" spans="1:49" x14ac:dyDescent="0.25">
      <c r="A808">
        <v>691</v>
      </c>
      <c r="B808" t="s">
        <v>1641</v>
      </c>
      <c r="C808">
        <v>6</v>
      </c>
      <c r="D808" t="s">
        <v>795</v>
      </c>
      <c r="E808" t="s">
        <v>1640</v>
      </c>
      <c r="F808">
        <v>2</v>
      </c>
      <c r="G808" t="s">
        <v>798</v>
      </c>
      <c r="H808" t="s">
        <v>810</v>
      </c>
      <c r="I808" t="s">
        <v>810</v>
      </c>
      <c r="J808">
        <v>1.8</v>
      </c>
      <c r="K808">
        <v>81.5</v>
      </c>
      <c r="L808">
        <v>3</v>
      </c>
      <c r="M808" t="s">
        <v>871</v>
      </c>
      <c r="N808" t="s">
        <v>973</v>
      </c>
      <c r="O808" t="s">
        <v>838</v>
      </c>
      <c r="P808">
        <v>494</v>
      </c>
      <c r="Q808">
        <v>65</v>
      </c>
      <c r="R808">
        <v>75</v>
      </c>
      <c r="S808">
        <v>90</v>
      </c>
      <c r="T808">
        <v>97</v>
      </c>
      <c r="U808">
        <v>123</v>
      </c>
      <c r="V808">
        <v>44</v>
      </c>
      <c r="W808">
        <v>55</v>
      </c>
      <c r="X808">
        <v>70</v>
      </c>
      <c r="Y808">
        <v>173</v>
      </c>
      <c r="Z808" t="s">
        <v>827</v>
      </c>
      <c r="AA808">
        <v>2</v>
      </c>
      <c r="AB808" t="s">
        <v>810</v>
      </c>
      <c r="AC808" t="s">
        <v>819</v>
      </c>
      <c r="AD808" t="s">
        <v>828</v>
      </c>
      <c r="AE808">
        <v>20</v>
      </c>
      <c r="AF808">
        <v>1</v>
      </c>
      <c r="AG808" t="s">
        <v>803</v>
      </c>
      <c r="AH808" t="s">
        <v>803</v>
      </c>
      <c r="AI808" t="s">
        <v>803</v>
      </c>
      <c r="AJ808" t="s">
        <v>804</v>
      </c>
      <c r="AK808">
        <v>2</v>
      </c>
      <c r="AL808" t="s">
        <v>803</v>
      </c>
      <c r="AM808" t="s">
        <v>803</v>
      </c>
      <c r="AN808">
        <v>2</v>
      </c>
      <c r="AO808">
        <v>1</v>
      </c>
      <c r="AP808">
        <v>2</v>
      </c>
      <c r="AQ808" t="s">
        <v>803</v>
      </c>
      <c r="AR808">
        <v>1</v>
      </c>
      <c r="AS808">
        <v>1</v>
      </c>
      <c r="AT808">
        <v>2</v>
      </c>
      <c r="AU808">
        <v>1</v>
      </c>
      <c r="AV808">
        <v>1</v>
      </c>
      <c r="AW808">
        <v>1</v>
      </c>
    </row>
    <row r="809" spans="1:49" x14ac:dyDescent="0.25">
      <c r="A809">
        <v>692</v>
      </c>
      <c r="B809" t="s">
        <v>1642</v>
      </c>
      <c r="C809">
        <v>6</v>
      </c>
      <c r="D809" t="s">
        <v>795</v>
      </c>
      <c r="E809" t="s">
        <v>1643</v>
      </c>
      <c r="F809">
        <v>1</v>
      </c>
      <c r="G809" t="s">
        <v>816</v>
      </c>
      <c r="H809" t="s">
        <v>2089</v>
      </c>
      <c r="I809" t="s">
        <v>816</v>
      </c>
      <c r="J809">
        <v>0.5</v>
      </c>
      <c r="K809">
        <v>8.3000000000000007</v>
      </c>
      <c r="L809">
        <v>1</v>
      </c>
      <c r="M809" t="s">
        <v>822</v>
      </c>
      <c r="P809">
        <v>330</v>
      </c>
      <c r="Q809">
        <v>50</v>
      </c>
      <c r="R809">
        <v>53</v>
      </c>
      <c r="S809">
        <v>62</v>
      </c>
      <c r="T809">
        <v>58</v>
      </c>
      <c r="U809">
        <v>63</v>
      </c>
      <c r="V809">
        <v>44</v>
      </c>
      <c r="W809">
        <v>225</v>
      </c>
      <c r="X809">
        <v>70</v>
      </c>
      <c r="Y809">
        <v>66</v>
      </c>
      <c r="Z809" t="s">
        <v>925</v>
      </c>
      <c r="AA809">
        <v>2</v>
      </c>
      <c r="AB809" t="s">
        <v>819</v>
      </c>
      <c r="AC809" t="s">
        <v>940</v>
      </c>
      <c r="AD809" t="s">
        <v>828</v>
      </c>
      <c r="AE809">
        <v>15</v>
      </c>
      <c r="AF809">
        <v>1</v>
      </c>
      <c r="AG809" t="s">
        <v>803</v>
      </c>
      <c r="AH809" t="s">
        <v>803</v>
      </c>
      <c r="AI809">
        <v>2</v>
      </c>
      <c r="AJ809">
        <v>2</v>
      </c>
      <c r="AK809" t="s">
        <v>803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>
        <v>1</v>
      </c>
      <c r="AT809">
        <v>1</v>
      </c>
      <c r="AU809">
        <v>1</v>
      </c>
      <c r="AV809" t="s">
        <v>803</v>
      </c>
      <c r="AW809">
        <v>1</v>
      </c>
    </row>
    <row r="810" spans="1:49" x14ac:dyDescent="0.25">
      <c r="A810">
        <v>693</v>
      </c>
      <c r="B810" t="s">
        <v>1644</v>
      </c>
      <c r="C810">
        <v>6</v>
      </c>
      <c r="D810" t="s">
        <v>795</v>
      </c>
      <c r="E810" t="s">
        <v>1645</v>
      </c>
      <c r="F810">
        <v>1</v>
      </c>
      <c r="G810" t="s">
        <v>816</v>
      </c>
      <c r="H810" t="s">
        <v>2089</v>
      </c>
      <c r="I810" t="s">
        <v>816</v>
      </c>
      <c r="J810">
        <v>1.3</v>
      </c>
      <c r="K810">
        <v>35.299999999999997</v>
      </c>
      <c r="L810">
        <v>1</v>
      </c>
      <c r="M810" t="s">
        <v>822</v>
      </c>
      <c r="P810">
        <v>500</v>
      </c>
      <c r="Q810">
        <v>71</v>
      </c>
      <c r="R810">
        <v>73</v>
      </c>
      <c r="S810">
        <v>88</v>
      </c>
      <c r="T810">
        <v>120</v>
      </c>
      <c r="U810">
        <v>89</v>
      </c>
      <c r="V810">
        <v>59</v>
      </c>
      <c r="W810">
        <v>55</v>
      </c>
      <c r="X810">
        <v>70</v>
      </c>
      <c r="Y810">
        <v>100</v>
      </c>
      <c r="Z810" t="s">
        <v>925</v>
      </c>
      <c r="AA810">
        <v>2</v>
      </c>
      <c r="AB810" t="s">
        <v>819</v>
      </c>
      <c r="AC810" t="s">
        <v>940</v>
      </c>
      <c r="AD810" t="s">
        <v>828</v>
      </c>
      <c r="AE810">
        <v>15</v>
      </c>
      <c r="AF810">
        <v>1</v>
      </c>
      <c r="AG810" t="s">
        <v>803</v>
      </c>
      <c r="AH810" t="s">
        <v>803</v>
      </c>
      <c r="AI810">
        <v>2</v>
      </c>
      <c r="AJ810">
        <v>2</v>
      </c>
      <c r="AK810" t="s">
        <v>803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1</v>
      </c>
      <c r="AU810">
        <v>1</v>
      </c>
      <c r="AV810" t="s">
        <v>803</v>
      </c>
      <c r="AW810">
        <v>1</v>
      </c>
    </row>
    <row r="811" spans="1:49" x14ac:dyDescent="0.25">
      <c r="A811">
        <v>694</v>
      </c>
      <c r="B811" t="s">
        <v>1646</v>
      </c>
      <c r="C811">
        <v>6</v>
      </c>
      <c r="D811" t="s">
        <v>795</v>
      </c>
      <c r="E811" t="s">
        <v>1647</v>
      </c>
      <c r="F811">
        <v>2</v>
      </c>
      <c r="G811" t="s">
        <v>856</v>
      </c>
      <c r="H811" t="s">
        <v>795</v>
      </c>
      <c r="I811" t="s">
        <v>795</v>
      </c>
      <c r="J811">
        <v>0.5</v>
      </c>
      <c r="K811">
        <v>6</v>
      </c>
      <c r="L811">
        <v>3</v>
      </c>
      <c r="M811" t="s">
        <v>900</v>
      </c>
      <c r="N811" t="s">
        <v>863</v>
      </c>
      <c r="O811" t="s">
        <v>809</v>
      </c>
      <c r="P811">
        <v>289</v>
      </c>
      <c r="Q811">
        <v>44</v>
      </c>
      <c r="R811">
        <v>38</v>
      </c>
      <c r="S811">
        <v>33</v>
      </c>
      <c r="T811">
        <v>61</v>
      </c>
      <c r="U811">
        <v>43</v>
      </c>
      <c r="V811">
        <v>70</v>
      </c>
      <c r="W811">
        <v>190</v>
      </c>
      <c r="X811">
        <v>70</v>
      </c>
      <c r="Y811">
        <v>58</v>
      </c>
      <c r="Z811" t="s">
        <v>827</v>
      </c>
      <c r="AA811">
        <v>2</v>
      </c>
      <c r="AB811" t="s">
        <v>810</v>
      </c>
      <c r="AC811" t="s">
        <v>802</v>
      </c>
      <c r="AD811" t="s">
        <v>828</v>
      </c>
      <c r="AE811">
        <v>20</v>
      </c>
      <c r="AF811">
        <v>1</v>
      </c>
      <c r="AG811" t="s">
        <v>1648</v>
      </c>
      <c r="AH811">
        <v>0</v>
      </c>
      <c r="AI811" t="s">
        <v>803</v>
      </c>
      <c r="AJ811">
        <v>1</v>
      </c>
      <c r="AK811">
        <v>1</v>
      </c>
      <c r="AL811">
        <v>2</v>
      </c>
      <c r="AM811">
        <v>1</v>
      </c>
      <c r="AN811">
        <v>2</v>
      </c>
      <c r="AO811" t="s">
        <v>803</v>
      </c>
      <c r="AP811">
        <v>1</v>
      </c>
      <c r="AQ811">
        <v>1</v>
      </c>
      <c r="AR811">
        <v>1</v>
      </c>
      <c r="AS811">
        <v>0</v>
      </c>
      <c r="AT811">
        <v>1</v>
      </c>
      <c r="AU811">
        <v>1</v>
      </c>
      <c r="AV811" t="s">
        <v>803</v>
      </c>
      <c r="AW811">
        <v>1</v>
      </c>
    </row>
    <row r="812" spans="1:49" x14ac:dyDescent="0.25">
      <c r="A812">
        <v>695</v>
      </c>
      <c r="B812" t="s">
        <v>1649</v>
      </c>
      <c r="C812">
        <v>6</v>
      </c>
      <c r="D812" t="s">
        <v>795</v>
      </c>
      <c r="E812" t="s">
        <v>1647</v>
      </c>
      <c r="F812">
        <v>2</v>
      </c>
      <c r="G812" t="s">
        <v>856</v>
      </c>
      <c r="H812" t="s">
        <v>795</v>
      </c>
      <c r="I812" t="s">
        <v>795</v>
      </c>
      <c r="J812">
        <v>1</v>
      </c>
      <c r="K812">
        <v>21</v>
      </c>
      <c r="L812">
        <v>3</v>
      </c>
      <c r="M812" t="s">
        <v>900</v>
      </c>
      <c r="N812" t="s">
        <v>863</v>
      </c>
      <c r="O812" t="s">
        <v>809</v>
      </c>
      <c r="P812">
        <v>481</v>
      </c>
      <c r="Q812">
        <v>62</v>
      </c>
      <c r="R812">
        <v>55</v>
      </c>
      <c r="S812">
        <v>52</v>
      </c>
      <c r="T812">
        <v>109</v>
      </c>
      <c r="U812">
        <v>94</v>
      </c>
      <c r="V812">
        <v>109</v>
      </c>
      <c r="W812">
        <v>75</v>
      </c>
      <c r="X812">
        <v>70</v>
      </c>
      <c r="Y812">
        <v>168</v>
      </c>
      <c r="Z812" t="s">
        <v>827</v>
      </c>
      <c r="AA812">
        <v>2</v>
      </c>
      <c r="AB812" t="s">
        <v>810</v>
      </c>
      <c r="AC812" t="s">
        <v>802</v>
      </c>
      <c r="AD812" t="s">
        <v>828</v>
      </c>
      <c r="AE812">
        <v>20</v>
      </c>
      <c r="AF812">
        <v>1</v>
      </c>
      <c r="AG812" t="s">
        <v>1648</v>
      </c>
      <c r="AH812">
        <v>0</v>
      </c>
      <c r="AI812" t="s">
        <v>803</v>
      </c>
      <c r="AJ812">
        <v>1</v>
      </c>
      <c r="AK812">
        <v>1</v>
      </c>
      <c r="AL812">
        <v>2</v>
      </c>
      <c r="AM812">
        <v>1</v>
      </c>
      <c r="AN812">
        <v>2</v>
      </c>
      <c r="AO812" t="s">
        <v>803</v>
      </c>
      <c r="AP812">
        <v>1</v>
      </c>
      <c r="AQ812">
        <v>1</v>
      </c>
      <c r="AR812">
        <v>1</v>
      </c>
      <c r="AS812">
        <v>0</v>
      </c>
      <c r="AT812">
        <v>1</v>
      </c>
      <c r="AU812">
        <v>1</v>
      </c>
      <c r="AV812" t="s">
        <v>803</v>
      </c>
      <c r="AW812">
        <v>1</v>
      </c>
    </row>
    <row r="813" spans="1:49" x14ac:dyDescent="0.25">
      <c r="A813">
        <v>696</v>
      </c>
      <c r="B813" t="s">
        <v>1650</v>
      </c>
      <c r="C813">
        <v>6</v>
      </c>
      <c r="D813" t="s">
        <v>795</v>
      </c>
      <c r="E813" t="s">
        <v>1651</v>
      </c>
      <c r="F813">
        <v>2</v>
      </c>
      <c r="G813" t="s">
        <v>942</v>
      </c>
      <c r="H813" t="s">
        <v>810</v>
      </c>
      <c r="I813" t="s">
        <v>810</v>
      </c>
      <c r="J813">
        <v>0.8</v>
      </c>
      <c r="K813">
        <v>26</v>
      </c>
      <c r="L813">
        <v>2</v>
      </c>
      <c r="M813" t="s">
        <v>1219</v>
      </c>
      <c r="O813" t="s">
        <v>944</v>
      </c>
      <c r="P813">
        <v>362</v>
      </c>
      <c r="Q813">
        <v>58</v>
      </c>
      <c r="R813">
        <v>89</v>
      </c>
      <c r="S813">
        <v>77</v>
      </c>
      <c r="T813">
        <v>45</v>
      </c>
      <c r="U813">
        <v>45</v>
      </c>
      <c r="V813">
        <v>48</v>
      </c>
      <c r="W813">
        <v>45</v>
      </c>
      <c r="X813">
        <v>70</v>
      </c>
      <c r="Y813">
        <v>72</v>
      </c>
      <c r="Z813" t="s">
        <v>827</v>
      </c>
      <c r="AA813">
        <v>2</v>
      </c>
      <c r="AB813" t="s">
        <v>810</v>
      </c>
      <c r="AC813" t="s">
        <v>802</v>
      </c>
      <c r="AD813" t="s">
        <v>9</v>
      </c>
      <c r="AE813">
        <v>30</v>
      </c>
      <c r="AF813" t="s">
        <v>803</v>
      </c>
      <c r="AG813" t="s">
        <v>804</v>
      </c>
      <c r="AH813">
        <v>1</v>
      </c>
      <c r="AI813" t="s">
        <v>803</v>
      </c>
      <c r="AJ813">
        <v>1</v>
      </c>
      <c r="AK813">
        <v>2</v>
      </c>
      <c r="AL813">
        <v>2</v>
      </c>
      <c r="AM813" t="s">
        <v>803</v>
      </c>
      <c r="AN813">
        <v>2</v>
      </c>
      <c r="AO813" t="s">
        <v>803</v>
      </c>
      <c r="AP813">
        <v>1</v>
      </c>
      <c r="AQ813">
        <v>1</v>
      </c>
      <c r="AR813">
        <v>1</v>
      </c>
      <c r="AS813">
        <v>1</v>
      </c>
      <c r="AT813">
        <v>2</v>
      </c>
      <c r="AU813">
        <v>1</v>
      </c>
      <c r="AV813">
        <v>2</v>
      </c>
      <c r="AW813">
        <v>2</v>
      </c>
    </row>
    <row r="814" spans="1:49" x14ac:dyDescent="0.25">
      <c r="A814">
        <v>697</v>
      </c>
      <c r="B814" t="s">
        <v>1652</v>
      </c>
      <c r="C814">
        <v>6</v>
      </c>
      <c r="D814" t="s">
        <v>795</v>
      </c>
      <c r="E814" t="s">
        <v>1653</v>
      </c>
      <c r="F814">
        <v>2</v>
      </c>
      <c r="G814" t="s">
        <v>942</v>
      </c>
      <c r="H814" t="s">
        <v>810</v>
      </c>
      <c r="I814" t="s">
        <v>810</v>
      </c>
      <c r="J814">
        <v>2.5</v>
      </c>
      <c r="K814">
        <v>270</v>
      </c>
      <c r="L814">
        <v>2</v>
      </c>
      <c r="M814" t="s">
        <v>1219</v>
      </c>
      <c r="O814" t="s">
        <v>943</v>
      </c>
      <c r="P814">
        <v>521</v>
      </c>
      <c r="Q814">
        <v>82</v>
      </c>
      <c r="R814">
        <v>121</v>
      </c>
      <c r="S814">
        <v>119</v>
      </c>
      <c r="T814">
        <v>69</v>
      </c>
      <c r="U814">
        <v>59</v>
      </c>
      <c r="V814">
        <v>71</v>
      </c>
      <c r="W814">
        <v>45</v>
      </c>
      <c r="X814">
        <v>70</v>
      </c>
      <c r="Y814">
        <v>182</v>
      </c>
      <c r="Z814" t="s">
        <v>827</v>
      </c>
      <c r="AA814">
        <v>2</v>
      </c>
      <c r="AB814" t="s">
        <v>810</v>
      </c>
      <c r="AC814" t="s">
        <v>802</v>
      </c>
      <c r="AD814" t="s">
        <v>9</v>
      </c>
      <c r="AE814">
        <v>30</v>
      </c>
      <c r="AF814" t="s">
        <v>803</v>
      </c>
      <c r="AG814" t="s">
        <v>804</v>
      </c>
      <c r="AH814">
        <v>1</v>
      </c>
      <c r="AI814" t="s">
        <v>803</v>
      </c>
      <c r="AJ814">
        <v>1</v>
      </c>
      <c r="AK814">
        <v>2</v>
      </c>
      <c r="AL814">
        <v>2</v>
      </c>
      <c r="AM814" t="s">
        <v>803</v>
      </c>
      <c r="AN814">
        <v>2</v>
      </c>
      <c r="AO814" t="s">
        <v>803</v>
      </c>
      <c r="AP814">
        <v>1</v>
      </c>
      <c r="AQ814">
        <v>1</v>
      </c>
      <c r="AR814">
        <v>1</v>
      </c>
      <c r="AS814">
        <v>1</v>
      </c>
      <c r="AT814">
        <v>2</v>
      </c>
      <c r="AU814">
        <v>1</v>
      </c>
      <c r="AV814">
        <v>2</v>
      </c>
      <c r="AW814">
        <v>2</v>
      </c>
    </row>
    <row r="815" spans="1:49" x14ac:dyDescent="0.25">
      <c r="A815">
        <v>698</v>
      </c>
      <c r="B815" t="s">
        <v>1654</v>
      </c>
      <c r="C815">
        <v>6</v>
      </c>
      <c r="D815" t="s">
        <v>795</v>
      </c>
      <c r="E815" t="s">
        <v>1655</v>
      </c>
      <c r="F815">
        <v>2</v>
      </c>
      <c r="G815" t="s">
        <v>942</v>
      </c>
      <c r="H815" t="s">
        <v>865</v>
      </c>
      <c r="I815" t="s">
        <v>865</v>
      </c>
      <c r="J815">
        <v>1.3</v>
      </c>
      <c r="K815">
        <v>25.2</v>
      </c>
      <c r="L815">
        <v>2</v>
      </c>
      <c r="M815" t="s">
        <v>1269</v>
      </c>
      <c r="O815" t="s">
        <v>888</v>
      </c>
      <c r="P815">
        <v>362</v>
      </c>
      <c r="Q815">
        <v>77</v>
      </c>
      <c r="R815">
        <v>59</v>
      </c>
      <c r="S815">
        <v>50</v>
      </c>
      <c r="T815">
        <v>67</v>
      </c>
      <c r="U815">
        <v>63</v>
      </c>
      <c r="V815">
        <v>46</v>
      </c>
      <c r="W815">
        <v>45</v>
      </c>
      <c r="X815">
        <v>70</v>
      </c>
      <c r="Y815">
        <v>72</v>
      </c>
      <c r="Z815" t="s">
        <v>827</v>
      </c>
      <c r="AA815">
        <v>1</v>
      </c>
      <c r="AB815" t="s">
        <v>802</v>
      </c>
      <c r="AD815" t="s">
        <v>9</v>
      </c>
      <c r="AE815">
        <v>30</v>
      </c>
      <c r="AF815" t="s">
        <v>803</v>
      </c>
      <c r="AG815">
        <v>1</v>
      </c>
      <c r="AH815">
        <v>2</v>
      </c>
      <c r="AI815">
        <v>1</v>
      </c>
      <c r="AJ815">
        <v>2</v>
      </c>
      <c r="AK815" t="s">
        <v>803</v>
      </c>
      <c r="AL815">
        <v>4</v>
      </c>
      <c r="AM815" t="s">
        <v>803</v>
      </c>
      <c r="AN815">
        <v>2</v>
      </c>
      <c r="AO815" t="s">
        <v>803</v>
      </c>
      <c r="AP815">
        <v>1</v>
      </c>
      <c r="AQ815">
        <v>1</v>
      </c>
      <c r="AR815">
        <v>2</v>
      </c>
      <c r="AS815">
        <v>1</v>
      </c>
      <c r="AT815">
        <v>1</v>
      </c>
      <c r="AU815">
        <v>1</v>
      </c>
      <c r="AV815">
        <v>4</v>
      </c>
      <c r="AW815">
        <v>1</v>
      </c>
    </row>
    <row r="816" spans="1:49" x14ac:dyDescent="0.25">
      <c r="A816">
        <v>699</v>
      </c>
      <c r="B816" t="s">
        <v>1656</v>
      </c>
      <c r="C816">
        <v>6</v>
      </c>
      <c r="D816" t="s">
        <v>795</v>
      </c>
      <c r="E816" t="s">
        <v>1655</v>
      </c>
      <c r="F816">
        <v>2</v>
      </c>
      <c r="G816" t="s">
        <v>942</v>
      </c>
      <c r="H816" t="s">
        <v>865</v>
      </c>
      <c r="I816" t="s">
        <v>865</v>
      </c>
      <c r="J816">
        <v>2.7</v>
      </c>
      <c r="K816">
        <v>225</v>
      </c>
      <c r="L816">
        <v>2</v>
      </c>
      <c r="M816" t="s">
        <v>1269</v>
      </c>
      <c r="O816" t="s">
        <v>888</v>
      </c>
      <c r="P816">
        <v>521</v>
      </c>
      <c r="Q816">
        <v>123</v>
      </c>
      <c r="R816">
        <v>77</v>
      </c>
      <c r="S816">
        <v>72</v>
      </c>
      <c r="T816">
        <v>99</v>
      </c>
      <c r="U816">
        <v>92</v>
      </c>
      <c r="V816">
        <v>58</v>
      </c>
      <c r="W816">
        <v>45</v>
      </c>
      <c r="X816">
        <v>70</v>
      </c>
      <c r="Y816">
        <v>104</v>
      </c>
      <c r="Z816" t="s">
        <v>827</v>
      </c>
      <c r="AA816">
        <v>1</v>
      </c>
      <c r="AB816" t="s">
        <v>802</v>
      </c>
      <c r="AD816" t="s">
        <v>9</v>
      </c>
      <c r="AE816">
        <v>30</v>
      </c>
      <c r="AF816" t="s">
        <v>803</v>
      </c>
      <c r="AG816">
        <v>1</v>
      </c>
      <c r="AH816">
        <v>2</v>
      </c>
      <c r="AI816">
        <v>1</v>
      </c>
      <c r="AJ816">
        <v>2</v>
      </c>
      <c r="AK816" t="s">
        <v>803</v>
      </c>
      <c r="AL816">
        <v>4</v>
      </c>
      <c r="AM816" t="s">
        <v>803</v>
      </c>
      <c r="AN816">
        <v>2</v>
      </c>
      <c r="AO816" t="s">
        <v>803</v>
      </c>
      <c r="AP816">
        <v>1</v>
      </c>
      <c r="AQ816">
        <v>1</v>
      </c>
      <c r="AR816">
        <v>2</v>
      </c>
      <c r="AS816">
        <v>1</v>
      </c>
      <c r="AT816">
        <v>1</v>
      </c>
      <c r="AU816">
        <v>1</v>
      </c>
      <c r="AV816">
        <v>4</v>
      </c>
      <c r="AW816">
        <v>1</v>
      </c>
    </row>
    <row r="817" spans="1:49" x14ac:dyDescent="0.25">
      <c r="A817">
        <v>700</v>
      </c>
      <c r="B817" t="s">
        <v>1657</v>
      </c>
      <c r="C817">
        <v>6</v>
      </c>
      <c r="D817" t="s">
        <v>795</v>
      </c>
      <c r="E817" t="s">
        <v>1658</v>
      </c>
      <c r="F817">
        <v>1</v>
      </c>
      <c r="G817" t="s">
        <v>859</v>
      </c>
      <c r="H817" t="s">
        <v>2089</v>
      </c>
      <c r="I817" t="s">
        <v>859</v>
      </c>
      <c r="J817">
        <v>1</v>
      </c>
      <c r="K817">
        <v>23.5</v>
      </c>
      <c r="L817">
        <v>2</v>
      </c>
      <c r="M817" t="s">
        <v>880</v>
      </c>
      <c r="O817" t="s">
        <v>1179</v>
      </c>
      <c r="P817">
        <v>525</v>
      </c>
      <c r="Q817">
        <v>95</v>
      </c>
      <c r="R817">
        <v>65</v>
      </c>
      <c r="S817">
        <v>65</v>
      </c>
      <c r="T817">
        <v>110</v>
      </c>
      <c r="U817">
        <v>130</v>
      </c>
      <c r="V817">
        <v>60</v>
      </c>
      <c r="W817">
        <v>45</v>
      </c>
      <c r="X817">
        <v>70</v>
      </c>
      <c r="Y817">
        <v>184</v>
      </c>
      <c r="Z817" t="s">
        <v>827</v>
      </c>
      <c r="AA817">
        <v>1</v>
      </c>
      <c r="AB817" t="s">
        <v>848</v>
      </c>
      <c r="AD817" t="s">
        <v>9</v>
      </c>
      <c r="AE817">
        <v>35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 t="s">
        <v>803</v>
      </c>
      <c r="AM817">
        <v>2</v>
      </c>
      <c r="AN817">
        <v>1</v>
      </c>
      <c r="AO817">
        <v>1</v>
      </c>
      <c r="AP817">
        <v>1</v>
      </c>
      <c r="AQ817" t="s">
        <v>803</v>
      </c>
      <c r="AR817">
        <v>1</v>
      </c>
      <c r="AS817">
        <v>1</v>
      </c>
      <c r="AT817">
        <v>0</v>
      </c>
      <c r="AU817" t="s">
        <v>803</v>
      </c>
      <c r="AV817">
        <v>2</v>
      </c>
      <c r="AW817">
        <v>1</v>
      </c>
    </row>
    <row r="818" spans="1:49" x14ac:dyDescent="0.25">
      <c r="A818">
        <v>701</v>
      </c>
      <c r="B818" t="s">
        <v>1659</v>
      </c>
      <c r="C818">
        <v>6</v>
      </c>
      <c r="D818" t="s">
        <v>795</v>
      </c>
      <c r="E818" t="s">
        <v>1660</v>
      </c>
      <c r="F818">
        <v>2</v>
      </c>
      <c r="G818" t="s">
        <v>920</v>
      </c>
      <c r="H818" t="s">
        <v>812</v>
      </c>
      <c r="I818" t="s">
        <v>812</v>
      </c>
      <c r="J818">
        <v>0.8</v>
      </c>
      <c r="K818">
        <v>21.5</v>
      </c>
      <c r="L818">
        <v>3</v>
      </c>
      <c r="M818" t="s">
        <v>914</v>
      </c>
      <c r="N818" t="s">
        <v>1004</v>
      </c>
      <c r="O818" t="s">
        <v>1036</v>
      </c>
      <c r="P818">
        <v>500</v>
      </c>
      <c r="Q818">
        <v>78</v>
      </c>
      <c r="R818">
        <v>92</v>
      </c>
      <c r="S818">
        <v>75</v>
      </c>
      <c r="T818">
        <v>74</v>
      </c>
      <c r="U818">
        <v>63</v>
      </c>
      <c r="V818">
        <v>118</v>
      </c>
      <c r="W818">
        <v>100</v>
      </c>
      <c r="X818">
        <v>70</v>
      </c>
      <c r="Y818">
        <v>175</v>
      </c>
      <c r="Z818" t="s">
        <v>827</v>
      </c>
      <c r="AA818">
        <v>2</v>
      </c>
      <c r="AB818" t="s">
        <v>812</v>
      </c>
      <c r="AC818" t="s">
        <v>932</v>
      </c>
      <c r="AD818" t="s">
        <v>828</v>
      </c>
      <c r="AE818">
        <v>20</v>
      </c>
      <c r="AF818">
        <v>1</v>
      </c>
      <c r="AG818">
        <v>1</v>
      </c>
      <c r="AH818">
        <v>1</v>
      </c>
      <c r="AI818">
        <v>2</v>
      </c>
      <c r="AJ818" t="s">
        <v>803</v>
      </c>
      <c r="AK818">
        <v>2</v>
      </c>
      <c r="AL818" t="s">
        <v>803</v>
      </c>
      <c r="AM818">
        <v>1</v>
      </c>
      <c r="AN818">
        <v>0</v>
      </c>
      <c r="AO818">
        <v>2</v>
      </c>
      <c r="AP818">
        <v>2</v>
      </c>
      <c r="AQ818" t="s">
        <v>804</v>
      </c>
      <c r="AR818">
        <v>1</v>
      </c>
      <c r="AS818">
        <v>1</v>
      </c>
      <c r="AT818">
        <v>1</v>
      </c>
      <c r="AU818" t="s">
        <v>803</v>
      </c>
      <c r="AV818">
        <v>1</v>
      </c>
      <c r="AW818">
        <v>2</v>
      </c>
    </row>
    <row r="819" spans="1:49" x14ac:dyDescent="0.25">
      <c r="A819">
        <v>702</v>
      </c>
      <c r="B819" t="s">
        <v>1661</v>
      </c>
      <c r="C819">
        <v>6</v>
      </c>
      <c r="D819" t="s">
        <v>795</v>
      </c>
      <c r="E819" t="s">
        <v>1662</v>
      </c>
      <c r="F819">
        <v>2</v>
      </c>
      <c r="G819" t="s">
        <v>856</v>
      </c>
      <c r="H819" t="s">
        <v>859</v>
      </c>
      <c r="I819" t="s">
        <v>859</v>
      </c>
      <c r="J819">
        <v>0.2</v>
      </c>
      <c r="K819">
        <v>2.2000000000000002</v>
      </c>
      <c r="L819">
        <v>3</v>
      </c>
      <c r="M819" t="s">
        <v>1577</v>
      </c>
      <c r="N819" t="s">
        <v>910</v>
      </c>
      <c r="O819" t="s">
        <v>1089</v>
      </c>
      <c r="P819">
        <v>431</v>
      </c>
      <c r="Q819">
        <v>67</v>
      </c>
      <c r="R819">
        <v>58</v>
      </c>
      <c r="S819">
        <v>57</v>
      </c>
      <c r="T819">
        <v>81</v>
      </c>
      <c r="U819">
        <v>67</v>
      </c>
      <c r="V819">
        <v>101</v>
      </c>
      <c r="W819">
        <v>180</v>
      </c>
      <c r="X819">
        <v>70</v>
      </c>
      <c r="Y819">
        <v>151</v>
      </c>
      <c r="Z819" t="s">
        <v>827</v>
      </c>
      <c r="AA819">
        <v>2</v>
      </c>
      <c r="AB819" t="s">
        <v>859</v>
      </c>
      <c r="AC819" t="s">
        <v>848</v>
      </c>
      <c r="AD819" t="s">
        <v>828</v>
      </c>
      <c r="AE819">
        <v>20</v>
      </c>
      <c r="AF819">
        <v>1</v>
      </c>
      <c r="AG819">
        <v>1</v>
      </c>
      <c r="AH819">
        <v>1</v>
      </c>
      <c r="AI819" t="s">
        <v>803</v>
      </c>
      <c r="AJ819">
        <v>1</v>
      </c>
      <c r="AK819">
        <v>1</v>
      </c>
      <c r="AL819" t="s">
        <v>803</v>
      </c>
      <c r="AM819">
        <v>2</v>
      </c>
      <c r="AN819">
        <v>2</v>
      </c>
      <c r="AO819" t="s">
        <v>803</v>
      </c>
      <c r="AP819">
        <v>1</v>
      </c>
      <c r="AQ819" t="s">
        <v>803</v>
      </c>
      <c r="AR819">
        <v>1</v>
      </c>
      <c r="AS819">
        <v>1</v>
      </c>
      <c r="AT819">
        <v>0</v>
      </c>
      <c r="AU819" t="s">
        <v>803</v>
      </c>
      <c r="AV819">
        <v>1</v>
      </c>
      <c r="AW819">
        <v>1</v>
      </c>
    </row>
    <row r="820" spans="1:49" x14ac:dyDescent="0.25">
      <c r="A820">
        <v>703</v>
      </c>
      <c r="B820" t="s">
        <v>1663</v>
      </c>
      <c r="C820">
        <v>6</v>
      </c>
      <c r="D820" t="s">
        <v>795</v>
      </c>
      <c r="E820" t="s">
        <v>1664</v>
      </c>
      <c r="F820">
        <v>2</v>
      </c>
      <c r="G820" t="s">
        <v>942</v>
      </c>
      <c r="H820" t="s">
        <v>859</v>
      </c>
      <c r="I820" t="s">
        <v>859</v>
      </c>
      <c r="J820">
        <v>0.3</v>
      </c>
      <c r="K820">
        <v>5.7</v>
      </c>
      <c r="L820">
        <v>2</v>
      </c>
      <c r="M820" t="s">
        <v>938</v>
      </c>
      <c r="O820" t="s">
        <v>944</v>
      </c>
      <c r="P820">
        <v>500</v>
      </c>
      <c r="Q820">
        <v>50</v>
      </c>
      <c r="R820">
        <v>50</v>
      </c>
      <c r="S820">
        <v>150</v>
      </c>
      <c r="T820">
        <v>50</v>
      </c>
      <c r="U820">
        <v>150</v>
      </c>
      <c r="V820">
        <v>50</v>
      </c>
      <c r="W820">
        <v>60</v>
      </c>
      <c r="X820">
        <v>70</v>
      </c>
      <c r="Y820">
        <v>100</v>
      </c>
      <c r="Z820" t="s">
        <v>925</v>
      </c>
      <c r="AA820">
        <v>2</v>
      </c>
      <c r="AB820" t="s">
        <v>859</v>
      </c>
      <c r="AC820" t="s">
        <v>945</v>
      </c>
      <c r="AE820">
        <v>25</v>
      </c>
      <c r="AF820" t="s">
        <v>803</v>
      </c>
      <c r="AG820" t="s">
        <v>803</v>
      </c>
      <c r="AH820">
        <v>2</v>
      </c>
      <c r="AI820">
        <v>1</v>
      </c>
      <c r="AJ820">
        <v>2</v>
      </c>
      <c r="AK820">
        <v>1</v>
      </c>
      <c r="AL820">
        <v>1</v>
      </c>
      <c r="AM820">
        <v>1</v>
      </c>
      <c r="AN820">
        <v>2</v>
      </c>
      <c r="AO820" t="s">
        <v>803</v>
      </c>
      <c r="AP820">
        <v>1</v>
      </c>
      <c r="AQ820" t="s">
        <v>803</v>
      </c>
      <c r="AR820">
        <v>1</v>
      </c>
      <c r="AS820">
        <v>1</v>
      </c>
      <c r="AT820">
        <v>0</v>
      </c>
      <c r="AU820" t="s">
        <v>803</v>
      </c>
      <c r="AV820">
        <v>4</v>
      </c>
      <c r="AW820">
        <v>1</v>
      </c>
    </row>
    <row r="821" spans="1:49" x14ac:dyDescent="0.25">
      <c r="A821">
        <v>704</v>
      </c>
      <c r="B821" t="s">
        <v>1665</v>
      </c>
      <c r="C821">
        <v>6</v>
      </c>
      <c r="D821" t="s">
        <v>795</v>
      </c>
      <c r="E821" t="s">
        <v>1666</v>
      </c>
      <c r="F821">
        <v>1</v>
      </c>
      <c r="G821" t="s">
        <v>810</v>
      </c>
      <c r="H821" t="s">
        <v>2089</v>
      </c>
      <c r="I821" t="s">
        <v>810</v>
      </c>
      <c r="J821">
        <v>0.3</v>
      </c>
      <c r="K821">
        <v>2.8</v>
      </c>
      <c r="L821">
        <v>3</v>
      </c>
      <c r="M821" t="s">
        <v>1092</v>
      </c>
      <c r="N821" t="s">
        <v>969</v>
      </c>
      <c r="O821" t="s">
        <v>1667</v>
      </c>
      <c r="P821">
        <v>300</v>
      </c>
      <c r="Q821">
        <v>45</v>
      </c>
      <c r="R821">
        <v>50</v>
      </c>
      <c r="S821">
        <v>35</v>
      </c>
      <c r="T821">
        <v>55</v>
      </c>
      <c r="U821">
        <v>75</v>
      </c>
      <c r="V821">
        <v>40</v>
      </c>
      <c r="W821">
        <v>45</v>
      </c>
      <c r="X821">
        <v>35</v>
      </c>
      <c r="Y821">
        <v>60</v>
      </c>
      <c r="Z821" t="s">
        <v>925</v>
      </c>
      <c r="AA821">
        <v>1</v>
      </c>
      <c r="AB821" t="s">
        <v>810</v>
      </c>
      <c r="AD821" t="s">
        <v>828</v>
      </c>
      <c r="AE821">
        <v>40</v>
      </c>
      <c r="AF821">
        <v>1</v>
      </c>
      <c r="AG821" t="s">
        <v>803</v>
      </c>
      <c r="AH821" t="s">
        <v>803</v>
      </c>
      <c r="AI821" t="s">
        <v>803</v>
      </c>
      <c r="AJ821">
        <v>0</v>
      </c>
      <c r="AK821">
        <v>2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  <c r="AR821">
        <v>1</v>
      </c>
      <c r="AS821">
        <v>1</v>
      </c>
      <c r="AT821">
        <v>2</v>
      </c>
      <c r="AU821">
        <v>1</v>
      </c>
      <c r="AV821">
        <v>1</v>
      </c>
      <c r="AW821">
        <v>2</v>
      </c>
    </row>
    <row r="822" spans="1:49" x14ac:dyDescent="0.25">
      <c r="A822">
        <v>705</v>
      </c>
      <c r="B822" t="s">
        <v>1668</v>
      </c>
      <c r="C822">
        <v>6</v>
      </c>
      <c r="D822" t="s">
        <v>795</v>
      </c>
      <c r="E822" t="s">
        <v>1666</v>
      </c>
      <c r="F822">
        <v>1</v>
      </c>
      <c r="G822" t="s">
        <v>810</v>
      </c>
      <c r="H822" t="s">
        <v>2089</v>
      </c>
      <c r="I822" t="s">
        <v>810</v>
      </c>
      <c r="J822">
        <v>0.8</v>
      </c>
      <c r="K822">
        <v>17.5</v>
      </c>
      <c r="L822">
        <v>3</v>
      </c>
      <c r="M822" t="s">
        <v>1092</v>
      </c>
      <c r="N822" t="s">
        <v>969</v>
      </c>
      <c r="O822" t="s">
        <v>1667</v>
      </c>
      <c r="P822">
        <v>452</v>
      </c>
      <c r="Q822">
        <v>68</v>
      </c>
      <c r="R822">
        <v>75</v>
      </c>
      <c r="S822">
        <v>53</v>
      </c>
      <c r="T822">
        <v>83</v>
      </c>
      <c r="U822">
        <v>113</v>
      </c>
      <c r="V822">
        <v>60</v>
      </c>
      <c r="W822">
        <v>45</v>
      </c>
      <c r="X822">
        <v>35</v>
      </c>
      <c r="Y822">
        <v>158</v>
      </c>
      <c r="Z822" t="s">
        <v>925</v>
      </c>
      <c r="AA822">
        <v>1</v>
      </c>
      <c r="AB822" t="s">
        <v>810</v>
      </c>
      <c r="AD822" t="s">
        <v>828</v>
      </c>
      <c r="AE822">
        <v>40</v>
      </c>
      <c r="AF822">
        <v>1</v>
      </c>
      <c r="AG822" t="s">
        <v>803</v>
      </c>
      <c r="AH822" t="s">
        <v>803</v>
      </c>
      <c r="AI822" t="s">
        <v>803</v>
      </c>
      <c r="AJ822">
        <v>0</v>
      </c>
      <c r="AK822">
        <v>2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>
        <v>1</v>
      </c>
      <c r="AT822">
        <v>2</v>
      </c>
      <c r="AU822">
        <v>1</v>
      </c>
      <c r="AV822">
        <v>1</v>
      </c>
      <c r="AW822">
        <v>2</v>
      </c>
    </row>
    <row r="823" spans="1:49" x14ac:dyDescent="0.25">
      <c r="A823">
        <v>706</v>
      </c>
      <c r="B823" t="s">
        <v>1669</v>
      </c>
      <c r="C823">
        <v>6</v>
      </c>
      <c r="D823" t="s">
        <v>795</v>
      </c>
      <c r="E823" t="s">
        <v>1019</v>
      </c>
      <c r="F823">
        <v>1</v>
      </c>
      <c r="G823" t="s">
        <v>810</v>
      </c>
      <c r="H823" t="s">
        <v>2089</v>
      </c>
      <c r="I823" t="s">
        <v>810</v>
      </c>
      <c r="J823">
        <v>2</v>
      </c>
      <c r="K823">
        <v>150.5</v>
      </c>
      <c r="L823">
        <v>3</v>
      </c>
      <c r="M823" t="s">
        <v>1092</v>
      </c>
      <c r="N823" t="s">
        <v>969</v>
      </c>
      <c r="O823" t="s">
        <v>1667</v>
      </c>
      <c r="P823">
        <v>600</v>
      </c>
      <c r="Q823">
        <v>90</v>
      </c>
      <c r="R823">
        <v>100</v>
      </c>
      <c r="S823">
        <v>70</v>
      </c>
      <c r="T823">
        <v>110</v>
      </c>
      <c r="U823">
        <v>150</v>
      </c>
      <c r="V823">
        <v>80</v>
      </c>
      <c r="W823">
        <v>45</v>
      </c>
      <c r="X823">
        <v>35</v>
      </c>
      <c r="Y823">
        <v>270</v>
      </c>
      <c r="Z823" t="s">
        <v>925</v>
      </c>
      <c r="AA823">
        <v>1</v>
      </c>
      <c r="AB823" t="s">
        <v>810</v>
      </c>
      <c r="AD823" t="s">
        <v>828</v>
      </c>
      <c r="AE823">
        <v>40</v>
      </c>
      <c r="AF823">
        <v>1</v>
      </c>
      <c r="AG823" t="s">
        <v>803</v>
      </c>
      <c r="AH823" t="s">
        <v>803</v>
      </c>
      <c r="AI823" t="s">
        <v>803</v>
      </c>
      <c r="AJ823">
        <v>0</v>
      </c>
      <c r="AK823">
        <v>2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R823">
        <v>1</v>
      </c>
      <c r="AS823">
        <v>1</v>
      </c>
      <c r="AT823">
        <v>2</v>
      </c>
      <c r="AU823">
        <v>1</v>
      </c>
      <c r="AV823">
        <v>1</v>
      </c>
      <c r="AW823">
        <v>2</v>
      </c>
    </row>
    <row r="824" spans="1:49" x14ac:dyDescent="0.25">
      <c r="A824">
        <v>707</v>
      </c>
      <c r="B824" t="s">
        <v>1670</v>
      </c>
      <c r="C824">
        <v>6</v>
      </c>
      <c r="D824" t="s">
        <v>795</v>
      </c>
      <c r="E824" t="s">
        <v>1671</v>
      </c>
      <c r="F824">
        <v>2</v>
      </c>
      <c r="G824" t="s">
        <v>866</v>
      </c>
      <c r="H824" t="s">
        <v>859</v>
      </c>
      <c r="I824" t="s">
        <v>859</v>
      </c>
      <c r="J824">
        <v>0.2</v>
      </c>
      <c r="K824">
        <v>3</v>
      </c>
      <c r="L824">
        <v>2</v>
      </c>
      <c r="M824" t="s">
        <v>1105</v>
      </c>
      <c r="O824" t="s">
        <v>1566</v>
      </c>
      <c r="P824">
        <v>470</v>
      </c>
      <c r="Q824">
        <v>57</v>
      </c>
      <c r="R824">
        <v>80</v>
      </c>
      <c r="S824">
        <v>91</v>
      </c>
      <c r="T824">
        <v>80</v>
      </c>
      <c r="U824">
        <v>87</v>
      </c>
      <c r="V824">
        <v>75</v>
      </c>
      <c r="W824">
        <v>75</v>
      </c>
      <c r="X824">
        <v>70</v>
      </c>
      <c r="Y824">
        <v>165</v>
      </c>
      <c r="Z824" t="s">
        <v>883</v>
      </c>
      <c r="AA824">
        <v>1</v>
      </c>
      <c r="AB824" t="s">
        <v>945</v>
      </c>
      <c r="AD824" t="s">
        <v>828</v>
      </c>
      <c r="AE824">
        <v>20</v>
      </c>
      <c r="AF824" t="s">
        <v>803</v>
      </c>
      <c r="AG824">
        <v>2</v>
      </c>
      <c r="AH824">
        <v>1</v>
      </c>
      <c r="AI824">
        <v>1</v>
      </c>
      <c r="AJ824" t="s">
        <v>803</v>
      </c>
      <c r="AK824" t="s">
        <v>803</v>
      </c>
      <c r="AL824">
        <v>1</v>
      </c>
      <c r="AM824">
        <v>0</v>
      </c>
      <c r="AN824">
        <v>2</v>
      </c>
      <c r="AO824" t="s">
        <v>803</v>
      </c>
      <c r="AP824" t="s">
        <v>803</v>
      </c>
      <c r="AQ824" t="s">
        <v>804</v>
      </c>
      <c r="AR824" t="s">
        <v>803</v>
      </c>
      <c r="AS824">
        <v>1</v>
      </c>
      <c r="AT824">
        <v>0</v>
      </c>
      <c r="AU824" t="s">
        <v>803</v>
      </c>
      <c r="AV824">
        <v>1</v>
      </c>
      <c r="AW824" t="s">
        <v>803</v>
      </c>
    </row>
    <row r="825" spans="1:49" x14ac:dyDescent="0.25">
      <c r="A825">
        <v>708</v>
      </c>
      <c r="B825" t="s">
        <v>1672</v>
      </c>
      <c r="C825">
        <v>6</v>
      </c>
      <c r="D825" t="s">
        <v>795</v>
      </c>
      <c r="E825" t="s">
        <v>1673</v>
      </c>
      <c r="F825">
        <v>2</v>
      </c>
      <c r="G825" t="s">
        <v>980</v>
      </c>
      <c r="H825" t="s">
        <v>797</v>
      </c>
      <c r="I825" t="s">
        <v>797</v>
      </c>
      <c r="J825">
        <v>0.4</v>
      </c>
      <c r="K825">
        <v>7</v>
      </c>
      <c r="L825">
        <v>3</v>
      </c>
      <c r="M825" t="s">
        <v>1012</v>
      </c>
      <c r="N825" t="s">
        <v>891</v>
      </c>
      <c r="O825" t="s">
        <v>997</v>
      </c>
      <c r="P825">
        <v>309</v>
      </c>
      <c r="Q825">
        <v>43</v>
      </c>
      <c r="R825">
        <v>70</v>
      </c>
      <c r="S825">
        <v>48</v>
      </c>
      <c r="T825">
        <v>50</v>
      </c>
      <c r="U825">
        <v>60</v>
      </c>
      <c r="V825">
        <v>38</v>
      </c>
      <c r="W825">
        <v>120</v>
      </c>
      <c r="X825">
        <v>70</v>
      </c>
      <c r="Y825">
        <v>62</v>
      </c>
      <c r="Z825" t="s">
        <v>827</v>
      </c>
      <c r="AA825">
        <v>2</v>
      </c>
      <c r="AB825" t="s">
        <v>974</v>
      </c>
      <c r="AC825" t="s">
        <v>797</v>
      </c>
      <c r="AD825" t="s">
        <v>828</v>
      </c>
      <c r="AE825">
        <v>20</v>
      </c>
      <c r="AF825">
        <v>0</v>
      </c>
      <c r="AG825">
        <v>2</v>
      </c>
      <c r="AH825" t="s">
        <v>803</v>
      </c>
      <c r="AI825" t="s">
        <v>803</v>
      </c>
      <c r="AJ825" t="s">
        <v>803</v>
      </c>
      <c r="AK825">
        <v>2</v>
      </c>
      <c r="AL825">
        <v>0</v>
      </c>
      <c r="AM825">
        <v>1</v>
      </c>
      <c r="AN825" t="s">
        <v>803</v>
      </c>
      <c r="AO825">
        <v>2</v>
      </c>
      <c r="AP825">
        <v>1</v>
      </c>
      <c r="AQ825">
        <v>1</v>
      </c>
      <c r="AR825">
        <v>1</v>
      </c>
      <c r="AS825">
        <v>2</v>
      </c>
      <c r="AT825">
        <v>1</v>
      </c>
      <c r="AU825">
        <v>2</v>
      </c>
      <c r="AV825">
        <v>1</v>
      </c>
      <c r="AW825">
        <v>1</v>
      </c>
    </row>
    <row r="826" spans="1:49" x14ac:dyDescent="0.25">
      <c r="A826">
        <v>709</v>
      </c>
      <c r="B826" t="s">
        <v>1674</v>
      </c>
      <c r="C826">
        <v>6</v>
      </c>
      <c r="D826" t="s">
        <v>795</v>
      </c>
      <c r="E826" t="s">
        <v>1675</v>
      </c>
      <c r="F826">
        <v>2</v>
      </c>
      <c r="G826" t="s">
        <v>980</v>
      </c>
      <c r="H826" t="s">
        <v>797</v>
      </c>
      <c r="I826" t="s">
        <v>797</v>
      </c>
      <c r="J826">
        <v>1.5</v>
      </c>
      <c r="K826">
        <v>71</v>
      </c>
      <c r="L826">
        <v>3</v>
      </c>
      <c r="M826" t="s">
        <v>1012</v>
      </c>
      <c r="N826" t="s">
        <v>891</v>
      </c>
      <c r="O826" t="s">
        <v>997</v>
      </c>
      <c r="P826">
        <v>474</v>
      </c>
      <c r="Q826">
        <v>85</v>
      </c>
      <c r="R826">
        <v>110</v>
      </c>
      <c r="S826">
        <v>76</v>
      </c>
      <c r="T826">
        <v>65</v>
      </c>
      <c r="U826">
        <v>82</v>
      </c>
      <c r="V826">
        <v>56</v>
      </c>
      <c r="W826">
        <v>60</v>
      </c>
      <c r="X826">
        <v>70</v>
      </c>
      <c r="Y826">
        <v>166</v>
      </c>
      <c r="Z826" t="s">
        <v>827</v>
      </c>
      <c r="AA826">
        <v>2</v>
      </c>
      <c r="AB826" t="s">
        <v>974</v>
      </c>
      <c r="AC826" t="s">
        <v>797</v>
      </c>
      <c r="AD826" t="s">
        <v>828</v>
      </c>
      <c r="AE826">
        <v>20</v>
      </c>
      <c r="AF826">
        <v>0</v>
      </c>
      <c r="AG826">
        <v>2</v>
      </c>
      <c r="AH826" t="s">
        <v>803</v>
      </c>
      <c r="AI826" t="s">
        <v>803</v>
      </c>
      <c r="AJ826" t="s">
        <v>803</v>
      </c>
      <c r="AK826">
        <v>2</v>
      </c>
      <c r="AL826">
        <v>0</v>
      </c>
      <c r="AM826">
        <v>1</v>
      </c>
      <c r="AN826" t="s">
        <v>803</v>
      </c>
      <c r="AO826">
        <v>2</v>
      </c>
      <c r="AP826">
        <v>1</v>
      </c>
      <c r="AQ826">
        <v>1</v>
      </c>
      <c r="AR826">
        <v>1</v>
      </c>
      <c r="AS826">
        <v>2</v>
      </c>
      <c r="AT826">
        <v>1</v>
      </c>
      <c r="AU826">
        <v>2</v>
      </c>
      <c r="AV826">
        <v>1</v>
      </c>
      <c r="AW826">
        <v>1</v>
      </c>
    </row>
    <row r="827" spans="1:49" x14ac:dyDescent="0.25">
      <c r="A827">
        <v>710</v>
      </c>
      <c r="B827" t="s">
        <v>1676</v>
      </c>
      <c r="C827">
        <v>6</v>
      </c>
      <c r="D827" t="s">
        <v>795</v>
      </c>
      <c r="E827" t="s">
        <v>1677</v>
      </c>
      <c r="F827">
        <v>2</v>
      </c>
      <c r="G827" t="s">
        <v>980</v>
      </c>
      <c r="H827" t="s">
        <v>797</v>
      </c>
      <c r="I827" t="s">
        <v>797</v>
      </c>
      <c r="J827">
        <v>0.4</v>
      </c>
      <c r="K827">
        <v>5</v>
      </c>
      <c r="L827">
        <v>3</v>
      </c>
      <c r="M827" t="s">
        <v>910</v>
      </c>
      <c r="N827" t="s">
        <v>891</v>
      </c>
      <c r="O827" t="s">
        <v>988</v>
      </c>
      <c r="P827">
        <v>335</v>
      </c>
      <c r="Q827">
        <v>49</v>
      </c>
      <c r="R827">
        <v>66</v>
      </c>
      <c r="S827">
        <v>70</v>
      </c>
      <c r="T827">
        <v>44</v>
      </c>
      <c r="U827">
        <v>55</v>
      </c>
      <c r="V827">
        <v>51</v>
      </c>
      <c r="W827">
        <v>120</v>
      </c>
      <c r="X827">
        <v>70</v>
      </c>
      <c r="Y827">
        <v>67</v>
      </c>
      <c r="Z827" t="s">
        <v>827</v>
      </c>
      <c r="AA827">
        <v>1</v>
      </c>
      <c r="AB827" t="s">
        <v>974</v>
      </c>
      <c r="AD827" t="s">
        <v>828</v>
      </c>
      <c r="AE827">
        <v>20</v>
      </c>
      <c r="AF827">
        <v>0</v>
      </c>
      <c r="AG827">
        <v>2</v>
      </c>
      <c r="AH827" t="s">
        <v>803</v>
      </c>
      <c r="AI827" t="s">
        <v>803</v>
      </c>
      <c r="AJ827" t="s">
        <v>803</v>
      </c>
      <c r="AK827">
        <v>2</v>
      </c>
      <c r="AL827">
        <v>0</v>
      </c>
      <c r="AM827">
        <v>1</v>
      </c>
      <c r="AN827" t="s">
        <v>803</v>
      </c>
      <c r="AO827">
        <v>2</v>
      </c>
      <c r="AP827">
        <v>1</v>
      </c>
      <c r="AQ827">
        <v>1</v>
      </c>
      <c r="AR827">
        <v>1</v>
      </c>
      <c r="AS827">
        <v>2</v>
      </c>
      <c r="AT827">
        <v>1</v>
      </c>
      <c r="AU827">
        <v>2</v>
      </c>
      <c r="AV827">
        <v>1</v>
      </c>
      <c r="AW827">
        <v>1</v>
      </c>
    </row>
    <row r="828" spans="1:49" x14ac:dyDescent="0.25">
      <c r="A828">
        <v>710</v>
      </c>
      <c r="B828" t="s">
        <v>1678</v>
      </c>
      <c r="C828">
        <v>6</v>
      </c>
      <c r="D828" t="s">
        <v>795</v>
      </c>
      <c r="E828" t="s">
        <v>1677</v>
      </c>
      <c r="F828">
        <v>2</v>
      </c>
      <c r="G828" t="s">
        <v>980</v>
      </c>
      <c r="H828" t="s">
        <v>797</v>
      </c>
      <c r="I828" t="s">
        <v>797</v>
      </c>
      <c r="J828">
        <v>0.3</v>
      </c>
      <c r="K828">
        <v>3.5</v>
      </c>
      <c r="L828">
        <v>3</v>
      </c>
      <c r="M828" t="s">
        <v>910</v>
      </c>
      <c r="N828" t="s">
        <v>891</v>
      </c>
      <c r="O828" t="s">
        <v>988</v>
      </c>
      <c r="P828">
        <v>335</v>
      </c>
      <c r="Q828">
        <v>44</v>
      </c>
      <c r="R828">
        <v>66</v>
      </c>
      <c r="S828">
        <v>70</v>
      </c>
      <c r="T828">
        <v>44</v>
      </c>
      <c r="U828">
        <v>55</v>
      </c>
      <c r="V828">
        <v>56</v>
      </c>
      <c r="W828">
        <v>120</v>
      </c>
      <c r="X828">
        <v>70</v>
      </c>
      <c r="Y828">
        <v>67</v>
      </c>
      <c r="Z828" t="s">
        <v>827</v>
      </c>
      <c r="AA828">
        <v>1</v>
      </c>
      <c r="AB828" t="s">
        <v>974</v>
      </c>
      <c r="AD828" t="s">
        <v>828</v>
      </c>
      <c r="AE828">
        <v>20</v>
      </c>
      <c r="AF828">
        <v>0</v>
      </c>
      <c r="AG828">
        <v>2</v>
      </c>
      <c r="AH828" t="s">
        <v>803</v>
      </c>
      <c r="AI828" t="s">
        <v>803</v>
      </c>
      <c r="AJ828" t="s">
        <v>803</v>
      </c>
      <c r="AK828">
        <v>2</v>
      </c>
      <c r="AL828">
        <v>0</v>
      </c>
      <c r="AM828">
        <v>1</v>
      </c>
      <c r="AN828" t="s">
        <v>803</v>
      </c>
      <c r="AO828">
        <v>2</v>
      </c>
      <c r="AP828">
        <v>1</v>
      </c>
      <c r="AQ828">
        <v>1</v>
      </c>
      <c r="AR828">
        <v>1</v>
      </c>
      <c r="AS828">
        <v>2</v>
      </c>
      <c r="AT828">
        <v>1</v>
      </c>
      <c r="AU828">
        <v>2</v>
      </c>
      <c r="AV828">
        <v>1</v>
      </c>
      <c r="AW828">
        <v>1</v>
      </c>
    </row>
    <row r="829" spans="1:49" x14ac:dyDescent="0.25">
      <c r="A829">
        <v>710</v>
      </c>
      <c r="B829" t="s">
        <v>1679</v>
      </c>
      <c r="C829">
        <v>6</v>
      </c>
      <c r="D829" t="s">
        <v>795</v>
      </c>
      <c r="E829" t="s">
        <v>1677</v>
      </c>
      <c r="F829">
        <v>2</v>
      </c>
      <c r="G829" t="s">
        <v>980</v>
      </c>
      <c r="H829" t="s">
        <v>797</v>
      </c>
      <c r="I829" t="s">
        <v>797</v>
      </c>
      <c r="J829">
        <v>0.5</v>
      </c>
      <c r="K829">
        <v>7.5</v>
      </c>
      <c r="L829">
        <v>3</v>
      </c>
      <c r="M829" t="s">
        <v>910</v>
      </c>
      <c r="N829" t="s">
        <v>891</v>
      </c>
      <c r="O829" t="s">
        <v>988</v>
      </c>
      <c r="P829">
        <v>335</v>
      </c>
      <c r="Q829">
        <v>54</v>
      </c>
      <c r="R829">
        <v>66</v>
      </c>
      <c r="S829">
        <v>70</v>
      </c>
      <c r="T829">
        <v>44</v>
      </c>
      <c r="U829">
        <v>55</v>
      </c>
      <c r="V829">
        <v>46</v>
      </c>
      <c r="W829">
        <v>120</v>
      </c>
      <c r="X829">
        <v>70</v>
      </c>
      <c r="Y829">
        <v>67</v>
      </c>
      <c r="Z829" t="s">
        <v>827</v>
      </c>
      <c r="AA829">
        <v>1</v>
      </c>
      <c r="AB829" t="s">
        <v>974</v>
      </c>
      <c r="AD829" t="s">
        <v>828</v>
      </c>
      <c r="AE829">
        <v>20</v>
      </c>
      <c r="AF829">
        <v>0</v>
      </c>
      <c r="AG829">
        <v>2</v>
      </c>
      <c r="AH829" t="s">
        <v>803</v>
      </c>
      <c r="AI829" t="s">
        <v>803</v>
      </c>
      <c r="AJ829" t="s">
        <v>803</v>
      </c>
      <c r="AK829">
        <v>2</v>
      </c>
      <c r="AL829">
        <v>0</v>
      </c>
      <c r="AM829">
        <v>1</v>
      </c>
      <c r="AN829" t="s">
        <v>803</v>
      </c>
      <c r="AO829">
        <v>2</v>
      </c>
      <c r="AP829">
        <v>1</v>
      </c>
      <c r="AQ829">
        <v>1</v>
      </c>
      <c r="AR829">
        <v>1</v>
      </c>
      <c r="AS829">
        <v>2</v>
      </c>
      <c r="AT829">
        <v>1</v>
      </c>
      <c r="AU829">
        <v>2</v>
      </c>
      <c r="AV829">
        <v>1</v>
      </c>
      <c r="AW829">
        <v>1</v>
      </c>
    </row>
    <row r="830" spans="1:49" x14ac:dyDescent="0.25">
      <c r="A830">
        <v>710</v>
      </c>
      <c r="B830" t="s">
        <v>1680</v>
      </c>
      <c r="C830">
        <v>6</v>
      </c>
      <c r="D830" t="s">
        <v>795</v>
      </c>
      <c r="E830" t="s">
        <v>1677</v>
      </c>
      <c r="F830">
        <v>2</v>
      </c>
      <c r="G830" t="s">
        <v>980</v>
      </c>
      <c r="H830" t="s">
        <v>797</v>
      </c>
      <c r="I830" t="s">
        <v>797</v>
      </c>
      <c r="J830">
        <v>0.8</v>
      </c>
      <c r="K830">
        <v>15</v>
      </c>
      <c r="L830">
        <v>3</v>
      </c>
      <c r="M830" t="s">
        <v>910</v>
      </c>
      <c r="N830" t="s">
        <v>891</v>
      </c>
      <c r="O830" t="s">
        <v>988</v>
      </c>
      <c r="P830">
        <v>335</v>
      </c>
      <c r="Q830">
        <v>59</v>
      </c>
      <c r="R830">
        <v>66</v>
      </c>
      <c r="S830">
        <v>70</v>
      </c>
      <c r="T830">
        <v>44</v>
      </c>
      <c r="U830">
        <v>55</v>
      </c>
      <c r="V830">
        <v>41</v>
      </c>
      <c r="W830">
        <v>120</v>
      </c>
      <c r="X830">
        <v>70</v>
      </c>
      <c r="Y830">
        <v>67</v>
      </c>
      <c r="Z830" t="s">
        <v>827</v>
      </c>
      <c r="AA830">
        <v>1</v>
      </c>
      <c r="AB830" t="s">
        <v>974</v>
      </c>
      <c r="AD830" t="s">
        <v>828</v>
      </c>
      <c r="AE830">
        <v>20</v>
      </c>
      <c r="AF830">
        <v>0</v>
      </c>
      <c r="AG830">
        <v>2</v>
      </c>
      <c r="AH830" t="s">
        <v>803</v>
      </c>
      <c r="AI830" t="s">
        <v>803</v>
      </c>
      <c r="AJ830" t="s">
        <v>803</v>
      </c>
      <c r="AK830">
        <v>2</v>
      </c>
      <c r="AL830">
        <v>0</v>
      </c>
      <c r="AM830">
        <v>1</v>
      </c>
      <c r="AN830" t="s">
        <v>803</v>
      </c>
      <c r="AO830">
        <v>2</v>
      </c>
      <c r="AP830">
        <v>1</v>
      </c>
      <c r="AQ830">
        <v>1</v>
      </c>
      <c r="AR830">
        <v>1</v>
      </c>
      <c r="AS830">
        <v>2</v>
      </c>
      <c r="AT830">
        <v>1</v>
      </c>
      <c r="AU830">
        <v>2</v>
      </c>
      <c r="AV830">
        <v>1</v>
      </c>
      <c r="AW830">
        <v>1</v>
      </c>
    </row>
    <row r="831" spans="1:49" x14ac:dyDescent="0.25">
      <c r="A831">
        <v>711</v>
      </c>
      <c r="B831" t="s">
        <v>1681</v>
      </c>
      <c r="C831">
        <v>6</v>
      </c>
      <c r="D831" t="s">
        <v>795</v>
      </c>
      <c r="E831" t="s">
        <v>1677</v>
      </c>
      <c r="F831">
        <v>2</v>
      </c>
      <c r="G831" t="s">
        <v>980</v>
      </c>
      <c r="H831" t="s">
        <v>797</v>
      </c>
      <c r="I831" t="s">
        <v>797</v>
      </c>
      <c r="J831">
        <v>0.9</v>
      </c>
      <c r="K831">
        <v>12.5</v>
      </c>
      <c r="L831">
        <v>3</v>
      </c>
      <c r="M831" t="s">
        <v>910</v>
      </c>
      <c r="N831" t="s">
        <v>891</v>
      </c>
      <c r="O831" t="s">
        <v>988</v>
      </c>
      <c r="P831">
        <v>494</v>
      </c>
      <c r="Q831">
        <v>65</v>
      </c>
      <c r="R831">
        <v>90</v>
      </c>
      <c r="S831">
        <v>122</v>
      </c>
      <c r="T831">
        <v>58</v>
      </c>
      <c r="U831">
        <v>75</v>
      </c>
      <c r="V831">
        <v>84</v>
      </c>
      <c r="W831">
        <v>60</v>
      </c>
      <c r="X831">
        <v>70</v>
      </c>
      <c r="Y831">
        <v>173</v>
      </c>
      <c r="Z831" t="s">
        <v>827</v>
      </c>
      <c r="AA831">
        <v>1</v>
      </c>
      <c r="AB831" t="s">
        <v>974</v>
      </c>
      <c r="AD831" t="s">
        <v>828</v>
      </c>
      <c r="AE831">
        <v>20</v>
      </c>
      <c r="AF831">
        <v>0</v>
      </c>
      <c r="AG831">
        <v>2</v>
      </c>
      <c r="AH831" t="s">
        <v>803</v>
      </c>
      <c r="AI831" t="s">
        <v>803</v>
      </c>
      <c r="AJ831" t="s">
        <v>803</v>
      </c>
      <c r="AK831">
        <v>2</v>
      </c>
      <c r="AL831">
        <v>0</v>
      </c>
      <c r="AM831">
        <v>1</v>
      </c>
      <c r="AN831" t="s">
        <v>803</v>
      </c>
      <c r="AO831">
        <v>2</v>
      </c>
      <c r="AP831">
        <v>1</v>
      </c>
      <c r="AQ831">
        <v>1</v>
      </c>
      <c r="AR831">
        <v>1</v>
      </c>
      <c r="AS831">
        <v>2</v>
      </c>
      <c r="AT831">
        <v>1</v>
      </c>
      <c r="AU831">
        <v>2</v>
      </c>
      <c r="AV831">
        <v>1</v>
      </c>
      <c r="AW831">
        <v>1</v>
      </c>
    </row>
    <row r="832" spans="1:49" x14ac:dyDescent="0.25">
      <c r="A832">
        <v>711</v>
      </c>
      <c r="B832" t="s">
        <v>1682</v>
      </c>
      <c r="C832">
        <v>6</v>
      </c>
      <c r="D832" t="s">
        <v>795</v>
      </c>
      <c r="E832" t="s">
        <v>1677</v>
      </c>
      <c r="F832">
        <v>2</v>
      </c>
      <c r="G832" t="s">
        <v>980</v>
      </c>
      <c r="H832" t="s">
        <v>797</v>
      </c>
      <c r="I832" t="s">
        <v>797</v>
      </c>
      <c r="J832">
        <v>0.7</v>
      </c>
      <c r="K832">
        <v>9.5</v>
      </c>
      <c r="L832">
        <v>3</v>
      </c>
      <c r="M832" t="s">
        <v>910</v>
      </c>
      <c r="N832" t="s">
        <v>891</v>
      </c>
      <c r="O832" t="s">
        <v>988</v>
      </c>
      <c r="P832">
        <v>494</v>
      </c>
      <c r="Q832">
        <v>55</v>
      </c>
      <c r="R832">
        <v>85</v>
      </c>
      <c r="S832">
        <v>122</v>
      </c>
      <c r="T832">
        <v>58</v>
      </c>
      <c r="U832">
        <v>75</v>
      </c>
      <c r="V832">
        <v>99</v>
      </c>
      <c r="W832">
        <v>60</v>
      </c>
      <c r="X832">
        <v>70</v>
      </c>
      <c r="Y832">
        <v>173</v>
      </c>
      <c r="Z832" t="s">
        <v>827</v>
      </c>
      <c r="AA832">
        <v>1</v>
      </c>
      <c r="AB832" t="s">
        <v>974</v>
      </c>
      <c r="AD832" t="s">
        <v>828</v>
      </c>
      <c r="AE832">
        <v>20</v>
      </c>
      <c r="AF832">
        <v>0</v>
      </c>
      <c r="AG832">
        <v>2</v>
      </c>
      <c r="AH832" t="s">
        <v>803</v>
      </c>
      <c r="AI832" t="s">
        <v>803</v>
      </c>
      <c r="AJ832" t="s">
        <v>803</v>
      </c>
      <c r="AK832">
        <v>2</v>
      </c>
      <c r="AL832">
        <v>0</v>
      </c>
      <c r="AM832">
        <v>1</v>
      </c>
      <c r="AN832" t="s">
        <v>803</v>
      </c>
      <c r="AO832">
        <v>2</v>
      </c>
      <c r="AP832">
        <v>1</v>
      </c>
      <c r="AQ832">
        <v>1</v>
      </c>
      <c r="AR832">
        <v>1</v>
      </c>
      <c r="AS832">
        <v>2</v>
      </c>
      <c r="AT832">
        <v>1</v>
      </c>
      <c r="AU832">
        <v>2</v>
      </c>
      <c r="AV832">
        <v>1</v>
      </c>
      <c r="AW832">
        <v>1</v>
      </c>
    </row>
    <row r="833" spans="1:49" x14ac:dyDescent="0.25">
      <c r="A833">
        <v>711</v>
      </c>
      <c r="B833" t="s">
        <v>1683</v>
      </c>
      <c r="C833">
        <v>6</v>
      </c>
      <c r="D833" t="s">
        <v>795</v>
      </c>
      <c r="E833" t="s">
        <v>1677</v>
      </c>
      <c r="F833">
        <v>2</v>
      </c>
      <c r="G833" t="s">
        <v>980</v>
      </c>
      <c r="H833" t="s">
        <v>797</v>
      </c>
      <c r="I833" t="s">
        <v>797</v>
      </c>
      <c r="J833">
        <v>1.1000000000000001</v>
      </c>
      <c r="K833">
        <v>14</v>
      </c>
      <c r="L833">
        <v>3</v>
      </c>
      <c r="M833" t="s">
        <v>910</v>
      </c>
      <c r="N833" t="s">
        <v>891</v>
      </c>
      <c r="O833" t="s">
        <v>988</v>
      </c>
      <c r="P833">
        <v>494</v>
      </c>
      <c r="Q833">
        <v>75</v>
      </c>
      <c r="R833">
        <v>95</v>
      </c>
      <c r="S833">
        <v>122</v>
      </c>
      <c r="T833">
        <v>58</v>
      </c>
      <c r="U833">
        <v>75</v>
      </c>
      <c r="V833">
        <v>69</v>
      </c>
      <c r="W833">
        <v>60</v>
      </c>
      <c r="X833">
        <v>70</v>
      </c>
      <c r="Y833">
        <v>173</v>
      </c>
      <c r="Z833" t="s">
        <v>827</v>
      </c>
      <c r="AA833">
        <v>1</v>
      </c>
      <c r="AB833" t="s">
        <v>974</v>
      </c>
      <c r="AD833" t="s">
        <v>828</v>
      </c>
      <c r="AE833">
        <v>20</v>
      </c>
      <c r="AF833">
        <v>0</v>
      </c>
      <c r="AG833">
        <v>2</v>
      </c>
      <c r="AH833" t="s">
        <v>803</v>
      </c>
      <c r="AI833" t="s">
        <v>803</v>
      </c>
      <c r="AJ833" t="s">
        <v>803</v>
      </c>
      <c r="AK833">
        <v>2</v>
      </c>
      <c r="AL833">
        <v>0</v>
      </c>
      <c r="AM833">
        <v>1</v>
      </c>
      <c r="AN833" t="s">
        <v>803</v>
      </c>
      <c r="AO833">
        <v>2</v>
      </c>
      <c r="AP833">
        <v>1</v>
      </c>
      <c r="AQ833">
        <v>1</v>
      </c>
      <c r="AR833">
        <v>1</v>
      </c>
      <c r="AS833">
        <v>2</v>
      </c>
      <c r="AT833">
        <v>1</v>
      </c>
      <c r="AU833">
        <v>2</v>
      </c>
      <c r="AV833">
        <v>1</v>
      </c>
      <c r="AW833">
        <v>1</v>
      </c>
    </row>
    <row r="834" spans="1:49" x14ac:dyDescent="0.25">
      <c r="A834">
        <v>711</v>
      </c>
      <c r="B834" t="s">
        <v>1684</v>
      </c>
      <c r="C834">
        <v>6</v>
      </c>
      <c r="D834" t="s">
        <v>795</v>
      </c>
      <c r="E834" t="s">
        <v>1677</v>
      </c>
      <c r="F834">
        <v>2</v>
      </c>
      <c r="G834" t="s">
        <v>980</v>
      </c>
      <c r="H834" t="s">
        <v>797</v>
      </c>
      <c r="I834" t="s">
        <v>797</v>
      </c>
      <c r="J834">
        <v>1.7</v>
      </c>
      <c r="K834">
        <v>39</v>
      </c>
      <c r="L834">
        <v>3</v>
      </c>
      <c r="M834" t="s">
        <v>910</v>
      </c>
      <c r="N834" t="s">
        <v>891</v>
      </c>
      <c r="O834" t="s">
        <v>988</v>
      </c>
      <c r="P834">
        <v>494</v>
      </c>
      <c r="Q834">
        <v>85</v>
      </c>
      <c r="R834">
        <v>100</v>
      </c>
      <c r="S834">
        <v>122</v>
      </c>
      <c r="T834">
        <v>58</v>
      </c>
      <c r="U834">
        <v>75</v>
      </c>
      <c r="V834">
        <v>54</v>
      </c>
      <c r="W834">
        <v>60</v>
      </c>
      <c r="X834">
        <v>70</v>
      </c>
      <c r="Y834">
        <v>173</v>
      </c>
      <c r="Z834" t="s">
        <v>827</v>
      </c>
      <c r="AA834">
        <v>1</v>
      </c>
      <c r="AB834" t="s">
        <v>974</v>
      </c>
      <c r="AD834" t="s">
        <v>828</v>
      </c>
      <c r="AE834">
        <v>20</v>
      </c>
      <c r="AF834">
        <v>0</v>
      </c>
      <c r="AG834">
        <v>2</v>
      </c>
      <c r="AH834" t="s">
        <v>803</v>
      </c>
      <c r="AI834" t="s">
        <v>803</v>
      </c>
      <c r="AJ834" t="s">
        <v>803</v>
      </c>
      <c r="AK834">
        <v>2</v>
      </c>
      <c r="AL834">
        <v>0</v>
      </c>
      <c r="AM834">
        <v>1</v>
      </c>
      <c r="AN834" t="s">
        <v>803</v>
      </c>
      <c r="AO834">
        <v>2</v>
      </c>
      <c r="AP834">
        <v>1</v>
      </c>
      <c r="AQ834">
        <v>1</v>
      </c>
      <c r="AR834">
        <v>1</v>
      </c>
      <c r="AS834">
        <v>2</v>
      </c>
      <c r="AT834">
        <v>1</v>
      </c>
      <c r="AU834">
        <v>2</v>
      </c>
      <c r="AV834">
        <v>1</v>
      </c>
      <c r="AW834">
        <v>1</v>
      </c>
    </row>
    <row r="835" spans="1:49" x14ac:dyDescent="0.25">
      <c r="A835">
        <v>712</v>
      </c>
      <c r="B835" t="s">
        <v>1685</v>
      </c>
      <c r="C835">
        <v>6</v>
      </c>
      <c r="D835" t="s">
        <v>795</v>
      </c>
      <c r="E835" t="s">
        <v>1686</v>
      </c>
      <c r="F835">
        <v>1</v>
      </c>
      <c r="G835" t="s">
        <v>865</v>
      </c>
      <c r="H835" t="s">
        <v>2089</v>
      </c>
      <c r="I835" t="s">
        <v>865</v>
      </c>
      <c r="J835">
        <v>1</v>
      </c>
      <c r="K835">
        <v>99.5</v>
      </c>
      <c r="L835">
        <v>3</v>
      </c>
      <c r="M835" t="s">
        <v>956</v>
      </c>
      <c r="N835" t="s">
        <v>970</v>
      </c>
      <c r="O835" t="s">
        <v>944</v>
      </c>
      <c r="P835">
        <v>304</v>
      </c>
      <c r="Q835">
        <v>55</v>
      </c>
      <c r="R835">
        <v>69</v>
      </c>
      <c r="S835">
        <v>85</v>
      </c>
      <c r="T835">
        <v>32</v>
      </c>
      <c r="U835">
        <v>35</v>
      </c>
      <c r="V835">
        <v>28</v>
      </c>
      <c r="W835">
        <v>190</v>
      </c>
      <c r="X835">
        <v>70</v>
      </c>
      <c r="Y835">
        <v>61</v>
      </c>
      <c r="Z835" t="s">
        <v>827</v>
      </c>
      <c r="AA835">
        <v>2</v>
      </c>
      <c r="AB835" t="s">
        <v>945</v>
      </c>
      <c r="AC835" t="s">
        <v>802</v>
      </c>
      <c r="AD835" t="s">
        <v>828</v>
      </c>
      <c r="AE835">
        <v>20</v>
      </c>
      <c r="AF835">
        <v>1</v>
      </c>
      <c r="AG835">
        <v>2</v>
      </c>
      <c r="AH835">
        <v>1</v>
      </c>
      <c r="AI835">
        <v>1</v>
      </c>
      <c r="AJ835">
        <v>1</v>
      </c>
      <c r="AK835" t="s">
        <v>803</v>
      </c>
      <c r="AL835">
        <v>2</v>
      </c>
      <c r="AM835">
        <v>1</v>
      </c>
      <c r="AN835">
        <v>1</v>
      </c>
      <c r="AO835">
        <v>1</v>
      </c>
      <c r="AP835">
        <v>1</v>
      </c>
      <c r="AQ835">
        <v>1</v>
      </c>
      <c r="AR835">
        <v>2</v>
      </c>
      <c r="AS835">
        <v>1</v>
      </c>
      <c r="AT835">
        <v>1</v>
      </c>
      <c r="AU835">
        <v>1</v>
      </c>
      <c r="AV835">
        <v>2</v>
      </c>
      <c r="AW835">
        <v>1</v>
      </c>
    </row>
    <row r="836" spans="1:49" x14ac:dyDescent="0.25">
      <c r="A836">
        <v>713</v>
      </c>
      <c r="B836" t="s">
        <v>1687</v>
      </c>
      <c r="C836">
        <v>6</v>
      </c>
      <c r="D836" t="s">
        <v>795</v>
      </c>
      <c r="E836" t="s">
        <v>1283</v>
      </c>
      <c r="F836">
        <v>1</v>
      </c>
      <c r="G836" t="s">
        <v>865</v>
      </c>
      <c r="H836" t="s">
        <v>2089</v>
      </c>
      <c r="I836" t="s">
        <v>865</v>
      </c>
      <c r="J836">
        <v>2</v>
      </c>
      <c r="K836">
        <v>505</v>
      </c>
      <c r="L836">
        <v>3</v>
      </c>
      <c r="M836" t="s">
        <v>956</v>
      </c>
      <c r="N836" t="s">
        <v>970</v>
      </c>
      <c r="O836" t="s">
        <v>944</v>
      </c>
      <c r="P836">
        <v>514</v>
      </c>
      <c r="Q836">
        <v>95</v>
      </c>
      <c r="R836">
        <v>117</v>
      </c>
      <c r="S836">
        <v>184</v>
      </c>
      <c r="T836">
        <v>44</v>
      </c>
      <c r="U836">
        <v>46</v>
      </c>
      <c r="V836">
        <v>28</v>
      </c>
      <c r="W836">
        <v>55</v>
      </c>
      <c r="X836">
        <v>70</v>
      </c>
      <c r="Y836">
        <v>180</v>
      </c>
      <c r="Z836" t="s">
        <v>827</v>
      </c>
      <c r="AA836">
        <v>2</v>
      </c>
      <c r="AB836" t="s">
        <v>945</v>
      </c>
      <c r="AC836" t="s">
        <v>802</v>
      </c>
      <c r="AD836" t="s">
        <v>828</v>
      </c>
      <c r="AE836">
        <v>20</v>
      </c>
      <c r="AF836">
        <v>1</v>
      </c>
      <c r="AG836">
        <v>2</v>
      </c>
      <c r="AH836">
        <v>1</v>
      </c>
      <c r="AI836">
        <v>1</v>
      </c>
      <c r="AJ836">
        <v>1</v>
      </c>
      <c r="AK836" t="s">
        <v>803</v>
      </c>
      <c r="AL836">
        <v>2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2</v>
      </c>
      <c r="AS836">
        <v>1</v>
      </c>
      <c r="AT836">
        <v>1</v>
      </c>
      <c r="AU836">
        <v>1</v>
      </c>
      <c r="AV836">
        <v>2</v>
      </c>
      <c r="AW836">
        <v>1</v>
      </c>
    </row>
    <row r="837" spans="1:49" x14ac:dyDescent="0.25">
      <c r="A837">
        <v>714</v>
      </c>
      <c r="B837" t="s">
        <v>1688</v>
      </c>
      <c r="C837">
        <v>6</v>
      </c>
      <c r="D837" t="s">
        <v>795</v>
      </c>
      <c r="E837" t="s">
        <v>1689</v>
      </c>
      <c r="F837">
        <v>2</v>
      </c>
      <c r="G837" t="s">
        <v>812</v>
      </c>
      <c r="H837" t="s">
        <v>810</v>
      </c>
      <c r="I837" t="s">
        <v>810</v>
      </c>
      <c r="J837">
        <v>0.5</v>
      </c>
      <c r="K837">
        <v>8</v>
      </c>
      <c r="L837">
        <v>3</v>
      </c>
      <c r="M837" t="s">
        <v>891</v>
      </c>
      <c r="N837" t="s">
        <v>894</v>
      </c>
      <c r="O837" t="s">
        <v>1112</v>
      </c>
      <c r="P837">
        <v>245</v>
      </c>
      <c r="Q837">
        <v>40</v>
      </c>
      <c r="R837">
        <v>30</v>
      </c>
      <c r="S837">
        <v>35</v>
      </c>
      <c r="T837">
        <v>45</v>
      </c>
      <c r="U837">
        <v>40</v>
      </c>
      <c r="V837">
        <v>55</v>
      </c>
      <c r="W837">
        <v>190</v>
      </c>
      <c r="X837">
        <v>70</v>
      </c>
      <c r="Y837">
        <v>49</v>
      </c>
      <c r="Z837" t="s">
        <v>827</v>
      </c>
      <c r="AA837">
        <v>2</v>
      </c>
      <c r="AB837" t="s">
        <v>810</v>
      </c>
      <c r="AC837" t="s">
        <v>812</v>
      </c>
      <c r="AD837" t="s">
        <v>828</v>
      </c>
      <c r="AE837">
        <v>20</v>
      </c>
      <c r="AF837">
        <v>1</v>
      </c>
      <c r="AG837" t="s">
        <v>803</v>
      </c>
      <c r="AH837" t="s">
        <v>803</v>
      </c>
      <c r="AI837">
        <v>1</v>
      </c>
      <c r="AJ837" t="s">
        <v>804</v>
      </c>
      <c r="AK837">
        <v>4</v>
      </c>
      <c r="AL837" t="s">
        <v>803</v>
      </c>
      <c r="AM837">
        <v>1</v>
      </c>
      <c r="AN837">
        <v>0</v>
      </c>
      <c r="AO837">
        <v>1</v>
      </c>
      <c r="AP837">
        <v>1</v>
      </c>
      <c r="AQ837" t="s">
        <v>803</v>
      </c>
      <c r="AR837">
        <v>2</v>
      </c>
      <c r="AS837">
        <v>1</v>
      </c>
      <c r="AT837">
        <v>2</v>
      </c>
      <c r="AU837">
        <v>1</v>
      </c>
      <c r="AV837">
        <v>1</v>
      </c>
      <c r="AW837">
        <v>2</v>
      </c>
    </row>
    <row r="838" spans="1:49" x14ac:dyDescent="0.25">
      <c r="A838">
        <v>715</v>
      </c>
      <c r="B838" t="s">
        <v>1690</v>
      </c>
      <c r="C838">
        <v>6</v>
      </c>
      <c r="D838" t="s">
        <v>795</v>
      </c>
      <c r="E838" t="s">
        <v>1689</v>
      </c>
      <c r="F838">
        <v>2</v>
      </c>
      <c r="G838" t="s">
        <v>812</v>
      </c>
      <c r="H838" t="s">
        <v>810</v>
      </c>
      <c r="I838" t="s">
        <v>810</v>
      </c>
      <c r="J838">
        <v>1.5</v>
      </c>
      <c r="K838">
        <v>85</v>
      </c>
      <c r="L838">
        <v>3</v>
      </c>
      <c r="M838" t="s">
        <v>891</v>
      </c>
      <c r="N838" t="s">
        <v>894</v>
      </c>
      <c r="O838" t="s">
        <v>1112</v>
      </c>
      <c r="P838">
        <v>535</v>
      </c>
      <c r="Q838">
        <v>85</v>
      </c>
      <c r="R838">
        <v>70</v>
      </c>
      <c r="S838">
        <v>80</v>
      </c>
      <c r="T838">
        <v>97</v>
      </c>
      <c r="U838">
        <v>80</v>
      </c>
      <c r="V838">
        <v>123</v>
      </c>
      <c r="W838">
        <v>45</v>
      </c>
      <c r="X838">
        <v>70</v>
      </c>
      <c r="Y838">
        <v>187</v>
      </c>
      <c r="Z838" t="s">
        <v>827</v>
      </c>
      <c r="AA838">
        <v>2</v>
      </c>
      <c r="AB838" t="s">
        <v>810</v>
      </c>
      <c r="AC838" t="s">
        <v>812</v>
      </c>
      <c r="AD838" t="s">
        <v>828</v>
      </c>
      <c r="AE838">
        <v>20</v>
      </c>
      <c r="AF838">
        <v>1</v>
      </c>
      <c r="AG838" t="s">
        <v>803</v>
      </c>
      <c r="AH838" t="s">
        <v>803</v>
      </c>
      <c r="AI838">
        <v>1</v>
      </c>
      <c r="AJ838" t="s">
        <v>804</v>
      </c>
      <c r="AK838">
        <v>4</v>
      </c>
      <c r="AL838" t="s">
        <v>803</v>
      </c>
      <c r="AM838">
        <v>1</v>
      </c>
      <c r="AN838">
        <v>0</v>
      </c>
      <c r="AO838">
        <v>1</v>
      </c>
      <c r="AP838">
        <v>1</v>
      </c>
      <c r="AQ838" t="s">
        <v>803</v>
      </c>
      <c r="AR838">
        <v>2</v>
      </c>
      <c r="AS838">
        <v>1</v>
      </c>
      <c r="AT838">
        <v>2</v>
      </c>
      <c r="AU838">
        <v>1</v>
      </c>
      <c r="AV838">
        <v>1</v>
      </c>
      <c r="AW838">
        <v>2</v>
      </c>
    </row>
    <row r="839" spans="1:49" x14ac:dyDescent="0.25">
      <c r="A839">
        <v>716</v>
      </c>
      <c r="B839" t="s">
        <v>1691</v>
      </c>
      <c r="C839">
        <v>6</v>
      </c>
      <c r="D839" t="s">
        <v>1065</v>
      </c>
      <c r="E839" t="s">
        <v>1692</v>
      </c>
      <c r="F839">
        <v>1</v>
      </c>
      <c r="G839" t="s">
        <v>859</v>
      </c>
      <c r="H839" t="s">
        <v>2089</v>
      </c>
      <c r="I839" t="s">
        <v>859</v>
      </c>
      <c r="J839">
        <v>3</v>
      </c>
      <c r="K839">
        <v>215</v>
      </c>
      <c r="L839">
        <v>1</v>
      </c>
      <c r="M839" t="s">
        <v>1693</v>
      </c>
      <c r="P839">
        <v>680</v>
      </c>
      <c r="Q839">
        <v>126</v>
      </c>
      <c r="R839">
        <v>131</v>
      </c>
      <c r="S839">
        <v>95</v>
      </c>
      <c r="T839">
        <v>131</v>
      </c>
      <c r="U839">
        <v>98</v>
      </c>
      <c r="V839">
        <v>99</v>
      </c>
      <c r="W839">
        <v>45</v>
      </c>
      <c r="X839">
        <v>0</v>
      </c>
      <c r="Y839">
        <v>306</v>
      </c>
      <c r="Z839" t="s">
        <v>925</v>
      </c>
      <c r="AA839">
        <v>1</v>
      </c>
      <c r="AB839" t="s">
        <v>874</v>
      </c>
      <c r="AE839">
        <v>120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 t="s">
        <v>803</v>
      </c>
      <c r="AM839">
        <v>2</v>
      </c>
      <c r="AN839">
        <v>1</v>
      </c>
      <c r="AO839">
        <v>1</v>
      </c>
      <c r="AP839">
        <v>1</v>
      </c>
      <c r="AQ839" t="s">
        <v>803</v>
      </c>
      <c r="AR839">
        <v>1</v>
      </c>
      <c r="AS839">
        <v>1</v>
      </c>
      <c r="AT839">
        <v>0</v>
      </c>
      <c r="AU839" t="s">
        <v>803</v>
      </c>
      <c r="AV839">
        <v>2</v>
      </c>
      <c r="AW839">
        <v>1</v>
      </c>
    </row>
    <row r="840" spans="1:49" x14ac:dyDescent="0.25">
      <c r="A840">
        <v>717</v>
      </c>
      <c r="B840" t="s">
        <v>1694</v>
      </c>
      <c r="C840">
        <v>6</v>
      </c>
      <c r="D840" t="s">
        <v>1065</v>
      </c>
      <c r="E840" t="s">
        <v>1695</v>
      </c>
      <c r="F840">
        <v>2</v>
      </c>
      <c r="G840" t="s">
        <v>849</v>
      </c>
      <c r="H840" t="s">
        <v>812</v>
      </c>
      <c r="I840" t="s">
        <v>812</v>
      </c>
      <c r="J840">
        <v>5.8</v>
      </c>
      <c r="K840">
        <v>203</v>
      </c>
      <c r="L840">
        <v>1</v>
      </c>
      <c r="M840" t="s">
        <v>1696</v>
      </c>
      <c r="P840">
        <v>680</v>
      </c>
      <c r="Q840">
        <v>126</v>
      </c>
      <c r="R840">
        <v>131</v>
      </c>
      <c r="S840">
        <v>95</v>
      </c>
      <c r="T840">
        <v>131</v>
      </c>
      <c r="U840">
        <v>98</v>
      </c>
      <c r="V840">
        <v>99</v>
      </c>
      <c r="W840">
        <v>45</v>
      </c>
      <c r="X840">
        <v>0</v>
      </c>
      <c r="Y840">
        <v>306</v>
      </c>
      <c r="Z840" t="s">
        <v>925</v>
      </c>
      <c r="AA840">
        <v>1</v>
      </c>
      <c r="AB840" t="s">
        <v>874</v>
      </c>
      <c r="AE840">
        <v>120</v>
      </c>
      <c r="AF840">
        <v>1</v>
      </c>
      <c r="AG840">
        <v>1</v>
      </c>
      <c r="AH840">
        <v>1</v>
      </c>
      <c r="AI840">
        <v>2</v>
      </c>
      <c r="AJ840" t="s">
        <v>803</v>
      </c>
      <c r="AK840">
        <v>2</v>
      </c>
      <c r="AL840">
        <v>1</v>
      </c>
      <c r="AM840">
        <v>1</v>
      </c>
      <c r="AN840">
        <v>0</v>
      </c>
      <c r="AO840">
        <v>1</v>
      </c>
      <c r="AP840">
        <v>0</v>
      </c>
      <c r="AQ840">
        <v>1</v>
      </c>
      <c r="AR840">
        <v>2</v>
      </c>
      <c r="AS840" t="s">
        <v>803</v>
      </c>
      <c r="AT840">
        <v>1</v>
      </c>
      <c r="AU840" t="s">
        <v>803</v>
      </c>
      <c r="AV840">
        <v>1</v>
      </c>
      <c r="AW840">
        <v>2</v>
      </c>
    </row>
    <row r="841" spans="1:49" x14ac:dyDescent="0.25">
      <c r="A841">
        <v>718</v>
      </c>
      <c r="B841" t="s">
        <v>1697</v>
      </c>
      <c r="C841">
        <v>6</v>
      </c>
      <c r="D841" t="s">
        <v>1065</v>
      </c>
      <c r="E841" t="s">
        <v>1698</v>
      </c>
      <c r="F841">
        <v>2</v>
      </c>
      <c r="G841" t="s">
        <v>810</v>
      </c>
      <c r="H841" t="s">
        <v>862</v>
      </c>
      <c r="I841" t="s">
        <v>862</v>
      </c>
      <c r="J841">
        <v>5</v>
      </c>
      <c r="K841">
        <v>305</v>
      </c>
      <c r="L841">
        <v>2</v>
      </c>
      <c r="M841" t="s">
        <v>1699</v>
      </c>
      <c r="N841" t="s">
        <v>1700</v>
      </c>
      <c r="P841">
        <v>600</v>
      </c>
      <c r="Q841">
        <v>108</v>
      </c>
      <c r="R841">
        <v>100</v>
      </c>
      <c r="S841">
        <v>121</v>
      </c>
      <c r="T841">
        <v>81</v>
      </c>
      <c r="U841">
        <v>95</v>
      </c>
      <c r="V841">
        <v>95</v>
      </c>
      <c r="W841">
        <v>3</v>
      </c>
      <c r="X841">
        <v>0</v>
      </c>
      <c r="Y841">
        <v>270</v>
      </c>
      <c r="Z841" t="s">
        <v>925</v>
      </c>
      <c r="AA841">
        <v>1</v>
      </c>
      <c r="AB841" t="s">
        <v>874</v>
      </c>
      <c r="AE841">
        <v>120</v>
      </c>
      <c r="AF841">
        <v>1</v>
      </c>
      <c r="AG841" t="s">
        <v>803</v>
      </c>
      <c r="AH841">
        <v>1</v>
      </c>
      <c r="AI841">
        <v>0</v>
      </c>
      <c r="AJ841">
        <v>1</v>
      </c>
      <c r="AK841">
        <v>4</v>
      </c>
      <c r="AL841">
        <v>1</v>
      </c>
      <c r="AM841" t="s">
        <v>803</v>
      </c>
      <c r="AN841">
        <v>1</v>
      </c>
      <c r="AO841">
        <v>1</v>
      </c>
      <c r="AP841">
        <v>1</v>
      </c>
      <c r="AQ841">
        <v>1</v>
      </c>
      <c r="AR841" t="s">
        <v>803</v>
      </c>
      <c r="AS841">
        <v>1</v>
      </c>
      <c r="AT841">
        <v>2</v>
      </c>
      <c r="AU841">
        <v>1</v>
      </c>
      <c r="AV841">
        <v>1</v>
      </c>
      <c r="AW841">
        <v>2</v>
      </c>
    </row>
    <row r="842" spans="1:49" x14ac:dyDescent="0.25">
      <c r="A842">
        <v>718</v>
      </c>
      <c r="B842" t="s">
        <v>1701</v>
      </c>
      <c r="C842">
        <v>6</v>
      </c>
      <c r="D842" t="s">
        <v>1065</v>
      </c>
      <c r="E842" t="s">
        <v>1698</v>
      </c>
      <c r="F842">
        <v>2</v>
      </c>
      <c r="G842" t="s">
        <v>810</v>
      </c>
      <c r="H842" t="s">
        <v>862</v>
      </c>
      <c r="I842" t="s">
        <v>862</v>
      </c>
      <c r="J842">
        <v>1.2</v>
      </c>
      <c r="K842">
        <v>33.5</v>
      </c>
      <c r="L842">
        <v>2</v>
      </c>
      <c r="M842" t="s">
        <v>1699</v>
      </c>
      <c r="N842" t="s">
        <v>1700</v>
      </c>
      <c r="P842">
        <v>486</v>
      </c>
      <c r="Q842">
        <v>54</v>
      </c>
      <c r="R842">
        <v>100</v>
      </c>
      <c r="S842">
        <v>71</v>
      </c>
      <c r="T842">
        <v>61</v>
      </c>
      <c r="U842">
        <v>85</v>
      </c>
      <c r="V842">
        <v>115</v>
      </c>
      <c r="W842">
        <v>3</v>
      </c>
      <c r="X842">
        <v>0</v>
      </c>
      <c r="Y842">
        <v>219</v>
      </c>
      <c r="Z842" t="s">
        <v>925</v>
      </c>
      <c r="AA842">
        <v>1</v>
      </c>
      <c r="AB842" t="s">
        <v>874</v>
      </c>
      <c r="AE842">
        <v>120</v>
      </c>
      <c r="AF842">
        <v>1</v>
      </c>
      <c r="AG842" t="s">
        <v>803</v>
      </c>
      <c r="AH842">
        <v>1</v>
      </c>
      <c r="AI842">
        <v>0</v>
      </c>
      <c r="AJ842">
        <v>1</v>
      </c>
      <c r="AK842">
        <v>4</v>
      </c>
      <c r="AL842">
        <v>1</v>
      </c>
      <c r="AM842" t="s">
        <v>803</v>
      </c>
      <c r="AN842">
        <v>1</v>
      </c>
      <c r="AO842">
        <v>1</v>
      </c>
      <c r="AP842">
        <v>1</v>
      </c>
      <c r="AQ842">
        <v>1</v>
      </c>
      <c r="AR842" t="s">
        <v>803</v>
      </c>
      <c r="AS842">
        <v>1</v>
      </c>
      <c r="AT842">
        <v>2</v>
      </c>
      <c r="AU842">
        <v>1</v>
      </c>
      <c r="AV842">
        <v>1</v>
      </c>
      <c r="AW842">
        <v>2</v>
      </c>
    </row>
    <row r="843" spans="1:49" x14ac:dyDescent="0.25">
      <c r="A843">
        <v>718</v>
      </c>
      <c r="B843" t="s">
        <v>1702</v>
      </c>
      <c r="C843">
        <v>6</v>
      </c>
      <c r="D843" t="s">
        <v>1065</v>
      </c>
      <c r="E843" t="s">
        <v>1698</v>
      </c>
      <c r="F843">
        <v>2</v>
      </c>
      <c r="G843" t="s">
        <v>810</v>
      </c>
      <c r="H843" t="s">
        <v>862</v>
      </c>
      <c r="I843" t="s">
        <v>862</v>
      </c>
      <c r="J843">
        <v>4.5</v>
      </c>
      <c r="K843">
        <v>610</v>
      </c>
      <c r="L843">
        <v>1</v>
      </c>
      <c r="M843" t="s">
        <v>1700</v>
      </c>
      <c r="P843">
        <v>708</v>
      </c>
      <c r="Q843">
        <v>216</v>
      </c>
      <c r="R843">
        <v>100</v>
      </c>
      <c r="S843">
        <v>121</v>
      </c>
      <c r="T843">
        <v>91</v>
      </c>
      <c r="U843">
        <v>95</v>
      </c>
      <c r="V843">
        <v>85</v>
      </c>
      <c r="W843">
        <v>3</v>
      </c>
      <c r="X843">
        <v>0</v>
      </c>
      <c r="Y843">
        <v>319</v>
      </c>
      <c r="Z843" t="s">
        <v>925</v>
      </c>
      <c r="AA843">
        <v>1</v>
      </c>
      <c r="AB843" t="s">
        <v>874</v>
      </c>
      <c r="AE843">
        <v>120</v>
      </c>
      <c r="AF843">
        <v>1</v>
      </c>
      <c r="AG843" t="s">
        <v>803</v>
      </c>
      <c r="AH843">
        <v>1</v>
      </c>
      <c r="AI843">
        <v>0</v>
      </c>
      <c r="AJ843">
        <v>1</v>
      </c>
      <c r="AK843">
        <v>4</v>
      </c>
      <c r="AL843">
        <v>1</v>
      </c>
      <c r="AM843" t="s">
        <v>803</v>
      </c>
      <c r="AN843">
        <v>1</v>
      </c>
      <c r="AO843">
        <v>1</v>
      </c>
      <c r="AP843">
        <v>1</v>
      </c>
      <c r="AQ843">
        <v>1</v>
      </c>
      <c r="AR843" t="s">
        <v>803</v>
      </c>
      <c r="AS843">
        <v>1</v>
      </c>
      <c r="AT843">
        <v>2</v>
      </c>
      <c r="AU843">
        <v>1</v>
      </c>
      <c r="AV843">
        <v>1</v>
      </c>
      <c r="AW843">
        <v>2</v>
      </c>
    </row>
    <row r="844" spans="1:49" x14ac:dyDescent="0.25">
      <c r="A844">
        <v>719</v>
      </c>
      <c r="B844" t="s">
        <v>1703</v>
      </c>
      <c r="C844">
        <v>6</v>
      </c>
      <c r="D844" t="s">
        <v>1067</v>
      </c>
      <c r="E844" t="s">
        <v>1664</v>
      </c>
      <c r="F844">
        <v>2</v>
      </c>
      <c r="G844" t="s">
        <v>942</v>
      </c>
      <c r="H844" t="s">
        <v>859</v>
      </c>
      <c r="I844" t="s">
        <v>859</v>
      </c>
      <c r="J844">
        <v>0.7</v>
      </c>
      <c r="K844">
        <v>8.8000000000000007</v>
      </c>
      <c r="L844">
        <v>1</v>
      </c>
      <c r="M844" t="s">
        <v>938</v>
      </c>
      <c r="P844">
        <v>600</v>
      </c>
      <c r="Q844">
        <v>50</v>
      </c>
      <c r="R844">
        <v>100</v>
      </c>
      <c r="S844">
        <v>150</v>
      </c>
      <c r="T844">
        <v>100</v>
      </c>
      <c r="U844">
        <v>150</v>
      </c>
      <c r="V844">
        <v>50</v>
      </c>
      <c r="W844">
        <v>3</v>
      </c>
      <c r="X844">
        <v>70</v>
      </c>
      <c r="Y844">
        <v>270</v>
      </c>
      <c r="Z844" t="s">
        <v>925</v>
      </c>
      <c r="AA844">
        <v>1</v>
      </c>
      <c r="AB844" t="s">
        <v>874</v>
      </c>
      <c r="AE844">
        <v>25</v>
      </c>
      <c r="AF844" t="s">
        <v>803</v>
      </c>
      <c r="AG844" t="s">
        <v>803</v>
      </c>
      <c r="AH844">
        <v>2</v>
      </c>
      <c r="AI844">
        <v>1</v>
      </c>
      <c r="AJ844">
        <v>2</v>
      </c>
      <c r="AK844">
        <v>1</v>
      </c>
      <c r="AL844">
        <v>1</v>
      </c>
      <c r="AM844">
        <v>1</v>
      </c>
      <c r="AN844">
        <v>2</v>
      </c>
      <c r="AO844" t="s">
        <v>803</v>
      </c>
      <c r="AP844">
        <v>1</v>
      </c>
      <c r="AQ844" t="s">
        <v>803</v>
      </c>
      <c r="AR844">
        <v>1</v>
      </c>
      <c r="AS844">
        <v>1</v>
      </c>
      <c r="AT844">
        <v>0</v>
      </c>
      <c r="AU844" t="s">
        <v>803</v>
      </c>
      <c r="AV844">
        <v>4</v>
      </c>
      <c r="AW844">
        <v>1</v>
      </c>
    </row>
    <row r="845" spans="1:49" x14ac:dyDescent="0.25">
      <c r="A845">
        <v>719</v>
      </c>
      <c r="B845" t="s">
        <v>1704</v>
      </c>
      <c r="C845">
        <v>6</v>
      </c>
      <c r="D845" t="s">
        <v>1067</v>
      </c>
      <c r="E845" t="s">
        <v>1664</v>
      </c>
      <c r="F845">
        <v>2</v>
      </c>
      <c r="G845" t="s">
        <v>942</v>
      </c>
      <c r="H845" t="s">
        <v>859</v>
      </c>
      <c r="I845" t="s">
        <v>859</v>
      </c>
      <c r="J845">
        <v>1.1000000000000001</v>
      </c>
      <c r="K845">
        <v>27.8</v>
      </c>
      <c r="L845">
        <v>1</v>
      </c>
      <c r="M845" t="s">
        <v>1086</v>
      </c>
      <c r="P845">
        <v>700</v>
      </c>
      <c r="Q845">
        <v>50</v>
      </c>
      <c r="R845">
        <v>160</v>
      </c>
      <c r="S845">
        <v>110</v>
      </c>
      <c r="T845">
        <v>160</v>
      </c>
      <c r="U845">
        <v>110</v>
      </c>
      <c r="V845">
        <v>110</v>
      </c>
      <c r="W845">
        <v>3</v>
      </c>
      <c r="X845">
        <v>70</v>
      </c>
      <c r="Y845">
        <v>315</v>
      </c>
      <c r="Z845" t="s">
        <v>925</v>
      </c>
      <c r="AA845">
        <v>1</v>
      </c>
      <c r="AB845" t="s">
        <v>874</v>
      </c>
      <c r="AE845">
        <v>25</v>
      </c>
      <c r="AF845" t="s">
        <v>803</v>
      </c>
      <c r="AG845" t="s">
        <v>803</v>
      </c>
      <c r="AH845">
        <v>2</v>
      </c>
      <c r="AI845">
        <v>1</v>
      </c>
      <c r="AJ845">
        <v>2</v>
      </c>
      <c r="AK845">
        <v>1</v>
      </c>
      <c r="AL845">
        <v>1</v>
      </c>
      <c r="AM845">
        <v>1</v>
      </c>
      <c r="AN845">
        <v>2</v>
      </c>
      <c r="AO845" t="s">
        <v>803</v>
      </c>
      <c r="AP845">
        <v>1</v>
      </c>
      <c r="AQ845" t="s">
        <v>803</v>
      </c>
      <c r="AR845">
        <v>1</v>
      </c>
      <c r="AS845">
        <v>1</v>
      </c>
      <c r="AT845">
        <v>0</v>
      </c>
      <c r="AU845" t="s">
        <v>803</v>
      </c>
      <c r="AV845">
        <v>4</v>
      </c>
      <c r="AW845">
        <v>1</v>
      </c>
    </row>
    <row r="846" spans="1:49" x14ac:dyDescent="0.25">
      <c r="A846">
        <v>720</v>
      </c>
      <c r="B846" t="s">
        <v>1705</v>
      </c>
      <c r="C846">
        <v>6</v>
      </c>
      <c r="D846" t="s">
        <v>1067</v>
      </c>
      <c r="E846" t="s">
        <v>1706</v>
      </c>
      <c r="F846">
        <v>2</v>
      </c>
      <c r="G846" t="s">
        <v>860</v>
      </c>
      <c r="H846" t="s">
        <v>980</v>
      </c>
      <c r="I846" t="s">
        <v>980</v>
      </c>
      <c r="J846">
        <v>0.5</v>
      </c>
      <c r="K846">
        <v>9</v>
      </c>
      <c r="L846">
        <v>1</v>
      </c>
      <c r="M846" t="s">
        <v>1566</v>
      </c>
      <c r="P846">
        <v>600</v>
      </c>
      <c r="Q846">
        <v>80</v>
      </c>
      <c r="R846">
        <v>110</v>
      </c>
      <c r="S846">
        <v>60</v>
      </c>
      <c r="T846">
        <v>150</v>
      </c>
      <c r="U846">
        <v>130</v>
      </c>
      <c r="V846">
        <v>70</v>
      </c>
      <c r="W846">
        <v>3</v>
      </c>
      <c r="X846">
        <v>100</v>
      </c>
      <c r="Y846">
        <v>270</v>
      </c>
      <c r="Z846" t="s">
        <v>925</v>
      </c>
      <c r="AA846">
        <v>1</v>
      </c>
      <c r="AB846" t="s">
        <v>874</v>
      </c>
      <c r="AE846">
        <v>120</v>
      </c>
      <c r="AF846">
        <v>0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0</v>
      </c>
      <c r="AM846" t="s">
        <v>803</v>
      </c>
      <c r="AN846">
        <v>1</v>
      </c>
      <c r="AO846">
        <v>1</v>
      </c>
      <c r="AP846" t="s">
        <v>803</v>
      </c>
      <c r="AQ846">
        <v>1</v>
      </c>
      <c r="AR846">
        <v>1</v>
      </c>
      <c r="AS846">
        <v>4</v>
      </c>
      <c r="AT846">
        <v>1</v>
      </c>
      <c r="AU846">
        <v>4</v>
      </c>
      <c r="AV846">
        <v>1</v>
      </c>
      <c r="AW846">
        <v>1</v>
      </c>
    </row>
    <row r="847" spans="1:49" x14ac:dyDescent="0.25">
      <c r="A847">
        <v>720</v>
      </c>
      <c r="B847" t="s">
        <v>1707</v>
      </c>
      <c r="C847">
        <v>6</v>
      </c>
      <c r="D847" t="s">
        <v>1067</v>
      </c>
      <c r="E847" t="s">
        <v>1708</v>
      </c>
      <c r="F847">
        <v>2</v>
      </c>
      <c r="G847" t="s">
        <v>860</v>
      </c>
      <c r="H847" t="s">
        <v>849</v>
      </c>
      <c r="I847" t="s">
        <v>849</v>
      </c>
      <c r="J847">
        <v>6.5</v>
      </c>
      <c r="K847">
        <v>490</v>
      </c>
      <c r="L847">
        <v>1</v>
      </c>
      <c r="M847" t="s">
        <v>1566</v>
      </c>
      <c r="P847">
        <v>680</v>
      </c>
      <c r="Q847">
        <v>80</v>
      </c>
      <c r="R847">
        <v>160</v>
      </c>
      <c r="S847">
        <v>60</v>
      </c>
      <c r="T847">
        <v>170</v>
      </c>
      <c r="U847">
        <v>130</v>
      </c>
      <c r="V847">
        <v>80</v>
      </c>
      <c r="W847">
        <v>3</v>
      </c>
      <c r="X847">
        <v>100</v>
      </c>
      <c r="Y847">
        <v>306</v>
      </c>
      <c r="Z847" t="s">
        <v>925</v>
      </c>
      <c r="AA847">
        <v>1</v>
      </c>
      <c r="AB847" t="s">
        <v>874</v>
      </c>
      <c r="AE847">
        <v>120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0</v>
      </c>
      <c r="AQ847">
        <v>4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2</v>
      </c>
    </row>
    <row r="848" spans="1:49" x14ac:dyDescent="0.25">
      <c r="A848">
        <v>721</v>
      </c>
      <c r="B848" t="s">
        <v>1709</v>
      </c>
      <c r="C848">
        <v>6</v>
      </c>
      <c r="D848" t="s">
        <v>1067</v>
      </c>
      <c r="E848" t="s">
        <v>1710</v>
      </c>
      <c r="F848">
        <v>2</v>
      </c>
      <c r="G848" t="s">
        <v>807</v>
      </c>
      <c r="H848" t="s">
        <v>816</v>
      </c>
      <c r="I848" t="s">
        <v>816</v>
      </c>
      <c r="J848">
        <v>1.7</v>
      </c>
      <c r="K848">
        <v>195</v>
      </c>
      <c r="L848">
        <v>1</v>
      </c>
      <c r="M848" t="s">
        <v>929</v>
      </c>
      <c r="P848">
        <v>600</v>
      </c>
      <c r="Q848">
        <v>80</v>
      </c>
      <c r="R848">
        <v>110</v>
      </c>
      <c r="S848">
        <v>120</v>
      </c>
      <c r="T848">
        <v>130</v>
      </c>
      <c r="U848">
        <v>90</v>
      </c>
      <c r="V848">
        <v>70</v>
      </c>
      <c r="W848">
        <v>3</v>
      </c>
      <c r="X848">
        <v>100</v>
      </c>
      <c r="Y848">
        <v>270</v>
      </c>
      <c r="Z848" t="s">
        <v>925</v>
      </c>
      <c r="AA848">
        <v>1</v>
      </c>
      <c r="AB848" t="s">
        <v>874</v>
      </c>
      <c r="AE848">
        <v>120</v>
      </c>
      <c r="AF848">
        <v>1</v>
      </c>
      <c r="AG848" t="s">
        <v>804</v>
      </c>
      <c r="AH848">
        <v>0</v>
      </c>
      <c r="AI848">
        <v>2</v>
      </c>
      <c r="AJ848">
        <v>1</v>
      </c>
      <c r="AK848" t="s">
        <v>804</v>
      </c>
      <c r="AL848">
        <v>1</v>
      </c>
      <c r="AM848">
        <v>1</v>
      </c>
      <c r="AN848">
        <v>2</v>
      </c>
      <c r="AO848">
        <v>1</v>
      </c>
      <c r="AP848">
        <v>1</v>
      </c>
      <c r="AQ848" t="s">
        <v>803</v>
      </c>
      <c r="AR848">
        <v>2</v>
      </c>
      <c r="AS848">
        <v>1</v>
      </c>
      <c r="AT848">
        <v>1</v>
      </c>
      <c r="AU848">
        <v>1</v>
      </c>
      <c r="AV848" t="s">
        <v>804</v>
      </c>
      <c r="AW848" t="s">
        <v>803</v>
      </c>
    </row>
    <row r="849" spans="1:49" x14ac:dyDescent="0.25">
      <c r="A849">
        <v>722</v>
      </c>
      <c r="B849" t="s">
        <v>1711</v>
      </c>
      <c r="C849">
        <v>7</v>
      </c>
      <c r="D849" t="s">
        <v>795</v>
      </c>
      <c r="E849" t="s">
        <v>1712</v>
      </c>
      <c r="F849">
        <v>2</v>
      </c>
      <c r="G849" t="s">
        <v>797</v>
      </c>
      <c r="H849" t="s">
        <v>812</v>
      </c>
      <c r="I849" t="s">
        <v>812</v>
      </c>
      <c r="J849">
        <v>0.3</v>
      </c>
      <c r="K849">
        <v>1.5</v>
      </c>
      <c r="L849">
        <v>2</v>
      </c>
      <c r="M849" t="s">
        <v>799</v>
      </c>
      <c r="O849" t="s">
        <v>1713</v>
      </c>
      <c r="P849">
        <v>320</v>
      </c>
      <c r="Q849">
        <v>68</v>
      </c>
      <c r="R849">
        <v>55</v>
      </c>
      <c r="S849">
        <v>55</v>
      </c>
      <c r="T849">
        <v>50</v>
      </c>
      <c r="U849">
        <v>50</v>
      </c>
      <c r="V849">
        <v>42</v>
      </c>
      <c r="W849">
        <v>45</v>
      </c>
      <c r="X849">
        <v>70</v>
      </c>
      <c r="Y849">
        <v>64</v>
      </c>
      <c r="Z849" t="s">
        <v>801</v>
      </c>
      <c r="AA849">
        <v>1</v>
      </c>
      <c r="AB849" t="s">
        <v>812</v>
      </c>
      <c r="AD849" t="s">
        <v>9</v>
      </c>
      <c r="AE849">
        <v>15</v>
      </c>
      <c r="AF849">
        <v>1</v>
      </c>
      <c r="AG849">
        <v>2</v>
      </c>
      <c r="AH849" t="s">
        <v>803</v>
      </c>
      <c r="AI849">
        <v>1</v>
      </c>
      <c r="AJ849" t="s">
        <v>804</v>
      </c>
      <c r="AK849">
        <v>4</v>
      </c>
      <c r="AL849" t="s">
        <v>803</v>
      </c>
      <c r="AM849">
        <v>2</v>
      </c>
      <c r="AN849">
        <v>0</v>
      </c>
      <c r="AO849">
        <v>2</v>
      </c>
      <c r="AP849">
        <v>1</v>
      </c>
      <c r="AQ849">
        <v>1</v>
      </c>
      <c r="AR849">
        <v>2</v>
      </c>
      <c r="AS849">
        <v>1</v>
      </c>
      <c r="AT849">
        <v>1</v>
      </c>
      <c r="AU849">
        <v>1</v>
      </c>
      <c r="AV849">
        <v>1</v>
      </c>
      <c r="AW849">
        <v>1</v>
      </c>
    </row>
    <row r="850" spans="1:49" x14ac:dyDescent="0.25">
      <c r="A850">
        <v>723</v>
      </c>
      <c r="B850" t="s">
        <v>1714</v>
      </c>
      <c r="C850">
        <v>7</v>
      </c>
      <c r="D850" t="s">
        <v>795</v>
      </c>
      <c r="E850" t="s">
        <v>1715</v>
      </c>
      <c r="F850">
        <v>2</v>
      </c>
      <c r="G850" t="s">
        <v>797</v>
      </c>
      <c r="H850" t="s">
        <v>812</v>
      </c>
      <c r="I850" t="s">
        <v>812</v>
      </c>
      <c r="J850">
        <v>0.7</v>
      </c>
      <c r="K850">
        <v>16</v>
      </c>
      <c r="L850">
        <v>2</v>
      </c>
      <c r="M850" t="s">
        <v>799</v>
      </c>
      <c r="O850" t="s">
        <v>1713</v>
      </c>
      <c r="P850">
        <v>420</v>
      </c>
      <c r="Q850">
        <v>78</v>
      </c>
      <c r="R850">
        <v>75</v>
      </c>
      <c r="S850">
        <v>75</v>
      </c>
      <c r="T850">
        <v>70</v>
      </c>
      <c r="U850">
        <v>70</v>
      </c>
      <c r="V850">
        <v>52</v>
      </c>
      <c r="W850">
        <v>45</v>
      </c>
      <c r="X850">
        <v>70</v>
      </c>
      <c r="Y850">
        <v>147</v>
      </c>
      <c r="Z850" t="s">
        <v>801</v>
      </c>
      <c r="AA850">
        <v>1</v>
      </c>
      <c r="AB850" t="s">
        <v>812</v>
      </c>
      <c r="AD850" t="s">
        <v>9</v>
      </c>
      <c r="AE850">
        <v>15</v>
      </c>
      <c r="AF850">
        <v>1</v>
      </c>
      <c r="AG850">
        <v>2</v>
      </c>
      <c r="AH850" t="s">
        <v>803</v>
      </c>
      <c r="AI850">
        <v>1</v>
      </c>
      <c r="AJ850" t="s">
        <v>804</v>
      </c>
      <c r="AK850">
        <v>4</v>
      </c>
      <c r="AL850" t="s">
        <v>803</v>
      </c>
      <c r="AM850">
        <v>2</v>
      </c>
      <c r="AN850">
        <v>0</v>
      </c>
      <c r="AO850">
        <v>2</v>
      </c>
      <c r="AP850">
        <v>1</v>
      </c>
      <c r="AQ850">
        <v>1</v>
      </c>
      <c r="AR850">
        <v>2</v>
      </c>
      <c r="AS850">
        <v>1</v>
      </c>
      <c r="AT850">
        <v>1</v>
      </c>
      <c r="AU850">
        <v>1</v>
      </c>
      <c r="AV850">
        <v>1</v>
      </c>
      <c r="AW850">
        <v>1</v>
      </c>
    </row>
    <row r="851" spans="1:49" x14ac:dyDescent="0.25">
      <c r="A851">
        <v>724</v>
      </c>
      <c r="B851" t="s">
        <v>1716</v>
      </c>
      <c r="C851">
        <v>7</v>
      </c>
      <c r="D851" t="s">
        <v>795</v>
      </c>
      <c r="E851" t="s">
        <v>1717</v>
      </c>
      <c r="F851">
        <v>2</v>
      </c>
      <c r="G851" t="s">
        <v>797</v>
      </c>
      <c r="H851" t="s">
        <v>980</v>
      </c>
      <c r="I851" t="s">
        <v>980</v>
      </c>
      <c r="J851">
        <v>1.6</v>
      </c>
      <c r="K851">
        <v>36.6</v>
      </c>
      <c r="L851">
        <v>2</v>
      </c>
      <c r="M851" t="s">
        <v>799</v>
      </c>
      <c r="O851" t="s">
        <v>1713</v>
      </c>
      <c r="P851">
        <v>530</v>
      </c>
      <c r="Q851">
        <v>78</v>
      </c>
      <c r="R851">
        <v>107</v>
      </c>
      <c r="S851">
        <v>75</v>
      </c>
      <c r="T851">
        <v>100</v>
      </c>
      <c r="U851">
        <v>100</v>
      </c>
      <c r="V851">
        <v>70</v>
      </c>
      <c r="W851">
        <v>45</v>
      </c>
      <c r="X851">
        <v>70</v>
      </c>
      <c r="Y851">
        <v>239</v>
      </c>
      <c r="Z851" t="s">
        <v>801</v>
      </c>
      <c r="AA851">
        <v>1</v>
      </c>
      <c r="AB851" t="s">
        <v>812</v>
      </c>
      <c r="AD851" t="s">
        <v>9</v>
      </c>
      <c r="AE851">
        <v>15</v>
      </c>
      <c r="AF851">
        <v>0</v>
      </c>
      <c r="AG851">
        <v>2</v>
      </c>
      <c r="AH851" t="s">
        <v>803</v>
      </c>
      <c r="AI851" t="s">
        <v>803</v>
      </c>
      <c r="AJ851" t="s">
        <v>803</v>
      </c>
      <c r="AK851">
        <v>2</v>
      </c>
      <c r="AL851">
        <v>0</v>
      </c>
      <c r="AM851">
        <v>1</v>
      </c>
      <c r="AN851" t="s">
        <v>803</v>
      </c>
      <c r="AO851">
        <v>2</v>
      </c>
      <c r="AP851">
        <v>1</v>
      </c>
      <c r="AQ851">
        <v>1</v>
      </c>
      <c r="AR851">
        <v>1</v>
      </c>
      <c r="AS851">
        <v>2</v>
      </c>
      <c r="AT851">
        <v>1</v>
      </c>
      <c r="AU851">
        <v>2</v>
      </c>
      <c r="AV851">
        <v>1</v>
      </c>
      <c r="AW851">
        <v>1</v>
      </c>
    </row>
    <row r="852" spans="1:49" x14ac:dyDescent="0.25">
      <c r="A852">
        <v>725</v>
      </c>
      <c r="B852" t="s">
        <v>1718</v>
      </c>
      <c r="C852">
        <v>7</v>
      </c>
      <c r="D852" t="s">
        <v>795</v>
      </c>
      <c r="E852" t="s">
        <v>1719</v>
      </c>
      <c r="F852">
        <v>1</v>
      </c>
      <c r="G852" t="s">
        <v>807</v>
      </c>
      <c r="H852" t="s">
        <v>2089</v>
      </c>
      <c r="I852" t="s">
        <v>807</v>
      </c>
      <c r="J852">
        <v>0.4</v>
      </c>
      <c r="K852">
        <v>4.3</v>
      </c>
      <c r="L852">
        <v>2</v>
      </c>
      <c r="M852" t="s">
        <v>808</v>
      </c>
      <c r="O852" t="s">
        <v>853</v>
      </c>
      <c r="P852">
        <v>320</v>
      </c>
      <c r="Q852">
        <v>45</v>
      </c>
      <c r="R852">
        <v>65</v>
      </c>
      <c r="S852">
        <v>40</v>
      </c>
      <c r="T852">
        <v>60</v>
      </c>
      <c r="U852">
        <v>40</v>
      </c>
      <c r="V852">
        <v>70</v>
      </c>
      <c r="W852">
        <v>45</v>
      </c>
      <c r="X852">
        <v>70</v>
      </c>
      <c r="Y852">
        <v>64</v>
      </c>
      <c r="Z852" t="s">
        <v>801</v>
      </c>
      <c r="AA852">
        <v>1</v>
      </c>
      <c r="AB852" t="s">
        <v>848</v>
      </c>
      <c r="AD852" t="s">
        <v>9</v>
      </c>
      <c r="AE852">
        <v>15</v>
      </c>
      <c r="AF852">
        <v>1</v>
      </c>
      <c r="AG852" t="s">
        <v>803</v>
      </c>
      <c r="AH852">
        <v>2</v>
      </c>
      <c r="AI852">
        <v>1</v>
      </c>
      <c r="AJ852" t="s">
        <v>803</v>
      </c>
      <c r="AK852" t="s">
        <v>803</v>
      </c>
      <c r="AL852">
        <v>1</v>
      </c>
      <c r="AM852">
        <v>1</v>
      </c>
      <c r="AN852">
        <v>2</v>
      </c>
      <c r="AO852">
        <v>1</v>
      </c>
      <c r="AP852">
        <v>1</v>
      </c>
      <c r="AQ852" t="s">
        <v>803</v>
      </c>
      <c r="AR852">
        <v>2</v>
      </c>
      <c r="AS852">
        <v>1</v>
      </c>
      <c r="AT852">
        <v>1</v>
      </c>
      <c r="AU852">
        <v>1</v>
      </c>
      <c r="AV852" t="s">
        <v>803</v>
      </c>
      <c r="AW852" t="s">
        <v>803</v>
      </c>
    </row>
    <row r="853" spans="1:49" x14ac:dyDescent="0.25">
      <c r="A853">
        <v>726</v>
      </c>
      <c r="B853" t="s">
        <v>1720</v>
      </c>
      <c r="C853">
        <v>7</v>
      </c>
      <c r="D853" t="s">
        <v>795</v>
      </c>
      <c r="E853" t="s">
        <v>1719</v>
      </c>
      <c r="F853">
        <v>1</v>
      </c>
      <c r="G853" t="s">
        <v>807</v>
      </c>
      <c r="H853" t="s">
        <v>2089</v>
      </c>
      <c r="I853" t="s">
        <v>807</v>
      </c>
      <c r="J853">
        <v>0.7</v>
      </c>
      <c r="K853">
        <v>25</v>
      </c>
      <c r="L853">
        <v>2</v>
      </c>
      <c r="M853" t="s">
        <v>808</v>
      </c>
      <c r="O853" t="s">
        <v>853</v>
      </c>
      <c r="P853">
        <v>420</v>
      </c>
      <c r="Q853">
        <v>65</v>
      </c>
      <c r="R853">
        <v>85</v>
      </c>
      <c r="S853">
        <v>50</v>
      </c>
      <c r="T853">
        <v>80</v>
      </c>
      <c r="U853">
        <v>50</v>
      </c>
      <c r="V853">
        <v>90</v>
      </c>
      <c r="W853">
        <v>45</v>
      </c>
      <c r="X853">
        <v>70</v>
      </c>
      <c r="Y853">
        <v>147</v>
      </c>
      <c r="Z853" t="s">
        <v>801</v>
      </c>
      <c r="AA853">
        <v>1</v>
      </c>
      <c r="AB853" t="s">
        <v>848</v>
      </c>
      <c r="AD853" t="s">
        <v>9</v>
      </c>
      <c r="AE853">
        <v>15</v>
      </c>
      <c r="AF853">
        <v>1</v>
      </c>
      <c r="AG853" t="s">
        <v>803</v>
      </c>
      <c r="AH853">
        <v>2</v>
      </c>
      <c r="AI853">
        <v>1</v>
      </c>
      <c r="AJ853" t="s">
        <v>803</v>
      </c>
      <c r="AK853" t="s">
        <v>803</v>
      </c>
      <c r="AL853">
        <v>1</v>
      </c>
      <c r="AM853">
        <v>1</v>
      </c>
      <c r="AN853">
        <v>2</v>
      </c>
      <c r="AO853">
        <v>1</v>
      </c>
      <c r="AP853">
        <v>1</v>
      </c>
      <c r="AQ853" t="s">
        <v>803</v>
      </c>
      <c r="AR853">
        <v>2</v>
      </c>
      <c r="AS853">
        <v>1</v>
      </c>
      <c r="AT853">
        <v>1</v>
      </c>
      <c r="AU853">
        <v>1</v>
      </c>
      <c r="AV853" t="s">
        <v>803</v>
      </c>
      <c r="AW853" t="s">
        <v>803</v>
      </c>
    </row>
    <row r="854" spans="1:49" x14ac:dyDescent="0.25">
      <c r="A854">
        <v>727</v>
      </c>
      <c r="B854" t="s">
        <v>1721</v>
      </c>
      <c r="C854">
        <v>7</v>
      </c>
      <c r="D854" t="s">
        <v>795</v>
      </c>
      <c r="E854" t="s">
        <v>1722</v>
      </c>
      <c r="F854">
        <v>2</v>
      </c>
      <c r="G854" t="s">
        <v>807</v>
      </c>
      <c r="H854" t="s">
        <v>849</v>
      </c>
      <c r="I854" t="s">
        <v>849</v>
      </c>
      <c r="J854">
        <v>1.8</v>
      </c>
      <c r="K854">
        <v>83</v>
      </c>
      <c r="L854">
        <v>2</v>
      </c>
      <c r="M854" t="s">
        <v>808</v>
      </c>
      <c r="O854" t="s">
        <v>853</v>
      </c>
      <c r="P854">
        <v>530</v>
      </c>
      <c r="Q854">
        <v>95</v>
      </c>
      <c r="R854">
        <v>115</v>
      </c>
      <c r="S854">
        <v>90</v>
      </c>
      <c r="T854">
        <v>80</v>
      </c>
      <c r="U854">
        <v>90</v>
      </c>
      <c r="V854">
        <v>60</v>
      </c>
      <c r="W854">
        <v>45</v>
      </c>
      <c r="X854">
        <v>70</v>
      </c>
      <c r="Y854">
        <v>239</v>
      </c>
      <c r="Z854" t="s">
        <v>801</v>
      </c>
      <c r="AA854">
        <v>1</v>
      </c>
      <c r="AB854" t="s">
        <v>848</v>
      </c>
      <c r="AD854" t="s">
        <v>9</v>
      </c>
      <c r="AE854">
        <v>15</v>
      </c>
      <c r="AF854">
        <v>1</v>
      </c>
      <c r="AG854" t="s">
        <v>803</v>
      </c>
      <c r="AH854">
        <v>2</v>
      </c>
      <c r="AI854">
        <v>1</v>
      </c>
      <c r="AJ854" t="s">
        <v>803</v>
      </c>
      <c r="AK854" t="s">
        <v>803</v>
      </c>
      <c r="AL854">
        <v>2</v>
      </c>
      <c r="AM854">
        <v>1</v>
      </c>
      <c r="AN854">
        <v>2</v>
      </c>
      <c r="AO854">
        <v>1</v>
      </c>
      <c r="AP854">
        <v>0</v>
      </c>
      <c r="AQ854">
        <v>1</v>
      </c>
      <c r="AR854">
        <v>2</v>
      </c>
      <c r="AS854" t="s">
        <v>803</v>
      </c>
      <c r="AT854">
        <v>1</v>
      </c>
      <c r="AU854" t="s">
        <v>803</v>
      </c>
      <c r="AV854" t="s">
        <v>803</v>
      </c>
      <c r="AW854">
        <v>1</v>
      </c>
    </row>
    <row r="855" spans="1:49" x14ac:dyDescent="0.25">
      <c r="A855">
        <v>728</v>
      </c>
      <c r="B855" t="s">
        <v>1723</v>
      </c>
      <c r="C855">
        <v>7</v>
      </c>
      <c r="D855" t="s">
        <v>795</v>
      </c>
      <c r="E855" t="s">
        <v>968</v>
      </c>
      <c r="F855">
        <v>1</v>
      </c>
      <c r="G855" t="s">
        <v>816</v>
      </c>
      <c r="H855" t="s">
        <v>2089</v>
      </c>
      <c r="I855" t="s">
        <v>816</v>
      </c>
      <c r="J855">
        <v>0.4</v>
      </c>
      <c r="K855">
        <v>7.5</v>
      </c>
      <c r="L855">
        <v>2</v>
      </c>
      <c r="M855" t="s">
        <v>817</v>
      </c>
      <c r="O855" t="s">
        <v>1724</v>
      </c>
      <c r="P855">
        <v>320</v>
      </c>
      <c r="Q855">
        <v>50</v>
      </c>
      <c r="R855">
        <v>54</v>
      </c>
      <c r="S855">
        <v>54</v>
      </c>
      <c r="T855">
        <v>66</v>
      </c>
      <c r="U855">
        <v>56</v>
      </c>
      <c r="V855">
        <v>40</v>
      </c>
      <c r="W855">
        <v>45</v>
      </c>
      <c r="X855">
        <v>70</v>
      </c>
      <c r="Y855">
        <v>64</v>
      </c>
      <c r="Z855" t="s">
        <v>801</v>
      </c>
      <c r="AA855">
        <v>2</v>
      </c>
      <c r="AB855" t="s">
        <v>848</v>
      </c>
      <c r="AC855" t="s">
        <v>819</v>
      </c>
      <c r="AD855" t="s">
        <v>9</v>
      </c>
      <c r="AE855">
        <v>15</v>
      </c>
      <c r="AF855">
        <v>1</v>
      </c>
      <c r="AG855" t="s">
        <v>803</v>
      </c>
      <c r="AH855" t="s">
        <v>803</v>
      </c>
      <c r="AI855">
        <v>2</v>
      </c>
      <c r="AJ855">
        <v>2</v>
      </c>
      <c r="AK855" t="s">
        <v>803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  <c r="AT855">
        <v>1</v>
      </c>
      <c r="AU855">
        <v>1</v>
      </c>
      <c r="AV855" t="s">
        <v>803</v>
      </c>
      <c r="AW855">
        <v>1</v>
      </c>
    </row>
    <row r="856" spans="1:49" x14ac:dyDescent="0.25">
      <c r="A856">
        <v>729</v>
      </c>
      <c r="B856" t="s">
        <v>1725</v>
      </c>
      <c r="C856">
        <v>7</v>
      </c>
      <c r="D856" t="s">
        <v>795</v>
      </c>
      <c r="E856" t="s">
        <v>1726</v>
      </c>
      <c r="F856">
        <v>1</v>
      </c>
      <c r="G856" t="s">
        <v>816</v>
      </c>
      <c r="H856" t="s">
        <v>2089</v>
      </c>
      <c r="I856" t="s">
        <v>816</v>
      </c>
      <c r="J856">
        <v>0.6</v>
      </c>
      <c r="K856">
        <v>17.5</v>
      </c>
      <c r="L856">
        <v>2</v>
      </c>
      <c r="M856" t="s">
        <v>817</v>
      </c>
      <c r="O856" t="s">
        <v>1724</v>
      </c>
      <c r="P856">
        <v>420</v>
      </c>
      <c r="Q856">
        <v>60</v>
      </c>
      <c r="R856">
        <v>69</v>
      </c>
      <c r="S856">
        <v>69</v>
      </c>
      <c r="T856">
        <v>91</v>
      </c>
      <c r="U856">
        <v>81</v>
      </c>
      <c r="V856">
        <v>50</v>
      </c>
      <c r="W856">
        <v>45</v>
      </c>
      <c r="X856">
        <v>70</v>
      </c>
      <c r="Y856">
        <v>147</v>
      </c>
      <c r="Z856" t="s">
        <v>801</v>
      </c>
      <c r="AA856">
        <v>2</v>
      </c>
      <c r="AB856" t="s">
        <v>848</v>
      </c>
      <c r="AC856" t="s">
        <v>819</v>
      </c>
      <c r="AD856" t="s">
        <v>9</v>
      </c>
      <c r="AE856">
        <v>15</v>
      </c>
      <c r="AF856">
        <v>1</v>
      </c>
      <c r="AG856" t="s">
        <v>803</v>
      </c>
      <c r="AH856" t="s">
        <v>803</v>
      </c>
      <c r="AI856">
        <v>2</v>
      </c>
      <c r="AJ856">
        <v>2</v>
      </c>
      <c r="AK856" t="s">
        <v>803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1</v>
      </c>
      <c r="AT856">
        <v>1</v>
      </c>
      <c r="AU856">
        <v>1</v>
      </c>
      <c r="AV856" t="s">
        <v>803</v>
      </c>
      <c r="AW856">
        <v>1</v>
      </c>
    </row>
    <row r="857" spans="1:49" x14ac:dyDescent="0.25">
      <c r="A857">
        <v>730</v>
      </c>
      <c r="B857" t="s">
        <v>1727</v>
      </c>
      <c r="C857">
        <v>7</v>
      </c>
      <c r="D857" t="s">
        <v>795</v>
      </c>
      <c r="E857" t="s">
        <v>1728</v>
      </c>
      <c r="F857">
        <v>2</v>
      </c>
      <c r="G857" t="s">
        <v>816</v>
      </c>
      <c r="H857" t="s">
        <v>859</v>
      </c>
      <c r="I857" t="s">
        <v>859</v>
      </c>
      <c r="J857">
        <v>1.8</v>
      </c>
      <c r="K857">
        <v>44</v>
      </c>
      <c r="L857">
        <v>2</v>
      </c>
      <c r="M857" t="s">
        <v>817</v>
      </c>
      <c r="O857" t="s">
        <v>1724</v>
      </c>
      <c r="P857">
        <v>530</v>
      </c>
      <c r="Q857">
        <v>80</v>
      </c>
      <c r="R857">
        <v>74</v>
      </c>
      <c r="S857">
        <v>74</v>
      </c>
      <c r="T857">
        <v>126</v>
      </c>
      <c r="U857">
        <v>116</v>
      </c>
      <c r="V857">
        <v>60</v>
      </c>
      <c r="W857">
        <v>45</v>
      </c>
      <c r="X857">
        <v>70</v>
      </c>
      <c r="Y857">
        <v>239</v>
      </c>
      <c r="Z857" t="s">
        <v>801</v>
      </c>
      <c r="AA857">
        <v>2</v>
      </c>
      <c r="AB857" t="s">
        <v>848</v>
      </c>
      <c r="AC857" t="s">
        <v>819</v>
      </c>
      <c r="AD857" t="s">
        <v>9</v>
      </c>
      <c r="AE857">
        <v>15</v>
      </c>
      <c r="AF857">
        <v>1</v>
      </c>
      <c r="AG857" t="s">
        <v>803</v>
      </c>
      <c r="AH857" t="s">
        <v>803</v>
      </c>
      <c r="AI857">
        <v>2</v>
      </c>
      <c r="AJ857">
        <v>2</v>
      </c>
      <c r="AK857" t="s">
        <v>803</v>
      </c>
      <c r="AL857" t="s">
        <v>803</v>
      </c>
      <c r="AM857">
        <v>2</v>
      </c>
      <c r="AN857">
        <v>1</v>
      </c>
      <c r="AO857">
        <v>1</v>
      </c>
      <c r="AP857">
        <v>1</v>
      </c>
      <c r="AQ857" t="s">
        <v>803</v>
      </c>
      <c r="AR857">
        <v>1</v>
      </c>
      <c r="AS857">
        <v>1</v>
      </c>
      <c r="AT857">
        <v>0</v>
      </c>
      <c r="AU857" t="s">
        <v>803</v>
      </c>
      <c r="AV857">
        <v>1</v>
      </c>
      <c r="AW857">
        <v>1</v>
      </c>
    </row>
    <row r="858" spans="1:49" x14ac:dyDescent="0.25">
      <c r="A858">
        <v>731</v>
      </c>
      <c r="B858" t="s">
        <v>1729</v>
      </c>
      <c r="C858">
        <v>7</v>
      </c>
      <c r="D858" t="s">
        <v>795</v>
      </c>
      <c r="E858" t="s">
        <v>1730</v>
      </c>
      <c r="F858">
        <v>2</v>
      </c>
      <c r="G858" t="s">
        <v>795</v>
      </c>
      <c r="H858" t="s">
        <v>812</v>
      </c>
      <c r="I858" t="s">
        <v>812</v>
      </c>
      <c r="J858">
        <v>0.3</v>
      </c>
      <c r="K858">
        <v>1.2</v>
      </c>
      <c r="L858">
        <v>3</v>
      </c>
      <c r="M858" t="s">
        <v>840</v>
      </c>
      <c r="N858" t="s">
        <v>977</v>
      </c>
      <c r="O858" t="s">
        <v>910</v>
      </c>
      <c r="P858">
        <v>265</v>
      </c>
      <c r="Q858">
        <v>35</v>
      </c>
      <c r="R858">
        <v>75</v>
      </c>
      <c r="S858">
        <v>30</v>
      </c>
      <c r="T858">
        <v>30</v>
      </c>
      <c r="U858">
        <v>30</v>
      </c>
      <c r="V858">
        <v>65</v>
      </c>
      <c r="W858">
        <v>255</v>
      </c>
      <c r="X858">
        <v>70</v>
      </c>
      <c r="Y858">
        <v>53</v>
      </c>
      <c r="Z858" t="s">
        <v>827</v>
      </c>
      <c r="AA858">
        <v>1</v>
      </c>
      <c r="AB858" t="s">
        <v>812</v>
      </c>
      <c r="AD858" t="s">
        <v>828</v>
      </c>
      <c r="AE858">
        <v>15</v>
      </c>
      <c r="AF858">
        <v>1</v>
      </c>
      <c r="AG858">
        <v>1</v>
      </c>
      <c r="AH858">
        <v>1</v>
      </c>
      <c r="AI858">
        <v>2</v>
      </c>
      <c r="AJ858" t="s">
        <v>803</v>
      </c>
      <c r="AK858">
        <v>2</v>
      </c>
      <c r="AL858">
        <v>1</v>
      </c>
      <c r="AM858">
        <v>1</v>
      </c>
      <c r="AN858">
        <v>0</v>
      </c>
      <c r="AO858">
        <v>1</v>
      </c>
      <c r="AP858">
        <v>1</v>
      </c>
      <c r="AQ858" t="s">
        <v>803</v>
      </c>
      <c r="AR858">
        <v>2</v>
      </c>
      <c r="AS858">
        <v>0</v>
      </c>
      <c r="AT858">
        <v>1</v>
      </c>
      <c r="AU858">
        <v>1</v>
      </c>
      <c r="AV858">
        <v>1</v>
      </c>
      <c r="AW858">
        <v>1</v>
      </c>
    </row>
    <row r="859" spans="1:49" x14ac:dyDescent="0.25">
      <c r="A859">
        <v>732</v>
      </c>
      <c r="B859" t="s">
        <v>1731</v>
      </c>
      <c r="C859">
        <v>7</v>
      </c>
      <c r="D859" t="s">
        <v>795</v>
      </c>
      <c r="E859" t="s">
        <v>1732</v>
      </c>
      <c r="F859">
        <v>2</v>
      </c>
      <c r="G859" t="s">
        <v>795</v>
      </c>
      <c r="H859" t="s">
        <v>812</v>
      </c>
      <c r="I859" t="s">
        <v>812</v>
      </c>
      <c r="J859">
        <v>0.6</v>
      </c>
      <c r="K859">
        <v>14.8</v>
      </c>
      <c r="L859">
        <v>3</v>
      </c>
      <c r="M859" t="s">
        <v>840</v>
      </c>
      <c r="N859" t="s">
        <v>977</v>
      </c>
      <c r="O859" t="s">
        <v>910</v>
      </c>
      <c r="P859">
        <v>355</v>
      </c>
      <c r="Q859">
        <v>55</v>
      </c>
      <c r="R859">
        <v>85</v>
      </c>
      <c r="S859">
        <v>50</v>
      </c>
      <c r="T859">
        <v>40</v>
      </c>
      <c r="U859">
        <v>50</v>
      </c>
      <c r="V859">
        <v>75</v>
      </c>
      <c r="W859">
        <v>120</v>
      </c>
      <c r="X859">
        <v>70</v>
      </c>
      <c r="Y859">
        <v>124</v>
      </c>
      <c r="Z859" t="s">
        <v>827</v>
      </c>
      <c r="AA859">
        <v>1</v>
      </c>
      <c r="AB859" t="s">
        <v>812</v>
      </c>
      <c r="AD859" t="s">
        <v>828</v>
      </c>
      <c r="AE859">
        <v>15</v>
      </c>
      <c r="AF859">
        <v>1</v>
      </c>
      <c r="AG859">
        <v>1</v>
      </c>
      <c r="AH859">
        <v>1</v>
      </c>
      <c r="AI859">
        <v>2</v>
      </c>
      <c r="AJ859" t="s">
        <v>803</v>
      </c>
      <c r="AK859">
        <v>2</v>
      </c>
      <c r="AL859">
        <v>1</v>
      </c>
      <c r="AM859">
        <v>1</v>
      </c>
      <c r="AN859">
        <v>0</v>
      </c>
      <c r="AO859">
        <v>1</v>
      </c>
      <c r="AP859">
        <v>1</v>
      </c>
      <c r="AQ859" t="s">
        <v>803</v>
      </c>
      <c r="AR859">
        <v>2</v>
      </c>
      <c r="AS859">
        <v>0</v>
      </c>
      <c r="AT859">
        <v>1</v>
      </c>
      <c r="AU859">
        <v>1</v>
      </c>
      <c r="AV859">
        <v>1</v>
      </c>
      <c r="AW859">
        <v>1</v>
      </c>
    </row>
    <row r="860" spans="1:49" x14ac:dyDescent="0.25">
      <c r="A860">
        <v>733</v>
      </c>
      <c r="B860" t="s">
        <v>1733</v>
      </c>
      <c r="C860">
        <v>7</v>
      </c>
      <c r="D860" t="s">
        <v>795</v>
      </c>
      <c r="E860" t="s">
        <v>1734</v>
      </c>
      <c r="F860">
        <v>2</v>
      </c>
      <c r="G860" t="s">
        <v>795</v>
      </c>
      <c r="H860" t="s">
        <v>812</v>
      </c>
      <c r="I860" t="s">
        <v>812</v>
      </c>
      <c r="J860">
        <v>1.1000000000000001</v>
      </c>
      <c r="K860">
        <v>26</v>
      </c>
      <c r="L860">
        <v>3</v>
      </c>
      <c r="M860" t="s">
        <v>840</v>
      </c>
      <c r="N860" t="s">
        <v>977</v>
      </c>
      <c r="O860" t="s">
        <v>876</v>
      </c>
      <c r="P860">
        <v>485</v>
      </c>
      <c r="Q860">
        <v>80</v>
      </c>
      <c r="R860">
        <v>120</v>
      </c>
      <c r="S860">
        <v>75</v>
      </c>
      <c r="T860">
        <v>75</v>
      </c>
      <c r="U860">
        <v>75</v>
      </c>
      <c r="V860">
        <v>60</v>
      </c>
      <c r="W860">
        <v>45</v>
      </c>
      <c r="X860">
        <v>70</v>
      </c>
      <c r="Y860">
        <v>218</v>
      </c>
      <c r="Z860" t="s">
        <v>827</v>
      </c>
      <c r="AA860">
        <v>1</v>
      </c>
      <c r="AB860" t="s">
        <v>812</v>
      </c>
      <c r="AD860" t="s">
        <v>828</v>
      </c>
      <c r="AE860">
        <v>15</v>
      </c>
      <c r="AF860">
        <v>1</v>
      </c>
      <c r="AG860">
        <v>1</v>
      </c>
      <c r="AH860">
        <v>1</v>
      </c>
      <c r="AI860">
        <v>2</v>
      </c>
      <c r="AJ860" t="s">
        <v>803</v>
      </c>
      <c r="AK860">
        <v>2</v>
      </c>
      <c r="AL860">
        <v>1</v>
      </c>
      <c r="AM860">
        <v>1</v>
      </c>
      <c r="AN860">
        <v>0</v>
      </c>
      <c r="AO860">
        <v>1</v>
      </c>
      <c r="AP860">
        <v>1</v>
      </c>
      <c r="AQ860" t="s">
        <v>803</v>
      </c>
      <c r="AR860">
        <v>2</v>
      </c>
      <c r="AS860">
        <v>0</v>
      </c>
      <c r="AT860">
        <v>1</v>
      </c>
      <c r="AU860">
        <v>1</v>
      </c>
      <c r="AV860">
        <v>1</v>
      </c>
      <c r="AW860">
        <v>1</v>
      </c>
    </row>
    <row r="861" spans="1:49" x14ac:dyDescent="0.25">
      <c r="A861">
        <v>734</v>
      </c>
      <c r="B861" t="s">
        <v>1735</v>
      </c>
      <c r="C861">
        <v>7</v>
      </c>
      <c r="D861" t="s">
        <v>795</v>
      </c>
      <c r="E861" t="s">
        <v>1736</v>
      </c>
      <c r="F861">
        <v>1</v>
      </c>
      <c r="G861" t="s">
        <v>795</v>
      </c>
      <c r="H861" t="s">
        <v>2089</v>
      </c>
      <c r="I861" t="s">
        <v>795</v>
      </c>
      <c r="J861">
        <v>0.4</v>
      </c>
      <c r="K861">
        <v>6</v>
      </c>
      <c r="L861">
        <v>3</v>
      </c>
      <c r="M861" t="s">
        <v>1219</v>
      </c>
      <c r="N861" t="s">
        <v>1737</v>
      </c>
      <c r="O861" t="s">
        <v>838</v>
      </c>
      <c r="P861">
        <v>253</v>
      </c>
      <c r="Q861">
        <v>48</v>
      </c>
      <c r="R861">
        <v>70</v>
      </c>
      <c r="S861">
        <v>30</v>
      </c>
      <c r="T861">
        <v>30</v>
      </c>
      <c r="U861">
        <v>30</v>
      </c>
      <c r="V861">
        <v>45</v>
      </c>
      <c r="W861">
        <v>255</v>
      </c>
      <c r="X861">
        <v>70</v>
      </c>
      <c r="Y861">
        <v>51</v>
      </c>
      <c r="Z861" t="s">
        <v>827</v>
      </c>
      <c r="AA861">
        <v>1</v>
      </c>
      <c r="AB861" t="s">
        <v>848</v>
      </c>
      <c r="AD861" t="s">
        <v>828</v>
      </c>
      <c r="AE861">
        <v>15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2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0</v>
      </c>
      <c r="AT861">
        <v>1</v>
      </c>
      <c r="AU861">
        <v>1</v>
      </c>
      <c r="AV861">
        <v>1</v>
      </c>
      <c r="AW861">
        <v>1</v>
      </c>
    </row>
    <row r="862" spans="1:49" x14ac:dyDescent="0.25">
      <c r="A862">
        <v>735</v>
      </c>
      <c r="B862" t="s">
        <v>1738</v>
      </c>
      <c r="C862">
        <v>7</v>
      </c>
      <c r="D862" t="s">
        <v>795</v>
      </c>
      <c r="E862" t="s">
        <v>1739</v>
      </c>
      <c r="F862">
        <v>1</v>
      </c>
      <c r="G862" t="s">
        <v>795</v>
      </c>
      <c r="H862" t="s">
        <v>2089</v>
      </c>
      <c r="I862" t="s">
        <v>795</v>
      </c>
      <c r="J862">
        <v>0.7</v>
      </c>
      <c r="K862">
        <v>14.2</v>
      </c>
      <c r="L862">
        <v>3</v>
      </c>
      <c r="M862" t="s">
        <v>1219</v>
      </c>
      <c r="N862" t="s">
        <v>1737</v>
      </c>
      <c r="O862" t="s">
        <v>838</v>
      </c>
      <c r="P862">
        <v>418</v>
      </c>
      <c r="Q862">
        <v>88</v>
      </c>
      <c r="R862">
        <v>110</v>
      </c>
      <c r="S862">
        <v>60</v>
      </c>
      <c r="T862">
        <v>55</v>
      </c>
      <c r="U862">
        <v>60</v>
      </c>
      <c r="V862">
        <v>45</v>
      </c>
      <c r="W862">
        <v>127</v>
      </c>
      <c r="X862">
        <v>70</v>
      </c>
      <c r="Y862">
        <v>146</v>
      </c>
      <c r="Z862" t="s">
        <v>827</v>
      </c>
      <c r="AA862">
        <v>1</v>
      </c>
      <c r="AB862" t="s">
        <v>848</v>
      </c>
      <c r="AD862" t="s">
        <v>828</v>
      </c>
      <c r="AE862">
        <v>15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2</v>
      </c>
      <c r="AM862">
        <v>1</v>
      </c>
      <c r="AN862">
        <v>1</v>
      </c>
      <c r="AO862">
        <v>1</v>
      </c>
      <c r="AP862">
        <v>1</v>
      </c>
      <c r="AQ862">
        <v>1</v>
      </c>
      <c r="AR862">
        <v>1</v>
      </c>
      <c r="AS862">
        <v>0</v>
      </c>
      <c r="AT862">
        <v>1</v>
      </c>
      <c r="AU862">
        <v>1</v>
      </c>
      <c r="AV862">
        <v>1</v>
      </c>
      <c r="AW862">
        <v>1</v>
      </c>
    </row>
    <row r="863" spans="1:49" x14ac:dyDescent="0.25">
      <c r="A863">
        <v>736</v>
      </c>
      <c r="B863" t="s">
        <v>1740</v>
      </c>
      <c r="C863">
        <v>7</v>
      </c>
      <c r="D863" t="s">
        <v>795</v>
      </c>
      <c r="E863" t="s">
        <v>1741</v>
      </c>
      <c r="F863">
        <v>1</v>
      </c>
      <c r="G863" t="s">
        <v>824</v>
      </c>
      <c r="H863" t="s">
        <v>2089</v>
      </c>
      <c r="I863" t="s">
        <v>824</v>
      </c>
      <c r="J863">
        <v>0.4</v>
      </c>
      <c r="K863">
        <v>4.4000000000000004</v>
      </c>
      <c r="L863">
        <v>1</v>
      </c>
      <c r="M863" t="s">
        <v>836</v>
      </c>
      <c r="P863">
        <v>300</v>
      </c>
      <c r="Q863">
        <v>47</v>
      </c>
      <c r="R863">
        <v>62</v>
      </c>
      <c r="S863">
        <v>45</v>
      </c>
      <c r="T863">
        <v>55</v>
      </c>
      <c r="U863">
        <v>45</v>
      </c>
      <c r="V863">
        <v>46</v>
      </c>
      <c r="W863">
        <v>255</v>
      </c>
      <c r="X863">
        <v>70</v>
      </c>
      <c r="Y863">
        <v>60</v>
      </c>
      <c r="Z863" t="s">
        <v>827</v>
      </c>
      <c r="AA863">
        <v>1</v>
      </c>
      <c r="AB863" t="s">
        <v>824</v>
      </c>
      <c r="AD863" t="s">
        <v>828</v>
      </c>
      <c r="AE863">
        <v>15</v>
      </c>
      <c r="AF863">
        <v>1</v>
      </c>
      <c r="AG863">
        <v>2</v>
      </c>
      <c r="AH863">
        <v>1</v>
      </c>
      <c r="AI863">
        <v>1</v>
      </c>
      <c r="AJ863" t="s">
        <v>803</v>
      </c>
      <c r="AK863">
        <v>1</v>
      </c>
      <c r="AL863" t="s">
        <v>803</v>
      </c>
      <c r="AM863">
        <v>1</v>
      </c>
      <c r="AN863" t="s">
        <v>803</v>
      </c>
      <c r="AO863">
        <v>2</v>
      </c>
      <c r="AP863">
        <v>1</v>
      </c>
      <c r="AQ863">
        <v>1</v>
      </c>
      <c r="AR863">
        <v>2</v>
      </c>
      <c r="AS863">
        <v>1</v>
      </c>
      <c r="AT863">
        <v>1</v>
      </c>
      <c r="AU863">
        <v>1</v>
      </c>
      <c r="AV863">
        <v>1</v>
      </c>
      <c r="AW863">
        <v>1</v>
      </c>
    </row>
    <row r="864" spans="1:49" x14ac:dyDescent="0.25">
      <c r="A864">
        <v>737</v>
      </c>
      <c r="B864" t="s">
        <v>1742</v>
      </c>
      <c r="C864">
        <v>7</v>
      </c>
      <c r="D864" t="s">
        <v>795</v>
      </c>
      <c r="E864" t="s">
        <v>1743</v>
      </c>
      <c r="F864">
        <v>2</v>
      </c>
      <c r="G864" t="s">
        <v>824</v>
      </c>
      <c r="H864" t="s">
        <v>856</v>
      </c>
      <c r="I864" t="s">
        <v>856</v>
      </c>
      <c r="J864">
        <v>0.5</v>
      </c>
      <c r="K864">
        <v>10.5</v>
      </c>
      <c r="L864">
        <v>1</v>
      </c>
      <c r="M864" t="s">
        <v>1744</v>
      </c>
      <c r="P864">
        <v>400</v>
      </c>
      <c r="Q864">
        <v>57</v>
      </c>
      <c r="R864">
        <v>82</v>
      </c>
      <c r="S864">
        <v>95</v>
      </c>
      <c r="T864">
        <v>55</v>
      </c>
      <c r="U864">
        <v>75</v>
      </c>
      <c r="V864">
        <v>36</v>
      </c>
      <c r="W864">
        <v>120</v>
      </c>
      <c r="X864">
        <v>70</v>
      </c>
      <c r="Y864">
        <v>140</v>
      </c>
      <c r="Z864" t="s">
        <v>827</v>
      </c>
      <c r="AA864">
        <v>1</v>
      </c>
      <c r="AB864" t="s">
        <v>824</v>
      </c>
      <c r="AD864" t="s">
        <v>828</v>
      </c>
      <c r="AE864">
        <v>15</v>
      </c>
      <c r="AF864">
        <v>1</v>
      </c>
      <c r="AG864">
        <v>2</v>
      </c>
      <c r="AH864">
        <v>1</v>
      </c>
      <c r="AI864" t="s">
        <v>803</v>
      </c>
      <c r="AJ864" t="s">
        <v>803</v>
      </c>
      <c r="AK864">
        <v>1</v>
      </c>
      <c r="AL864" t="s">
        <v>803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2</v>
      </c>
      <c r="AS864">
        <v>1</v>
      </c>
      <c r="AT864">
        <v>1</v>
      </c>
      <c r="AU864">
        <v>1</v>
      </c>
      <c r="AV864" t="s">
        <v>803</v>
      </c>
      <c r="AW864">
        <v>1</v>
      </c>
    </row>
    <row r="865" spans="1:49" x14ac:dyDescent="0.25">
      <c r="A865">
        <v>738</v>
      </c>
      <c r="B865" t="s">
        <v>1745</v>
      </c>
      <c r="C865">
        <v>7</v>
      </c>
      <c r="D865" t="s">
        <v>795</v>
      </c>
      <c r="E865" t="s">
        <v>1035</v>
      </c>
      <c r="F865">
        <v>2</v>
      </c>
      <c r="G865" t="s">
        <v>824</v>
      </c>
      <c r="H865" t="s">
        <v>856</v>
      </c>
      <c r="I865" t="s">
        <v>856</v>
      </c>
      <c r="J865">
        <v>1.5</v>
      </c>
      <c r="K865">
        <v>45</v>
      </c>
      <c r="L865">
        <v>1</v>
      </c>
      <c r="M865" t="s">
        <v>981</v>
      </c>
      <c r="P865">
        <v>500</v>
      </c>
      <c r="Q865">
        <v>77</v>
      </c>
      <c r="R865">
        <v>70</v>
      </c>
      <c r="S865">
        <v>90</v>
      </c>
      <c r="T865">
        <v>145</v>
      </c>
      <c r="U865">
        <v>75</v>
      </c>
      <c r="V865">
        <v>43</v>
      </c>
      <c r="W865">
        <v>45</v>
      </c>
      <c r="X865">
        <v>70</v>
      </c>
      <c r="Y865">
        <v>225</v>
      </c>
      <c r="Z865" t="s">
        <v>827</v>
      </c>
      <c r="AA865">
        <v>1</v>
      </c>
      <c r="AB865" t="s">
        <v>824</v>
      </c>
      <c r="AD865" t="s">
        <v>828</v>
      </c>
      <c r="AE865">
        <v>15</v>
      </c>
      <c r="AF865">
        <v>1</v>
      </c>
      <c r="AG865">
        <v>2</v>
      </c>
      <c r="AH865">
        <v>1</v>
      </c>
      <c r="AI865" t="s">
        <v>803</v>
      </c>
      <c r="AJ865" t="s">
        <v>803</v>
      </c>
      <c r="AK865">
        <v>1</v>
      </c>
      <c r="AL865" t="s">
        <v>803</v>
      </c>
      <c r="AM865">
        <v>1</v>
      </c>
      <c r="AN865">
        <v>0</v>
      </c>
      <c r="AO865">
        <v>1</v>
      </c>
      <c r="AP865">
        <v>1</v>
      </c>
      <c r="AQ865">
        <v>1</v>
      </c>
      <c r="AR865">
        <v>2</v>
      </c>
      <c r="AS865">
        <v>1</v>
      </c>
      <c r="AT865">
        <v>1</v>
      </c>
      <c r="AU865">
        <v>1</v>
      </c>
      <c r="AV865" t="s">
        <v>803</v>
      </c>
      <c r="AW865">
        <v>1</v>
      </c>
    </row>
    <row r="866" spans="1:49" x14ac:dyDescent="0.25">
      <c r="A866">
        <v>739</v>
      </c>
      <c r="B866" t="s">
        <v>1746</v>
      </c>
      <c r="C866">
        <v>7</v>
      </c>
      <c r="D866" t="s">
        <v>795</v>
      </c>
      <c r="E866" t="s">
        <v>1747</v>
      </c>
      <c r="F866">
        <v>1</v>
      </c>
      <c r="G866" t="s">
        <v>920</v>
      </c>
      <c r="H866" t="s">
        <v>2089</v>
      </c>
      <c r="I866" t="s">
        <v>920</v>
      </c>
      <c r="J866">
        <v>0.6</v>
      </c>
      <c r="K866">
        <v>7</v>
      </c>
      <c r="L866">
        <v>3</v>
      </c>
      <c r="M866" t="s">
        <v>991</v>
      </c>
      <c r="N866" t="s">
        <v>1006</v>
      </c>
      <c r="O866" t="s">
        <v>921</v>
      </c>
      <c r="P866">
        <v>338</v>
      </c>
      <c r="Q866">
        <v>47</v>
      </c>
      <c r="R866">
        <v>82</v>
      </c>
      <c r="S866">
        <v>57</v>
      </c>
      <c r="T866">
        <v>42</v>
      </c>
      <c r="U866">
        <v>47</v>
      </c>
      <c r="V866">
        <v>63</v>
      </c>
      <c r="W866">
        <v>225</v>
      </c>
      <c r="X866">
        <v>70</v>
      </c>
      <c r="Y866">
        <v>68</v>
      </c>
      <c r="Z866" t="s">
        <v>827</v>
      </c>
      <c r="AA866">
        <v>1</v>
      </c>
      <c r="AB866" t="s">
        <v>940</v>
      </c>
      <c r="AD866" t="s">
        <v>828</v>
      </c>
      <c r="AE866">
        <v>20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2</v>
      </c>
      <c r="AP866">
        <v>2</v>
      </c>
      <c r="AQ866" t="s">
        <v>803</v>
      </c>
      <c r="AR866" t="s">
        <v>803</v>
      </c>
      <c r="AS866">
        <v>1</v>
      </c>
      <c r="AT866">
        <v>1</v>
      </c>
      <c r="AU866" t="s">
        <v>803</v>
      </c>
      <c r="AV866">
        <v>1</v>
      </c>
      <c r="AW866">
        <v>2</v>
      </c>
    </row>
    <row r="867" spans="1:49" x14ac:dyDescent="0.25">
      <c r="A867">
        <v>740</v>
      </c>
      <c r="B867" t="s">
        <v>1748</v>
      </c>
      <c r="C867">
        <v>7</v>
      </c>
      <c r="D867" t="s">
        <v>795</v>
      </c>
      <c r="E867" t="s">
        <v>1749</v>
      </c>
      <c r="F867">
        <v>2</v>
      </c>
      <c r="G867" t="s">
        <v>920</v>
      </c>
      <c r="H867" t="s">
        <v>865</v>
      </c>
      <c r="I867" t="s">
        <v>865</v>
      </c>
      <c r="J867">
        <v>1.7</v>
      </c>
      <c r="K867">
        <v>180</v>
      </c>
      <c r="L867">
        <v>3</v>
      </c>
      <c r="M867" t="s">
        <v>991</v>
      </c>
      <c r="N867" t="s">
        <v>1006</v>
      </c>
      <c r="O867" t="s">
        <v>921</v>
      </c>
      <c r="P867">
        <v>478</v>
      </c>
      <c r="Q867">
        <v>97</v>
      </c>
      <c r="R867">
        <v>132</v>
      </c>
      <c r="S867">
        <v>77</v>
      </c>
      <c r="T867">
        <v>62</v>
      </c>
      <c r="U867">
        <v>67</v>
      </c>
      <c r="V867">
        <v>43</v>
      </c>
      <c r="W867">
        <v>60</v>
      </c>
      <c r="X867">
        <v>70</v>
      </c>
      <c r="Y867">
        <v>167</v>
      </c>
      <c r="Z867" t="s">
        <v>827</v>
      </c>
      <c r="AA867">
        <v>1</v>
      </c>
      <c r="AB867" t="s">
        <v>940</v>
      </c>
      <c r="AD867" t="s">
        <v>828</v>
      </c>
      <c r="AE867">
        <v>20</v>
      </c>
      <c r="AF867">
        <v>1</v>
      </c>
      <c r="AG867">
        <v>2</v>
      </c>
      <c r="AH867">
        <v>1</v>
      </c>
      <c r="AI867">
        <v>1</v>
      </c>
      <c r="AJ867">
        <v>1</v>
      </c>
      <c r="AK867" t="s">
        <v>803</v>
      </c>
      <c r="AL867">
        <v>2</v>
      </c>
      <c r="AM867">
        <v>1</v>
      </c>
      <c r="AN867">
        <v>1</v>
      </c>
      <c r="AO867">
        <v>2</v>
      </c>
      <c r="AP867">
        <v>2</v>
      </c>
      <c r="AQ867" t="s">
        <v>803</v>
      </c>
      <c r="AR867">
        <v>1</v>
      </c>
      <c r="AS867">
        <v>1</v>
      </c>
      <c r="AT867">
        <v>1</v>
      </c>
      <c r="AU867" t="s">
        <v>803</v>
      </c>
      <c r="AV867">
        <v>2</v>
      </c>
      <c r="AW867">
        <v>2</v>
      </c>
    </row>
    <row r="868" spans="1:49" x14ac:dyDescent="0.25">
      <c r="A868">
        <v>741</v>
      </c>
      <c r="B868" t="s">
        <v>1750</v>
      </c>
      <c r="C868">
        <v>7</v>
      </c>
      <c r="D868" t="s">
        <v>795</v>
      </c>
      <c r="E868" t="s">
        <v>1028</v>
      </c>
      <c r="F868">
        <v>2</v>
      </c>
      <c r="G868" t="s">
        <v>807</v>
      </c>
      <c r="H868" t="s">
        <v>812</v>
      </c>
      <c r="I868" t="s">
        <v>812</v>
      </c>
      <c r="J868">
        <v>0.6</v>
      </c>
      <c r="K868">
        <v>3.4</v>
      </c>
      <c r="L868">
        <v>1</v>
      </c>
      <c r="M868" t="s">
        <v>1751</v>
      </c>
      <c r="P868">
        <v>476</v>
      </c>
      <c r="Q868">
        <v>75</v>
      </c>
      <c r="R868">
        <v>70</v>
      </c>
      <c r="S868">
        <v>70</v>
      </c>
      <c r="T868">
        <v>98</v>
      </c>
      <c r="U868">
        <v>70</v>
      </c>
      <c r="V868">
        <v>93</v>
      </c>
      <c r="W868">
        <v>45</v>
      </c>
      <c r="X868">
        <v>70</v>
      </c>
      <c r="Y868">
        <v>167</v>
      </c>
      <c r="Z868" t="s">
        <v>827</v>
      </c>
      <c r="AA868">
        <v>1</v>
      </c>
      <c r="AB868" t="s">
        <v>812</v>
      </c>
      <c r="AD868" t="s">
        <v>884</v>
      </c>
      <c r="AE868">
        <v>20</v>
      </c>
      <c r="AF868">
        <v>1</v>
      </c>
      <c r="AG868" t="s">
        <v>803</v>
      </c>
      <c r="AH868">
        <v>2</v>
      </c>
      <c r="AI868">
        <v>2</v>
      </c>
      <c r="AJ868" t="s">
        <v>804</v>
      </c>
      <c r="AK868">
        <v>1</v>
      </c>
      <c r="AL868" t="s">
        <v>803</v>
      </c>
      <c r="AM868">
        <v>1</v>
      </c>
      <c r="AN868">
        <v>0</v>
      </c>
      <c r="AO868">
        <v>1</v>
      </c>
      <c r="AP868">
        <v>1</v>
      </c>
      <c r="AQ868" t="s">
        <v>804</v>
      </c>
      <c r="AR868">
        <v>4</v>
      </c>
      <c r="AS868">
        <v>1</v>
      </c>
      <c r="AT868">
        <v>1</v>
      </c>
      <c r="AU868">
        <v>1</v>
      </c>
      <c r="AV868" t="s">
        <v>803</v>
      </c>
      <c r="AW868" t="s">
        <v>803</v>
      </c>
    </row>
    <row r="869" spans="1:49" x14ac:dyDescent="0.25">
      <c r="A869">
        <v>741</v>
      </c>
      <c r="B869" t="s">
        <v>1752</v>
      </c>
      <c r="C869">
        <v>7</v>
      </c>
      <c r="D869" t="s">
        <v>795</v>
      </c>
      <c r="E869" t="s">
        <v>1028</v>
      </c>
      <c r="F869">
        <v>2</v>
      </c>
      <c r="G869" t="s">
        <v>856</v>
      </c>
      <c r="H869" t="s">
        <v>812</v>
      </c>
      <c r="I869" t="s">
        <v>812</v>
      </c>
      <c r="J869">
        <v>0.6</v>
      </c>
      <c r="K869">
        <v>3.4</v>
      </c>
      <c r="L869">
        <v>1</v>
      </c>
      <c r="M869" t="s">
        <v>1751</v>
      </c>
      <c r="P869">
        <v>476</v>
      </c>
      <c r="Q869">
        <v>75</v>
      </c>
      <c r="R869">
        <v>70</v>
      </c>
      <c r="S869">
        <v>70</v>
      </c>
      <c r="T869">
        <v>98</v>
      </c>
      <c r="U869">
        <v>70</v>
      </c>
      <c r="V869">
        <v>93</v>
      </c>
      <c r="W869">
        <v>45</v>
      </c>
      <c r="X869">
        <v>70</v>
      </c>
      <c r="Y869">
        <v>167</v>
      </c>
      <c r="Z869" t="s">
        <v>827</v>
      </c>
      <c r="AA869">
        <v>1</v>
      </c>
      <c r="AB869" t="s">
        <v>812</v>
      </c>
      <c r="AD869" t="s">
        <v>884</v>
      </c>
      <c r="AE869">
        <v>20</v>
      </c>
      <c r="AF869">
        <v>1</v>
      </c>
      <c r="AG869">
        <v>1</v>
      </c>
      <c r="AH869">
        <v>1</v>
      </c>
      <c r="AI869">
        <v>1</v>
      </c>
      <c r="AJ869" t="s">
        <v>803</v>
      </c>
      <c r="AK869">
        <v>2</v>
      </c>
      <c r="AL869" t="s">
        <v>803</v>
      </c>
      <c r="AM869">
        <v>1</v>
      </c>
      <c r="AN869">
        <v>0</v>
      </c>
      <c r="AO869" t="s">
        <v>803</v>
      </c>
      <c r="AP869">
        <v>1</v>
      </c>
      <c r="AQ869" t="s">
        <v>803</v>
      </c>
      <c r="AR869">
        <v>2</v>
      </c>
      <c r="AS869">
        <v>1</v>
      </c>
      <c r="AT869">
        <v>1</v>
      </c>
      <c r="AU869">
        <v>1</v>
      </c>
      <c r="AV869" t="s">
        <v>803</v>
      </c>
      <c r="AW869">
        <v>1</v>
      </c>
    </row>
    <row r="870" spans="1:49" x14ac:dyDescent="0.25">
      <c r="A870">
        <v>741</v>
      </c>
      <c r="B870" t="s">
        <v>1753</v>
      </c>
      <c r="C870">
        <v>7</v>
      </c>
      <c r="D870" t="s">
        <v>795</v>
      </c>
      <c r="E870" t="s">
        <v>1028</v>
      </c>
      <c r="F870">
        <v>2</v>
      </c>
      <c r="G870" t="s">
        <v>860</v>
      </c>
      <c r="H870" t="s">
        <v>812</v>
      </c>
      <c r="I870" t="s">
        <v>812</v>
      </c>
      <c r="J870">
        <v>0.6</v>
      </c>
      <c r="K870">
        <v>3.4</v>
      </c>
      <c r="L870">
        <v>1</v>
      </c>
      <c r="M870" t="s">
        <v>1751</v>
      </c>
      <c r="P870">
        <v>476</v>
      </c>
      <c r="Q870">
        <v>75</v>
      </c>
      <c r="R870">
        <v>70</v>
      </c>
      <c r="S870">
        <v>70</v>
      </c>
      <c r="T870">
        <v>98</v>
      </c>
      <c r="U870">
        <v>70</v>
      </c>
      <c r="V870">
        <v>93</v>
      </c>
      <c r="W870">
        <v>45</v>
      </c>
      <c r="X870">
        <v>70</v>
      </c>
      <c r="Y870">
        <v>167</v>
      </c>
      <c r="Z870" t="s">
        <v>827</v>
      </c>
      <c r="AA870">
        <v>1</v>
      </c>
      <c r="AB870" t="s">
        <v>812</v>
      </c>
      <c r="AD870" t="s">
        <v>884</v>
      </c>
      <c r="AE870">
        <v>20</v>
      </c>
      <c r="AF870">
        <v>1</v>
      </c>
      <c r="AG870">
        <v>1</v>
      </c>
      <c r="AH870">
        <v>1</v>
      </c>
      <c r="AI870">
        <v>2</v>
      </c>
      <c r="AJ870" t="s">
        <v>803</v>
      </c>
      <c r="AK870">
        <v>2</v>
      </c>
      <c r="AL870" t="s">
        <v>804</v>
      </c>
      <c r="AM870">
        <v>1</v>
      </c>
      <c r="AN870">
        <v>0</v>
      </c>
      <c r="AO870">
        <v>1</v>
      </c>
      <c r="AP870" t="s">
        <v>803</v>
      </c>
      <c r="AQ870">
        <v>1</v>
      </c>
      <c r="AR870">
        <v>2</v>
      </c>
      <c r="AS870">
        <v>2</v>
      </c>
      <c r="AT870">
        <v>1</v>
      </c>
      <c r="AU870">
        <v>2</v>
      </c>
      <c r="AV870">
        <v>1</v>
      </c>
      <c r="AW870">
        <v>1</v>
      </c>
    </row>
    <row r="871" spans="1:49" x14ac:dyDescent="0.25">
      <c r="A871">
        <v>741</v>
      </c>
      <c r="B871" t="s">
        <v>1754</v>
      </c>
      <c r="C871">
        <v>7</v>
      </c>
      <c r="D871" t="s">
        <v>795</v>
      </c>
      <c r="E871" t="s">
        <v>1028</v>
      </c>
      <c r="F871">
        <v>2</v>
      </c>
      <c r="G871" t="s">
        <v>980</v>
      </c>
      <c r="H871" t="s">
        <v>812</v>
      </c>
      <c r="I871" t="s">
        <v>812</v>
      </c>
      <c r="J871">
        <v>0.6</v>
      </c>
      <c r="K871">
        <v>3.4</v>
      </c>
      <c r="L871">
        <v>1</v>
      </c>
      <c r="M871" t="s">
        <v>1751</v>
      </c>
      <c r="P871">
        <v>476</v>
      </c>
      <c r="Q871">
        <v>75</v>
      </c>
      <c r="R871">
        <v>70</v>
      </c>
      <c r="S871">
        <v>70</v>
      </c>
      <c r="T871">
        <v>98</v>
      </c>
      <c r="U871">
        <v>70</v>
      </c>
      <c r="V871">
        <v>93</v>
      </c>
      <c r="W871">
        <v>45</v>
      </c>
      <c r="X871">
        <v>70</v>
      </c>
      <c r="Y871">
        <v>167</v>
      </c>
      <c r="Z871" t="s">
        <v>827</v>
      </c>
      <c r="AA871">
        <v>1</v>
      </c>
      <c r="AB871" t="s">
        <v>812</v>
      </c>
      <c r="AD871" t="s">
        <v>884</v>
      </c>
      <c r="AE871">
        <v>20</v>
      </c>
      <c r="AF871">
        <v>0</v>
      </c>
      <c r="AG871">
        <v>1</v>
      </c>
      <c r="AH871">
        <v>1</v>
      </c>
      <c r="AI871">
        <v>2</v>
      </c>
      <c r="AJ871" t="s">
        <v>803</v>
      </c>
      <c r="AK871">
        <v>2</v>
      </c>
      <c r="AL871">
        <v>0</v>
      </c>
      <c r="AM871" t="s">
        <v>803</v>
      </c>
      <c r="AN871">
        <v>0</v>
      </c>
      <c r="AO871">
        <v>1</v>
      </c>
      <c r="AP871">
        <v>1</v>
      </c>
      <c r="AQ871" t="s">
        <v>804</v>
      </c>
      <c r="AR871">
        <v>2</v>
      </c>
      <c r="AS871">
        <v>2</v>
      </c>
      <c r="AT871">
        <v>1</v>
      </c>
      <c r="AU871">
        <v>2</v>
      </c>
      <c r="AV871">
        <v>1</v>
      </c>
      <c r="AW871">
        <v>1</v>
      </c>
    </row>
    <row r="872" spans="1:49" x14ac:dyDescent="0.25">
      <c r="A872">
        <v>742</v>
      </c>
      <c r="B872" t="s">
        <v>1755</v>
      </c>
      <c r="C872">
        <v>7</v>
      </c>
      <c r="D872" t="s">
        <v>795</v>
      </c>
      <c r="E872" t="s">
        <v>1756</v>
      </c>
      <c r="F872">
        <v>2</v>
      </c>
      <c r="G872" t="s">
        <v>824</v>
      </c>
      <c r="H872" t="s">
        <v>859</v>
      </c>
      <c r="I872" t="s">
        <v>859</v>
      </c>
      <c r="J872">
        <v>0.1</v>
      </c>
      <c r="K872">
        <v>0.2</v>
      </c>
      <c r="L872">
        <v>3</v>
      </c>
      <c r="M872" t="s">
        <v>1125</v>
      </c>
      <c r="N872" t="s">
        <v>825</v>
      </c>
      <c r="O872" t="s">
        <v>1628</v>
      </c>
      <c r="P872">
        <v>304</v>
      </c>
      <c r="Q872">
        <v>40</v>
      </c>
      <c r="R872">
        <v>45</v>
      </c>
      <c r="S872">
        <v>40</v>
      </c>
      <c r="T872">
        <v>55</v>
      </c>
      <c r="U872">
        <v>40</v>
      </c>
      <c r="V872">
        <v>84</v>
      </c>
      <c r="W872">
        <v>190</v>
      </c>
      <c r="X872">
        <v>70</v>
      </c>
      <c r="Y872">
        <v>61</v>
      </c>
      <c r="Z872" t="s">
        <v>827</v>
      </c>
      <c r="AA872">
        <v>2</v>
      </c>
      <c r="AB872" t="s">
        <v>824</v>
      </c>
      <c r="AC872" t="s">
        <v>859</v>
      </c>
      <c r="AD872" t="s">
        <v>828</v>
      </c>
      <c r="AE872">
        <v>20</v>
      </c>
      <c r="AF872">
        <v>1</v>
      </c>
      <c r="AG872">
        <v>2</v>
      </c>
      <c r="AH872">
        <v>1</v>
      </c>
      <c r="AI872">
        <v>1</v>
      </c>
      <c r="AJ872" t="s">
        <v>803</v>
      </c>
      <c r="AK872">
        <v>1</v>
      </c>
      <c r="AL872" t="s">
        <v>804</v>
      </c>
      <c r="AM872">
        <v>2</v>
      </c>
      <c r="AN872" t="s">
        <v>803</v>
      </c>
      <c r="AO872">
        <v>2</v>
      </c>
      <c r="AP872">
        <v>1</v>
      </c>
      <c r="AQ872" t="s">
        <v>803</v>
      </c>
      <c r="AR872">
        <v>2</v>
      </c>
      <c r="AS872">
        <v>1</v>
      </c>
      <c r="AT872">
        <v>0</v>
      </c>
      <c r="AU872" t="s">
        <v>803</v>
      </c>
      <c r="AV872">
        <v>2</v>
      </c>
      <c r="AW872">
        <v>1</v>
      </c>
    </row>
    <row r="873" spans="1:49" x14ac:dyDescent="0.25">
      <c r="A873">
        <v>743</v>
      </c>
      <c r="B873" t="s">
        <v>1757</v>
      </c>
      <c r="C873">
        <v>7</v>
      </c>
      <c r="D873" t="s">
        <v>795</v>
      </c>
      <c r="E873" t="s">
        <v>1756</v>
      </c>
      <c r="F873">
        <v>2</v>
      </c>
      <c r="G873" t="s">
        <v>824</v>
      </c>
      <c r="H873" t="s">
        <v>859</v>
      </c>
      <c r="I873" t="s">
        <v>859</v>
      </c>
      <c r="J873">
        <v>0.2</v>
      </c>
      <c r="K873">
        <v>0.5</v>
      </c>
      <c r="L873">
        <v>3</v>
      </c>
      <c r="M873" t="s">
        <v>1125</v>
      </c>
      <c r="N873" t="s">
        <v>825</v>
      </c>
      <c r="O873" t="s">
        <v>1628</v>
      </c>
      <c r="P873">
        <v>464</v>
      </c>
      <c r="Q873">
        <v>60</v>
      </c>
      <c r="R873">
        <v>55</v>
      </c>
      <c r="S873">
        <v>60</v>
      </c>
      <c r="T873">
        <v>95</v>
      </c>
      <c r="U873">
        <v>70</v>
      </c>
      <c r="V873">
        <v>124</v>
      </c>
      <c r="W873">
        <v>75</v>
      </c>
      <c r="X873">
        <v>70</v>
      </c>
      <c r="Y873">
        <v>162</v>
      </c>
      <c r="Z873" t="s">
        <v>827</v>
      </c>
      <c r="AA873">
        <v>2</v>
      </c>
      <c r="AB873" t="s">
        <v>824</v>
      </c>
      <c r="AC873" t="s">
        <v>859</v>
      </c>
      <c r="AD873" t="s">
        <v>828</v>
      </c>
      <c r="AE873">
        <v>20</v>
      </c>
      <c r="AF873">
        <v>1</v>
      </c>
      <c r="AG873">
        <v>2</v>
      </c>
      <c r="AH873">
        <v>1</v>
      </c>
      <c r="AI873">
        <v>1</v>
      </c>
      <c r="AJ873" t="s">
        <v>803</v>
      </c>
      <c r="AK873">
        <v>1</v>
      </c>
      <c r="AL873" t="s">
        <v>804</v>
      </c>
      <c r="AM873">
        <v>2</v>
      </c>
      <c r="AN873" t="s">
        <v>803</v>
      </c>
      <c r="AO873">
        <v>2</v>
      </c>
      <c r="AP873">
        <v>1</v>
      </c>
      <c r="AQ873" t="s">
        <v>803</v>
      </c>
      <c r="AR873">
        <v>2</v>
      </c>
      <c r="AS873">
        <v>1</v>
      </c>
      <c r="AT873">
        <v>0</v>
      </c>
      <c r="AU873" t="s">
        <v>803</v>
      </c>
      <c r="AV873">
        <v>2</v>
      </c>
      <c r="AW873">
        <v>1</v>
      </c>
    </row>
    <row r="874" spans="1:49" x14ac:dyDescent="0.25">
      <c r="A874">
        <v>744</v>
      </c>
      <c r="B874" t="s">
        <v>1758</v>
      </c>
      <c r="C874">
        <v>7</v>
      </c>
      <c r="D874" t="s">
        <v>795</v>
      </c>
      <c r="E874" t="s">
        <v>923</v>
      </c>
      <c r="F874">
        <v>1</v>
      </c>
      <c r="G874" t="s">
        <v>942</v>
      </c>
      <c r="H874" t="s">
        <v>2089</v>
      </c>
      <c r="I874" t="s">
        <v>942</v>
      </c>
      <c r="J874">
        <v>0.5</v>
      </c>
      <c r="K874">
        <v>9.1999999999999993</v>
      </c>
      <c r="L874">
        <v>3</v>
      </c>
      <c r="M874" t="s">
        <v>840</v>
      </c>
      <c r="N874" t="s">
        <v>746</v>
      </c>
      <c r="O874" t="s">
        <v>935</v>
      </c>
      <c r="P874">
        <v>280</v>
      </c>
      <c r="Q874">
        <v>45</v>
      </c>
      <c r="R874">
        <v>65</v>
      </c>
      <c r="S874">
        <v>40</v>
      </c>
      <c r="T874">
        <v>30</v>
      </c>
      <c r="U874">
        <v>40</v>
      </c>
      <c r="V874">
        <v>60</v>
      </c>
      <c r="W874">
        <v>190</v>
      </c>
      <c r="X874">
        <v>70</v>
      </c>
      <c r="Y874">
        <v>56</v>
      </c>
      <c r="Z874" t="s">
        <v>827</v>
      </c>
      <c r="AA874">
        <v>1</v>
      </c>
      <c r="AB874" t="s">
        <v>848</v>
      </c>
      <c r="AD874" t="s">
        <v>828</v>
      </c>
      <c r="AE874">
        <v>15</v>
      </c>
      <c r="AF874" t="s">
        <v>803</v>
      </c>
      <c r="AG874" t="s">
        <v>803</v>
      </c>
      <c r="AH874">
        <v>2</v>
      </c>
      <c r="AI874">
        <v>1</v>
      </c>
      <c r="AJ874">
        <v>2</v>
      </c>
      <c r="AK874">
        <v>1</v>
      </c>
      <c r="AL874">
        <v>2</v>
      </c>
      <c r="AM874" t="s">
        <v>803</v>
      </c>
      <c r="AN874">
        <v>2</v>
      </c>
      <c r="AO874" t="s">
        <v>803</v>
      </c>
      <c r="AP874">
        <v>1</v>
      </c>
      <c r="AQ874">
        <v>1</v>
      </c>
      <c r="AR874">
        <v>1</v>
      </c>
      <c r="AS874">
        <v>1</v>
      </c>
      <c r="AT874">
        <v>1</v>
      </c>
      <c r="AU874">
        <v>1</v>
      </c>
      <c r="AV874">
        <v>2</v>
      </c>
      <c r="AW874">
        <v>1</v>
      </c>
    </row>
    <row r="875" spans="1:49" x14ac:dyDescent="0.25">
      <c r="A875">
        <v>744</v>
      </c>
      <c r="B875" t="s">
        <v>1759</v>
      </c>
      <c r="C875">
        <v>7</v>
      </c>
      <c r="D875" t="s">
        <v>795</v>
      </c>
      <c r="E875" t="s">
        <v>923</v>
      </c>
      <c r="F875">
        <v>1</v>
      </c>
      <c r="G875" t="s">
        <v>942</v>
      </c>
      <c r="H875" t="s">
        <v>2089</v>
      </c>
      <c r="I875" t="s">
        <v>942</v>
      </c>
      <c r="J875">
        <v>0.5</v>
      </c>
      <c r="K875">
        <v>9.1999999999999993</v>
      </c>
      <c r="L875">
        <v>1</v>
      </c>
      <c r="M875" t="s">
        <v>956</v>
      </c>
      <c r="P875">
        <v>280</v>
      </c>
      <c r="Q875">
        <v>45</v>
      </c>
      <c r="R875">
        <v>65</v>
      </c>
      <c r="S875">
        <v>40</v>
      </c>
      <c r="T875">
        <v>30</v>
      </c>
      <c r="U875">
        <v>40</v>
      </c>
      <c r="V875">
        <v>60</v>
      </c>
      <c r="W875">
        <v>190</v>
      </c>
      <c r="X875">
        <v>70</v>
      </c>
      <c r="Y875">
        <v>56</v>
      </c>
      <c r="Z875" t="s">
        <v>827</v>
      </c>
      <c r="AA875">
        <v>1</v>
      </c>
      <c r="AB875" t="s">
        <v>848</v>
      </c>
      <c r="AD875" t="s">
        <v>828</v>
      </c>
      <c r="AE875">
        <v>15</v>
      </c>
      <c r="AF875" t="s">
        <v>803</v>
      </c>
      <c r="AG875" t="s">
        <v>803</v>
      </c>
      <c r="AH875">
        <v>2</v>
      </c>
      <c r="AI875">
        <v>1</v>
      </c>
      <c r="AJ875">
        <v>2</v>
      </c>
      <c r="AK875">
        <v>1</v>
      </c>
      <c r="AL875">
        <v>2</v>
      </c>
      <c r="AM875" t="s">
        <v>803</v>
      </c>
      <c r="AN875">
        <v>2</v>
      </c>
      <c r="AO875" t="s">
        <v>803</v>
      </c>
      <c r="AP875">
        <v>1</v>
      </c>
      <c r="AQ875">
        <v>1</v>
      </c>
      <c r="AR875">
        <v>1</v>
      </c>
      <c r="AS875">
        <v>1</v>
      </c>
      <c r="AT875">
        <v>1</v>
      </c>
      <c r="AU875">
        <v>1</v>
      </c>
      <c r="AV875">
        <v>2</v>
      </c>
      <c r="AW875">
        <v>1</v>
      </c>
    </row>
    <row r="876" spans="1:49" x14ac:dyDescent="0.25">
      <c r="A876">
        <v>745</v>
      </c>
      <c r="B876" t="s">
        <v>1760</v>
      </c>
      <c r="C876">
        <v>7</v>
      </c>
      <c r="D876" t="s">
        <v>795</v>
      </c>
      <c r="E876" t="s">
        <v>1761</v>
      </c>
      <c r="F876">
        <v>1</v>
      </c>
      <c r="G876" t="s">
        <v>942</v>
      </c>
      <c r="H876" t="s">
        <v>2089</v>
      </c>
      <c r="I876" t="s">
        <v>942</v>
      </c>
      <c r="J876">
        <v>0.8</v>
      </c>
      <c r="K876">
        <v>25</v>
      </c>
      <c r="L876">
        <v>3</v>
      </c>
      <c r="M876" t="s">
        <v>840</v>
      </c>
      <c r="N876" t="s">
        <v>864</v>
      </c>
      <c r="O876" t="s">
        <v>935</v>
      </c>
      <c r="P876">
        <v>487</v>
      </c>
      <c r="Q876">
        <v>75</v>
      </c>
      <c r="R876">
        <v>115</v>
      </c>
      <c r="S876">
        <v>65</v>
      </c>
      <c r="T876">
        <v>55</v>
      </c>
      <c r="U876">
        <v>65</v>
      </c>
      <c r="V876">
        <v>112</v>
      </c>
      <c r="W876">
        <v>90</v>
      </c>
      <c r="X876">
        <v>70</v>
      </c>
      <c r="Y876">
        <v>170</v>
      </c>
      <c r="Z876" t="s">
        <v>827</v>
      </c>
      <c r="AA876">
        <v>1</v>
      </c>
      <c r="AB876" t="s">
        <v>848</v>
      </c>
      <c r="AD876" t="s">
        <v>828</v>
      </c>
      <c r="AE876">
        <v>15</v>
      </c>
      <c r="AF876" t="s">
        <v>803</v>
      </c>
      <c r="AG876" t="s">
        <v>803</v>
      </c>
      <c r="AH876">
        <v>2</v>
      </c>
      <c r="AI876">
        <v>1</v>
      </c>
      <c r="AJ876">
        <v>2</v>
      </c>
      <c r="AK876">
        <v>1</v>
      </c>
      <c r="AL876">
        <v>2</v>
      </c>
      <c r="AM876" t="s">
        <v>803</v>
      </c>
      <c r="AN876">
        <v>2</v>
      </c>
      <c r="AO876" t="s">
        <v>803</v>
      </c>
      <c r="AP876">
        <v>1</v>
      </c>
      <c r="AQ876">
        <v>1</v>
      </c>
      <c r="AR876">
        <v>1</v>
      </c>
      <c r="AS876">
        <v>1</v>
      </c>
      <c r="AT876">
        <v>1</v>
      </c>
      <c r="AU876">
        <v>1</v>
      </c>
      <c r="AV876">
        <v>2</v>
      </c>
      <c r="AW876">
        <v>1</v>
      </c>
    </row>
    <row r="877" spans="1:49" x14ac:dyDescent="0.25">
      <c r="A877">
        <v>745</v>
      </c>
      <c r="B877" t="s">
        <v>1762</v>
      </c>
      <c r="C877">
        <v>7</v>
      </c>
      <c r="D877" t="s">
        <v>795</v>
      </c>
      <c r="E877" t="s">
        <v>1761</v>
      </c>
      <c r="F877">
        <v>1</v>
      </c>
      <c r="G877" t="s">
        <v>942</v>
      </c>
      <c r="H877" t="s">
        <v>2089</v>
      </c>
      <c r="I877" t="s">
        <v>942</v>
      </c>
      <c r="J877">
        <v>1.1000000000000001</v>
      </c>
      <c r="K877">
        <v>25</v>
      </c>
      <c r="L877">
        <v>3</v>
      </c>
      <c r="M877" t="s">
        <v>840</v>
      </c>
      <c r="N877" t="s">
        <v>746</v>
      </c>
      <c r="O877" t="s">
        <v>844</v>
      </c>
      <c r="P877">
        <v>487</v>
      </c>
      <c r="Q877">
        <v>85</v>
      </c>
      <c r="R877">
        <v>115</v>
      </c>
      <c r="S877">
        <v>75</v>
      </c>
      <c r="T877">
        <v>55</v>
      </c>
      <c r="U877">
        <v>75</v>
      </c>
      <c r="V877">
        <v>82</v>
      </c>
      <c r="W877">
        <v>90</v>
      </c>
      <c r="X877">
        <v>70</v>
      </c>
      <c r="Y877">
        <v>170</v>
      </c>
      <c r="Z877" t="s">
        <v>827</v>
      </c>
      <c r="AA877">
        <v>1</v>
      </c>
      <c r="AB877" t="s">
        <v>848</v>
      </c>
      <c r="AD877" t="s">
        <v>828</v>
      </c>
      <c r="AE877">
        <v>15</v>
      </c>
      <c r="AF877" t="s">
        <v>803</v>
      </c>
      <c r="AG877" t="s">
        <v>803</v>
      </c>
      <c r="AH877">
        <v>2</v>
      </c>
      <c r="AI877">
        <v>1</v>
      </c>
      <c r="AJ877">
        <v>2</v>
      </c>
      <c r="AK877">
        <v>1</v>
      </c>
      <c r="AL877">
        <v>2</v>
      </c>
      <c r="AM877" t="s">
        <v>803</v>
      </c>
      <c r="AN877">
        <v>2</v>
      </c>
      <c r="AO877" t="s">
        <v>803</v>
      </c>
      <c r="AP877">
        <v>1</v>
      </c>
      <c r="AQ877">
        <v>1</v>
      </c>
      <c r="AR877">
        <v>1</v>
      </c>
      <c r="AS877">
        <v>1</v>
      </c>
      <c r="AT877">
        <v>1</v>
      </c>
      <c r="AU877">
        <v>1</v>
      </c>
      <c r="AV877">
        <v>2</v>
      </c>
      <c r="AW877">
        <v>1</v>
      </c>
    </row>
    <row r="878" spans="1:49" x14ac:dyDescent="0.25">
      <c r="A878">
        <v>745</v>
      </c>
      <c r="B878" t="s">
        <v>1763</v>
      </c>
      <c r="C878">
        <v>7</v>
      </c>
      <c r="D878" t="s">
        <v>795</v>
      </c>
      <c r="E878" t="s">
        <v>1761</v>
      </c>
      <c r="F878">
        <v>1</v>
      </c>
      <c r="G878" t="s">
        <v>942</v>
      </c>
      <c r="H878" t="s">
        <v>2089</v>
      </c>
      <c r="I878" t="s">
        <v>942</v>
      </c>
      <c r="J878">
        <v>0.8</v>
      </c>
      <c r="K878">
        <v>25</v>
      </c>
      <c r="L878">
        <v>1</v>
      </c>
      <c r="M878" t="s">
        <v>813</v>
      </c>
      <c r="P878">
        <v>487</v>
      </c>
      <c r="Q878">
        <v>75</v>
      </c>
      <c r="R878">
        <v>117</v>
      </c>
      <c r="S878">
        <v>65</v>
      </c>
      <c r="T878">
        <v>55</v>
      </c>
      <c r="U878">
        <v>65</v>
      </c>
      <c r="V878">
        <v>110</v>
      </c>
      <c r="W878">
        <v>90</v>
      </c>
      <c r="X878">
        <v>70</v>
      </c>
      <c r="Y878">
        <v>170</v>
      </c>
      <c r="Z878" t="s">
        <v>827</v>
      </c>
      <c r="AA878">
        <v>1</v>
      </c>
      <c r="AB878" t="s">
        <v>848</v>
      </c>
      <c r="AD878" t="s">
        <v>828</v>
      </c>
      <c r="AE878">
        <v>15</v>
      </c>
      <c r="AF878" t="s">
        <v>803</v>
      </c>
      <c r="AG878" t="s">
        <v>803</v>
      </c>
      <c r="AH878">
        <v>2</v>
      </c>
      <c r="AI878">
        <v>1</v>
      </c>
      <c r="AJ878">
        <v>2</v>
      </c>
      <c r="AK878">
        <v>1</v>
      </c>
      <c r="AL878">
        <v>2</v>
      </c>
      <c r="AM878" t="s">
        <v>803</v>
      </c>
      <c r="AN878">
        <v>2</v>
      </c>
      <c r="AO878" t="s">
        <v>803</v>
      </c>
      <c r="AP878">
        <v>1</v>
      </c>
      <c r="AQ878">
        <v>1</v>
      </c>
      <c r="AR878">
        <v>1</v>
      </c>
      <c r="AS878">
        <v>1</v>
      </c>
      <c r="AT878">
        <v>1</v>
      </c>
      <c r="AU878">
        <v>1</v>
      </c>
      <c r="AV878">
        <v>2</v>
      </c>
      <c r="AW878">
        <v>1</v>
      </c>
    </row>
    <row r="879" spans="1:49" x14ac:dyDescent="0.25">
      <c r="A879">
        <v>746</v>
      </c>
      <c r="B879" t="s">
        <v>1764</v>
      </c>
      <c r="C879">
        <v>7</v>
      </c>
      <c r="D879" t="s">
        <v>795</v>
      </c>
      <c r="E879" t="s">
        <v>1765</v>
      </c>
      <c r="F879">
        <v>1</v>
      </c>
      <c r="G879" t="s">
        <v>816</v>
      </c>
      <c r="H879" t="s">
        <v>2089</v>
      </c>
      <c r="I879" t="s">
        <v>816</v>
      </c>
      <c r="J879">
        <v>0.2</v>
      </c>
      <c r="K879">
        <v>0.3</v>
      </c>
      <c r="L879">
        <v>1</v>
      </c>
      <c r="M879" t="s">
        <v>1766</v>
      </c>
      <c r="P879">
        <v>175</v>
      </c>
      <c r="Q879">
        <v>45</v>
      </c>
      <c r="R879">
        <v>20</v>
      </c>
      <c r="S879">
        <v>20</v>
      </c>
      <c r="T879">
        <v>25</v>
      </c>
      <c r="U879">
        <v>25</v>
      </c>
      <c r="V879">
        <v>40</v>
      </c>
      <c r="W879">
        <v>60</v>
      </c>
      <c r="X879">
        <v>70</v>
      </c>
      <c r="Y879">
        <v>61</v>
      </c>
      <c r="Z879" t="s">
        <v>883</v>
      </c>
      <c r="AA879">
        <v>1</v>
      </c>
      <c r="AB879" t="s">
        <v>1022</v>
      </c>
      <c r="AD879" t="s">
        <v>828</v>
      </c>
      <c r="AE879">
        <v>15</v>
      </c>
      <c r="AF879">
        <v>1</v>
      </c>
      <c r="AG879" t="s">
        <v>803</v>
      </c>
      <c r="AH879" t="s">
        <v>803</v>
      </c>
      <c r="AI879">
        <v>2</v>
      </c>
      <c r="AJ879">
        <v>2</v>
      </c>
      <c r="AK879" t="s">
        <v>803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>
        <v>1</v>
      </c>
      <c r="AT879">
        <v>1</v>
      </c>
      <c r="AU879">
        <v>1</v>
      </c>
      <c r="AV879" t="s">
        <v>803</v>
      </c>
      <c r="AW879">
        <v>1</v>
      </c>
    </row>
    <row r="880" spans="1:49" x14ac:dyDescent="0.25">
      <c r="A880">
        <v>746</v>
      </c>
      <c r="B880" t="s">
        <v>1767</v>
      </c>
      <c r="C880">
        <v>7</v>
      </c>
      <c r="D880" t="s">
        <v>795</v>
      </c>
      <c r="E880" t="s">
        <v>1765</v>
      </c>
      <c r="F880">
        <v>1</v>
      </c>
      <c r="G880" t="s">
        <v>816</v>
      </c>
      <c r="H880" t="s">
        <v>2089</v>
      </c>
      <c r="I880" t="s">
        <v>816</v>
      </c>
      <c r="J880">
        <v>8.1999999999999993</v>
      </c>
      <c r="K880">
        <v>78.599999999999994</v>
      </c>
      <c r="L880">
        <v>1</v>
      </c>
      <c r="M880" t="s">
        <v>1766</v>
      </c>
      <c r="P880">
        <v>620</v>
      </c>
      <c r="Q880">
        <v>45</v>
      </c>
      <c r="R880">
        <v>140</v>
      </c>
      <c r="S880">
        <v>130</v>
      </c>
      <c r="T880">
        <v>140</v>
      </c>
      <c r="U880">
        <v>135</v>
      </c>
      <c r="V880">
        <v>30</v>
      </c>
      <c r="W880">
        <v>60</v>
      </c>
      <c r="X880">
        <v>70</v>
      </c>
      <c r="Y880">
        <v>217</v>
      </c>
      <c r="Z880" t="s">
        <v>883</v>
      </c>
      <c r="AA880">
        <v>1</v>
      </c>
      <c r="AB880" t="s">
        <v>1022</v>
      </c>
      <c r="AD880" t="s">
        <v>828</v>
      </c>
      <c r="AE880">
        <v>15</v>
      </c>
      <c r="AF880">
        <v>1</v>
      </c>
      <c r="AG880" t="s">
        <v>803</v>
      </c>
      <c r="AH880" t="s">
        <v>803</v>
      </c>
      <c r="AI880">
        <v>2</v>
      </c>
      <c r="AJ880">
        <v>2</v>
      </c>
      <c r="AK880" t="s">
        <v>803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1</v>
      </c>
      <c r="AR880">
        <v>1</v>
      </c>
      <c r="AS880">
        <v>1</v>
      </c>
      <c r="AT880">
        <v>1</v>
      </c>
      <c r="AU880">
        <v>1</v>
      </c>
      <c r="AV880" t="s">
        <v>803</v>
      </c>
      <c r="AW880">
        <v>1</v>
      </c>
    </row>
    <row r="881" spans="1:49" x14ac:dyDescent="0.25">
      <c r="A881">
        <v>747</v>
      </c>
      <c r="B881" t="s">
        <v>1768</v>
      </c>
      <c r="C881">
        <v>7</v>
      </c>
      <c r="D881" t="s">
        <v>795</v>
      </c>
      <c r="E881" t="s">
        <v>1769</v>
      </c>
      <c r="F881">
        <v>2</v>
      </c>
      <c r="G881" t="s">
        <v>798</v>
      </c>
      <c r="H881" t="s">
        <v>816</v>
      </c>
      <c r="I881" t="s">
        <v>816</v>
      </c>
      <c r="J881">
        <v>0.4</v>
      </c>
      <c r="K881">
        <v>8</v>
      </c>
      <c r="L881">
        <v>3</v>
      </c>
      <c r="M881" t="s">
        <v>1770</v>
      </c>
      <c r="N881" t="s">
        <v>914</v>
      </c>
      <c r="O881" t="s">
        <v>957</v>
      </c>
      <c r="P881">
        <v>305</v>
      </c>
      <c r="Q881">
        <v>50</v>
      </c>
      <c r="R881">
        <v>53</v>
      </c>
      <c r="S881">
        <v>62</v>
      </c>
      <c r="T881">
        <v>43</v>
      </c>
      <c r="U881">
        <v>52</v>
      </c>
      <c r="V881">
        <v>45</v>
      </c>
      <c r="W881">
        <v>190</v>
      </c>
      <c r="X881">
        <v>70</v>
      </c>
      <c r="Y881">
        <v>61</v>
      </c>
      <c r="Z881" t="s">
        <v>827</v>
      </c>
      <c r="AA881">
        <v>1</v>
      </c>
      <c r="AB881" t="s">
        <v>819</v>
      </c>
      <c r="AD881" t="s">
        <v>828</v>
      </c>
      <c r="AE881">
        <v>20</v>
      </c>
      <c r="AF881">
        <v>1</v>
      </c>
      <c r="AG881" t="s">
        <v>803</v>
      </c>
      <c r="AH881" t="s">
        <v>803</v>
      </c>
      <c r="AI881">
        <v>2</v>
      </c>
      <c r="AJ881">
        <v>1</v>
      </c>
      <c r="AK881" t="s">
        <v>803</v>
      </c>
      <c r="AL881" t="s">
        <v>803</v>
      </c>
      <c r="AM881" t="s">
        <v>803</v>
      </c>
      <c r="AN881">
        <v>2</v>
      </c>
      <c r="AO881">
        <v>1</v>
      </c>
      <c r="AP881">
        <v>2</v>
      </c>
      <c r="AQ881" t="s">
        <v>803</v>
      </c>
      <c r="AR881">
        <v>1</v>
      </c>
      <c r="AS881">
        <v>1</v>
      </c>
      <c r="AT881">
        <v>1</v>
      </c>
      <c r="AU881">
        <v>1</v>
      </c>
      <c r="AV881" t="s">
        <v>803</v>
      </c>
      <c r="AW881" t="s">
        <v>803</v>
      </c>
    </row>
    <row r="882" spans="1:49" x14ac:dyDescent="0.25">
      <c r="A882">
        <v>748</v>
      </c>
      <c r="B882" t="s">
        <v>1771</v>
      </c>
      <c r="C882">
        <v>7</v>
      </c>
      <c r="D882" t="s">
        <v>795</v>
      </c>
      <c r="E882" t="s">
        <v>1769</v>
      </c>
      <c r="F882">
        <v>2</v>
      </c>
      <c r="G882" t="s">
        <v>798</v>
      </c>
      <c r="H882" t="s">
        <v>816</v>
      </c>
      <c r="I882" t="s">
        <v>816</v>
      </c>
      <c r="J882">
        <v>0.7</v>
      </c>
      <c r="K882">
        <v>14.5</v>
      </c>
      <c r="L882">
        <v>3</v>
      </c>
      <c r="M882" t="s">
        <v>1770</v>
      </c>
      <c r="N882" t="s">
        <v>914</v>
      </c>
      <c r="O882" t="s">
        <v>957</v>
      </c>
      <c r="P882">
        <v>495</v>
      </c>
      <c r="Q882">
        <v>50</v>
      </c>
      <c r="R882">
        <v>63</v>
      </c>
      <c r="S882">
        <v>152</v>
      </c>
      <c r="T882">
        <v>53</v>
      </c>
      <c r="U882">
        <v>142</v>
      </c>
      <c r="V882">
        <v>35</v>
      </c>
      <c r="W882">
        <v>75</v>
      </c>
      <c r="X882">
        <v>70</v>
      </c>
      <c r="Y882">
        <v>173</v>
      </c>
      <c r="Z882" t="s">
        <v>827</v>
      </c>
      <c r="AA882">
        <v>1</v>
      </c>
      <c r="AB882" t="s">
        <v>819</v>
      </c>
      <c r="AD882" t="s">
        <v>828</v>
      </c>
      <c r="AE882">
        <v>20</v>
      </c>
      <c r="AF882">
        <v>1</v>
      </c>
      <c r="AG882" t="s">
        <v>803</v>
      </c>
      <c r="AH882" t="s">
        <v>803</v>
      </c>
      <c r="AI882">
        <v>2</v>
      </c>
      <c r="AJ882">
        <v>1</v>
      </c>
      <c r="AK882" t="s">
        <v>803</v>
      </c>
      <c r="AL882" t="s">
        <v>803</v>
      </c>
      <c r="AM882" t="s">
        <v>803</v>
      </c>
      <c r="AN882">
        <v>2</v>
      </c>
      <c r="AO882">
        <v>1</v>
      </c>
      <c r="AP882">
        <v>2</v>
      </c>
      <c r="AQ882" t="s">
        <v>803</v>
      </c>
      <c r="AR882">
        <v>1</v>
      </c>
      <c r="AS882">
        <v>1</v>
      </c>
      <c r="AT882">
        <v>1</v>
      </c>
      <c r="AU882">
        <v>1</v>
      </c>
      <c r="AV882" t="s">
        <v>803</v>
      </c>
      <c r="AW882" t="s">
        <v>803</v>
      </c>
    </row>
    <row r="883" spans="1:49" x14ac:dyDescent="0.25">
      <c r="A883">
        <v>749</v>
      </c>
      <c r="B883" t="s">
        <v>1772</v>
      </c>
      <c r="C883">
        <v>7</v>
      </c>
      <c r="D883" t="s">
        <v>795</v>
      </c>
      <c r="E883" t="s">
        <v>1773</v>
      </c>
      <c r="F883">
        <v>1</v>
      </c>
      <c r="G883" t="s">
        <v>862</v>
      </c>
      <c r="H883" t="s">
        <v>2089</v>
      </c>
      <c r="I883" t="s">
        <v>862</v>
      </c>
      <c r="J883">
        <v>1</v>
      </c>
      <c r="K883">
        <v>110</v>
      </c>
      <c r="L883">
        <v>3</v>
      </c>
      <c r="M883" t="s">
        <v>956</v>
      </c>
      <c r="N883" t="s">
        <v>1774</v>
      </c>
      <c r="O883" t="s">
        <v>893</v>
      </c>
      <c r="P883">
        <v>385</v>
      </c>
      <c r="Q883">
        <v>70</v>
      </c>
      <c r="R883">
        <v>100</v>
      </c>
      <c r="S883">
        <v>70</v>
      </c>
      <c r="T883">
        <v>45</v>
      </c>
      <c r="U883">
        <v>55</v>
      </c>
      <c r="V883">
        <v>45</v>
      </c>
      <c r="W883">
        <v>190</v>
      </c>
      <c r="X883">
        <v>70</v>
      </c>
      <c r="Y883">
        <v>77</v>
      </c>
      <c r="Z883" t="s">
        <v>827</v>
      </c>
      <c r="AA883">
        <v>1</v>
      </c>
      <c r="AB883" t="s">
        <v>848</v>
      </c>
      <c r="AD883" t="s">
        <v>828</v>
      </c>
      <c r="AE883">
        <v>20</v>
      </c>
      <c r="AF883">
        <v>1</v>
      </c>
      <c r="AG883">
        <v>1</v>
      </c>
      <c r="AH883">
        <v>2</v>
      </c>
      <c r="AI883">
        <v>0</v>
      </c>
      <c r="AJ883">
        <v>2</v>
      </c>
      <c r="AK883">
        <v>2</v>
      </c>
      <c r="AL883">
        <v>1</v>
      </c>
      <c r="AM883" t="s">
        <v>803</v>
      </c>
      <c r="AN883">
        <v>1</v>
      </c>
      <c r="AO883">
        <v>1</v>
      </c>
      <c r="AP883">
        <v>1</v>
      </c>
      <c r="AQ883">
        <v>1</v>
      </c>
      <c r="AR883" t="s">
        <v>803</v>
      </c>
      <c r="AS883">
        <v>1</v>
      </c>
      <c r="AT883">
        <v>1</v>
      </c>
      <c r="AU883">
        <v>1</v>
      </c>
      <c r="AV883">
        <v>1</v>
      </c>
      <c r="AW883">
        <v>1</v>
      </c>
    </row>
    <row r="884" spans="1:49" x14ac:dyDescent="0.25">
      <c r="A884">
        <v>750</v>
      </c>
      <c r="B884" t="s">
        <v>1775</v>
      </c>
      <c r="C884">
        <v>7</v>
      </c>
      <c r="D884" t="s">
        <v>795</v>
      </c>
      <c r="E884" t="s">
        <v>1776</v>
      </c>
      <c r="F884">
        <v>1</v>
      </c>
      <c r="G884" t="s">
        <v>862</v>
      </c>
      <c r="H884" t="s">
        <v>2089</v>
      </c>
      <c r="I884" t="s">
        <v>862</v>
      </c>
      <c r="J884">
        <v>2.5</v>
      </c>
      <c r="K884">
        <v>920</v>
      </c>
      <c r="L884">
        <v>3</v>
      </c>
      <c r="M884" t="s">
        <v>956</v>
      </c>
      <c r="N884" t="s">
        <v>1774</v>
      </c>
      <c r="O884" t="s">
        <v>893</v>
      </c>
      <c r="P884">
        <v>500</v>
      </c>
      <c r="Q884">
        <v>100</v>
      </c>
      <c r="R884">
        <v>125</v>
      </c>
      <c r="S884">
        <v>100</v>
      </c>
      <c r="T884">
        <v>55</v>
      </c>
      <c r="U884">
        <v>85</v>
      </c>
      <c r="V884">
        <v>35</v>
      </c>
      <c r="W884">
        <v>60</v>
      </c>
      <c r="X884">
        <v>70</v>
      </c>
      <c r="Y884">
        <v>175</v>
      </c>
      <c r="Z884" t="s">
        <v>827</v>
      </c>
      <c r="AA884">
        <v>1</v>
      </c>
      <c r="AB884" t="s">
        <v>848</v>
      </c>
      <c r="AD884" t="s">
        <v>828</v>
      </c>
      <c r="AE884">
        <v>20</v>
      </c>
      <c r="AF884">
        <v>1</v>
      </c>
      <c r="AG884">
        <v>1</v>
      </c>
      <c r="AH884">
        <v>2</v>
      </c>
      <c r="AI884">
        <v>0</v>
      </c>
      <c r="AJ884">
        <v>2</v>
      </c>
      <c r="AK884">
        <v>2</v>
      </c>
      <c r="AL884">
        <v>1</v>
      </c>
      <c r="AM884" t="s">
        <v>803</v>
      </c>
      <c r="AN884">
        <v>1</v>
      </c>
      <c r="AO884">
        <v>1</v>
      </c>
      <c r="AP884">
        <v>1</v>
      </c>
      <c r="AQ884">
        <v>1</v>
      </c>
      <c r="AR884" t="s">
        <v>803</v>
      </c>
      <c r="AS884">
        <v>1</v>
      </c>
      <c r="AT884">
        <v>1</v>
      </c>
      <c r="AU884">
        <v>1</v>
      </c>
      <c r="AV884">
        <v>1</v>
      </c>
      <c r="AW884">
        <v>1</v>
      </c>
    </row>
    <row r="885" spans="1:49" x14ac:dyDescent="0.25">
      <c r="A885">
        <v>751</v>
      </c>
      <c r="B885" t="s">
        <v>1777</v>
      </c>
      <c r="C885">
        <v>7</v>
      </c>
      <c r="D885" t="s">
        <v>795</v>
      </c>
      <c r="E885" t="s">
        <v>1778</v>
      </c>
      <c r="F885">
        <v>2</v>
      </c>
      <c r="G885" t="s">
        <v>816</v>
      </c>
      <c r="H885" t="s">
        <v>824</v>
      </c>
      <c r="I885" t="s">
        <v>824</v>
      </c>
      <c r="J885">
        <v>0.3</v>
      </c>
      <c r="K885">
        <v>4</v>
      </c>
      <c r="L885">
        <v>2</v>
      </c>
      <c r="M885" t="s">
        <v>1779</v>
      </c>
      <c r="O885" t="s">
        <v>929</v>
      </c>
      <c r="P885">
        <v>269</v>
      </c>
      <c r="Q885">
        <v>38</v>
      </c>
      <c r="R885">
        <v>40</v>
      </c>
      <c r="S885">
        <v>52</v>
      </c>
      <c r="T885">
        <v>40</v>
      </c>
      <c r="U885">
        <v>72</v>
      </c>
      <c r="V885">
        <v>27</v>
      </c>
      <c r="W885">
        <v>200</v>
      </c>
      <c r="X885">
        <v>70</v>
      </c>
      <c r="Y885">
        <v>54</v>
      </c>
      <c r="Z885" t="s">
        <v>827</v>
      </c>
      <c r="AA885">
        <v>2</v>
      </c>
      <c r="AB885" t="s">
        <v>824</v>
      </c>
      <c r="AC885" t="s">
        <v>819</v>
      </c>
      <c r="AD885" t="s">
        <v>828</v>
      </c>
      <c r="AE885">
        <v>15</v>
      </c>
      <c r="AF885">
        <v>1</v>
      </c>
      <c r="AG885" t="s">
        <v>803</v>
      </c>
      <c r="AH885" t="s">
        <v>803</v>
      </c>
      <c r="AI885">
        <v>2</v>
      </c>
      <c r="AJ885">
        <v>1</v>
      </c>
      <c r="AK885" t="s">
        <v>803</v>
      </c>
      <c r="AL885" t="s">
        <v>803</v>
      </c>
      <c r="AM885">
        <v>1</v>
      </c>
      <c r="AN885" t="s">
        <v>803</v>
      </c>
      <c r="AO885">
        <v>2</v>
      </c>
      <c r="AP885">
        <v>1</v>
      </c>
      <c r="AQ885">
        <v>1</v>
      </c>
      <c r="AR885">
        <v>2</v>
      </c>
      <c r="AS885">
        <v>1</v>
      </c>
      <c r="AT885">
        <v>1</v>
      </c>
      <c r="AU885">
        <v>1</v>
      </c>
      <c r="AV885" t="s">
        <v>803</v>
      </c>
      <c r="AW885">
        <v>1</v>
      </c>
    </row>
    <row r="886" spans="1:49" x14ac:dyDescent="0.25">
      <c r="A886">
        <v>752</v>
      </c>
      <c r="B886" t="s">
        <v>1780</v>
      </c>
      <c r="C886">
        <v>7</v>
      </c>
      <c r="D886" t="s">
        <v>795</v>
      </c>
      <c r="E886" t="s">
        <v>1778</v>
      </c>
      <c r="F886">
        <v>2</v>
      </c>
      <c r="G886" t="s">
        <v>816</v>
      </c>
      <c r="H886" t="s">
        <v>824</v>
      </c>
      <c r="I886" t="s">
        <v>824</v>
      </c>
      <c r="J886">
        <v>1.8</v>
      </c>
      <c r="K886">
        <v>82</v>
      </c>
      <c r="L886">
        <v>2</v>
      </c>
      <c r="M886" t="s">
        <v>1779</v>
      </c>
      <c r="O886" t="s">
        <v>929</v>
      </c>
      <c r="P886">
        <v>454</v>
      </c>
      <c r="Q886">
        <v>68</v>
      </c>
      <c r="R886">
        <v>70</v>
      </c>
      <c r="S886">
        <v>92</v>
      </c>
      <c r="T886">
        <v>50</v>
      </c>
      <c r="U886">
        <v>132</v>
      </c>
      <c r="V886">
        <v>42</v>
      </c>
      <c r="W886">
        <v>100</v>
      </c>
      <c r="X886">
        <v>70</v>
      </c>
      <c r="Y886">
        <v>159</v>
      </c>
      <c r="Z886" t="s">
        <v>827</v>
      </c>
      <c r="AA886">
        <v>2</v>
      </c>
      <c r="AB886" t="s">
        <v>824</v>
      </c>
      <c r="AC886" t="s">
        <v>819</v>
      </c>
      <c r="AD886" t="s">
        <v>828</v>
      </c>
      <c r="AE886">
        <v>15</v>
      </c>
      <c r="AF886">
        <v>1</v>
      </c>
      <c r="AG886" t="s">
        <v>803</v>
      </c>
      <c r="AH886" t="s">
        <v>803</v>
      </c>
      <c r="AI886">
        <v>2</v>
      </c>
      <c r="AJ886">
        <v>1</v>
      </c>
      <c r="AK886" t="s">
        <v>803</v>
      </c>
      <c r="AL886" t="s">
        <v>803</v>
      </c>
      <c r="AM886">
        <v>1</v>
      </c>
      <c r="AN886" t="s">
        <v>803</v>
      </c>
      <c r="AO886">
        <v>2</v>
      </c>
      <c r="AP886">
        <v>1</v>
      </c>
      <c r="AQ886">
        <v>1</v>
      </c>
      <c r="AR886">
        <v>2</v>
      </c>
      <c r="AS886">
        <v>1</v>
      </c>
      <c r="AT886">
        <v>1</v>
      </c>
      <c r="AU886">
        <v>1</v>
      </c>
      <c r="AV886" t="s">
        <v>803</v>
      </c>
      <c r="AW886">
        <v>1</v>
      </c>
    </row>
    <row r="887" spans="1:49" x14ac:dyDescent="0.25">
      <c r="A887">
        <v>753</v>
      </c>
      <c r="B887" t="s">
        <v>1781</v>
      </c>
      <c r="C887">
        <v>7</v>
      </c>
      <c r="D887" t="s">
        <v>795</v>
      </c>
      <c r="E887" t="s">
        <v>1782</v>
      </c>
      <c r="F887">
        <v>1</v>
      </c>
      <c r="G887" t="s">
        <v>797</v>
      </c>
      <c r="H887" t="s">
        <v>2089</v>
      </c>
      <c r="I887" t="s">
        <v>797</v>
      </c>
      <c r="J887">
        <v>0.3</v>
      </c>
      <c r="K887">
        <v>1.5</v>
      </c>
      <c r="L887">
        <v>2</v>
      </c>
      <c r="M887" t="s">
        <v>1016</v>
      </c>
      <c r="O887" t="s">
        <v>1120</v>
      </c>
      <c r="P887">
        <v>250</v>
      </c>
      <c r="Q887">
        <v>40</v>
      </c>
      <c r="R887">
        <v>55</v>
      </c>
      <c r="S887">
        <v>35</v>
      </c>
      <c r="T887">
        <v>50</v>
      </c>
      <c r="U887">
        <v>35</v>
      </c>
      <c r="V887">
        <v>35</v>
      </c>
      <c r="W887">
        <v>190</v>
      </c>
      <c r="X887">
        <v>70</v>
      </c>
      <c r="Y887">
        <v>50</v>
      </c>
      <c r="Z887" t="s">
        <v>827</v>
      </c>
      <c r="AA887">
        <v>1</v>
      </c>
      <c r="AB887" t="s">
        <v>797</v>
      </c>
      <c r="AD887" t="s">
        <v>828</v>
      </c>
      <c r="AE887">
        <v>20</v>
      </c>
      <c r="AF887">
        <v>1</v>
      </c>
      <c r="AG887">
        <v>2</v>
      </c>
      <c r="AH887" t="s">
        <v>803</v>
      </c>
      <c r="AI887" t="s">
        <v>803</v>
      </c>
      <c r="AJ887" t="s">
        <v>803</v>
      </c>
      <c r="AK887">
        <v>2</v>
      </c>
      <c r="AL887">
        <v>1</v>
      </c>
      <c r="AM887">
        <v>2</v>
      </c>
      <c r="AN887" t="s">
        <v>803</v>
      </c>
      <c r="AO887">
        <v>2</v>
      </c>
      <c r="AP887">
        <v>1</v>
      </c>
      <c r="AQ887">
        <v>2</v>
      </c>
      <c r="AR887">
        <v>1</v>
      </c>
      <c r="AS887">
        <v>1</v>
      </c>
      <c r="AT887">
        <v>1</v>
      </c>
      <c r="AU887">
        <v>1</v>
      </c>
      <c r="AV887">
        <v>1</v>
      </c>
      <c r="AW887">
        <v>1</v>
      </c>
    </row>
    <row r="888" spans="1:49" x14ac:dyDescent="0.25">
      <c r="A888">
        <v>754</v>
      </c>
      <c r="B888" t="s">
        <v>1783</v>
      </c>
      <c r="C888">
        <v>7</v>
      </c>
      <c r="D888" t="s">
        <v>795</v>
      </c>
      <c r="E888" t="s">
        <v>1784</v>
      </c>
      <c r="F888">
        <v>1</v>
      </c>
      <c r="G888" t="s">
        <v>797</v>
      </c>
      <c r="H888" t="s">
        <v>2089</v>
      </c>
      <c r="I888" t="s">
        <v>797</v>
      </c>
      <c r="J888">
        <v>0.9</v>
      </c>
      <c r="K888">
        <v>18.5</v>
      </c>
      <c r="L888">
        <v>2</v>
      </c>
      <c r="M888" t="s">
        <v>1016</v>
      </c>
      <c r="O888" t="s">
        <v>1120</v>
      </c>
      <c r="P888">
        <v>480</v>
      </c>
      <c r="Q888">
        <v>70</v>
      </c>
      <c r="R888">
        <v>105</v>
      </c>
      <c r="S888">
        <v>90</v>
      </c>
      <c r="T888">
        <v>80</v>
      </c>
      <c r="U888">
        <v>90</v>
      </c>
      <c r="V888">
        <v>45</v>
      </c>
      <c r="W888">
        <v>75</v>
      </c>
      <c r="X888">
        <v>70</v>
      </c>
      <c r="Y888">
        <v>168</v>
      </c>
      <c r="Z888" t="s">
        <v>827</v>
      </c>
      <c r="AA888">
        <v>1</v>
      </c>
      <c r="AB888" t="s">
        <v>797</v>
      </c>
      <c r="AD888" t="s">
        <v>828</v>
      </c>
      <c r="AE888">
        <v>20</v>
      </c>
      <c r="AF888">
        <v>1</v>
      </c>
      <c r="AG888">
        <v>2</v>
      </c>
      <c r="AH888" t="s">
        <v>803</v>
      </c>
      <c r="AI888" t="s">
        <v>803</v>
      </c>
      <c r="AJ888" t="s">
        <v>803</v>
      </c>
      <c r="AK888">
        <v>2</v>
      </c>
      <c r="AL888">
        <v>1</v>
      </c>
      <c r="AM888">
        <v>2</v>
      </c>
      <c r="AN888" t="s">
        <v>803</v>
      </c>
      <c r="AO888">
        <v>2</v>
      </c>
      <c r="AP888">
        <v>1</v>
      </c>
      <c r="AQ888">
        <v>2</v>
      </c>
      <c r="AR888">
        <v>1</v>
      </c>
      <c r="AS888">
        <v>1</v>
      </c>
      <c r="AT888">
        <v>1</v>
      </c>
      <c r="AU888">
        <v>1</v>
      </c>
      <c r="AV888">
        <v>1</v>
      </c>
      <c r="AW888">
        <v>1</v>
      </c>
    </row>
    <row r="889" spans="1:49" x14ac:dyDescent="0.25">
      <c r="A889">
        <v>755</v>
      </c>
      <c r="B889" t="s">
        <v>1785</v>
      </c>
      <c r="C889">
        <v>7</v>
      </c>
      <c r="D889" t="s">
        <v>795</v>
      </c>
      <c r="E889" t="s">
        <v>1786</v>
      </c>
      <c r="F889">
        <v>2</v>
      </c>
      <c r="G889" t="s">
        <v>797</v>
      </c>
      <c r="H889" t="s">
        <v>859</v>
      </c>
      <c r="I889" t="s">
        <v>859</v>
      </c>
      <c r="J889">
        <v>0.2</v>
      </c>
      <c r="K889">
        <v>1.5</v>
      </c>
      <c r="L889">
        <v>3</v>
      </c>
      <c r="M889" t="s">
        <v>1024</v>
      </c>
      <c r="N889" t="s">
        <v>898</v>
      </c>
      <c r="O889" t="s">
        <v>818</v>
      </c>
      <c r="P889">
        <v>285</v>
      </c>
      <c r="Q889">
        <v>40</v>
      </c>
      <c r="R889">
        <v>35</v>
      </c>
      <c r="S889">
        <v>55</v>
      </c>
      <c r="T889">
        <v>65</v>
      </c>
      <c r="U889">
        <v>75</v>
      </c>
      <c r="V889">
        <v>15</v>
      </c>
      <c r="W889">
        <v>190</v>
      </c>
      <c r="X889">
        <v>70</v>
      </c>
      <c r="Y889">
        <v>57</v>
      </c>
      <c r="Z889" t="s">
        <v>827</v>
      </c>
      <c r="AA889">
        <v>1</v>
      </c>
      <c r="AB889" t="s">
        <v>797</v>
      </c>
      <c r="AD889" t="s">
        <v>828</v>
      </c>
      <c r="AE889">
        <v>20</v>
      </c>
      <c r="AF889">
        <v>1</v>
      </c>
      <c r="AG889">
        <v>2</v>
      </c>
      <c r="AH889" t="s">
        <v>803</v>
      </c>
      <c r="AI889" t="s">
        <v>803</v>
      </c>
      <c r="AJ889" t="s">
        <v>803</v>
      </c>
      <c r="AK889">
        <v>2</v>
      </c>
      <c r="AL889" t="s">
        <v>803</v>
      </c>
      <c r="AM889">
        <v>4</v>
      </c>
      <c r="AN889" t="s">
        <v>803</v>
      </c>
      <c r="AO889">
        <v>2</v>
      </c>
      <c r="AP889">
        <v>1</v>
      </c>
      <c r="AQ889">
        <v>1</v>
      </c>
      <c r="AR889">
        <v>1</v>
      </c>
      <c r="AS889">
        <v>1</v>
      </c>
      <c r="AT889">
        <v>0</v>
      </c>
      <c r="AU889" t="s">
        <v>803</v>
      </c>
      <c r="AV889">
        <v>2</v>
      </c>
      <c r="AW889">
        <v>1</v>
      </c>
    </row>
    <row r="890" spans="1:49" x14ac:dyDescent="0.25">
      <c r="A890">
        <v>756</v>
      </c>
      <c r="B890" t="s">
        <v>1787</v>
      </c>
      <c r="C890">
        <v>7</v>
      </c>
      <c r="D890" t="s">
        <v>795</v>
      </c>
      <c r="E890" t="s">
        <v>1786</v>
      </c>
      <c r="F890">
        <v>2</v>
      </c>
      <c r="G890" t="s">
        <v>797</v>
      </c>
      <c r="H890" t="s">
        <v>859</v>
      </c>
      <c r="I890" t="s">
        <v>859</v>
      </c>
      <c r="J890">
        <v>1</v>
      </c>
      <c r="K890">
        <v>11.5</v>
      </c>
      <c r="L890">
        <v>3</v>
      </c>
      <c r="M890" t="s">
        <v>1024</v>
      </c>
      <c r="N890" t="s">
        <v>898</v>
      </c>
      <c r="O890" t="s">
        <v>818</v>
      </c>
      <c r="P890">
        <v>405</v>
      </c>
      <c r="Q890">
        <v>60</v>
      </c>
      <c r="R890">
        <v>45</v>
      </c>
      <c r="S890">
        <v>80</v>
      </c>
      <c r="T890">
        <v>90</v>
      </c>
      <c r="U890">
        <v>100</v>
      </c>
      <c r="V890">
        <v>30</v>
      </c>
      <c r="W890">
        <v>75</v>
      </c>
      <c r="X890">
        <v>70</v>
      </c>
      <c r="Y890">
        <v>142</v>
      </c>
      <c r="Z890" t="s">
        <v>827</v>
      </c>
      <c r="AA890">
        <v>1</v>
      </c>
      <c r="AB890" t="s">
        <v>797</v>
      </c>
      <c r="AD890" t="s">
        <v>828</v>
      </c>
      <c r="AE890">
        <v>20</v>
      </c>
      <c r="AF890">
        <v>1</v>
      </c>
      <c r="AG890">
        <v>2</v>
      </c>
      <c r="AH890" t="s">
        <v>803</v>
      </c>
      <c r="AI890" t="s">
        <v>803</v>
      </c>
      <c r="AJ890" t="s">
        <v>803</v>
      </c>
      <c r="AK890">
        <v>2</v>
      </c>
      <c r="AL890" t="s">
        <v>803</v>
      </c>
      <c r="AM890">
        <v>4</v>
      </c>
      <c r="AN890" t="s">
        <v>803</v>
      </c>
      <c r="AO890">
        <v>2</v>
      </c>
      <c r="AP890">
        <v>1</v>
      </c>
      <c r="AQ890">
        <v>1</v>
      </c>
      <c r="AR890">
        <v>1</v>
      </c>
      <c r="AS890">
        <v>1</v>
      </c>
      <c r="AT890">
        <v>0</v>
      </c>
      <c r="AU890" t="s">
        <v>803</v>
      </c>
      <c r="AV890">
        <v>2</v>
      </c>
      <c r="AW890">
        <v>1</v>
      </c>
    </row>
    <row r="891" spans="1:49" x14ac:dyDescent="0.25">
      <c r="A891">
        <v>757</v>
      </c>
      <c r="B891" t="s">
        <v>1788</v>
      </c>
      <c r="C891">
        <v>7</v>
      </c>
      <c r="D891" t="s">
        <v>795</v>
      </c>
      <c r="E891" t="s">
        <v>1789</v>
      </c>
      <c r="F891">
        <v>2</v>
      </c>
      <c r="G891" t="s">
        <v>798</v>
      </c>
      <c r="H891" t="s">
        <v>807</v>
      </c>
      <c r="I891" t="s">
        <v>807</v>
      </c>
      <c r="J891">
        <v>0.6</v>
      </c>
      <c r="K891">
        <v>4.8</v>
      </c>
      <c r="L891">
        <v>2</v>
      </c>
      <c r="M891" t="s">
        <v>1790</v>
      </c>
      <c r="O891" t="s">
        <v>955</v>
      </c>
      <c r="P891">
        <v>320</v>
      </c>
      <c r="Q891">
        <v>48</v>
      </c>
      <c r="R891">
        <v>44</v>
      </c>
      <c r="S891">
        <v>40</v>
      </c>
      <c r="T891">
        <v>71</v>
      </c>
      <c r="U891">
        <v>40</v>
      </c>
      <c r="V891">
        <v>77</v>
      </c>
      <c r="W891">
        <v>120</v>
      </c>
      <c r="X891">
        <v>70</v>
      </c>
      <c r="Y891">
        <v>64</v>
      </c>
      <c r="Z891" t="s">
        <v>827</v>
      </c>
      <c r="AA891">
        <v>2</v>
      </c>
      <c r="AB891" t="s">
        <v>810</v>
      </c>
      <c r="AC891" t="s">
        <v>802</v>
      </c>
      <c r="AD891" t="s">
        <v>9</v>
      </c>
      <c r="AE891">
        <v>20</v>
      </c>
      <c r="AF891">
        <v>1</v>
      </c>
      <c r="AG891" t="s">
        <v>803</v>
      </c>
      <c r="AH891">
        <v>2</v>
      </c>
      <c r="AI891">
        <v>1</v>
      </c>
      <c r="AJ891" t="s">
        <v>804</v>
      </c>
      <c r="AK891" t="s">
        <v>803</v>
      </c>
      <c r="AL891" t="s">
        <v>803</v>
      </c>
      <c r="AM891" t="s">
        <v>803</v>
      </c>
      <c r="AN891">
        <v>4</v>
      </c>
      <c r="AO891">
        <v>1</v>
      </c>
      <c r="AP891">
        <v>2</v>
      </c>
      <c r="AQ891" t="s">
        <v>804</v>
      </c>
      <c r="AR891">
        <v>2</v>
      </c>
      <c r="AS891">
        <v>1</v>
      </c>
      <c r="AT891">
        <v>1</v>
      </c>
      <c r="AU891">
        <v>1</v>
      </c>
      <c r="AV891" t="s">
        <v>803</v>
      </c>
      <c r="AW891" t="s">
        <v>804</v>
      </c>
    </row>
    <row r="892" spans="1:49" x14ac:dyDescent="0.25">
      <c r="A892">
        <v>758</v>
      </c>
      <c r="B892" t="s">
        <v>1791</v>
      </c>
      <c r="C892">
        <v>7</v>
      </c>
      <c r="D892" t="s">
        <v>795</v>
      </c>
      <c r="E892" t="s">
        <v>1789</v>
      </c>
      <c r="F892">
        <v>2</v>
      </c>
      <c r="G892" t="s">
        <v>798</v>
      </c>
      <c r="H892" t="s">
        <v>807</v>
      </c>
      <c r="I892" t="s">
        <v>807</v>
      </c>
      <c r="J892">
        <v>1.2</v>
      </c>
      <c r="K892">
        <v>22.2</v>
      </c>
      <c r="L892">
        <v>2</v>
      </c>
      <c r="M892" t="s">
        <v>1790</v>
      </c>
      <c r="O892" t="s">
        <v>955</v>
      </c>
      <c r="P892">
        <v>480</v>
      </c>
      <c r="Q892">
        <v>68</v>
      </c>
      <c r="R892">
        <v>64</v>
      </c>
      <c r="S892">
        <v>60</v>
      </c>
      <c r="T892">
        <v>111</v>
      </c>
      <c r="U892">
        <v>60</v>
      </c>
      <c r="V892">
        <v>117</v>
      </c>
      <c r="W892">
        <v>45</v>
      </c>
      <c r="X892">
        <v>70</v>
      </c>
      <c r="Y892">
        <v>168</v>
      </c>
      <c r="Z892" t="s">
        <v>827</v>
      </c>
      <c r="AA892">
        <v>2</v>
      </c>
      <c r="AB892" t="s">
        <v>810</v>
      </c>
      <c r="AC892" t="s">
        <v>802</v>
      </c>
      <c r="AD892" t="s">
        <v>873</v>
      </c>
      <c r="AE892">
        <v>20</v>
      </c>
      <c r="AF892">
        <v>1</v>
      </c>
      <c r="AG892" t="s">
        <v>803</v>
      </c>
      <c r="AH892">
        <v>2</v>
      </c>
      <c r="AI892">
        <v>1</v>
      </c>
      <c r="AJ892" t="s">
        <v>804</v>
      </c>
      <c r="AK892" t="s">
        <v>803</v>
      </c>
      <c r="AL892" t="s">
        <v>803</v>
      </c>
      <c r="AM892" t="s">
        <v>803</v>
      </c>
      <c r="AN892">
        <v>4</v>
      </c>
      <c r="AO892">
        <v>1</v>
      </c>
      <c r="AP892">
        <v>2</v>
      </c>
      <c r="AQ892" t="s">
        <v>804</v>
      </c>
      <c r="AR892">
        <v>2</v>
      </c>
      <c r="AS892">
        <v>1</v>
      </c>
      <c r="AT892">
        <v>1</v>
      </c>
      <c r="AU892">
        <v>1</v>
      </c>
      <c r="AV892" t="s">
        <v>803</v>
      </c>
      <c r="AW892" t="s">
        <v>804</v>
      </c>
    </row>
    <row r="893" spans="1:49" x14ac:dyDescent="0.25">
      <c r="A893">
        <v>759</v>
      </c>
      <c r="B893" t="s">
        <v>1792</v>
      </c>
      <c r="C893">
        <v>7</v>
      </c>
      <c r="D893" t="s">
        <v>795</v>
      </c>
      <c r="E893" t="s">
        <v>1793</v>
      </c>
      <c r="F893">
        <v>2</v>
      </c>
      <c r="G893" t="s">
        <v>795</v>
      </c>
      <c r="H893" t="s">
        <v>920</v>
      </c>
      <c r="I893" t="s">
        <v>920</v>
      </c>
      <c r="J893">
        <v>0.5</v>
      </c>
      <c r="K893">
        <v>6.8</v>
      </c>
      <c r="L893">
        <v>3</v>
      </c>
      <c r="M893" t="s">
        <v>1794</v>
      </c>
      <c r="N893" t="s">
        <v>1332</v>
      </c>
      <c r="O893" t="s">
        <v>880</v>
      </c>
      <c r="P893">
        <v>340</v>
      </c>
      <c r="Q893">
        <v>70</v>
      </c>
      <c r="R893">
        <v>75</v>
      </c>
      <c r="S893">
        <v>50</v>
      </c>
      <c r="T893">
        <v>45</v>
      </c>
      <c r="U893">
        <v>50</v>
      </c>
      <c r="V893">
        <v>50</v>
      </c>
      <c r="W893">
        <v>140</v>
      </c>
      <c r="X893">
        <v>70</v>
      </c>
      <c r="Y893">
        <v>68</v>
      </c>
      <c r="Z893" t="s">
        <v>827</v>
      </c>
      <c r="AA893">
        <v>1</v>
      </c>
      <c r="AB893" t="s">
        <v>848</v>
      </c>
      <c r="AD893" t="s">
        <v>828</v>
      </c>
      <c r="AE893">
        <v>15</v>
      </c>
      <c r="AF893">
        <v>1</v>
      </c>
      <c r="AG893">
        <v>2</v>
      </c>
      <c r="AH893">
        <v>1</v>
      </c>
      <c r="AI893">
        <v>1</v>
      </c>
      <c r="AJ893">
        <v>1</v>
      </c>
      <c r="AK893">
        <v>1</v>
      </c>
      <c r="AL893">
        <v>2</v>
      </c>
      <c r="AM893">
        <v>1</v>
      </c>
      <c r="AN893">
        <v>1</v>
      </c>
      <c r="AO893">
        <v>2</v>
      </c>
      <c r="AP893">
        <v>2</v>
      </c>
      <c r="AQ893" t="s">
        <v>803</v>
      </c>
      <c r="AR893" t="s">
        <v>803</v>
      </c>
      <c r="AS893">
        <v>0</v>
      </c>
      <c r="AT893">
        <v>1</v>
      </c>
      <c r="AU893" t="s">
        <v>803</v>
      </c>
      <c r="AV893">
        <v>1</v>
      </c>
      <c r="AW893">
        <v>2</v>
      </c>
    </row>
    <row r="894" spans="1:49" x14ac:dyDescent="0.25">
      <c r="A894">
        <v>760</v>
      </c>
      <c r="B894" t="s">
        <v>1795</v>
      </c>
      <c r="C894">
        <v>7</v>
      </c>
      <c r="D894" t="s">
        <v>795</v>
      </c>
      <c r="E894" t="s">
        <v>1796</v>
      </c>
      <c r="F894">
        <v>2</v>
      </c>
      <c r="G894" t="s">
        <v>795</v>
      </c>
      <c r="H894" t="s">
        <v>920</v>
      </c>
      <c r="I894" t="s">
        <v>920</v>
      </c>
      <c r="J894">
        <v>2.1</v>
      </c>
      <c r="K894">
        <v>135</v>
      </c>
      <c r="L894">
        <v>3</v>
      </c>
      <c r="M894" t="s">
        <v>1794</v>
      </c>
      <c r="N894" t="s">
        <v>1332</v>
      </c>
      <c r="O894" t="s">
        <v>854</v>
      </c>
      <c r="P894">
        <v>500</v>
      </c>
      <c r="Q894">
        <v>120</v>
      </c>
      <c r="R894">
        <v>125</v>
      </c>
      <c r="S894">
        <v>80</v>
      </c>
      <c r="T894">
        <v>55</v>
      </c>
      <c r="U894">
        <v>60</v>
      </c>
      <c r="V894">
        <v>60</v>
      </c>
      <c r="W894">
        <v>70</v>
      </c>
      <c r="X894">
        <v>70</v>
      </c>
      <c r="Y894">
        <v>175</v>
      </c>
      <c r="Z894" t="s">
        <v>827</v>
      </c>
      <c r="AA894">
        <v>1</v>
      </c>
      <c r="AB894" t="s">
        <v>848</v>
      </c>
      <c r="AD894" t="s">
        <v>828</v>
      </c>
      <c r="AE894">
        <v>15</v>
      </c>
      <c r="AF894">
        <v>1</v>
      </c>
      <c r="AG894">
        <v>2</v>
      </c>
      <c r="AH894">
        <v>1</v>
      </c>
      <c r="AI894">
        <v>1</v>
      </c>
      <c r="AJ894">
        <v>1</v>
      </c>
      <c r="AK894">
        <v>1</v>
      </c>
      <c r="AL894">
        <v>2</v>
      </c>
      <c r="AM894">
        <v>1</v>
      </c>
      <c r="AN894">
        <v>1</v>
      </c>
      <c r="AO894">
        <v>2</v>
      </c>
      <c r="AP894">
        <v>2</v>
      </c>
      <c r="AQ894" t="s">
        <v>803</v>
      </c>
      <c r="AR894" t="s">
        <v>803</v>
      </c>
      <c r="AS894">
        <v>0</v>
      </c>
      <c r="AT894">
        <v>1</v>
      </c>
      <c r="AU894" t="s">
        <v>803</v>
      </c>
      <c r="AV894">
        <v>1</v>
      </c>
      <c r="AW894">
        <v>2</v>
      </c>
    </row>
    <row r="895" spans="1:49" x14ac:dyDescent="0.25">
      <c r="A895">
        <v>761</v>
      </c>
      <c r="B895" t="s">
        <v>1797</v>
      </c>
      <c r="C895">
        <v>7</v>
      </c>
      <c r="D895" t="s">
        <v>795</v>
      </c>
      <c r="E895" t="s">
        <v>1263</v>
      </c>
      <c r="F895">
        <v>1</v>
      </c>
      <c r="G895" t="s">
        <v>797</v>
      </c>
      <c r="H895" t="s">
        <v>2089</v>
      </c>
      <c r="I895" t="s">
        <v>797</v>
      </c>
      <c r="J895">
        <v>0.3</v>
      </c>
      <c r="K895">
        <v>3.2</v>
      </c>
      <c r="L895">
        <v>3</v>
      </c>
      <c r="M895" t="s">
        <v>1016</v>
      </c>
      <c r="N895" t="s">
        <v>955</v>
      </c>
      <c r="O895" t="s">
        <v>1628</v>
      </c>
      <c r="P895">
        <v>210</v>
      </c>
      <c r="Q895">
        <v>42</v>
      </c>
      <c r="R895">
        <v>30</v>
      </c>
      <c r="S895">
        <v>38</v>
      </c>
      <c r="T895">
        <v>30</v>
      </c>
      <c r="U895">
        <v>38</v>
      </c>
      <c r="V895">
        <v>32</v>
      </c>
      <c r="W895">
        <v>235</v>
      </c>
      <c r="X895">
        <v>70</v>
      </c>
      <c r="Y895">
        <v>42</v>
      </c>
      <c r="Z895" t="s">
        <v>801</v>
      </c>
      <c r="AA895">
        <v>1</v>
      </c>
      <c r="AB895" t="s">
        <v>797</v>
      </c>
      <c r="AD895" t="s">
        <v>873</v>
      </c>
      <c r="AE895">
        <v>20</v>
      </c>
      <c r="AF895">
        <v>1</v>
      </c>
      <c r="AG895">
        <v>2</v>
      </c>
      <c r="AH895" t="s">
        <v>803</v>
      </c>
      <c r="AI895" t="s">
        <v>803</v>
      </c>
      <c r="AJ895" t="s">
        <v>803</v>
      </c>
      <c r="AK895">
        <v>2</v>
      </c>
      <c r="AL895">
        <v>1</v>
      </c>
      <c r="AM895">
        <v>2</v>
      </c>
      <c r="AN895" t="s">
        <v>803</v>
      </c>
      <c r="AO895">
        <v>2</v>
      </c>
      <c r="AP895">
        <v>1</v>
      </c>
      <c r="AQ895">
        <v>2</v>
      </c>
      <c r="AR895">
        <v>1</v>
      </c>
      <c r="AS895">
        <v>1</v>
      </c>
      <c r="AT895">
        <v>1</v>
      </c>
      <c r="AU895">
        <v>1</v>
      </c>
      <c r="AV895">
        <v>1</v>
      </c>
      <c r="AW895">
        <v>1</v>
      </c>
    </row>
    <row r="896" spans="1:49" x14ac:dyDescent="0.25">
      <c r="A896">
        <v>762</v>
      </c>
      <c r="B896" t="s">
        <v>1798</v>
      </c>
      <c r="C896">
        <v>7</v>
      </c>
      <c r="D896" t="s">
        <v>795</v>
      </c>
      <c r="E896" t="s">
        <v>1263</v>
      </c>
      <c r="F896">
        <v>1</v>
      </c>
      <c r="G896" t="s">
        <v>797</v>
      </c>
      <c r="H896" t="s">
        <v>2089</v>
      </c>
      <c r="I896" t="s">
        <v>797</v>
      </c>
      <c r="J896">
        <v>0.7</v>
      </c>
      <c r="K896">
        <v>8.1999999999999993</v>
      </c>
      <c r="L896">
        <v>3</v>
      </c>
      <c r="M896" t="s">
        <v>1016</v>
      </c>
      <c r="N896" t="s">
        <v>955</v>
      </c>
      <c r="O896" t="s">
        <v>1628</v>
      </c>
      <c r="P896">
        <v>290</v>
      </c>
      <c r="Q896">
        <v>52</v>
      </c>
      <c r="R896">
        <v>40</v>
      </c>
      <c r="S896">
        <v>48</v>
      </c>
      <c r="T896">
        <v>40</v>
      </c>
      <c r="U896">
        <v>48</v>
      </c>
      <c r="V896">
        <v>62</v>
      </c>
      <c r="W896">
        <v>120</v>
      </c>
      <c r="X896">
        <v>70</v>
      </c>
      <c r="Y896">
        <v>102</v>
      </c>
      <c r="Z896" t="s">
        <v>801</v>
      </c>
      <c r="AA896">
        <v>1</v>
      </c>
      <c r="AB896" t="s">
        <v>797</v>
      </c>
      <c r="AD896" t="s">
        <v>873</v>
      </c>
      <c r="AE896">
        <v>20</v>
      </c>
      <c r="AF896">
        <v>1</v>
      </c>
      <c r="AG896">
        <v>2</v>
      </c>
      <c r="AH896" t="s">
        <v>803</v>
      </c>
      <c r="AI896" t="s">
        <v>803</v>
      </c>
      <c r="AJ896" t="s">
        <v>803</v>
      </c>
      <c r="AK896">
        <v>2</v>
      </c>
      <c r="AL896">
        <v>1</v>
      </c>
      <c r="AM896">
        <v>2</v>
      </c>
      <c r="AN896" t="s">
        <v>803</v>
      </c>
      <c r="AO896">
        <v>2</v>
      </c>
      <c r="AP896">
        <v>1</v>
      </c>
      <c r="AQ896">
        <v>2</v>
      </c>
      <c r="AR896">
        <v>1</v>
      </c>
      <c r="AS896">
        <v>1</v>
      </c>
      <c r="AT896">
        <v>1</v>
      </c>
      <c r="AU896">
        <v>1</v>
      </c>
      <c r="AV896">
        <v>1</v>
      </c>
      <c r="AW896">
        <v>1</v>
      </c>
    </row>
    <row r="897" spans="1:49" x14ac:dyDescent="0.25">
      <c r="A897">
        <v>763</v>
      </c>
      <c r="B897" t="s">
        <v>1799</v>
      </c>
      <c r="C897">
        <v>7</v>
      </c>
      <c r="D897" t="s">
        <v>795</v>
      </c>
      <c r="E897" t="s">
        <v>1263</v>
      </c>
      <c r="F897">
        <v>1</v>
      </c>
      <c r="G897" t="s">
        <v>797</v>
      </c>
      <c r="H897" t="s">
        <v>2089</v>
      </c>
      <c r="I897" t="s">
        <v>797</v>
      </c>
      <c r="J897">
        <v>1.2</v>
      </c>
      <c r="K897">
        <v>21.4</v>
      </c>
      <c r="L897">
        <v>3</v>
      </c>
      <c r="M897" t="s">
        <v>1016</v>
      </c>
      <c r="N897" t="s">
        <v>1800</v>
      </c>
      <c r="O897" t="s">
        <v>1628</v>
      </c>
      <c r="P897">
        <v>510</v>
      </c>
      <c r="Q897">
        <v>72</v>
      </c>
      <c r="R897">
        <v>120</v>
      </c>
      <c r="S897">
        <v>98</v>
      </c>
      <c r="T897">
        <v>50</v>
      </c>
      <c r="U897">
        <v>98</v>
      </c>
      <c r="V897">
        <v>72</v>
      </c>
      <c r="W897">
        <v>45</v>
      </c>
      <c r="X897">
        <v>70</v>
      </c>
      <c r="Y897">
        <v>230</v>
      </c>
      <c r="Z897" t="s">
        <v>801</v>
      </c>
      <c r="AA897">
        <v>1</v>
      </c>
      <c r="AB897" t="s">
        <v>797</v>
      </c>
      <c r="AD897" t="s">
        <v>873</v>
      </c>
      <c r="AE897">
        <v>20</v>
      </c>
      <c r="AF897">
        <v>1</v>
      </c>
      <c r="AG897">
        <v>2</v>
      </c>
      <c r="AH897" t="s">
        <v>803</v>
      </c>
      <c r="AI897" t="s">
        <v>803</v>
      </c>
      <c r="AJ897" t="s">
        <v>803</v>
      </c>
      <c r="AK897">
        <v>2</v>
      </c>
      <c r="AL897">
        <v>1</v>
      </c>
      <c r="AM897">
        <v>2</v>
      </c>
      <c r="AN897" t="s">
        <v>803</v>
      </c>
      <c r="AO897">
        <v>2</v>
      </c>
      <c r="AP897">
        <v>1</v>
      </c>
      <c r="AQ897">
        <v>2</v>
      </c>
      <c r="AR897">
        <v>1</v>
      </c>
      <c r="AS897">
        <v>1</v>
      </c>
      <c r="AT897">
        <v>1</v>
      </c>
      <c r="AU897">
        <v>1</v>
      </c>
      <c r="AV897">
        <v>1</v>
      </c>
      <c r="AW897">
        <v>1</v>
      </c>
    </row>
    <row r="898" spans="1:49" x14ac:dyDescent="0.25">
      <c r="A898">
        <v>764</v>
      </c>
      <c r="B898" t="s">
        <v>1801</v>
      </c>
      <c r="C898">
        <v>7</v>
      </c>
      <c r="D898" t="s">
        <v>795</v>
      </c>
      <c r="E898" t="s">
        <v>1802</v>
      </c>
      <c r="F898">
        <v>1</v>
      </c>
      <c r="G898" t="s">
        <v>859</v>
      </c>
      <c r="H898" t="s">
        <v>2089</v>
      </c>
      <c r="I898" t="s">
        <v>859</v>
      </c>
      <c r="J898">
        <v>0.1</v>
      </c>
      <c r="K898">
        <v>0.3</v>
      </c>
      <c r="L898">
        <v>3</v>
      </c>
      <c r="M898" t="s">
        <v>1595</v>
      </c>
      <c r="N898" t="s">
        <v>1803</v>
      </c>
      <c r="O898" t="s">
        <v>1012</v>
      </c>
      <c r="P898">
        <v>485</v>
      </c>
      <c r="Q898">
        <v>51</v>
      </c>
      <c r="R898">
        <v>52</v>
      </c>
      <c r="S898">
        <v>90</v>
      </c>
      <c r="T898">
        <v>82</v>
      </c>
      <c r="U898">
        <v>110</v>
      </c>
      <c r="V898">
        <v>100</v>
      </c>
      <c r="W898">
        <v>60</v>
      </c>
      <c r="X898">
        <v>70</v>
      </c>
      <c r="Y898">
        <v>170</v>
      </c>
      <c r="Z898" t="s">
        <v>883</v>
      </c>
      <c r="AA898">
        <v>1</v>
      </c>
      <c r="AB898" t="s">
        <v>797</v>
      </c>
      <c r="AD898" t="s">
        <v>884</v>
      </c>
      <c r="AE898">
        <v>20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 t="s">
        <v>803</v>
      </c>
      <c r="AM898">
        <v>2</v>
      </c>
      <c r="AN898">
        <v>1</v>
      </c>
      <c r="AO898">
        <v>1</v>
      </c>
      <c r="AP898">
        <v>1</v>
      </c>
      <c r="AQ898" t="s">
        <v>803</v>
      </c>
      <c r="AR898">
        <v>1</v>
      </c>
      <c r="AS898">
        <v>1</v>
      </c>
      <c r="AT898">
        <v>0</v>
      </c>
      <c r="AU898" t="s">
        <v>803</v>
      </c>
      <c r="AV898">
        <v>2</v>
      </c>
      <c r="AW898">
        <v>1</v>
      </c>
    </row>
    <row r="899" spans="1:49" x14ac:dyDescent="0.25">
      <c r="A899">
        <v>765</v>
      </c>
      <c r="B899" t="s">
        <v>1804</v>
      </c>
      <c r="C899">
        <v>7</v>
      </c>
      <c r="D899" t="s">
        <v>795</v>
      </c>
      <c r="E899" t="s">
        <v>1805</v>
      </c>
      <c r="F899">
        <v>2</v>
      </c>
      <c r="G899" t="s">
        <v>795</v>
      </c>
      <c r="H899" t="s">
        <v>860</v>
      </c>
      <c r="I899" t="s">
        <v>860</v>
      </c>
      <c r="J899">
        <v>1.5</v>
      </c>
      <c r="K899">
        <v>76</v>
      </c>
      <c r="L899">
        <v>3</v>
      </c>
      <c r="M899" t="s">
        <v>893</v>
      </c>
      <c r="N899" t="s">
        <v>1112</v>
      </c>
      <c r="O899" t="s">
        <v>1596</v>
      </c>
      <c r="P899">
        <v>490</v>
      </c>
      <c r="Q899">
        <v>90</v>
      </c>
      <c r="R899">
        <v>60</v>
      </c>
      <c r="S899">
        <v>80</v>
      </c>
      <c r="T899">
        <v>90</v>
      </c>
      <c r="U899">
        <v>110</v>
      </c>
      <c r="V899">
        <v>60</v>
      </c>
      <c r="W899">
        <v>45</v>
      </c>
      <c r="X899">
        <v>70</v>
      </c>
      <c r="Y899">
        <v>172</v>
      </c>
      <c r="Z899" t="s">
        <v>925</v>
      </c>
      <c r="AA899">
        <v>1</v>
      </c>
      <c r="AB899" t="s">
        <v>848</v>
      </c>
      <c r="AD899" t="s">
        <v>828</v>
      </c>
      <c r="AE899">
        <v>20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 t="s">
        <v>803</v>
      </c>
      <c r="AQ899">
        <v>2</v>
      </c>
      <c r="AR899">
        <v>1</v>
      </c>
      <c r="AS899">
        <v>0</v>
      </c>
      <c r="AT899">
        <v>1</v>
      </c>
      <c r="AU899">
        <v>2</v>
      </c>
      <c r="AV899">
        <v>1</v>
      </c>
      <c r="AW899">
        <v>1</v>
      </c>
    </row>
    <row r="900" spans="1:49" x14ac:dyDescent="0.25">
      <c r="A900">
        <v>766</v>
      </c>
      <c r="B900" t="s">
        <v>1806</v>
      </c>
      <c r="C900">
        <v>7</v>
      </c>
      <c r="D900" t="s">
        <v>795</v>
      </c>
      <c r="E900" t="s">
        <v>1807</v>
      </c>
      <c r="F900">
        <v>1</v>
      </c>
      <c r="G900" t="s">
        <v>920</v>
      </c>
      <c r="H900" t="s">
        <v>2089</v>
      </c>
      <c r="I900" t="s">
        <v>920</v>
      </c>
      <c r="J900">
        <v>2</v>
      </c>
      <c r="K900">
        <v>82.8</v>
      </c>
      <c r="L900">
        <v>2</v>
      </c>
      <c r="M900" t="s">
        <v>1808</v>
      </c>
      <c r="O900" t="s">
        <v>922</v>
      </c>
      <c r="P900">
        <v>490</v>
      </c>
      <c r="Q900">
        <v>100</v>
      </c>
      <c r="R900">
        <v>120</v>
      </c>
      <c r="S900">
        <v>90</v>
      </c>
      <c r="T900">
        <v>40</v>
      </c>
      <c r="U900">
        <v>60</v>
      </c>
      <c r="V900">
        <v>80</v>
      </c>
      <c r="W900">
        <v>45</v>
      </c>
      <c r="X900">
        <v>70</v>
      </c>
      <c r="Y900">
        <v>172</v>
      </c>
      <c r="Z900" t="s">
        <v>925</v>
      </c>
      <c r="AA900">
        <v>1</v>
      </c>
      <c r="AB900" t="s">
        <v>848</v>
      </c>
      <c r="AD900" t="s">
        <v>828</v>
      </c>
      <c r="AE900">
        <v>20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2</v>
      </c>
      <c r="AP900">
        <v>2</v>
      </c>
      <c r="AQ900" t="s">
        <v>803</v>
      </c>
      <c r="AR900" t="s">
        <v>803</v>
      </c>
      <c r="AS900">
        <v>1</v>
      </c>
      <c r="AT900">
        <v>1</v>
      </c>
      <c r="AU900" t="s">
        <v>803</v>
      </c>
      <c r="AV900">
        <v>1</v>
      </c>
      <c r="AW900">
        <v>2</v>
      </c>
    </row>
    <row r="901" spans="1:49" x14ac:dyDescent="0.25">
      <c r="A901">
        <v>767</v>
      </c>
      <c r="B901" t="s">
        <v>1809</v>
      </c>
      <c r="C901">
        <v>7</v>
      </c>
      <c r="D901" t="s">
        <v>795</v>
      </c>
      <c r="E901" t="s">
        <v>1810</v>
      </c>
      <c r="F901">
        <v>2</v>
      </c>
      <c r="G901" t="s">
        <v>824</v>
      </c>
      <c r="H901" t="s">
        <v>816</v>
      </c>
      <c r="I901" t="s">
        <v>816</v>
      </c>
      <c r="J901">
        <v>0.5</v>
      </c>
      <c r="K901">
        <v>12</v>
      </c>
      <c r="L901">
        <v>1</v>
      </c>
      <c r="M901" t="s">
        <v>1811</v>
      </c>
      <c r="P901">
        <v>230</v>
      </c>
      <c r="Q901">
        <v>25</v>
      </c>
      <c r="R901">
        <v>35</v>
      </c>
      <c r="S901">
        <v>40</v>
      </c>
      <c r="T901">
        <v>20</v>
      </c>
      <c r="U901">
        <v>30</v>
      </c>
      <c r="V901">
        <v>80</v>
      </c>
      <c r="W901">
        <v>90</v>
      </c>
      <c r="X901">
        <v>70</v>
      </c>
      <c r="Y901">
        <v>46</v>
      </c>
      <c r="Z901" t="s">
        <v>827</v>
      </c>
      <c r="AA901">
        <v>2</v>
      </c>
      <c r="AB901" t="s">
        <v>824</v>
      </c>
      <c r="AC901" t="s">
        <v>940</v>
      </c>
      <c r="AD901" t="s">
        <v>828</v>
      </c>
      <c r="AE901">
        <v>20</v>
      </c>
      <c r="AF901">
        <v>1</v>
      </c>
      <c r="AG901">
        <v>1</v>
      </c>
      <c r="AH901" t="s">
        <v>803</v>
      </c>
      <c r="AI901">
        <v>2</v>
      </c>
      <c r="AJ901">
        <v>1</v>
      </c>
      <c r="AK901" t="s">
        <v>803</v>
      </c>
      <c r="AL901" t="s">
        <v>803</v>
      </c>
      <c r="AM901">
        <v>1</v>
      </c>
      <c r="AN901" t="s">
        <v>803</v>
      </c>
      <c r="AO901">
        <v>2</v>
      </c>
      <c r="AP901">
        <v>1</v>
      </c>
      <c r="AQ901">
        <v>1</v>
      </c>
      <c r="AR901">
        <v>2</v>
      </c>
      <c r="AS901">
        <v>1</v>
      </c>
      <c r="AT901">
        <v>1</v>
      </c>
      <c r="AU901">
        <v>1</v>
      </c>
      <c r="AV901" t="s">
        <v>803</v>
      </c>
      <c r="AW901">
        <v>1</v>
      </c>
    </row>
    <row r="902" spans="1:49" x14ac:dyDescent="0.25">
      <c r="A902">
        <v>768</v>
      </c>
      <c r="B902" t="s">
        <v>1812</v>
      </c>
      <c r="C902">
        <v>7</v>
      </c>
      <c r="D902" t="s">
        <v>795</v>
      </c>
      <c r="E902" t="s">
        <v>1813</v>
      </c>
      <c r="F902">
        <v>2</v>
      </c>
      <c r="G902" t="s">
        <v>824</v>
      </c>
      <c r="H902" t="s">
        <v>816</v>
      </c>
      <c r="I902" t="s">
        <v>816</v>
      </c>
      <c r="J902">
        <v>2</v>
      </c>
      <c r="K902">
        <v>108</v>
      </c>
      <c r="L902">
        <v>1</v>
      </c>
      <c r="M902" t="s">
        <v>1814</v>
      </c>
      <c r="P902">
        <v>530</v>
      </c>
      <c r="Q902">
        <v>75</v>
      </c>
      <c r="R902">
        <v>125</v>
      </c>
      <c r="S902">
        <v>140</v>
      </c>
      <c r="T902">
        <v>60</v>
      </c>
      <c r="U902">
        <v>90</v>
      </c>
      <c r="V902">
        <v>40</v>
      </c>
      <c r="W902">
        <v>45</v>
      </c>
      <c r="X902">
        <v>70</v>
      </c>
      <c r="Y902">
        <v>186</v>
      </c>
      <c r="Z902" t="s">
        <v>827</v>
      </c>
      <c r="AA902">
        <v>2</v>
      </c>
      <c r="AB902" t="s">
        <v>824</v>
      </c>
      <c r="AC902" t="s">
        <v>940</v>
      </c>
      <c r="AD902" t="s">
        <v>828</v>
      </c>
      <c r="AE902">
        <v>20</v>
      </c>
      <c r="AF902">
        <v>1</v>
      </c>
      <c r="AG902">
        <v>1</v>
      </c>
      <c r="AH902" t="s">
        <v>803</v>
      </c>
      <c r="AI902">
        <v>2</v>
      </c>
      <c r="AJ902">
        <v>1</v>
      </c>
      <c r="AK902" t="s">
        <v>803</v>
      </c>
      <c r="AL902" t="s">
        <v>803</v>
      </c>
      <c r="AM902">
        <v>1</v>
      </c>
      <c r="AN902" t="s">
        <v>803</v>
      </c>
      <c r="AO902">
        <v>2</v>
      </c>
      <c r="AP902">
        <v>1</v>
      </c>
      <c r="AQ902">
        <v>1</v>
      </c>
      <c r="AR902">
        <v>2</v>
      </c>
      <c r="AS902">
        <v>1</v>
      </c>
      <c r="AT902">
        <v>1</v>
      </c>
      <c r="AU902">
        <v>1</v>
      </c>
      <c r="AV902" t="s">
        <v>803</v>
      </c>
      <c r="AW902">
        <v>1</v>
      </c>
    </row>
    <row r="903" spans="1:49" x14ac:dyDescent="0.25">
      <c r="A903">
        <v>769</v>
      </c>
      <c r="B903" t="s">
        <v>1815</v>
      </c>
      <c r="C903">
        <v>7</v>
      </c>
      <c r="D903" t="s">
        <v>795</v>
      </c>
      <c r="E903" t="s">
        <v>1816</v>
      </c>
      <c r="F903">
        <v>2</v>
      </c>
      <c r="G903" t="s">
        <v>980</v>
      </c>
      <c r="H903" t="s">
        <v>862</v>
      </c>
      <c r="I903" t="s">
        <v>862</v>
      </c>
      <c r="J903">
        <v>0.5</v>
      </c>
      <c r="K903">
        <v>70</v>
      </c>
      <c r="L903">
        <v>2</v>
      </c>
      <c r="M903" t="s">
        <v>1817</v>
      </c>
      <c r="O903" t="s">
        <v>863</v>
      </c>
      <c r="P903">
        <v>320</v>
      </c>
      <c r="Q903">
        <v>55</v>
      </c>
      <c r="R903">
        <v>55</v>
      </c>
      <c r="S903">
        <v>80</v>
      </c>
      <c r="T903">
        <v>70</v>
      </c>
      <c r="U903">
        <v>45</v>
      </c>
      <c r="V903">
        <v>15</v>
      </c>
      <c r="W903">
        <v>140</v>
      </c>
      <c r="X903">
        <v>70</v>
      </c>
      <c r="Y903">
        <v>64</v>
      </c>
      <c r="Z903" t="s">
        <v>827</v>
      </c>
      <c r="AA903">
        <v>1</v>
      </c>
      <c r="AB903" t="s">
        <v>974</v>
      </c>
      <c r="AD903" t="s">
        <v>828</v>
      </c>
      <c r="AE903">
        <v>15</v>
      </c>
      <c r="AF903">
        <v>0</v>
      </c>
      <c r="AG903">
        <v>1</v>
      </c>
      <c r="AH903">
        <v>2</v>
      </c>
      <c r="AI903">
        <v>0</v>
      </c>
      <c r="AJ903">
        <v>2</v>
      </c>
      <c r="AK903">
        <v>2</v>
      </c>
      <c r="AL903">
        <v>0</v>
      </c>
      <c r="AM903" t="s">
        <v>804</v>
      </c>
      <c r="AN903">
        <v>1</v>
      </c>
      <c r="AO903">
        <v>1</v>
      </c>
      <c r="AP903">
        <v>1</v>
      </c>
      <c r="AQ903" t="s">
        <v>803</v>
      </c>
      <c r="AR903" t="s">
        <v>803</v>
      </c>
      <c r="AS903">
        <v>2</v>
      </c>
      <c r="AT903">
        <v>1</v>
      </c>
      <c r="AU903">
        <v>2</v>
      </c>
      <c r="AV903">
        <v>1</v>
      </c>
      <c r="AW903">
        <v>1</v>
      </c>
    </row>
    <row r="904" spans="1:49" x14ac:dyDescent="0.25">
      <c r="A904">
        <v>770</v>
      </c>
      <c r="B904" t="s">
        <v>1818</v>
      </c>
      <c r="C904">
        <v>7</v>
      </c>
      <c r="D904" t="s">
        <v>795</v>
      </c>
      <c r="E904" t="s">
        <v>1819</v>
      </c>
      <c r="F904">
        <v>2</v>
      </c>
      <c r="G904" t="s">
        <v>980</v>
      </c>
      <c r="H904" t="s">
        <v>862</v>
      </c>
      <c r="I904" t="s">
        <v>862</v>
      </c>
      <c r="J904">
        <v>1.3</v>
      </c>
      <c r="K904">
        <v>250</v>
      </c>
      <c r="L904">
        <v>2</v>
      </c>
      <c r="M904" t="s">
        <v>1817</v>
      </c>
      <c r="O904" t="s">
        <v>863</v>
      </c>
      <c r="P904">
        <v>480</v>
      </c>
      <c r="Q904">
        <v>85</v>
      </c>
      <c r="R904">
        <v>75</v>
      </c>
      <c r="S904">
        <v>110</v>
      </c>
      <c r="T904">
        <v>100</v>
      </c>
      <c r="U904">
        <v>75</v>
      </c>
      <c r="V904">
        <v>35</v>
      </c>
      <c r="W904">
        <v>60</v>
      </c>
      <c r="X904">
        <v>70</v>
      </c>
      <c r="Y904">
        <v>168</v>
      </c>
      <c r="Z904" t="s">
        <v>827</v>
      </c>
      <c r="AA904">
        <v>1</v>
      </c>
      <c r="AB904" t="s">
        <v>974</v>
      </c>
      <c r="AD904" t="s">
        <v>828</v>
      </c>
      <c r="AE904">
        <v>15</v>
      </c>
      <c r="AF904">
        <v>0</v>
      </c>
      <c r="AG904">
        <v>1</v>
      </c>
      <c r="AH904">
        <v>2</v>
      </c>
      <c r="AI904">
        <v>0</v>
      </c>
      <c r="AJ904">
        <v>2</v>
      </c>
      <c r="AK904">
        <v>2</v>
      </c>
      <c r="AL904">
        <v>0</v>
      </c>
      <c r="AM904" t="s">
        <v>804</v>
      </c>
      <c r="AN904">
        <v>1</v>
      </c>
      <c r="AO904">
        <v>1</v>
      </c>
      <c r="AP904">
        <v>1</v>
      </c>
      <c r="AQ904" t="s">
        <v>803</v>
      </c>
      <c r="AR904" t="s">
        <v>803</v>
      </c>
      <c r="AS904">
        <v>2</v>
      </c>
      <c r="AT904">
        <v>1</v>
      </c>
      <c r="AU904">
        <v>2</v>
      </c>
      <c r="AV904">
        <v>1</v>
      </c>
      <c r="AW904">
        <v>1</v>
      </c>
    </row>
    <row r="905" spans="1:49" x14ac:dyDescent="0.25">
      <c r="A905">
        <v>771</v>
      </c>
      <c r="B905" t="s">
        <v>1820</v>
      </c>
      <c r="C905">
        <v>7</v>
      </c>
      <c r="D905" t="s">
        <v>795</v>
      </c>
      <c r="E905" t="s">
        <v>1821</v>
      </c>
      <c r="F905">
        <v>1</v>
      </c>
      <c r="G905" t="s">
        <v>816</v>
      </c>
      <c r="H905" t="s">
        <v>2089</v>
      </c>
      <c r="I905" t="s">
        <v>816</v>
      </c>
      <c r="J905">
        <v>0.3</v>
      </c>
      <c r="K905">
        <v>1.2</v>
      </c>
      <c r="L905">
        <v>2</v>
      </c>
      <c r="M905" t="s">
        <v>1822</v>
      </c>
      <c r="O905" t="s">
        <v>885</v>
      </c>
      <c r="P905">
        <v>410</v>
      </c>
      <c r="Q905">
        <v>55</v>
      </c>
      <c r="R905">
        <v>60</v>
      </c>
      <c r="S905">
        <v>130</v>
      </c>
      <c r="T905">
        <v>30</v>
      </c>
      <c r="U905">
        <v>130</v>
      </c>
      <c r="V905">
        <v>5</v>
      </c>
      <c r="W905">
        <v>60</v>
      </c>
      <c r="X905">
        <v>70</v>
      </c>
      <c r="Y905">
        <v>144</v>
      </c>
      <c r="Z905" t="s">
        <v>883</v>
      </c>
      <c r="AA905">
        <v>1</v>
      </c>
      <c r="AB905" t="s">
        <v>819</v>
      </c>
      <c r="AD905" t="s">
        <v>828</v>
      </c>
      <c r="AE905">
        <v>15</v>
      </c>
      <c r="AF905">
        <v>1</v>
      </c>
      <c r="AG905" t="s">
        <v>803</v>
      </c>
      <c r="AH905" t="s">
        <v>803</v>
      </c>
      <c r="AI905">
        <v>2</v>
      </c>
      <c r="AJ905">
        <v>2</v>
      </c>
      <c r="AK905" t="s">
        <v>803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1</v>
      </c>
      <c r="AU905">
        <v>1</v>
      </c>
      <c r="AV905" t="s">
        <v>803</v>
      </c>
      <c r="AW905">
        <v>1</v>
      </c>
    </row>
    <row r="906" spans="1:49" x14ac:dyDescent="0.25">
      <c r="A906">
        <v>772</v>
      </c>
      <c r="B906" t="s">
        <v>1823</v>
      </c>
      <c r="C906">
        <v>7</v>
      </c>
      <c r="D906" t="s">
        <v>1057</v>
      </c>
      <c r="E906" t="s">
        <v>1824</v>
      </c>
      <c r="F906">
        <v>1</v>
      </c>
      <c r="G906" t="s">
        <v>795</v>
      </c>
      <c r="H906" t="s">
        <v>2089</v>
      </c>
      <c r="I906" t="s">
        <v>795</v>
      </c>
      <c r="J906">
        <v>1.9</v>
      </c>
      <c r="K906">
        <v>120.5</v>
      </c>
      <c r="L906">
        <v>1</v>
      </c>
      <c r="M906" t="s">
        <v>1000</v>
      </c>
      <c r="P906">
        <v>534</v>
      </c>
      <c r="Q906">
        <v>95</v>
      </c>
      <c r="R906">
        <v>95</v>
      </c>
      <c r="S906">
        <v>95</v>
      </c>
      <c r="T906">
        <v>95</v>
      </c>
      <c r="U906">
        <v>95</v>
      </c>
      <c r="V906">
        <v>59</v>
      </c>
      <c r="W906">
        <v>3</v>
      </c>
      <c r="X906">
        <v>0</v>
      </c>
      <c r="Y906">
        <v>107</v>
      </c>
      <c r="Z906" t="s">
        <v>925</v>
      </c>
      <c r="AA906">
        <v>1</v>
      </c>
      <c r="AB906" t="s">
        <v>874</v>
      </c>
      <c r="AE906">
        <v>120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2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1</v>
      </c>
      <c r="AS906">
        <v>0</v>
      </c>
      <c r="AT906">
        <v>1</v>
      </c>
      <c r="AU906">
        <v>1</v>
      </c>
      <c r="AV906">
        <v>1</v>
      </c>
      <c r="AW906">
        <v>1</v>
      </c>
    </row>
    <row r="907" spans="1:49" x14ac:dyDescent="0.25">
      <c r="A907">
        <v>773</v>
      </c>
      <c r="B907" t="s">
        <v>1825</v>
      </c>
      <c r="C907">
        <v>7</v>
      </c>
      <c r="D907" t="s">
        <v>1057</v>
      </c>
      <c r="E907" t="s">
        <v>1824</v>
      </c>
      <c r="F907">
        <v>1</v>
      </c>
      <c r="G907" t="s">
        <v>795</v>
      </c>
      <c r="H907" t="s">
        <v>2089</v>
      </c>
      <c r="I907" t="s">
        <v>795</v>
      </c>
      <c r="J907">
        <v>2.2999999999999998</v>
      </c>
      <c r="K907">
        <v>100.5</v>
      </c>
      <c r="L907">
        <v>1</v>
      </c>
      <c r="M907" t="s">
        <v>1826</v>
      </c>
      <c r="P907">
        <v>570</v>
      </c>
      <c r="Q907">
        <v>95</v>
      </c>
      <c r="R907">
        <v>95</v>
      </c>
      <c r="S907">
        <v>95</v>
      </c>
      <c r="T907">
        <v>95</v>
      </c>
      <c r="U907">
        <v>95</v>
      </c>
      <c r="V907">
        <v>95</v>
      </c>
      <c r="W907">
        <v>3</v>
      </c>
      <c r="X907">
        <v>0</v>
      </c>
      <c r="Y907">
        <v>257</v>
      </c>
      <c r="Z907" t="s">
        <v>925</v>
      </c>
      <c r="AA907">
        <v>1</v>
      </c>
      <c r="AB907" t="s">
        <v>874</v>
      </c>
      <c r="AE907">
        <v>120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2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>
        <v>0</v>
      </c>
      <c r="AT907">
        <v>1</v>
      </c>
      <c r="AU907">
        <v>1</v>
      </c>
      <c r="AV907">
        <v>1</v>
      </c>
      <c r="AW907">
        <v>1</v>
      </c>
    </row>
    <row r="908" spans="1:49" x14ac:dyDescent="0.25">
      <c r="A908">
        <v>774</v>
      </c>
      <c r="B908" t="s">
        <v>1827</v>
      </c>
      <c r="C908">
        <v>7</v>
      </c>
      <c r="D908" t="s">
        <v>795</v>
      </c>
      <c r="E908" t="s">
        <v>1828</v>
      </c>
      <c r="F908">
        <v>2</v>
      </c>
      <c r="G908" t="s">
        <v>942</v>
      </c>
      <c r="H908" t="s">
        <v>812</v>
      </c>
      <c r="I908" t="s">
        <v>812</v>
      </c>
      <c r="J908">
        <v>0.3</v>
      </c>
      <c r="K908">
        <v>40</v>
      </c>
      <c r="L908">
        <v>1</v>
      </c>
      <c r="M908" t="s">
        <v>1829</v>
      </c>
      <c r="P908">
        <v>440</v>
      </c>
      <c r="Q908">
        <v>60</v>
      </c>
      <c r="R908">
        <v>60</v>
      </c>
      <c r="S908">
        <v>100</v>
      </c>
      <c r="T908">
        <v>60</v>
      </c>
      <c r="U908">
        <v>100</v>
      </c>
      <c r="V908">
        <v>60</v>
      </c>
      <c r="W908">
        <v>30</v>
      </c>
      <c r="X908">
        <v>70</v>
      </c>
      <c r="Y908">
        <v>154</v>
      </c>
      <c r="Z908" t="s">
        <v>801</v>
      </c>
      <c r="AA908">
        <v>1</v>
      </c>
      <c r="AB908" t="s">
        <v>945</v>
      </c>
      <c r="AE908">
        <v>25</v>
      </c>
      <c r="AF908" t="s">
        <v>803</v>
      </c>
      <c r="AG908" t="s">
        <v>803</v>
      </c>
      <c r="AH908">
        <v>2</v>
      </c>
      <c r="AI908">
        <v>2</v>
      </c>
      <c r="AJ908">
        <v>1</v>
      </c>
      <c r="AK908">
        <v>2</v>
      </c>
      <c r="AL908">
        <v>1</v>
      </c>
      <c r="AM908" t="s">
        <v>803</v>
      </c>
      <c r="AN908">
        <v>0</v>
      </c>
      <c r="AO908" t="s">
        <v>803</v>
      </c>
      <c r="AP908">
        <v>1</v>
      </c>
      <c r="AQ908" t="s">
        <v>803</v>
      </c>
      <c r="AR908">
        <v>2</v>
      </c>
      <c r="AS908">
        <v>1</v>
      </c>
      <c r="AT908">
        <v>1</v>
      </c>
      <c r="AU908">
        <v>1</v>
      </c>
      <c r="AV908">
        <v>2</v>
      </c>
      <c r="AW908">
        <v>1</v>
      </c>
    </row>
    <row r="909" spans="1:49" x14ac:dyDescent="0.25">
      <c r="A909">
        <v>774</v>
      </c>
      <c r="B909" t="s">
        <v>1830</v>
      </c>
      <c r="C909">
        <v>7</v>
      </c>
      <c r="D909" t="s">
        <v>795</v>
      </c>
      <c r="E909" t="s">
        <v>1828</v>
      </c>
      <c r="F909">
        <v>2</v>
      </c>
      <c r="G909" t="s">
        <v>942</v>
      </c>
      <c r="H909" t="s">
        <v>812</v>
      </c>
      <c r="I909" t="s">
        <v>812</v>
      </c>
      <c r="J909">
        <v>0.3</v>
      </c>
      <c r="K909">
        <v>0.3</v>
      </c>
      <c r="L909">
        <v>1</v>
      </c>
      <c r="M909" t="s">
        <v>1829</v>
      </c>
      <c r="P909">
        <v>500</v>
      </c>
      <c r="Q909">
        <v>60</v>
      </c>
      <c r="R909">
        <v>100</v>
      </c>
      <c r="S909">
        <v>60</v>
      </c>
      <c r="T909">
        <v>100</v>
      </c>
      <c r="U909">
        <v>60</v>
      </c>
      <c r="V909">
        <v>120</v>
      </c>
      <c r="W909">
        <v>30</v>
      </c>
      <c r="X909">
        <v>70</v>
      </c>
      <c r="Y909">
        <v>175</v>
      </c>
      <c r="Z909" t="s">
        <v>801</v>
      </c>
      <c r="AA909">
        <v>1</v>
      </c>
      <c r="AB909" t="s">
        <v>945</v>
      </c>
      <c r="AE909">
        <v>25</v>
      </c>
      <c r="AF909" t="s">
        <v>803</v>
      </c>
      <c r="AG909" t="s">
        <v>803</v>
      </c>
      <c r="AH909">
        <v>2</v>
      </c>
      <c r="AI909">
        <v>2</v>
      </c>
      <c r="AJ909">
        <v>1</v>
      </c>
      <c r="AK909">
        <v>2</v>
      </c>
      <c r="AL909">
        <v>1</v>
      </c>
      <c r="AM909" t="s">
        <v>803</v>
      </c>
      <c r="AN909">
        <v>0</v>
      </c>
      <c r="AO909" t="s">
        <v>803</v>
      </c>
      <c r="AP909">
        <v>1</v>
      </c>
      <c r="AQ909" t="s">
        <v>803</v>
      </c>
      <c r="AR909">
        <v>2</v>
      </c>
      <c r="AS909">
        <v>1</v>
      </c>
      <c r="AT909">
        <v>1</v>
      </c>
      <c r="AU909">
        <v>1</v>
      </c>
      <c r="AV909">
        <v>2</v>
      </c>
      <c r="AW909">
        <v>1</v>
      </c>
    </row>
    <row r="910" spans="1:49" x14ac:dyDescent="0.25">
      <c r="A910">
        <v>775</v>
      </c>
      <c r="B910" t="s">
        <v>1831</v>
      </c>
      <c r="C910">
        <v>7</v>
      </c>
      <c r="D910" t="s">
        <v>795</v>
      </c>
      <c r="E910" t="s">
        <v>1426</v>
      </c>
      <c r="F910">
        <v>1</v>
      </c>
      <c r="G910" t="s">
        <v>795</v>
      </c>
      <c r="H910" t="s">
        <v>2089</v>
      </c>
      <c r="I910" t="s">
        <v>795</v>
      </c>
      <c r="J910">
        <v>0.4</v>
      </c>
      <c r="K910">
        <v>19.899999999999999</v>
      </c>
      <c r="L910">
        <v>1</v>
      </c>
      <c r="M910" t="s">
        <v>1832</v>
      </c>
      <c r="P910">
        <v>480</v>
      </c>
      <c r="Q910">
        <v>65</v>
      </c>
      <c r="R910">
        <v>115</v>
      </c>
      <c r="S910">
        <v>65</v>
      </c>
      <c r="T910">
        <v>75</v>
      </c>
      <c r="U910">
        <v>95</v>
      </c>
      <c r="V910">
        <v>65</v>
      </c>
      <c r="W910">
        <v>45</v>
      </c>
      <c r="X910">
        <v>70</v>
      </c>
      <c r="Y910">
        <v>168</v>
      </c>
      <c r="Z910" t="s">
        <v>925</v>
      </c>
      <c r="AA910">
        <v>1</v>
      </c>
      <c r="AB910" t="s">
        <v>848</v>
      </c>
      <c r="AD910" t="s">
        <v>828</v>
      </c>
      <c r="AE910">
        <v>20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2</v>
      </c>
      <c r="AM910">
        <v>1</v>
      </c>
      <c r="AN910">
        <v>1</v>
      </c>
      <c r="AO910">
        <v>1</v>
      </c>
      <c r="AP910">
        <v>1</v>
      </c>
      <c r="AQ910">
        <v>1</v>
      </c>
      <c r="AR910">
        <v>1</v>
      </c>
      <c r="AS910">
        <v>0</v>
      </c>
      <c r="AT910">
        <v>1</v>
      </c>
      <c r="AU910">
        <v>1</v>
      </c>
      <c r="AV910">
        <v>1</v>
      </c>
      <c r="AW910">
        <v>1</v>
      </c>
    </row>
    <row r="911" spans="1:49" x14ac:dyDescent="0.25">
      <c r="A911">
        <v>776</v>
      </c>
      <c r="B911" t="s">
        <v>1833</v>
      </c>
      <c r="C911">
        <v>7</v>
      </c>
      <c r="D911" t="s">
        <v>795</v>
      </c>
      <c r="E911" t="s">
        <v>1834</v>
      </c>
      <c r="F911">
        <v>2</v>
      </c>
      <c r="G911" t="s">
        <v>807</v>
      </c>
      <c r="H911" t="s">
        <v>810</v>
      </c>
      <c r="I911" t="s">
        <v>810</v>
      </c>
      <c r="J911">
        <v>2</v>
      </c>
      <c r="K911">
        <v>212</v>
      </c>
      <c r="L911">
        <v>1</v>
      </c>
      <c r="M911" t="s">
        <v>959</v>
      </c>
      <c r="P911">
        <v>485</v>
      </c>
      <c r="Q911">
        <v>60</v>
      </c>
      <c r="R911">
        <v>78</v>
      </c>
      <c r="S911">
        <v>135</v>
      </c>
      <c r="T911">
        <v>91</v>
      </c>
      <c r="U911">
        <v>85</v>
      </c>
      <c r="V911">
        <v>36</v>
      </c>
      <c r="W911">
        <v>70</v>
      </c>
      <c r="X911">
        <v>70</v>
      </c>
      <c r="Y911">
        <v>170</v>
      </c>
      <c r="Z911" t="s">
        <v>827</v>
      </c>
      <c r="AA911">
        <v>2</v>
      </c>
      <c r="AB911" t="s">
        <v>810</v>
      </c>
      <c r="AC911" t="s">
        <v>802</v>
      </c>
      <c r="AD911" t="s">
        <v>828</v>
      </c>
      <c r="AE911">
        <v>20</v>
      </c>
      <c r="AF911">
        <v>1</v>
      </c>
      <c r="AG911" t="s">
        <v>804</v>
      </c>
      <c r="AH911">
        <v>1</v>
      </c>
      <c r="AI911" t="s">
        <v>803</v>
      </c>
      <c r="AJ911" t="s">
        <v>804</v>
      </c>
      <c r="AK911">
        <v>1</v>
      </c>
      <c r="AL911">
        <v>1</v>
      </c>
      <c r="AM911">
        <v>1</v>
      </c>
      <c r="AN911">
        <v>2</v>
      </c>
      <c r="AO911">
        <v>1</v>
      </c>
      <c r="AP911">
        <v>1</v>
      </c>
      <c r="AQ911" t="s">
        <v>803</v>
      </c>
      <c r="AR911">
        <v>2</v>
      </c>
      <c r="AS911">
        <v>1</v>
      </c>
      <c r="AT911">
        <v>2</v>
      </c>
      <c r="AU911">
        <v>1</v>
      </c>
      <c r="AV911" t="s">
        <v>803</v>
      </c>
      <c r="AW911">
        <v>1</v>
      </c>
    </row>
    <row r="912" spans="1:49" x14ac:dyDescent="0.25">
      <c r="A912">
        <v>777</v>
      </c>
      <c r="B912" t="s">
        <v>1835</v>
      </c>
      <c r="C912">
        <v>7</v>
      </c>
      <c r="D912" t="s">
        <v>795</v>
      </c>
      <c r="E912" t="s">
        <v>1836</v>
      </c>
      <c r="F912">
        <v>2</v>
      </c>
      <c r="G912" t="s">
        <v>856</v>
      </c>
      <c r="H912" t="s">
        <v>866</v>
      </c>
      <c r="I912" t="s">
        <v>866</v>
      </c>
      <c r="J912">
        <v>0.3</v>
      </c>
      <c r="K912">
        <v>3.3</v>
      </c>
      <c r="L912">
        <v>3</v>
      </c>
      <c r="M912" t="s">
        <v>1502</v>
      </c>
      <c r="N912" t="s">
        <v>858</v>
      </c>
      <c r="O912" t="s">
        <v>944</v>
      </c>
      <c r="P912">
        <v>435</v>
      </c>
      <c r="Q912">
        <v>65</v>
      </c>
      <c r="R912">
        <v>98</v>
      </c>
      <c r="S912">
        <v>63</v>
      </c>
      <c r="T912">
        <v>40</v>
      </c>
      <c r="U912">
        <v>73</v>
      </c>
      <c r="V912">
        <v>96</v>
      </c>
      <c r="W912">
        <v>180</v>
      </c>
      <c r="X912">
        <v>70</v>
      </c>
      <c r="Y912">
        <v>152</v>
      </c>
      <c r="Z912" t="s">
        <v>827</v>
      </c>
      <c r="AA912">
        <v>2</v>
      </c>
      <c r="AB912" t="s">
        <v>859</v>
      </c>
      <c r="AC912" t="s">
        <v>848</v>
      </c>
      <c r="AD912" t="s">
        <v>828</v>
      </c>
      <c r="AE912">
        <v>10</v>
      </c>
      <c r="AF912" t="s">
        <v>803</v>
      </c>
      <c r="AG912">
        <v>2</v>
      </c>
      <c r="AH912">
        <v>1</v>
      </c>
      <c r="AI912" t="s">
        <v>803</v>
      </c>
      <c r="AJ912" t="s">
        <v>803</v>
      </c>
      <c r="AK912" t="s">
        <v>803</v>
      </c>
      <c r="AL912">
        <v>2</v>
      </c>
      <c r="AM912">
        <v>0</v>
      </c>
      <c r="AN912">
        <v>4</v>
      </c>
      <c r="AO912" t="s">
        <v>804</v>
      </c>
      <c r="AP912" t="s">
        <v>803</v>
      </c>
      <c r="AQ912" t="s">
        <v>803</v>
      </c>
      <c r="AR912" t="s">
        <v>803</v>
      </c>
      <c r="AS912">
        <v>1</v>
      </c>
      <c r="AT912" t="s">
        <v>803</v>
      </c>
      <c r="AU912">
        <v>1</v>
      </c>
      <c r="AV912" t="s">
        <v>804</v>
      </c>
      <c r="AW912" t="s">
        <v>803</v>
      </c>
    </row>
    <row r="913" spans="1:49" x14ac:dyDescent="0.25">
      <c r="A913">
        <v>778</v>
      </c>
      <c r="B913" t="s">
        <v>1837</v>
      </c>
      <c r="C913">
        <v>7</v>
      </c>
      <c r="D913" t="s">
        <v>795</v>
      </c>
      <c r="E913" t="s">
        <v>1838</v>
      </c>
      <c r="F913">
        <v>2</v>
      </c>
      <c r="G913" t="s">
        <v>980</v>
      </c>
      <c r="H913" t="s">
        <v>859</v>
      </c>
      <c r="I913" t="s">
        <v>859</v>
      </c>
      <c r="J913">
        <v>0.2</v>
      </c>
      <c r="K913">
        <v>0.7</v>
      </c>
      <c r="L913">
        <v>1</v>
      </c>
      <c r="M913" t="s">
        <v>1839</v>
      </c>
      <c r="P913">
        <v>476</v>
      </c>
      <c r="Q913">
        <v>55</v>
      </c>
      <c r="R913">
        <v>90</v>
      </c>
      <c r="S913">
        <v>80</v>
      </c>
      <c r="T913">
        <v>50</v>
      </c>
      <c r="U913">
        <v>105</v>
      </c>
      <c r="V913">
        <v>96</v>
      </c>
      <c r="W913">
        <v>45</v>
      </c>
      <c r="X913">
        <v>70</v>
      </c>
      <c r="Y913">
        <v>167</v>
      </c>
      <c r="Z913" t="s">
        <v>827</v>
      </c>
      <c r="AA913">
        <v>1</v>
      </c>
      <c r="AB913" t="s">
        <v>974</v>
      </c>
      <c r="AD913" t="s">
        <v>828</v>
      </c>
      <c r="AE913">
        <v>20</v>
      </c>
      <c r="AF913">
        <v>0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0</v>
      </c>
      <c r="AM913">
        <v>1</v>
      </c>
      <c r="AN913">
        <v>1</v>
      </c>
      <c r="AO913">
        <v>1</v>
      </c>
      <c r="AP913">
        <v>1</v>
      </c>
      <c r="AQ913" t="s">
        <v>804</v>
      </c>
      <c r="AR913">
        <v>1</v>
      </c>
      <c r="AS913">
        <v>2</v>
      </c>
      <c r="AT913">
        <v>0</v>
      </c>
      <c r="AU913">
        <v>1</v>
      </c>
      <c r="AV913">
        <v>2</v>
      </c>
      <c r="AW913">
        <v>1</v>
      </c>
    </row>
    <row r="914" spans="1:49" x14ac:dyDescent="0.25">
      <c r="A914">
        <v>779</v>
      </c>
      <c r="B914" t="s">
        <v>1840</v>
      </c>
      <c r="C914">
        <v>7</v>
      </c>
      <c r="D914" t="s">
        <v>795</v>
      </c>
      <c r="E914" t="s">
        <v>1841</v>
      </c>
      <c r="F914">
        <v>2</v>
      </c>
      <c r="G914" t="s">
        <v>816</v>
      </c>
      <c r="H914" t="s">
        <v>860</v>
      </c>
      <c r="I914" t="s">
        <v>860</v>
      </c>
      <c r="J914">
        <v>0.9</v>
      </c>
      <c r="K914">
        <v>19</v>
      </c>
      <c r="L914">
        <v>3</v>
      </c>
      <c r="M914" t="s">
        <v>1842</v>
      </c>
      <c r="N914" t="s">
        <v>1219</v>
      </c>
      <c r="O914" t="s">
        <v>904</v>
      </c>
      <c r="P914">
        <v>475</v>
      </c>
      <c r="Q914">
        <v>68</v>
      </c>
      <c r="R914">
        <v>105</v>
      </c>
      <c r="S914">
        <v>70</v>
      </c>
      <c r="T914">
        <v>70</v>
      </c>
      <c r="U914">
        <v>70</v>
      </c>
      <c r="V914">
        <v>92</v>
      </c>
      <c r="W914">
        <v>80</v>
      </c>
      <c r="X914">
        <v>70</v>
      </c>
      <c r="Y914">
        <v>166</v>
      </c>
      <c r="Z914" t="s">
        <v>827</v>
      </c>
      <c r="AA914">
        <v>1</v>
      </c>
      <c r="AB914" t="s">
        <v>1022</v>
      </c>
      <c r="AD914" t="s">
        <v>828</v>
      </c>
      <c r="AE914">
        <v>15</v>
      </c>
      <c r="AF914">
        <v>1</v>
      </c>
      <c r="AG914" t="s">
        <v>803</v>
      </c>
      <c r="AH914" t="s">
        <v>803</v>
      </c>
      <c r="AI914">
        <v>2</v>
      </c>
      <c r="AJ914">
        <v>2</v>
      </c>
      <c r="AK914" t="s">
        <v>803</v>
      </c>
      <c r="AL914" t="s">
        <v>803</v>
      </c>
      <c r="AM914">
        <v>1</v>
      </c>
      <c r="AN914">
        <v>1</v>
      </c>
      <c r="AO914">
        <v>1</v>
      </c>
      <c r="AP914" t="s">
        <v>803</v>
      </c>
      <c r="AQ914">
        <v>2</v>
      </c>
      <c r="AR914">
        <v>1</v>
      </c>
      <c r="AS914">
        <v>2</v>
      </c>
      <c r="AT914">
        <v>1</v>
      </c>
      <c r="AU914">
        <v>2</v>
      </c>
      <c r="AV914" t="s">
        <v>803</v>
      </c>
      <c r="AW914">
        <v>1</v>
      </c>
    </row>
    <row r="915" spans="1:49" x14ac:dyDescent="0.25">
      <c r="A915">
        <v>780</v>
      </c>
      <c r="B915" t="s">
        <v>1843</v>
      </c>
      <c r="C915">
        <v>7</v>
      </c>
      <c r="D915" t="s">
        <v>795</v>
      </c>
      <c r="E915" t="s">
        <v>1844</v>
      </c>
      <c r="F915">
        <v>2</v>
      </c>
      <c r="G915" t="s">
        <v>795</v>
      </c>
      <c r="H915" t="s">
        <v>810</v>
      </c>
      <c r="I915" t="s">
        <v>810</v>
      </c>
      <c r="J915">
        <v>3</v>
      </c>
      <c r="K915">
        <v>185</v>
      </c>
      <c r="L915">
        <v>3</v>
      </c>
      <c r="M915" t="s">
        <v>1062</v>
      </c>
      <c r="N915" t="s">
        <v>1092</v>
      </c>
      <c r="O915" t="s">
        <v>917</v>
      </c>
      <c r="P915">
        <v>485</v>
      </c>
      <c r="Q915">
        <v>78</v>
      </c>
      <c r="R915">
        <v>60</v>
      </c>
      <c r="S915">
        <v>85</v>
      </c>
      <c r="T915">
        <v>135</v>
      </c>
      <c r="U915">
        <v>91</v>
      </c>
      <c r="V915">
        <v>36</v>
      </c>
      <c r="W915">
        <v>70</v>
      </c>
      <c r="X915">
        <v>70</v>
      </c>
      <c r="Y915">
        <v>170</v>
      </c>
      <c r="Z915" t="s">
        <v>827</v>
      </c>
      <c r="AA915">
        <v>2</v>
      </c>
      <c r="AB915" t="s">
        <v>810</v>
      </c>
      <c r="AC915" t="s">
        <v>802</v>
      </c>
      <c r="AD915" t="s">
        <v>828</v>
      </c>
      <c r="AE915">
        <v>20</v>
      </c>
      <c r="AF915">
        <v>1</v>
      </c>
      <c r="AG915" t="s">
        <v>803</v>
      </c>
      <c r="AH915" t="s">
        <v>803</v>
      </c>
      <c r="AI915" t="s">
        <v>803</v>
      </c>
      <c r="AJ915" t="s">
        <v>803</v>
      </c>
      <c r="AK915">
        <v>2</v>
      </c>
      <c r="AL915">
        <v>2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>
        <v>0</v>
      </c>
      <c r="AT915">
        <v>2</v>
      </c>
      <c r="AU915">
        <v>1</v>
      </c>
      <c r="AV915">
        <v>1</v>
      </c>
      <c r="AW915">
        <v>2</v>
      </c>
    </row>
    <row r="916" spans="1:49" x14ac:dyDescent="0.25">
      <c r="A916">
        <v>781</v>
      </c>
      <c r="B916" t="s">
        <v>1845</v>
      </c>
      <c r="C916">
        <v>7</v>
      </c>
      <c r="D916" t="s">
        <v>795</v>
      </c>
      <c r="E916" t="s">
        <v>1846</v>
      </c>
      <c r="F916">
        <v>2</v>
      </c>
      <c r="G916" t="s">
        <v>980</v>
      </c>
      <c r="H916" t="s">
        <v>797</v>
      </c>
      <c r="I916" t="s">
        <v>797</v>
      </c>
      <c r="J916">
        <v>3.9</v>
      </c>
      <c r="K916">
        <v>210</v>
      </c>
      <c r="L916">
        <v>1</v>
      </c>
      <c r="M916" t="s">
        <v>1847</v>
      </c>
      <c r="P916">
        <v>517</v>
      </c>
      <c r="Q916">
        <v>70</v>
      </c>
      <c r="R916">
        <v>131</v>
      </c>
      <c r="S916">
        <v>100</v>
      </c>
      <c r="T916">
        <v>86</v>
      </c>
      <c r="U916">
        <v>90</v>
      </c>
      <c r="V916">
        <v>40</v>
      </c>
      <c r="W916">
        <v>25</v>
      </c>
      <c r="X916">
        <v>70</v>
      </c>
      <c r="Y916">
        <v>181</v>
      </c>
      <c r="Z916" t="s">
        <v>827</v>
      </c>
      <c r="AA916">
        <v>1</v>
      </c>
      <c r="AB916" t="s">
        <v>945</v>
      </c>
      <c r="AE916">
        <v>25</v>
      </c>
      <c r="AF916">
        <v>0</v>
      </c>
      <c r="AG916">
        <v>2</v>
      </c>
      <c r="AH916" t="s">
        <v>803</v>
      </c>
      <c r="AI916" t="s">
        <v>803</v>
      </c>
      <c r="AJ916" t="s">
        <v>803</v>
      </c>
      <c r="AK916">
        <v>2</v>
      </c>
      <c r="AL916">
        <v>0</v>
      </c>
      <c r="AM916">
        <v>1</v>
      </c>
      <c r="AN916" t="s">
        <v>803</v>
      </c>
      <c r="AO916">
        <v>2</v>
      </c>
      <c r="AP916">
        <v>1</v>
      </c>
      <c r="AQ916">
        <v>1</v>
      </c>
      <c r="AR916">
        <v>1</v>
      </c>
      <c r="AS916">
        <v>2</v>
      </c>
      <c r="AT916">
        <v>1</v>
      </c>
      <c r="AU916">
        <v>2</v>
      </c>
      <c r="AV916">
        <v>1</v>
      </c>
      <c r="AW916">
        <v>1</v>
      </c>
    </row>
    <row r="917" spans="1:49" x14ac:dyDescent="0.25">
      <c r="A917">
        <v>782</v>
      </c>
      <c r="B917" t="s">
        <v>1848</v>
      </c>
      <c r="C917">
        <v>7</v>
      </c>
      <c r="D917" t="s">
        <v>795</v>
      </c>
      <c r="E917" t="s">
        <v>1849</v>
      </c>
      <c r="F917">
        <v>1</v>
      </c>
      <c r="G917" t="s">
        <v>810</v>
      </c>
      <c r="H917" t="s">
        <v>2089</v>
      </c>
      <c r="I917" t="s">
        <v>810</v>
      </c>
      <c r="J917">
        <v>0.6</v>
      </c>
      <c r="K917">
        <v>29.7</v>
      </c>
      <c r="L917">
        <v>3</v>
      </c>
      <c r="M917" t="s">
        <v>1561</v>
      </c>
      <c r="N917" t="s">
        <v>994</v>
      </c>
      <c r="O917" t="s">
        <v>978</v>
      </c>
      <c r="P917">
        <v>300</v>
      </c>
      <c r="Q917">
        <v>45</v>
      </c>
      <c r="R917">
        <v>55</v>
      </c>
      <c r="S917">
        <v>65</v>
      </c>
      <c r="T917">
        <v>45</v>
      </c>
      <c r="U917">
        <v>45</v>
      </c>
      <c r="V917">
        <v>45</v>
      </c>
      <c r="W917">
        <v>45</v>
      </c>
      <c r="X917">
        <v>70</v>
      </c>
      <c r="Y917">
        <v>60</v>
      </c>
      <c r="Z917" t="s">
        <v>925</v>
      </c>
      <c r="AA917">
        <v>1</v>
      </c>
      <c r="AB917" t="s">
        <v>810</v>
      </c>
      <c r="AD917" t="s">
        <v>828</v>
      </c>
      <c r="AE917">
        <v>40</v>
      </c>
      <c r="AF917">
        <v>1</v>
      </c>
      <c r="AG917" t="s">
        <v>803</v>
      </c>
      <c r="AH917" t="s">
        <v>803</v>
      </c>
      <c r="AI917" t="s">
        <v>803</v>
      </c>
      <c r="AJ917" t="s">
        <v>803</v>
      </c>
      <c r="AK917">
        <v>2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  <c r="AR917">
        <v>1</v>
      </c>
      <c r="AS917">
        <v>1</v>
      </c>
      <c r="AT917">
        <v>2</v>
      </c>
      <c r="AU917">
        <v>1</v>
      </c>
      <c r="AV917">
        <v>1</v>
      </c>
      <c r="AW917">
        <v>2</v>
      </c>
    </row>
    <row r="918" spans="1:49" x14ac:dyDescent="0.25">
      <c r="A918">
        <v>783</v>
      </c>
      <c r="B918" t="s">
        <v>1850</v>
      </c>
      <c r="C918">
        <v>7</v>
      </c>
      <c r="D918" t="s">
        <v>795</v>
      </c>
      <c r="E918" t="s">
        <v>1849</v>
      </c>
      <c r="F918">
        <v>2</v>
      </c>
      <c r="G918" t="s">
        <v>810</v>
      </c>
      <c r="H918" t="s">
        <v>920</v>
      </c>
      <c r="I918" t="s">
        <v>920</v>
      </c>
      <c r="J918">
        <v>1.2</v>
      </c>
      <c r="K918">
        <v>47</v>
      </c>
      <c r="L918">
        <v>3</v>
      </c>
      <c r="M918" t="s">
        <v>1561</v>
      </c>
      <c r="N918" t="s">
        <v>994</v>
      </c>
      <c r="O918" t="s">
        <v>978</v>
      </c>
      <c r="P918">
        <v>420</v>
      </c>
      <c r="Q918">
        <v>55</v>
      </c>
      <c r="R918">
        <v>75</v>
      </c>
      <c r="S918">
        <v>90</v>
      </c>
      <c r="T918">
        <v>65</v>
      </c>
      <c r="U918">
        <v>70</v>
      </c>
      <c r="V918">
        <v>65</v>
      </c>
      <c r="W918">
        <v>45</v>
      </c>
      <c r="X918">
        <v>70</v>
      </c>
      <c r="Y918">
        <v>147</v>
      </c>
      <c r="Z918" t="s">
        <v>925</v>
      </c>
      <c r="AA918">
        <v>1</v>
      </c>
      <c r="AB918" t="s">
        <v>810</v>
      </c>
      <c r="AD918" t="s">
        <v>828</v>
      </c>
      <c r="AE918">
        <v>40</v>
      </c>
      <c r="AF918">
        <v>1</v>
      </c>
      <c r="AG918" t="s">
        <v>803</v>
      </c>
      <c r="AH918" t="s">
        <v>803</v>
      </c>
      <c r="AI918" t="s">
        <v>803</v>
      </c>
      <c r="AJ918" t="s">
        <v>803</v>
      </c>
      <c r="AK918">
        <v>2</v>
      </c>
      <c r="AL918">
        <v>1</v>
      </c>
      <c r="AM918">
        <v>1</v>
      </c>
      <c r="AN918">
        <v>1</v>
      </c>
      <c r="AO918">
        <v>2</v>
      </c>
      <c r="AP918">
        <v>2</v>
      </c>
      <c r="AQ918" t="s">
        <v>803</v>
      </c>
      <c r="AR918" t="s">
        <v>803</v>
      </c>
      <c r="AS918">
        <v>1</v>
      </c>
      <c r="AT918">
        <v>2</v>
      </c>
      <c r="AU918" t="s">
        <v>803</v>
      </c>
      <c r="AV918">
        <v>1</v>
      </c>
      <c r="AW918">
        <v>4</v>
      </c>
    </row>
    <row r="919" spans="1:49" x14ac:dyDescent="0.25">
      <c r="A919">
        <v>784</v>
      </c>
      <c r="B919" t="s">
        <v>1851</v>
      </c>
      <c r="C919">
        <v>7</v>
      </c>
      <c r="D919" t="s">
        <v>795</v>
      </c>
      <c r="E919" t="s">
        <v>1849</v>
      </c>
      <c r="F919">
        <v>2</v>
      </c>
      <c r="G919" t="s">
        <v>810</v>
      </c>
      <c r="H919" t="s">
        <v>920</v>
      </c>
      <c r="I919" t="s">
        <v>920</v>
      </c>
      <c r="J919">
        <v>1.6</v>
      </c>
      <c r="K919">
        <v>78.2</v>
      </c>
      <c r="L919">
        <v>3</v>
      </c>
      <c r="M919" t="s">
        <v>1561</v>
      </c>
      <c r="N919" t="s">
        <v>994</v>
      </c>
      <c r="O919" t="s">
        <v>978</v>
      </c>
      <c r="P919">
        <v>600</v>
      </c>
      <c r="Q919">
        <v>75</v>
      </c>
      <c r="R919">
        <v>110</v>
      </c>
      <c r="S919">
        <v>125</v>
      </c>
      <c r="T919">
        <v>100</v>
      </c>
      <c r="U919">
        <v>105</v>
      </c>
      <c r="V919">
        <v>85</v>
      </c>
      <c r="W919">
        <v>45</v>
      </c>
      <c r="X919">
        <v>70</v>
      </c>
      <c r="Y919">
        <v>270</v>
      </c>
      <c r="Z919" t="s">
        <v>925</v>
      </c>
      <c r="AA919">
        <v>1</v>
      </c>
      <c r="AB919" t="s">
        <v>810</v>
      </c>
      <c r="AD919" t="s">
        <v>828</v>
      </c>
      <c r="AE919">
        <v>40</v>
      </c>
      <c r="AF919">
        <v>1</v>
      </c>
      <c r="AG919" t="s">
        <v>803</v>
      </c>
      <c r="AH919" t="s">
        <v>803</v>
      </c>
      <c r="AI919" t="s">
        <v>803</v>
      </c>
      <c r="AJ919" t="s">
        <v>803</v>
      </c>
      <c r="AK919">
        <v>2</v>
      </c>
      <c r="AL919">
        <v>1</v>
      </c>
      <c r="AM919">
        <v>1</v>
      </c>
      <c r="AN919">
        <v>1</v>
      </c>
      <c r="AO919">
        <v>2</v>
      </c>
      <c r="AP919">
        <v>2</v>
      </c>
      <c r="AQ919" t="s">
        <v>803</v>
      </c>
      <c r="AR919" t="s">
        <v>803</v>
      </c>
      <c r="AS919">
        <v>1</v>
      </c>
      <c r="AT919">
        <v>2</v>
      </c>
      <c r="AU919" t="s">
        <v>803</v>
      </c>
      <c r="AV919">
        <v>1</v>
      </c>
      <c r="AW919">
        <v>4</v>
      </c>
    </row>
    <row r="920" spans="1:49" x14ac:dyDescent="0.25">
      <c r="A920">
        <v>785</v>
      </c>
      <c r="B920" t="s">
        <v>1852</v>
      </c>
      <c r="C920">
        <v>7</v>
      </c>
      <c r="D920" t="s">
        <v>1057</v>
      </c>
      <c r="E920" t="s">
        <v>1853</v>
      </c>
      <c r="F920">
        <v>2</v>
      </c>
      <c r="G920" t="s">
        <v>856</v>
      </c>
      <c r="H920" t="s">
        <v>859</v>
      </c>
      <c r="I920" t="s">
        <v>859</v>
      </c>
      <c r="J920">
        <v>1.8</v>
      </c>
      <c r="K920">
        <v>20.5</v>
      </c>
      <c r="L920">
        <v>2</v>
      </c>
      <c r="M920" t="s">
        <v>1854</v>
      </c>
      <c r="O920" t="s">
        <v>1112</v>
      </c>
      <c r="P920">
        <v>570</v>
      </c>
      <c r="Q920">
        <v>70</v>
      </c>
      <c r="R920">
        <v>115</v>
      </c>
      <c r="S920">
        <v>85</v>
      </c>
      <c r="T920">
        <v>95</v>
      </c>
      <c r="U920">
        <v>75</v>
      </c>
      <c r="V920">
        <v>130</v>
      </c>
      <c r="W920">
        <v>3</v>
      </c>
      <c r="X920">
        <v>70</v>
      </c>
      <c r="Y920">
        <v>257</v>
      </c>
      <c r="Z920" t="s">
        <v>925</v>
      </c>
      <c r="AA920">
        <v>1</v>
      </c>
      <c r="AB920" t="s">
        <v>874</v>
      </c>
      <c r="AE920">
        <v>15</v>
      </c>
      <c r="AF920">
        <v>1</v>
      </c>
      <c r="AG920">
        <v>1</v>
      </c>
      <c r="AH920">
        <v>1</v>
      </c>
      <c r="AI920" t="s">
        <v>803</v>
      </c>
      <c r="AJ920">
        <v>1</v>
      </c>
      <c r="AK920">
        <v>1</v>
      </c>
      <c r="AL920" t="s">
        <v>803</v>
      </c>
      <c r="AM920">
        <v>2</v>
      </c>
      <c r="AN920">
        <v>2</v>
      </c>
      <c r="AO920" t="s">
        <v>803</v>
      </c>
      <c r="AP920">
        <v>1</v>
      </c>
      <c r="AQ920" t="s">
        <v>803</v>
      </c>
      <c r="AR920">
        <v>1</v>
      </c>
      <c r="AS920">
        <v>1</v>
      </c>
      <c r="AT920">
        <v>0</v>
      </c>
      <c r="AU920" t="s">
        <v>803</v>
      </c>
      <c r="AV920">
        <v>1</v>
      </c>
      <c r="AW920">
        <v>1</v>
      </c>
    </row>
    <row r="921" spans="1:49" x14ac:dyDescent="0.25">
      <c r="A921">
        <v>786</v>
      </c>
      <c r="B921" t="s">
        <v>1855</v>
      </c>
      <c r="C921">
        <v>7</v>
      </c>
      <c r="D921" t="s">
        <v>1057</v>
      </c>
      <c r="E921" t="s">
        <v>1853</v>
      </c>
      <c r="F921">
        <v>2</v>
      </c>
      <c r="G921" t="s">
        <v>860</v>
      </c>
      <c r="H921" t="s">
        <v>859</v>
      </c>
      <c r="I921" t="s">
        <v>859</v>
      </c>
      <c r="J921">
        <v>1.2</v>
      </c>
      <c r="K921">
        <v>18.600000000000001</v>
      </c>
      <c r="L921">
        <v>2</v>
      </c>
      <c r="M921" t="s">
        <v>1856</v>
      </c>
      <c r="O921" t="s">
        <v>1112</v>
      </c>
      <c r="P921">
        <v>570</v>
      </c>
      <c r="Q921">
        <v>70</v>
      </c>
      <c r="R921">
        <v>85</v>
      </c>
      <c r="S921">
        <v>75</v>
      </c>
      <c r="T921">
        <v>130</v>
      </c>
      <c r="U921">
        <v>115</v>
      </c>
      <c r="V921">
        <v>95</v>
      </c>
      <c r="W921">
        <v>3</v>
      </c>
      <c r="X921">
        <v>70</v>
      </c>
      <c r="Y921">
        <v>257</v>
      </c>
      <c r="Z921" t="s">
        <v>925</v>
      </c>
      <c r="AA921">
        <v>1</v>
      </c>
      <c r="AB921" t="s">
        <v>874</v>
      </c>
      <c r="AE921">
        <v>15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 t="s">
        <v>804</v>
      </c>
      <c r="AM921">
        <v>2</v>
      </c>
      <c r="AN921">
        <v>1</v>
      </c>
      <c r="AO921">
        <v>1</v>
      </c>
      <c r="AP921" t="s">
        <v>803</v>
      </c>
      <c r="AQ921">
        <v>1</v>
      </c>
      <c r="AR921">
        <v>1</v>
      </c>
      <c r="AS921">
        <v>2</v>
      </c>
      <c r="AT921">
        <v>0</v>
      </c>
      <c r="AU921">
        <v>1</v>
      </c>
      <c r="AV921">
        <v>2</v>
      </c>
      <c r="AW921">
        <v>1</v>
      </c>
    </row>
    <row r="922" spans="1:49" x14ac:dyDescent="0.25">
      <c r="A922">
        <v>787</v>
      </c>
      <c r="B922" t="s">
        <v>1857</v>
      </c>
      <c r="C922">
        <v>7</v>
      </c>
      <c r="D922" t="s">
        <v>1057</v>
      </c>
      <c r="E922" t="s">
        <v>1853</v>
      </c>
      <c r="F922">
        <v>2</v>
      </c>
      <c r="G922" t="s">
        <v>797</v>
      </c>
      <c r="H922" t="s">
        <v>859</v>
      </c>
      <c r="I922" t="s">
        <v>859</v>
      </c>
      <c r="J922">
        <v>1.9</v>
      </c>
      <c r="K922">
        <v>45.5</v>
      </c>
      <c r="L922">
        <v>2</v>
      </c>
      <c r="M922" t="s">
        <v>1858</v>
      </c>
      <c r="O922" t="s">
        <v>1112</v>
      </c>
      <c r="P922">
        <v>570</v>
      </c>
      <c r="Q922">
        <v>70</v>
      </c>
      <c r="R922">
        <v>130</v>
      </c>
      <c r="S922">
        <v>115</v>
      </c>
      <c r="T922">
        <v>85</v>
      </c>
      <c r="U922">
        <v>95</v>
      </c>
      <c r="V922">
        <v>75</v>
      </c>
      <c r="W922">
        <v>3</v>
      </c>
      <c r="X922">
        <v>70</v>
      </c>
      <c r="Y922">
        <v>257</v>
      </c>
      <c r="Z922" t="s">
        <v>925</v>
      </c>
      <c r="AA922">
        <v>1</v>
      </c>
      <c r="AB922" t="s">
        <v>874</v>
      </c>
      <c r="AE922">
        <v>15</v>
      </c>
      <c r="AF922">
        <v>1</v>
      </c>
      <c r="AG922">
        <v>2</v>
      </c>
      <c r="AH922" t="s">
        <v>803</v>
      </c>
      <c r="AI922" t="s">
        <v>803</v>
      </c>
      <c r="AJ922" t="s">
        <v>803</v>
      </c>
      <c r="AK922">
        <v>2</v>
      </c>
      <c r="AL922" t="s">
        <v>803</v>
      </c>
      <c r="AM922">
        <v>4</v>
      </c>
      <c r="AN922" t="s">
        <v>803</v>
      </c>
      <c r="AO922">
        <v>2</v>
      </c>
      <c r="AP922">
        <v>1</v>
      </c>
      <c r="AQ922">
        <v>1</v>
      </c>
      <c r="AR922">
        <v>1</v>
      </c>
      <c r="AS922">
        <v>1</v>
      </c>
      <c r="AT922">
        <v>0</v>
      </c>
      <c r="AU922" t="s">
        <v>803</v>
      </c>
      <c r="AV922">
        <v>2</v>
      </c>
      <c r="AW922">
        <v>1</v>
      </c>
    </row>
    <row r="923" spans="1:49" x14ac:dyDescent="0.25">
      <c r="A923">
        <v>788</v>
      </c>
      <c r="B923" t="s">
        <v>1859</v>
      </c>
      <c r="C923">
        <v>7</v>
      </c>
      <c r="D923" t="s">
        <v>1057</v>
      </c>
      <c r="E923" t="s">
        <v>1853</v>
      </c>
      <c r="F923">
        <v>2</v>
      </c>
      <c r="G923" t="s">
        <v>816</v>
      </c>
      <c r="H923" t="s">
        <v>859</v>
      </c>
      <c r="I923" t="s">
        <v>859</v>
      </c>
      <c r="J923">
        <v>1.3</v>
      </c>
      <c r="K923">
        <v>21.2</v>
      </c>
      <c r="L923">
        <v>2</v>
      </c>
      <c r="M923" t="s">
        <v>1010</v>
      </c>
      <c r="O923" t="s">
        <v>1112</v>
      </c>
      <c r="P923">
        <v>570</v>
      </c>
      <c r="Q923">
        <v>70</v>
      </c>
      <c r="R923">
        <v>75</v>
      </c>
      <c r="S923">
        <v>115</v>
      </c>
      <c r="T923">
        <v>95</v>
      </c>
      <c r="U923">
        <v>130</v>
      </c>
      <c r="V923">
        <v>85</v>
      </c>
      <c r="W923">
        <v>3</v>
      </c>
      <c r="X923">
        <v>70</v>
      </c>
      <c r="Y923">
        <v>257</v>
      </c>
      <c r="Z923" t="s">
        <v>925</v>
      </c>
      <c r="AA923">
        <v>1</v>
      </c>
      <c r="AB923" t="s">
        <v>874</v>
      </c>
      <c r="AE923">
        <v>15</v>
      </c>
      <c r="AF923">
        <v>1</v>
      </c>
      <c r="AG923" t="s">
        <v>803</v>
      </c>
      <c r="AH923" t="s">
        <v>803</v>
      </c>
      <c r="AI923">
        <v>2</v>
      </c>
      <c r="AJ923">
        <v>2</v>
      </c>
      <c r="AK923" t="s">
        <v>803</v>
      </c>
      <c r="AL923" t="s">
        <v>803</v>
      </c>
      <c r="AM923">
        <v>2</v>
      </c>
      <c r="AN923">
        <v>1</v>
      </c>
      <c r="AO923">
        <v>1</v>
      </c>
      <c r="AP923">
        <v>1</v>
      </c>
      <c r="AQ923" t="s">
        <v>803</v>
      </c>
      <c r="AR923">
        <v>1</v>
      </c>
      <c r="AS923">
        <v>1</v>
      </c>
      <c r="AT923">
        <v>0</v>
      </c>
      <c r="AU923" t="s">
        <v>803</v>
      </c>
      <c r="AV923">
        <v>1</v>
      </c>
      <c r="AW923">
        <v>1</v>
      </c>
    </row>
    <row r="924" spans="1:49" x14ac:dyDescent="0.25">
      <c r="A924">
        <v>789</v>
      </c>
      <c r="B924" t="s">
        <v>1860</v>
      </c>
      <c r="C924">
        <v>7</v>
      </c>
      <c r="D924" t="s">
        <v>1065</v>
      </c>
      <c r="E924" t="s">
        <v>1861</v>
      </c>
      <c r="F924">
        <v>1</v>
      </c>
      <c r="G924" t="s">
        <v>860</v>
      </c>
      <c r="H924" t="s">
        <v>2089</v>
      </c>
      <c r="I924" t="s">
        <v>860</v>
      </c>
      <c r="J924">
        <v>0.2</v>
      </c>
      <c r="K924">
        <v>0.1</v>
      </c>
      <c r="L924">
        <v>1</v>
      </c>
      <c r="M924" t="s">
        <v>885</v>
      </c>
      <c r="P924">
        <v>200</v>
      </c>
      <c r="Q924">
        <v>43</v>
      </c>
      <c r="R924">
        <v>29</v>
      </c>
      <c r="S924">
        <v>31</v>
      </c>
      <c r="T924">
        <v>29</v>
      </c>
      <c r="U924">
        <v>31</v>
      </c>
      <c r="V924">
        <v>37</v>
      </c>
      <c r="W924">
        <v>45</v>
      </c>
      <c r="X924">
        <v>0</v>
      </c>
      <c r="Y924">
        <v>40</v>
      </c>
      <c r="Z924" t="s">
        <v>925</v>
      </c>
      <c r="AA924">
        <v>1</v>
      </c>
      <c r="AB924" t="s">
        <v>874</v>
      </c>
      <c r="AE924">
        <v>120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 t="s">
        <v>803</v>
      </c>
      <c r="AM924">
        <v>1</v>
      </c>
      <c r="AN924">
        <v>1</v>
      </c>
      <c r="AO924">
        <v>1</v>
      </c>
      <c r="AP924" t="s">
        <v>803</v>
      </c>
      <c r="AQ924">
        <v>2</v>
      </c>
      <c r="AR924">
        <v>1</v>
      </c>
      <c r="AS924">
        <v>2</v>
      </c>
      <c r="AT924">
        <v>1</v>
      </c>
      <c r="AU924">
        <v>2</v>
      </c>
      <c r="AV924">
        <v>1</v>
      </c>
      <c r="AW924">
        <v>1</v>
      </c>
    </row>
    <row r="925" spans="1:49" x14ac:dyDescent="0.25">
      <c r="A925">
        <v>790</v>
      </c>
      <c r="B925" t="s">
        <v>1862</v>
      </c>
      <c r="C925">
        <v>7</v>
      </c>
      <c r="D925" t="s">
        <v>1065</v>
      </c>
      <c r="E925" t="s">
        <v>1863</v>
      </c>
      <c r="F925">
        <v>1</v>
      </c>
      <c r="G925" t="s">
        <v>860</v>
      </c>
      <c r="H925" t="s">
        <v>2089</v>
      </c>
      <c r="I925" t="s">
        <v>860</v>
      </c>
      <c r="J925">
        <v>0.1</v>
      </c>
      <c r="K925">
        <v>999.9</v>
      </c>
      <c r="L925">
        <v>1</v>
      </c>
      <c r="M925" t="s">
        <v>944</v>
      </c>
      <c r="P925">
        <v>400</v>
      </c>
      <c r="Q925">
        <v>43</v>
      </c>
      <c r="R925">
        <v>29</v>
      </c>
      <c r="S925">
        <v>131</v>
      </c>
      <c r="T925">
        <v>29</v>
      </c>
      <c r="U925">
        <v>131</v>
      </c>
      <c r="V925">
        <v>37</v>
      </c>
      <c r="W925">
        <v>45</v>
      </c>
      <c r="X925">
        <v>0</v>
      </c>
      <c r="Y925">
        <v>140</v>
      </c>
      <c r="Z925" t="s">
        <v>925</v>
      </c>
      <c r="AA925">
        <v>1</v>
      </c>
      <c r="AB925" t="s">
        <v>874</v>
      </c>
      <c r="AE925">
        <v>120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 t="s">
        <v>803</v>
      </c>
      <c r="AM925">
        <v>1</v>
      </c>
      <c r="AN925">
        <v>1</v>
      </c>
      <c r="AO925">
        <v>1</v>
      </c>
      <c r="AP925" t="s">
        <v>803</v>
      </c>
      <c r="AQ925">
        <v>2</v>
      </c>
      <c r="AR925">
        <v>1</v>
      </c>
      <c r="AS925">
        <v>2</v>
      </c>
      <c r="AT925">
        <v>1</v>
      </c>
      <c r="AU925">
        <v>2</v>
      </c>
      <c r="AV925">
        <v>1</v>
      </c>
      <c r="AW925">
        <v>1</v>
      </c>
    </row>
    <row r="926" spans="1:49" x14ac:dyDescent="0.25">
      <c r="A926">
        <v>791</v>
      </c>
      <c r="B926" t="s">
        <v>1864</v>
      </c>
      <c r="C926">
        <v>7</v>
      </c>
      <c r="D926" t="s">
        <v>1065</v>
      </c>
      <c r="E926" t="s">
        <v>1865</v>
      </c>
      <c r="F926">
        <v>2</v>
      </c>
      <c r="G926" t="s">
        <v>860</v>
      </c>
      <c r="H926" t="s">
        <v>866</v>
      </c>
      <c r="I926" t="s">
        <v>866</v>
      </c>
      <c r="J926">
        <v>3.4</v>
      </c>
      <c r="K926">
        <v>230</v>
      </c>
      <c r="L926">
        <v>1</v>
      </c>
      <c r="M926" t="s">
        <v>1866</v>
      </c>
      <c r="P926">
        <v>680</v>
      </c>
      <c r="Q926">
        <v>137</v>
      </c>
      <c r="R926">
        <v>137</v>
      </c>
      <c r="S926">
        <v>107</v>
      </c>
      <c r="T926">
        <v>113</v>
      </c>
      <c r="U926">
        <v>89</v>
      </c>
      <c r="V926">
        <v>97</v>
      </c>
      <c r="W926">
        <v>45</v>
      </c>
      <c r="X926">
        <v>0</v>
      </c>
      <c r="Y926">
        <v>306</v>
      </c>
      <c r="Z926" t="s">
        <v>925</v>
      </c>
      <c r="AA926">
        <v>1</v>
      </c>
      <c r="AB926" t="s">
        <v>874</v>
      </c>
      <c r="AE926">
        <v>120</v>
      </c>
      <c r="AF926" t="s">
        <v>803</v>
      </c>
      <c r="AG926">
        <v>2</v>
      </c>
      <c r="AH926">
        <v>1</v>
      </c>
      <c r="AI926">
        <v>1</v>
      </c>
      <c r="AJ926" t="s">
        <v>803</v>
      </c>
      <c r="AK926" t="s">
        <v>803</v>
      </c>
      <c r="AL926">
        <v>1</v>
      </c>
      <c r="AM926">
        <v>0</v>
      </c>
      <c r="AN926">
        <v>2</v>
      </c>
      <c r="AO926" t="s">
        <v>803</v>
      </c>
      <c r="AP926" t="s">
        <v>804</v>
      </c>
      <c r="AQ926">
        <v>1</v>
      </c>
      <c r="AR926" t="s">
        <v>803</v>
      </c>
      <c r="AS926">
        <v>2</v>
      </c>
      <c r="AT926" t="s">
        <v>803</v>
      </c>
      <c r="AU926">
        <v>2</v>
      </c>
      <c r="AV926" t="s">
        <v>803</v>
      </c>
      <c r="AW926" t="s">
        <v>803</v>
      </c>
    </row>
    <row r="927" spans="1:49" x14ac:dyDescent="0.25">
      <c r="A927">
        <v>792</v>
      </c>
      <c r="B927" t="s">
        <v>1867</v>
      </c>
      <c r="C927">
        <v>7</v>
      </c>
      <c r="D927" t="s">
        <v>1065</v>
      </c>
      <c r="E927" t="s">
        <v>1868</v>
      </c>
      <c r="F927">
        <v>2</v>
      </c>
      <c r="G927" t="s">
        <v>860</v>
      </c>
      <c r="H927" t="s">
        <v>980</v>
      </c>
      <c r="I927" t="s">
        <v>980</v>
      </c>
      <c r="J927">
        <v>4</v>
      </c>
      <c r="K927">
        <v>120</v>
      </c>
      <c r="L927">
        <v>1</v>
      </c>
      <c r="M927" t="s">
        <v>1869</v>
      </c>
      <c r="P927">
        <v>680</v>
      </c>
      <c r="Q927">
        <v>137</v>
      </c>
      <c r="R927">
        <v>113</v>
      </c>
      <c r="S927">
        <v>89</v>
      </c>
      <c r="T927">
        <v>137</v>
      </c>
      <c r="U927">
        <v>107</v>
      </c>
      <c r="V927">
        <v>97</v>
      </c>
      <c r="W927">
        <v>45</v>
      </c>
      <c r="X927">
        <v>0</v>
      </c>
      <c r="Y927">
        <v>306</v>
      </c>
      <c r="Z927" t="s">
        <v>925</v>
      </c>
      <c r="AA927">
        <v>1</v>
      </c>
      <c r="AB927" t="s">
        <v>874</v>
      </c>
      <c r="AE927">
        <v>120</v>
      </c>
      <c r="AF927">
        <v>0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0</v>
      </c>
      <c r="AM927" t="s">
        <v>803</v>
      </c>
      <c r="AN927">
        <v>1</v>
      </c>
      <c r="AO927">
        <v>1</v>
      </c>
      <c r="AP927" t="s">
        <v>803</v>
      </c>
      <c r="AQ927">
        <v>1</v>
      </c>
      <c r="AR927">
        <v>1</v>
      </c>
      <c r="AS927">
        <v>4</v>
      </c>
      <c r="AT927">
        <v>1</v>
      </c>
      <c r="AU927">
        <v>4</v>
      </c>
      <c r="AV927">
        <v>1</v>
      </c>
      <c r="AW927">
        <v>1</v>
      </c>
    </row>
    <row r="928" spans="1:49" x14ac:dyDescent="0.25">
      <c r="A928">
        <v>793</v>
      </c>
      <c r="B928" t="s">
        <v>1870</v>
      </c>
      <c r="C928">
        <v>7</v>
      </c>
      <c r="D928" t="s">
        <v>1057</v>
      </c>
      <c r="E928" t="s">
        <v>1871</v>
      </c>
      <c r="F928">
        <v>2</v>
      </c>
      <c r="G928" t="s">
        <v>942</v>
      </c>
      <c r="H928" t="s">
        <v>798</v>
      </c>
      <c r="I928" t="s">
        <v>798</v>
      </c>
      <c r="J928">
        <v>1.2</v>
      </c>
      <c r="K928">
        <v>55.5</v>
      </c>
      <c r="L928">
        <v>1</v>
      </c>
      <c r="M928" t="s">
        <v>1872</v>
      </c>
      <c r="P928">
        <v>570</v>
      </c>
      <c r="Q928">
        <v>109</v>
      </c>
      <c r="R928">
        <v>53</v>
      </c>
      <c r="S928">
        <v>47</v>
      </c>
      <c r="T928">
        <v>127</v>
      </c>
      <c r="U928">
        <v>131</v>
      </c>
      <c r="V928">
        <v>103</v>
      </c>
      <c r="W928">
        <v>45</v>
      </c>
      <c r="X928">
        <v>0</v>
      </c>
      <c r="Y928">
        <v>257</v>
      </c>
      <c r="Z928" t="s">
        <v>925</v>
      </c>
      <c r="AA928">
        <v>1</v>
      </c>
      <c r="AB928" t="s">
        <v>874</v>
      </c>
      <c r="AE928">
        <v>120</v>
      </c>
      <c r="AF928" t="s">
        <v>803</v>
      </c>
      <c r="AG928" t="s">
        <v>803</v>
      </c>
      <c r="AH928">
        <v>2</v>
      </c>
      <c r="AI928">
        <v>1</v>
      </c>
      <c r="AJ928">
        <v>1</v>
      </c>
      <c r="AK928">
        <v>1</v>
      </c>
      <c r="AL928">
        <v>1</v>
      </c>
      <c r="AM928" t="s">
        <v>804</v>
      </c>
      <c r="AN928">
        <v>4</v>
      </c>
      <c r="AO928" t="s">
        <v>803</v>
      </c>
      <c r="AP928">
        <v>2</v>
      </c>
      <c r="AQ928" t="s">
        <v>803</v>
      </c>
      <c r="AR928">
        <v>1</v>
      </c>
      <c r="AS928">
        <v>1</v>
      </c>
      <c r="AT928">
        <v>1</v>
      </c>
      <c r="AU928">
        <v>1</v>
      </c>
      <c r="AV928">
        <v>2</v>
      </c>
      <c r="AW928" t="s">
        <v>803</v>
      </c>
    </row>
    <row r="929" spans="1:49" x14ac:dyDescent="0.25">
      <c r="A929">
        <v>794</v>
      </c>
      <c r="B929" t="s">
        <v>1873</v>
      </c>
      <c r="C929">
        <v>7</v>
      </c>
      <c r="D929" t="s">
        <v>1057</v>
      </c>
      <c r="E929" t="s">
        <v>1874</v>
      </c>
      <c r="F929">
        <v>2</v>
      </c>
      <c r="G929" t="s">
        <v>824</v>
      </c>
      <c r="H929" t="s">
        <v>920</v>
      </c>
      <c r="I929" t="s">
        <v>920</v>
      </c>
      <c r="J929">
        <v>2.4</v>
      </c>
      <c r="K929">
        <v>333.6</v>
      </c>
      <c r="L929">
        <v>1</v>
      </c>
      <c r="M929" t="s">
        <v>1872</v>
      </c>
      <c r="P929">
        <v>570</v>
      </c>
      <c r="Q929">
        <v>107</v>
      </c>
      <c r="R929">
        <v>139</v>
      </c>
      <c r="S929">
        <v>139</v>
      </c>
      <c r="T929">
        <v>53</v>
      </c>
      <c r="U929">
        <v>53</v>
      </c>
      <c r="V929">
        <v>79</v>
      </c>
      <c r="W929">
        <v>45</v>
      </c>
      <c r="X929">
        <v>0</v>
      </c>
      <c r="Y929">
        <v>257</v>
      </c>
      <c r="Z929" t="s">
        <v>925</v>
      </c>
      <c r="AA929">
        <v>1</v>
      </c>
      <c r="AB929" t="s">
        <v>874</v>
      </c>
      <c r="AE929">
        <v>120</v>
      </c>
      <c r="AF929">
        <v>1</v>
      </c>
      <c r="AG929">
        <v>2</v>
      </c>
      <c r="AH929">
        <v>1</v>
      </c>
      <c r="AI929">
        <v>1</v>
      </c>
      <c r="AJ929" t="s">
        <v>803</v>
      </c>
      <c r="AK929">
        <v>1</v>
      </c>
      <c r="AL929" t="s">
        <v>803</v>
      </c>
      <c r="AM929">
        <v>1</v>
      </c>
      <c r="AN929" t="s">
        <v>803</v>
      </c>
      <c r="AO929">
        <v>4</v>
      </c>
      <c r="AP929">
        <v>2</v>
      </c>
      <c r="AQ929" t="s">
        <v>803</v>
      </c>
      <c r="AR929">
        <v>1</v>
      </c>
      <c r="AS929">
        <v>1</v>
      </c>
      <c r="AT929">
        <v>1</v>
      </c>
      <c r="AU929" t="s">
        <v>803</v>
      </c>
      <c r="AV929">
        <v>1</v>
      </c>
      <c r="AW929">
        <v>2</v>
      </c>
    </row>
    <row r="930" spans="1:49" x14ac:dyDescent="0.25">
      <c r="A930">
        <v>795</v>
      </c>
      <c r="B930" t="s">
        <v>1875</v>
      </c>
      <c r="C930">
        <v>7</v>
      </c>
      <c r="D930" t="s">
        <v>1057</v>
      </c>
      <c r="E930" t="s">
        <v>1876</v>
      </c>
      <c r="F930">
        <v>2</v>
      </c>
      <c r="G930" t="s">
        <v>824</v>
      </c>
      <c r="H930" t="s">
        <v>920</v>
      </c>
      <c r="I930" t="s">
        <v>920</v>
      </c>
      <c r="J930">
        <v>1.8</v>
      </c>
      <c r="K930">
        <v>25</v>
      </c>
      <c r="L930">
        <v>1</v>
      </c>
      <c r="M930" t="s">
        <v>1872</v>
      </c>
      <c r="P930">
        <v>570</v>
      </c>
      <c r="Q930">
        <v>71</v>
      </c>
      <c r="R930">
        <v>137</v>
      </c>
      <c r="S930">
        <v>37</v>
      </c>
      <c r="T930">
        <v>137</v>
      </c>
      <c r="U930">
        <v>37</v>
      </c>
      <c r="V930">
        <v>151</v>
      </c>
      <c r="W930">
        <v>45</v>
      </c>
      <c r="X930">
        <v>0</v>
      </c>
      <c r="Y930">
        <v>257</v>
      </c>
      <c r="Z930" t="s">
        <v>925</v>
      </c>
      <c r="AA930">
        <v>1</v>
      </c>
      <c r="AB930" t="s">
        <v>874</v>
      </c>
      <c r="AE930">
        <v>120</v>
      </c>
      <c r="AF930">
        <v>1</v>
      </c>
      <c r="AG930">
        <v>2</v>
      </c>
      <c r="AH930">
        <v>1</v>
      </c>
      <c r="AI930">
        <v>1</v>
      </c>
      <c r="AJ930" t="s">
        <v>803</v>
      </c>
      <c r="AK930">
        <v>1</v>
      </c>
      <c r="AL930" t="s">
        <v>803</v>
      </c>
      <c r="AM930">
        <v>1</v>
      </c>
      <c r="AN930" t="s">
        <v>803</v>
      </c>
      <c r="AO930">
        <v>4</v>
      </c>
      <c r="AP930">
        <v>2</v>
      </c>
      <c r="AQ930" t="s">
        <v>803</v>
      </c>
      <c r="AR930">
        <v>1</v>
      </c>
      <c r="AS930">
        <v>1</v>
      </c>
      <c r="AT930">
        <v>1</v>
      </c>
      <c r="AU930" t="s">
        <v>803</v>
      </c>
      <c r="AV930">
        <v>1</v>
      </c>
      <c r="AW930">
        <v>2</v>
      </c>
    </row>
    <row r="931" spans="1:49" x14ac:dyDescent="0.25">
      <c r="A931">
        <v>796</v>
      </c>
      <c r="B931" t="s">
        <v>1877</v>
      </c>
      <c r="C931">
        <v>7</v>
      </c>
      <c r="D931" t="s">
        <v>1057</v>
      </c>
      <c r="E931" t="s">
        <v>1878</v>
      </c>
      <c r="F931">
        <v>1</v>
      </c>
      <c r="G931" t="s">
        <v>856</v>
      </c>
      <c r="H931" t="s">
        <v>2089</v>
      </c>
      <c r="I931" t="s">
        <v>856</v>
      </c>
      <c r="J931">
        <v>3.8</v>
      </c>
      <c r="K931">
        <v>100</v>
      </c>
      <c r="L931">
        <v>1</v>
      </c>
      <c r="M931" t="s">
        <v>1872</v>
      </c>
      <c r="P931">
        <v>570</v>
      </c>
      <c r="Q931">
        <v>83</v>
      </c>
      <c r="R931">
        <v>89</v>
      </c>
      <c r="S931">
        <v>71</v>
      </c>
      <c r="T931">
        <v>173</v>
      </c>
      <c r="U931">
        <v>71</v>
      </c>
      <c r="V931">
        <v>83</v>
      </c>
      <c r="W931">
        <v>45</v>
      </c>
      <c r="X931">
        <v>0</v>
      </c>
      <c r="Y931">
        <v>257</v>
      </c>
      <c r="Z931" t="s">
        <v>925</v>
      </c>
      <c r="AA931">
        <v>1</v>
      </c>
      <c r="AB931" t="s">
        <v>874</v>
      </c>
      <c r="AE931">
        <v>120</v>
      </c>
      <c r="AF931">
        <v>1</v>
      </c>
      <c r="AG931">
        <v>1</v>
      </c>
      <c r="AH931">
        <v>1</v>
      </c>
      <c r="AI931" t="s">
        <v>803</v>
      </c>
      <c r="AJ931">
        <v>1</v>
      </c>
      <c r="AK931">
        <v>1</v>
      </c>
      <c r="AL931">
        <v>1</v>
      </c>
      <c r="AM931">
        <v>1</v>
      </c>
      <c r="AN931">
        <v>2</v>
      </c>
      <c r="AO931" t="s">
        <v>803</v>
      </c>
      <c r="AP931">
        <v>1</v>
      </c>
      <c r="AQ931">
        <v>1</v>
      </c>
      <c r="AR931">
        <v>1</v>
      </c>
      <c r="AS931">
        <v>1</v>
      </c>
      <c r="AT931">
        <v>1</v>
      </c>
      <c r="AU931">
        <v>1</v>
      </c>
      <c r="AV931" t="s">
        <v>803</v>
      </c>
      <c r="AW931">
        <v>1</v>
      </c>
    </row>
    <row r="932" spans="1:49" x14ac:dyDescent="0.25">
      <c r="A932">
        <v>797</v>
      </c>
      <c r="B932" t="s">
        <v>1879</v>
      </c>
      <c r="C932">
        <v>7</v>
      </c>
      <c r="D932" t="s">
        <v>1057</v>
      </c>
      <c r="E932" t="s">
        <v>1880</v>
      </c>
      <c r="F932">
        <v>2</v>
      </c>
      <c r="G932" t="s">
        <v>866</v>
      </c>
      <c r="H932" t="s">
        <v>812</v>
      </c>
      <c r="I932" t="s">
        <v>812</v>
      </c>
      <c r="J932">
        <v>9.1999999999999993</v>
      </c>
      <c r="K932">
        <v>999.9</v>
      </c>
      <c r="L932">
        <v>1</v>
      </c>
      <c r="M932" t="s">
        <v>1872</v>
      </c>
      <c r="P932">
        <v>570</v>
      </c>
      <c r="Q932">
        <v>97</v>
      </c>
      <c r="R932">
        <v>101</v>
      </c>
      <c r="S932">
        <v>103</v>
      </c>
      <c r="T932">
        <v>107</v>
      </c>
      <c r="U932">
        <v>101</v>
      </c>
      <c r="V932">
        <v>61</v>
      </c>
      <c r="W932">
        <v>45</v>
      </c>
      <c r="X932">
        <v>0</v>
      </c>
      <c r="Y932">
        <v>257</v>
      </c>
      <c r="Z932" t="s">
        <v>925</v>
      </c>
      <c r="AA932">
        <v>1</v>
      </c>
      <c r="AB932" t="s">
        <v>874</v>
      </c>
      <c r="AE932">
        <v>120</v>
      </c>
      <c r="AF932" t="s">
        <v>803</v>
      </c>
      <c r="AG932">
        <v>2</v>
      </c>
      <c r="AH932">
        <v>1</v>
      </c>
      <c r="AI932">
        <v>2</v>
      </c>
      <c r="AJ932" t="s">
        <v>804</v>
      </c>
      <c r="AK932">
        <v>1</v>
      </c>
      <c r="AL932">
        <v>1</v>
      </c>
      <c r="AM932">
        <v>0</v>
      </c>
      <c r="AN932">
        <v>0</v>
      </c>
      <c r="AO932" t="s">
        <v>803</v>
      </c>
      <c r="AP932" t="s">
        <v>803</v>
      </c>
      <c r="AQ932" t="s">
        <v>804</v>
      </c>
      <c r="AR932">
        <v>1</v>
      </c>
      <c r="AS932">
        <v>1</v>
      </c>
      <c r="AT932" t="s">
        <v>803</v>
      </c>
      <c r="AU932">
        <v>1</v>
      </c>
      <c r="AV932" t="s">
        <v>803</v>
      </c>
      <c r="AW932" t="s">
        <v>803</v>
      </c>
    </row>
    <row r="933" spans="1:49" x14ac:dyDescent="0.25">
      <c r="A933">
        <v>798</v>
      </c>
      <c r="B933" t="s">
        <v>1881</v>
      </c>
      <c r="C933">
        <v>7</v>
      </c>
      <c r="D933" t="s">
        <v>1057</v>
      </c>
      <c r="E933" t="s">
        <v>1882</v>
      </c>
      <c r="F933">
        <v>2</v>
      </c>
      <c r="G933" t="s">
        <v>797</v>
      </c>
      <c r="H933" t="s">
        <v>866</v>
      </c>
      <c r="I933" t="s">
        <v>866</v>
      </c>
      <c r="J933">
        <v>0.3</v>
      </c>
      <c r="K933">
        <v>0.1</v>
      </c>
      <c r="L933">
        <v>1</v>
      </c>
      <c r="M933" t="s">
        <v>1872</v>
      </c>
      <c r="P933">
        <v>570</v>
      </c>
      <c r="Q933">
        <v>59</v>
      </c>
      <c r="R933">
        <v>181</v>
      </c>
      <c r="S933">
        <v>131</v>
      </c>
      <c r="T933">
        <v>59</v>
      </c>
      <c r="U933">
        <v>31</v>
      </c>
      <c r="V933">
        <v>109</v>
      </c>
      <c r="W933">
        <v>45</v>
      </c>
      <c r="X933">
        <v>0</v>
      </c>
      <c r="Y933">
        <v>257</v>
      </c>
      <c r="Z933" t="s">
        <v>925</v>
      </c>
      <c r="AA933">
        <v>1</v>
      </c>
      <c r="AB933" t="s">
        <v>874</v>
      </c>
      <c r="AE933">
        <v>120</v>
      </c>
      <c r="AF933" t="s">
        <v>803</v>
      </c>
      <c r="AG933">
        <v>4</v>
      </c>
      <c r="AH933" t="s">
        <v>803</v>
      </c>
      <c r="AI933" t="s">
        <v>803</v>
      </c>
      <c r="AJ933" t="s">
        <v>804</v>
      </c>
      <c r="AK933">
        <v>1</v>
      </c>
      <c r="AL933">
        <v>2</v>
      </c>
      <c r="AM933">
        <v>0</v>
      </c>
      <c r="AN933">
        <v>1</v>
      </c>
      <c r="AO933">
        <v>1</v>
      </c>
      <c r="AP933" t="s">
        <v>803</v>
      </c>
      <c r="AQ933">
        <v>1</v>
      </c>
      <c r="AR933" t="s">
        <v>803</v>
      </c>
      <c r="AS933">
        <v>1</v>
      </c>
      <c r="AT933" t="s">
        <v>803</v>
      </c>
      <c r="AU933">
        <v>1</v>
      </c>
      <c r="AV933" t="s">
        <v>803</v>
      </c>
      <c r="AW933" t="s">
        <v>803</v>
      </c>
    </row>
    <row r="934" spans="1:49" x14ac:dyDescent="0.25">
      <c r="A934">
        <v>799</v>
      </c>
      <c r="B934" t="s">
        <v>1883</v>
      </c>
      <c r="C934">
        <v>7</v>
      </c>
      <c r="D934" t="s">
        <v>1057</v>
      </c>
      <c r="E934" t="s">
        <v>1884</v>
      </c>
      <c r="F934">
        <v>2</v>
      </c>
      <c r="G934" t="s">
        <v>849</v>
      </c>
      <c r="H934" t="s">
        <v>810</v>
      </c>
      <c r="I934" t="s">
        <v>810</v>
      </c>
      <c r="J934">
        <v>5.5</v>
      </c>
      <c r="K934">
        <v>888</v>
      </c>
      <c r="L934">
        <v>1</v>
      </c>
      <c r="M934" t="s">
        <v>1872</v>
      </c>
      <c r="P934">
        <v>570</v>
      </c>
      <c r="Q934">
        <v>223</v>
      </c>
      <c r="R934">
        <v>101</v>
      </c>
      <c r="S934">
        <v>53</v>
      </c>
      <c r="T934">
        <v>97</v>
      </c>
      <c r="U934">
        <v>53</v>
      </c>
      <c r="V934">
        <v>43</v>
      </c>
      <c r="W934">
        <v>45</v>
      </c>
      <c r="X934">
        <v>0</v>
      </c>
      <c r="Y934">
        <v>257</v>
      </c>
      <c r="Z934" t="s">
        <v>925</v>
      </c>
      <c r="AA934">
        <v>1</v>
      </c>
      <c r="AB934" t="s">
        <v>874</v>
      </c>
      <c r="AE934">
        <v>120</v>
      </c>
      <c r="AF934">
        <v>1</v>
      </c>
      <c r="AG934" t="s">
        <v>803</v>
      </c>
      <c r="AH934" t="s">
        <v>803</v>
      </c>
      <c r="AI934" t="s">
        <v>803</v>
      </c>
      <c r="AJ934" t="s">
        <v>803</v>
      </c>
      <c r="AK934">
        <v>2</v>
      </c>
      <c r="AL934">
        <v>2</v>
      </c>
      <c r="AM934">
        <v>1</v>
      </c>
      <c r="AN934">
        <v>1</v>
      </c>
      <c r="AO934">
        <v>1</v>
      </c>
      <c r="AP934">
        <v>0</v>
      </c>
      <c r="AQ934">
        <v>2</v>
      </c>
      <c r="AR934">
        <v>1</v>
      </c>
      <c r="AS934" t="s">
        <v>803</v>
      </c>
      <c r="AT934">
        <v>2</v>
      </c>
      <c r="AU934" t="s">
        <v>803</v>
      </c>
      <c r="AV934">
        <v>1</v>
      </c>
      <c r="AW934">
        <v>4</v>
      </c>
    </row>
    <row r="935" spans="1:49" x14ac:dyDescent="0.25">
      <c r="A935">
        <v>800</v>
      </c>
      <c r="B935" t="s">
        <v>1885</v>
      </c>
      <c r="C935">
        <v>7</v>
      </c>
      <c r="D935" t="s">
        <v>1065</v>
      </c>
      <c r="E935" t="s">
        <v>1886</v>
      </c>
      <c r="F935">
        <v>1</v>
      </c>
      <c r="G935" t="s">
        <v>860</v>
      </c>
      <c r="H935" t="s">
        <v>2089</v>
      </c>
      <c r="I935" t="s">
        <v>860</v>
      </c>
      <c r="J935">
        <v>2.4</v>
      </c>
      <c r="K935">
        <v>230</v>
      </c>
      <c r="L935">
        <v>1</v>
      </c>
      <c r="M935" t="s">
        <v>1887</v>
      </c>
      <c r="P935">
        <v>600</v>
      </c>
      <c r="Q935">
        <v>97</v>
      </c>
      <c r="R935">
        <v>107</v>
      </c>
      <c r="S935">
        <v>101</v>
      </c>
      <c r="T935">
        <v>127</v>
      </c>
      <c r="U935">
        <v>89</v>
      </c>
      <c r="V935">
        <v>79</v>
      </c>
      <c r="W935">
        <v>255</v>
      </c>
      <c r="X935">
        <v>0</v>
      </c>
      <c r="Y935">
        <v>270</v>
      </c>
      <c r="Z935" t="s">
        <v>925</v>
      </c>
      <c r="AA935">
        <v>1</v>
      </c>
      <c r="AB935" t="s">
        <v>874</v>
      </c>
      <c r="AE935">
        <v>120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 t="s">
        <v>803</v>
      </c>
      <c r="AM935">
        <v>1</v>
      </c>
      <c r="AN935">
        <v>1</v>
      </c>
      <c r="AO935">
        <v>1</v>
      </c>
      <c r="AP935" t="s">
        <v>803</v>
      </c>
      <c r="AQ935" t="s">
        <v>1030</v>
      </c>
      <c r="AR935">
        <v>1</v>
      </c>
      <c r="AS935" t="s">
        <v>1030</v>
      </c>
      <c r="AT935">
        <v>1</v>
      </c>
      <c r="AU935" t="s">
        <v>1030</v>
      </c>
      <c r="AV935">
        <v>1</v>
      </c>
      <c r="AW935">
        <v>1</v>
      </c>
    </row>
    <row r="936" spans="1:49" x14ac:dyDescent="0.25">
      <c r="A936">
        <v>800</v>
      </c>
      <c r="B936" t="s">
        <v>1888</v>
      </c>
      <c r="C936">
        <v>7</v>
      </c>
      <c r="D936" t="s">
        <v>1065</v>
      </c>
      <c r="E936" t="s">
        <v>1886</v>
      </c>
      <c r="F936">
        <v>2</v>
      </c>
      <c r="G936" t="s">
        <v>860</v>
      </c>
      <c r="H936" t="s">
        <v>866</v>
      </c>
      <c r="I936" t="s">
        <v>866</v>
      </c>
      <c r="J936">
        <v>3.8</v>
      </c>
      <c r="K936">
        <v>460</v>
      </c>
      <c r="L936">
        <v>1</v>
      </c>
      <c r="M936" t="s">
        <v>1887</v>
      </c>
      <c r="P936">
        <v>680</v>
      </c>
      <c r="Q936">
        <v>97</v>
      </c>
      <c r="R936">
        <v>157</v>
      </c>
      <c r="S936">
        <v>127</v>
      </c>
      <c r="T936">
        <v>113</v>
      </c>
      <c r="U936">
        <v>109</v>
      </c>
      <c r="V936">
        <v>77</v>
      </c>
      <c r="W936">
        <v>3</v>
      </c>
      <c r="X936">
        <v>0</v>
      </c>
      <c r="Y936">
        <v>306</v>
      </c>
      <c r="Z936" t="s">
        <v>925</v>
      </c>
      <c r="AA936">
        <v>1</v>
      </c>
      <c r="AB936" t="s">
        <v>874</v>
      </c>
      <c r="AE936">
        <v>120</v>
      </c>
      <c r="AF936" t="s">
        <v>803</v>
      </c>
      <c r="AG936" t="s">
        <v>1030</v>
      </c>
      <c r="AH936">
        <v>1</v>
      </c>
      <c r="AI936">
        <v>1</v>
      </c>
      <c r="AJ936" t="s">
        <v>803</v>
      </c>
      <c r="AK936" t="s">
        <v>803</v>
      </c>
      <c r="AL936">
        <v>1</v>
      </c>
      <c r="AM936">
        <v>0</v>
      </c>
      <c r="AN936" t="s">
        <v>1030</v>
      </c>
      <c r="AO936" t="s">
        <v>803</v>
      </c>
      <c r="AP936" t="s">
        <v>804</v>
      </c>
      <c r="AQ936">
        <v>1</v>
      </c>
      <c r="AR936" t="s">
        <v>803</v>
      </c>
      <c r="AS936" t="s">
        <v>1030</v>
      </c>
      <c r="AT936" t="s">
        <v>803</v>
      </c>
      <c r="AU936" t="s">
        <v>1030</v>
      </c>
      <c r="AV936" t="s">
        <v>803</v>
      </c>
      <c r="AW936" t="s">
        <v>803</v>
      </c>
    </row>
    <row r="937" spans="1:49" x14ac:dyDescent="0.25">
      <c r="A937">
        <v>800</v>
      </c>
      <c r="B937" t="s">
        <v>1889</v>
      </c>
      <c r="C937">
        <v>7</v>
      </c>
      <c r="D937" t="s">
        <v>1065</v>
      </c>
      <c r="E937" t="s">
        <v>1886</v>
      </c>
      <c r="F937">
        <v>2</v>
      </c>
      <c r="G937" t="s">
        <v>860</v>
      </c>
      <c r="H937" t="s">
        <v>980</v>
      </c>
      <c r="I937" t="s">
        <v>980</v>
      </c>
      <c r="J937">
        <v>4.2</v>
      </c>
      <c r="K937">
        <v>350</v>
      </c>
      <c r="L937">
        <v>1</v>
      </c>
      <c r="M937" t="s">
        <v>1887</v>
      </c>
      <c r="P937">
        <v>680</v>
      </c>
      <c r="Q937">
        <v>97</v>
      </c>
      <c r="R937">
        <v>113</v>
      </c>
      <c r="S937">
        <v>109</v>
      </c>
      <c r="T937">
        <v>157</v>
      </c>
      <c r="U937">
        <v>127</v>
      </c>
      <c r="V937">
        <v>77</v>
      </c>
      <c r="W937">
        <v>3</v>
      </c>
      <c r="X937">
        <v>0</v>
      </c>
      <c r="Y937">
        <v>306</v>
      </c>
      <c r="Z937" t="s">
        <v>925</v>
      </c>
      <c r="AA937">
        <v>1</v>
      </c>
      <c r="AB937" t="s">
        <v>874</v>
      </c>
      <c r="AE937">
        <v>120</v>
      </c>
      <c r="AF937">
        <v>0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0</v>
      </c>
      <c r="AM937" t="s">
        <v>803</v>
      </c>
      <c r="AN937">
        <v>1</v>
      </c>
      <c r="AO937">
        <v>1</v>
      </c>
      <c r="AP937" t="s">
        <v>803</v>
      </c>
      <c r="AQ937">
        <v>1</v>
      </c>
      <c r="AR937">
        <v>1</v>
      </c>
      <c r="AS937">
        <v>3</v>
      </c>
      <c r="AT937">
        <v>1</v>
      </c>
      <c r="AU937">
        <v>3</v>
      </c>
      <c r="AV937">
        <v>1</v>
      </c>
      <c r="AW937">
        <v>1</v>
      </c>
    </row>
    <row r="938" spans="1:49" x14ac:dyDescent="0.25">
      <c r="A938">
        <v>800</v>
      </c>
      <c r="B938" t="s">
        <v>1890</v>
      </c>
      <c r="C938">
        <v>7</v>
      </c>
      <c r="D938" t="s">
        <v>1065</v>
      </c>
      <c r="E938" t="s">
        <v>1886</v>
      </c>
      <c r="F938">
        <v>2</v>
      </c>
      <c r="G938" t="s">
        <v>860</v>
      </c>
      <c r="H938" t="s">
        <v>810</v>
      </c>
      <c r="I938" t="s">
        <v>810</v>
      </c>
      <c r="J938">
        <v>7.5</v>
      </c>
      <c r="K938">
        <v>230</v>
      </c>
      <c r="L938">
        <v>1</v>
      </c>
      <c r="M938" t="s">
        <v>1891</v>
      </c>
      <c r="P938">
        <v>754</v>
      </c>
      <c r="Q938">
        <v>97</v>
      </c>
      <c r="R938">
        <v>167</v>
      </c>
      <c r="S938">
        <v>97</v>
      </c>
      <c r="T938">
        <v>167</v>
      </c>
      <c r="U938">
        <v>97</v>
      </c>
      <c r="V938">
        <v>129</v>
      </c>
      <c r="W938">
        <v>3</v>
      </c>
      <c r="X938">
        <v>0</v>
      </c>
      <c r="Y938">
        <v>339</v>
      </c>
      <c r="Z938" t="s">
        <v>925</v>
      </c>
      <c r="AA938">
        <v>1</v>
      </c>
      <c r="AB938" t="s">
        <v>874</v>
      </c>
      <c r="AE938">
        <v>120</v>
      </c>
      <c r="AF938">
        <v>1</v>
      </c>
      <c r="AG938" t="s">
        <v>803</v>
      </c>
      <c r="AH938" t="s">
        <v>803</v>
      </c>
      <c r="AI938" t="s">
        <v>803</v>
      </c>
      <c r="AJ938" t="s">
        <v>803</v>
      </c>
      <c r="AK938">
        <v>2</v>
      </c>
      <c r="AL938" t="s">
        <v>803</v>
      </c>
      <c r="AM938">
        <v>1</v>
      </c>
      <c r="AN938">
        <v>1</v>
      </c>
      <c r="AO938">
        <v>1</v>
      </c>
      <c r="AP938" t="s">
        <v>803</v>
      </c>
      <c r="AQ938">
        <v>2</v>
      </c>
      <c r="AR938">
        <v>1</v>
      </c>
      <c r="AS938">
        <v>2</v>
      </c>
      <c r="AT938">
        <v>2</v>
      </c>
      <c r="AU938">
        <v>2</v>
      </c>
      <c r="AV938">
        <v>1</v>
      </c>
      <c r="AW938">
        <v>2</v>
      </c>
    </row>
    <row r="939" spans="1:49" x14ac:dyDescent="0.25">
      <c r="A939">
        <v>801</v>
      </c>
      <c r="B939" t="s">
        <v>1892</v>
      </c>
      <c r="C939">
        <v>7</v>
      </c>
      <c r="D939" t="s">
        <v>1067</v>
      </c>
      <c r="E939" t="s">
        <v>1893</v>
      </c>
      <c r="F939">
        <v>2</v>
      </c>
      <c r="G939" t="s">
        <v>866</v>
      </c>
      <c r="H939" t="s">
        <v>859</v>
      </c>
      <c r="I939" t="s">
        <v>859</v>
      </c>
      <c r="J939">
        <v>1</v>
      </c>
      <c r="K939">
        <v>80.5</v>
      </c>
      <c r="L939">
        <v>1</v>
      </c>
      <c r="M939" t="s">
        <v>1894</v>
      </c>
      <c r="P939">
        <v>600</v>
      </c>
      <c r="Q939">
        <v>80</v>
      </c>
      <c r="R939">
        <v>95</v>
      </c>
      <c r="S939">
        <v>115</v>
      </c>
      <c r="T939">
        <v>130</v>
      </c>
      <c r="U939">
        <v>115</v>
      </c>
      <c r="V939">
        <v>65</v>
      </c>
      <c r="W939">
        <v>3</v>
      </c>
      <c r="X939">
        <v>0</v>
      </c>
      <c r="Y939">
        <v>270</v>
      </c>
      <c r="Z939" t="s">
        <v>925</v>
      </c>
      <c r="AA939">
        <v>1</v>
      </c>
      <c r="AB939" t="s">
        <v>874</v>
      </c>
      <c r="AE939">
        <v>120</v>
      </c>
      <c r="AF939" t="s">
        <v>803</v>
      </c>
      <c r="AG939">
        <v>2</v>
      </c>
      <c r="AH939">
        <v>1</v>
      </c>
      <c r="AI939">
        <v>1</v>
      </c>
      <c r="AJ939" t="s">
        <v>803</v>
      </c>
      <c r="AK939" t="s">
        <v>803</v>
      </c>
      <c r="AL939">
        <v>1</v>
      </c>
      <c r="AM939">
        <v>0</v>
      </c>
      <c r="AN939">
        <v>2</v>
      </c>
      <c r="AO939" t="s">
        <v>803</v>
      </c>
      <c r="AP939" t="s">
        <v>803</v>
      </c>
      <c r="AQ939" t="s">
        <v>804</v>
      </c>
      <c r="AR939" t="s">
        <v>803</v>
      </c>
      <c r="AS939">
        <v>1</v>
      </c>
      <c r="AT939">
        <v>0</v>
      </c>
      <c r="AU939" t="s">
        <v>803</v>
      </c>
      <c r="AV939">
        <v>1</v>
      </c>
      <c r="AW939" t="s">
        <v>803</v>
      </c>
    </row>
    <row r="940" spans="1:49" x14ac:dyDescent="0.25">
      <c r="A940">
        <v>802</v>
      </c>
      <c r="B940" t="s">
        <v>1895</v>
      </c>
      <c r="C940">
        <v>7</v>
      </c>
      <c r="D940" t="s">
        <v>1067</v>
      </c>
      <c r="E940" t="s">
        <v>1896</v>
      </c>
      <c r="F940">
        <v>2</v>
      </c>
      <c r="G940" t="s">
        <v>920</v>
      </c>
      <c r="H940" t="s">
        <v>980</v>
      </c>
      <c r="I940" t="s">
        <v>980</v>
      </c>
      <c r="J940">
        <v>0.7</v>
      </c>
      <c r="K940">
        <v>22.2</v>
      </c>
      <c r="L940">
        <v>1</v>
      </c>
      <c r="M940" t="s">
        <v>911</v>
      </c>
      <c r="P940">
        <v>600</v>
      </c>
      <c r="Q940">
        <v>90</v>
      </c>
      <c r="R940">
        <v>125</v>
      </c>
      <c r="S940">
        <v>80</v>
      </c>
      <c r="T940">
        <v>90</v>
      </c>
      <c r="U940">
        <v>90</v>
      </c>
      <c r="V940">
        <v>125</v>
      </c>
      <c r="W940">
        <v>3</v>
      </c>
      <c r="X940">
        <v>0</v>
      </c>
      <c r="Y940">
        <v>270</v>
      </c>
      <c r="Z940" t="s">
        <v>925</v>
      </c>
      <c r="AA940">
        <v>1</v>
      </c>
      <c r="AB940" t="s">
        <v>874</v>
      </c>
      <c r="AE940">
        <v>120</v>
      </c>
      <c r="AF940">
        <v>0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0</v>
      </c>
      <c r="AM940" t="s">
        <v>803</v>
      </c>
      <c r="AN940">
        <v>1</v>
      </c>
      <c r="AO940">
        <v>2</v>
      </c>
      <c r="AP940">
        <v>2</v>
      </c>
      <c r="AQ940" t="s">
        <v>804</v>
      </c>
      <c r="AR940" t="s">
        <v>803</v>
      </c>
      <c r="AS940">
        <v>2</v>
      </c>
      <c r="AT940">
        <v>1</v>
      </c>
      <c r="AU940">
        <v>1</v>
      </c>
      <c r="AV940">
        <v>1</v>
      </c>
      <c r="AW940">
        <v>2</v>
      </c>
    </row>
    <row r="941" spans="1:49" x14ac:dyDescent="0.25">
      <c r="A941">
        <v>803</v>
      </c>
      <c r="B941" t="s">
        <v>1897</v>
      </c>
      <c r="C941">
        <v>7</v>
      </c>
      <c r="D941" t="s">
        <v>1057</v>
      </c>
      <c r="E941" t="s">
        <v>870</v>
      </c>
      <c r="F941">
        <v>1</v>
      </c>
      <c r="G941" t="s">
        <v>798</v>
      </c>
      <c r="H941" t="s">
        <v>2089</v>
      </c>
      <c r="I941" t="s">
        <v>798</v>
      </c>
      <c r="J941">
        <v>0.6</v>
      </c>
      <c r="K941">
        <v>1.8</v>
      </c>
      <c r="L941">
        <v>1</v>
      </c>
      <c r="M941" t="s">
        <v>1872</v>
      </c>
      <c r="P941">
        <v>420</v>
      </c>
      <c r="Q941">
        <v>67</v>
      </c>
      <c r="R941">
        <v>73</v>
      </c>
      <c r="S941">
        <v>67</v>
      </c>
      <c r="T941">
        <v>73</v>
      </c>
      <c r="U941">
        <v>67</v>
      </c>
      <c r="V941">
        <v>73</v>
      </c>
      <c r="W941">
        <v>45</v>
      </c>
      <c r="X941">
        <v>0</v>
      </c>
      <c r="Y941">
        <v>189</v>
      </c>
      <c r="Z941" t="s">
        <v>925</v>
      </c>
      <c r="AA941">
        <v>1</v>
      </c>
      <c r="AB941" t="s">
        <v>874</v>
      </c>
      <c r="AE941">
        <v>120</v>
      </c>
      <c r="AF941">
        <v>1</v>
      </c>
      <c r="AG941">
        <v>1</v>
      </c>
      <c r="AH941">
        <v>1</v>
      </c>
      <c r="AI941">
        <v>1</v>
      </c>
      <c r="AJ941" t="s">
        <v>803</v>
      </c>
      <c r="AK941">
        <v>1</v>
      </c>
      <c r="AL941" t="s">
        <v>803</v>
      </c>
      <c r="AM941" t="s">
        <v>803</v>
      </c>
      <c r="AN941">
        <v>2</v>
      </c>
      <c r="AO941">
        <v>1</v>
      </c>
      <c r="AP941">
        <v>2</v>
      </c>
      <c r="AQ941" t="s">
        <v>803</v>
      </c>
      <c r="AR941">
        <v>1</v>
      </c>
      <c r="AS941">
        <v>1</v>
      </c>
      <c r="AT941">
        <v>1</v>
      </c>
      <c r="AU941">
        <v>1</v>
      </c>
      <c r="AV941">
        <v>1</v>
      </c>
      <c r="AW941" t="s">
        <v>803</v>
      </c>
    </row>
    <row r="942" spans="1:49" x14ac:dyDescent="0.25">
      <c r="A942">
        <v>804</v>
      </c>
      <c r="B942" t="s">
        <v>1898</v>
      </c>
      <c r="C942">
        <v>7</v>
      </c>
      <c r="D942" t="s">
        <v>1057</v>
      </c>
      <c r="E942" t="s">
        <v>870</v>
      </c>
      <c r="F942">
        <v>2</v>
      </c>
      <c r="G942" t="s">
        <v>798</v>
      </c>
      <c r="H942" t="s">
        <v>810</v>
      </c>
      <c r="I942" t="s">
        <v>810</v>
      </c>
      <c r="J942">
        <v>3.6</v>
      </c>
      <c r="K942">
        <v>150</v>
      </c>
      <c r="L942">
        <v>1</v>
      </c>
      <c r="M942" t="s">
        <v>1872</v>
      </c>
      <c r="P942">
        <v>540</v>
      </c>
      <c r="Q942">
        <v>73</v>
      </c>
      <c r="R942">
        <v>73</v>
      </c>
      <c r="S942">
        <v>73</v>
      </c>
      <c r="T942">
        <v>127</v>
      </c>
      <c r="U942">
        <v>73</v>
      </c>
      <c r="V942">
        <v>121</v>
      </c>
      <c r="W942">
        <v>45</v>
      </c>
      <c r="X942">
        <v>0</v>
      </c>
      <c r="Y942">
        <v>243</v>
      </c>
      <c r="Z942" t="s">
        <v>925</v>
      </c>
      <c r="AA942">
        <v>1</v>
      </c>
      <c r="AB942" t="s">
        <v>874</v>
      </c>
      <c r="AE942">
        <v>120</v>
      </c>
      <c r="AF942">
        <v>1</v>
      </c>
      <c r="AG942" t="s">
        <v>803</v>
      </c>
      <c r="AH942" t="s">
        <v>803</v>
      </c>
      <c r="AI942" t="s">
        <v>803</v>
      </c>
      <c r="AJ942" t="s">
        <v>804</v>
      </c>
      <c r="AK942">
        <v>2</v>
      </c>
      <c r="AL942" t="s">
        <v>803</v>
      </c>
      <c r="AM942" t="s">
        <v>803</v>
      </c>
      <c r="AN942">
        <v>2</v>
      </c>
      <c r="AO942">
        <v>1</v>
      </c>
      <c r="AP942">
        <v>2</v>
      </c>
      <c r="AQ942" t="s">
        <v>803</v>
      </c>
      <c r="AR942">
        <v>1</v>
      </c>
      <c r="AS942">
        <v>1</v>
      </c>
      <c r="AT942">
        <v>2</v>
      </c>
      <c r="AU942">
        <v>1</v>
      </c>
      <c r="AV942">
        <v>1</v>
      </c>
      <c r="AW942">
        <v>1</v>
      </c>
    </row>
    <row r="943" spans="1:49" x14ac:dyDescent="0.25">
      <c r="A943">
        <v>805</v>
      </c>
      <c r="B943" t="s">
        <v>1899</v>
      </c>
      <c r="C943">
        <v>7</v>
      </c>
      <c r="D943" t="s">
        <v>1057</v>
      </c>
      <c r="E943" t="s">
        <v>1900</v>
      </c>
      <c r="F943">
        <v>2</v>
      </c>
      <c r="G943" t="s">
        <v>942</v>
      </c>
      <c r="H943" t="s">
        <v>866</v>
      </c>
      <c r="I943" t="s">
        <v>866</v>
      </c>
      <c r="J943">
        <v>5.5</v>
      </c>
      <c r="K943">
        <v>820</v>
      </c>
      <c r="L943">
        <v>1</v>
      </c>
      <c r="M943" t="s">
        <v>1872</v>
      </c>
      <c r="P943">
        <v>570</v>
      </c>
      <c r="Q943">
        <v>61</v>
      </c>
      <c r="R943">
        <v>131</v>
      </c>
      <c r="S943">
        <v>211</v>
      </c>
      <c r="T943">
        <v>53</v>
      </c>
      <c r="U943">
        <v>101</v>
      </c>
      <c r="V943">
        <v>13</v>
      </c>
      <c r="W943">
        <v>30</v>
      </c>
      <c r="X943">
        <v>0</v>
      </c>
      <c r="Y943">
        <v>257</v>
      </c>
      <c r="Z943" t="s">
        <v>925</v>
      </c>
      <c r="AA943">
        <v>1</v>
      </c>
      <c r="AB943" t="s">
        <v>874</v>
      </c>
      <c r="AE943">
        <v>120</v>
      </c>
      <c r="AF943" t="s">
        <v>804</v>
      </c>
      <c r="AG943">
        <v>1</v>
      </c>
      <c r="AH943">
        <v>2</v>
      </c>
      <c r="AI943">
        <v>1</v>
      </c>
      <c r="AJ943">
        <v>1</v>
      </c>
      <c r="AK943" t="s">
        <v>803</v>
      </c>
      <c r="AL943">
        <v>4</v>
      </c>
      <c r="AM943">
        <v>0</v>
      </c>
      <c r="AN943">
        <v>4</v>
      </c>
      <c r="AO943" t="s">
        <v>804</v>
      </c>
      <c r="AP943" t="s">
        <v>803</v>
      </c>
      <c r="AQ943" t="s">
        <v>803</v>
      </c>
      <c r="AR943" t="s">
        <v>803</v>
      </c>
      <c r="AS943">
        <v>1</v>
      </c>
      <c r="AT943" t="s">
        <v>803</v>
      </c>
      <c r="AU943">
        <v>1</v>
      </c>
      <c r="AV943">
        <v>1</v>
      </c>
      <c r="AW943" t="s">
        <v>803</v>
      </c>
    </row>
    <row r="944" spans="1:49" x14ac:dyDescent="0.25">
      <c r="A944">
        <v>806</v>
      </c>
      <c r="B944" t="s">
        <v>1901</v>
      </c>
      <c r="C944">
        <v>7</v>
      </c>
      <c r="D944" t="s">
        <v>1057</v>
      </c>
      <c r="E944" t="s">
        <v>1902</v>
      </c>
      <c r="F944">
        <v>2</v>
      </c>
      <c r="G944" t="s">
        <v>807</v>
      </c>
      <c r="H944" t="s">
        <v>980</v>
      </c>
      <c r="I944" t="s">
        <v>980</v>
      </c>
      <c r="J944">
        <v>1.8</v>
      </c>
      <c r="K944">
        <v>13</v>
      </c>
      <c r="L944">
        <v>1</v>
      </c>
      <c r="M944" t="s">
        <v>1872</v>
      </c>
      <c r="P944">
        <v>570</v>
      </c>
      <c r="Q944">
        <v>53</v>
      </c>
      <c r="R944">
        <v>127</v>
      </c>
      <c r="S944">
        <v>53</v>
      </c>
      <c r="T944">
        <v>151</v>
      </c>
      <c r="U944">
        <v>79</v>
      </c>
      <c r="V944">
        <v>107</v>
      </c>
      <c r="W944">
        <v>30</v>
      </c>
      <c r="X944">
        <v>0</v>
      </c>
      <c r="Y944">
        <v>257</v>
      </c>
      <c r="Z944" t="s">
        <v>925</v>
      </c>
      <c r="AA944">
        <v>1</v>
      </c>
      <c r="AB944" t="s">
        <v>874</v>
      </c>
      <c r="AE944">
        <v>120</v>
      </c>
      <c r="AF944">
        <v>0</v>
      </c>
      <c r="AG944" t="s">
        <v>803</v>
      </c>
      <c r="AH944">
        <v>2</v>
      </c>
      <c r="AI944">
        <v>1</v>
      </c>
      <c r="AJ944" t="s">
        <v>803</v>
      </c>
      <c r="AK944" t="s">
        <v>803</v>
      </c>
      <c r="AL944">
        <v>0</v>
      </c>
      <c r="AM944" t="s">
        <v>803</v>
      </c>
      <c r="AN944">
        <v>2</v>
      </c>
      <c r="AO944">
        <v>1</v>
      </c>
      <c r="AP944">
        <v>1</v>
      </c>
      <c r="AQ944" t="s">
        <v>804</v>
      </c>
      <c r="AR944">
        <v>2</v>
      </c>
      <c r="AS944">
        <v>2</v>
      </c>
      <c r="AT944">
        <v>1</v>
      </c>
      <c r="AU944">
        <v>2</v>
      </c>
      <c r="AV944" t="s">
        <v>803</v>
      </c>
      <c r="AW944" t="s">
        <v>803</v>
      </c>
    </row>
    <row r="945" spans="1:49" x14ac:dyDescent="0.25">
      <c r="A945">
        <v>807</v>
      </c>
      <c r="B945" t="s">
        <v>1903</v>
      </c>
      <c r="C945">
        <v>7</v>
      </c>
      <c r="D945" t="s">
        <v>1067</v>
      </c>
      <c r="E945" t="s">
        <v>1904</v>
      </c>
      <c r="F945">
        <v>1</v>
      </c>
      <c r="G945" t="s">
        <v>856</v>
      </c>
      <c r="H945" t="s">
        <v>2089</v>
      </c>
      <c r="I945" t="s">
        <v>856</v>
      </c>
      <c r="J945">
        <v>1.5</v>
      </c>
      <c r="K945">
        <v>44.5</v>
      </c>
      <c r="L945">
        <v>1</v>
      </c>
      <c r="M945" t="s">
        <v>1048</v>
      </c>
      <c r="P945">
        <v>600</v>
      </c>
      <c r="Q945">
        <v>88</v>
      </c>
      <c r="R945">
        <v>112</v>
      </c>
      <c r="S945">
        <v>75</v>
      </c>
      <c r="T945">
        <v>102</v>
      </c>
      <c r="U945">
        <v>80</v>
      </c>
      <c r="V945">
        <v>143</v>
      </c>
      <c r="W945">
        <v>3</v>
      </c>
      <c r="X945">
        <v>0</v>
      </c>
      <c r="Y945">
        <v>270</v>
      </c>
      <c r="Z945" t="s">
        <v>925</v>
      </c>
      <c r="AA945">
        <v>1</v>
      </c>
      <c r="AB945" t="s">
        <v>874</v>
      </c>
      <c r="AE945">
        <v>120</v>
      </c>
      <c r="AF945">
        <v>1</v>
      </c>
      <c r="AG945">
        <v>1</v>
      </c>
      <c r="AH945">
        <v>1</v>
      </c>
      <c r="AI945">
        <v>0</v>
      </c>
      <c r="AJ945">
        <v>1</v>
      </c>
      <c r="AK945">
        <v>1</v>
      </c>
      <c r="AL945">
        <v>1</v>
      </c>
      <c r="AM945">
        <v>1</v>
      </c>
      <c r="AN945">
        <v>2</v>
      </c>
      <c r="AO945" t="s">
        <v>803</v>
      </c>
      <c r="AP945">
        <v>1</v>
      </c>
      <c r="AQ945">
        <v>1</v>
      </c>
      <c r="AR945">
        <v>1</v>
      </c>
      <c r="AS945">
        <v>1</v>
      </c>
      <c r="AT945">
        <v>1</v>
      </c>
      <c r="AU945">
        <v>1</v>
      </c>
      <c r="AV945" t="s">
        <v>803</v>
      </c>
      <c r="AW945">
        <v>1</v>
      </c>
    </row>
    <row r="946" spans="1:49" x14ac:dyDescent="0.25">
      <c r="A946">
        <v>808</v>
      </c>
      <c r="B946" t="s">
        <v>1905</v>
      </c>
      <c r="C946">
        <v>7</v>
      </c>
      <c r="D946" t="s">
        <v>1067</v>
      </c>
      <c r="E946" t="s">
        <v>1906</v>
      </c>
      <c r="F946">
        <v>1</v>
      </c>
      <c r="G946" t="s">
        <v>866</v>
      </c>
      <c r="H946" t="s">
        <v>2089</v>
      </c>
      <c r="I946" t="s">
        <v>866</v>
      </c>
      <c r="J946">
        <v>0.2</v>
      </c>
      <c r="K946">
        <v>8</v>
      </c>
      <c r="L946">
        <v>1</v>
      </c>
      <c r="M946" t="s">
        <v>946</v>
      </c>
      <c r="P946">
        <v>300</v>
      </c>
      <c r="Q946">
        <v>46</v>
      </c>
      <c r="R946">
        <v>65</v>
      </c>
      <c r="S946">
        <v>65</v>
      </c>
      <c r="T946">
        <v>55</v>
      </c>
      <c r="U946">
        <v>35</v>
      </c>
      <c r="V946">
        <v>34</v>
      </c>
      <c r="W946">
        <v>3</v>
      </c>
      <c r="Z946" t="s">
        <v>925</v>
      </c>
      <c r="AA946">
        <v>1</v>
      </c>
      <c r="AB946" t="s">
        <v>874</v>
      </c>
      <c r="AE946">
        <v>120</v>
      </c>
      <c r="AF946" t="s">
        <v>803</v>
      </c>
      <c r="AG946">
        <v>2</v>
      </c>
      <c r="AH946">
        <v>1</v>
      </c>
      <c r="AI946">
        <v>1</v>
      </c>
      <c r="AJ946" t="s">
        <v>803</v>
      </c>
      <c r="AK946" t="s">
        <v>803</v>
      </c>
      <c r="AL946">
        <v>2</v>
      </c>
      <c r="AM946">
        <v>0</v>
      </c>
      <c r="AN946">
        <v>2</v>
      </c>
      <c r="AO946" t="s">
        <v>803</v>
      </c>
      <c r="AP946" t="s">
        <v>803</v>
      </c>
      <c r="AQ946" t="s">
        <v>803</v>
      </c>
      <c r="AR946" t="s">
        <v>803</v>
      </c>
      <c r="AS946">
        <v>1</v>
      </c>
      <c r="AT946" t="s">
        <v>803</v>
      </c>
      <c r="AU946">
        <v>1</v>
      </c>
      <c r="AV946" t="s">
        <v>803</v>
      </c>
      <c r="AW946" t="s">
        <v>803</v>
      </c>
    </row>
    <row r="947" spans="1:49" x14ac:dyDescent="0.25">
      <c r="A947">
        <v>809</v>
      </c>
      <c r="B947" t="s">
        <v>1907</v>
      </c>
      <c r="C947">
        <v>7</v>
      </c>
      <c r="D947" t="s">
        <v>1067</v>
      </c>
      <c r="E947" t="s">
        <v>1906</v>
      </c>
      <c r="F947">
        <v>1</v>
      </c>
      <c r="G947" t="s">
        <v>866</v>
      </c>
      <c r="H947" t="s">
        <v>2089</v>
      </c>
      <c r="I947" t="s">
        <v>866</v>
      </c>
      <c r="J947">
        <v>2.5</v>
      </c>
      <c r="K947">
        <v>800</v>
      </c>
      <c r="L947">
        <v>1</v>
      </c>
      <c r="M947" t="s">
        <v>1006</v>
      </c>
      <c r="P947">
        <v>600</v>
      </c>
      <c r="Q947">
        <v>135</v>
      </c>
      <c r="R947">
        <v>143</v>
      </c>
      <c r="S947">
        <v>143</v>
      </c>
      <c r="T947">
        <v>80</v>
      </c>
      <c r="U947">
        <v>65</v>
      </c>
      <c r="V947">
        <v>34</v>
      </c>
      <c r="W947">
        <v>3</v>
      </c>
      <c r="Z947" t="s">
        <v>925</v>
      </c>
      <c r="AA947">
        <v>1</v>
      </c>
      <c r="AB947" t="s">
        <v>874</v>
      </c>
      <c r="AE947">
        <v>120</v>
      </c>
      <c r="AF947" t="s">
        <v>803</v>
      </c>
      <c r="AG947">
        <v>2</v>
      </c>
      <c r="AH947">
        <v>1</v>
      </c>
      <c r="AI947">
        <v>1</v>
      </c>
      <c r="AJ947" t="s">
        <v>803</v>
      </c>
      <c r="AK947" t="s">
        <v>803</v>
      </c>
      <c r="AL947">
        <v>2</v>
      </c>
      <c r="AM947">
        <v>0</v>
      </c>
      <c r="AN947">
        <v>2</v>
      </c>
      <c r="AO947" t="s">
        <v>803</v>
      </c>
      <c r="AP947" t="s">
        <v>803</v>
      </c>
      <c r="AQ947" t="s">
        <v>803</v>
      </c>
      <c r="AR947" t="s">
        <v>803</v>
      </c>
      <c r="AS947">
        <v>1</v>
      </c>
      <c r="AT947" t="s">
        <v>803</v>
      </c>
      <c r="AU947">
        <v>1</v>
      </c>
      <c r="AV947" t="s">
        <v>803</v>
      </c>
      <c r="AW947" t="s">
        <v>803</v>
      </c>
    </row>
    <row r="948" spans="1:49" x14ac:dyDescent="0.25">
      <c r="A948">
        <v>810</v>
      </c>
      <c r="B948" t="s">
        <v>1908</v>
      </c>
      <c r="C948">
        <v>8</v>
      </c>
      <c r="D948" t="s">
        <v>795</v>
      </c>
      <c r="E948" t="s">
        <v>1301</v>
      </c>
      <c r="F948">
        <v>1</v>
      </c>
      <c r="G948" t="s">
        <v>797</v>
      </c>
      <c r="H948" t="s">
        <v>2089</v>
      </c>
      <c r="I948" t="s">
        <v>797</v>
      </c>
      <c r="J948">
        <v>0.3</v>
      </c>
      <c r="K948">
        <v>5</v>
      </c>
      <c r="L948">
        <v>2</v>
      </c>
      <c r="M948" t="s">
        <v>799</v>
      </c>
      <c r="O948" t="s">
        <v>1858</v>
      </c>
      <c r="P948">
        <v>310</v>
      </c>
      <c r="Q948">
        <v>50</v>
      </c>
      <c r="R948">
        <v>65</v>
      </c>
      <c r="S948">
        <v>50</v>
      </c>
      <c r="T948">
        <v>40</v>
      </c>
      <c r="U948">
        <v>40</v>
      </c>
      <c r="V948">
        <v>65</v>
      </c>
      <c r="W948">
        <v>45</v>
      </c>
      <c r="Z948" t="s">
        <v>801</v>
      </c>
      <c r="AA948">
        <v>2</v>
      </c>
      <c r="AB948" t="s">
        <v>848</v>
      </c>
      <c r="AC948" t="s">
        <v>797</v>
      </c>
      <c r="AD948" t="s">
        <v>9</v>
      </c>
      <c r="AE948">
        <v>20</v>
      </c>
      <c r="AF948">
        <v>1</v>
      </c>
      <c r="AG948">
        <v>2</v>
      </c>
      <c r="AH948" t="s">
        <v>803</v>
      </c>
      <c r="AI948" t="s">
        <v>803</v>
      </c>
      <c r="AJ948" t="s">
        <v>803</v>
      </c>
      <c r="AK948">
        <v>2</v>
      </c>
      <c r="AL948">
        <v>1</v>
      </c>
      <c r="AM948">
        <v>2</v>
      </c>
      <c r="AN948" t="s">
        <v>803</v>
      </c>
      <c r="AO948">
        <v>2</v>
      </c>
      <c r="AP948">
        <v>1</v>
      </c>
      <c r="AQ948">
        <v>2</v>
      </c>
      <c r="AR948">
        <v>1</v>
      </c>
      <c r="AS948">
        <v>1</v>
      </c>
      <c r="AT948">
        <v>1</v>
      </c>
      <c r="AU948">
        <v>1</v>
      </c>
      <c r="AV948">
        <v>1</v>
      </c>
      <c r="AW948">
        <v>1</v>
      </c>
    </row>
    <row r="949" spans="1:49" x14ac:dyDescent="0.25">
      <c r="A949">
        <v>811</v>
      </c>
      <c r="B949" t="s">
        <v>1909</v>
      </c>
      <c r="C949">
        <v>8</v>
      </c>
      <c r="D949" t="s">
        <v>795</v>
      </c>
      <c r="E949" t="s">
        <v>1910</v>
      </c>
      <c r="F949">
        <v>1</v>
      </c>
      <c r="G949" t="s">
        <v>797</v>
      </c>
      <c r="H949" t="s">
        <v>2089</v>
      </c>
      <c r="I949" t="s">
        <v>797</v>
      </c>
      <c r="J949">
        <v>0.7</v>
      </c>
      <c r="K949">
        <v>14</v>
      </c>
      <c r="L949">
        <v>2</v>
      </c>
      <c r="M949" t="s">
        <v>799</v>
      </c>
      <c r="O949" t="s">
        <v>1858</v>
      </c>
      <c r="P949">
        <v>420</v>
      </c>
      <c r="Q949">
        <v>70</v>
      </c>
      <c r="R949">
        <v>85</v>
      </c>
      <c r="S949">
        <v>70</v>
      </c>
      <c r="T949">
        <v>55</v>
      </c>
      <c r="U949">
        <v>60</v>
      </c>
      <c r="V949">
        <v>80</v>
      </c>
      <c r="W949">
        <v>45</v>
      </c>
      <c r="Z949" t="s">
        <v>801</v>
      </c>
      <c r="AA949">
        <v>2</v>
      </c>
      <c r="AB949" t="s">
        <v>848</v>
      </c>
      <c r="AC949" t="s">
        <v>797</v>
      </c>
      <c r="AD949" t="s">
        <v>9</v>
      </c>
      <c r="AE949">
        <v>20</v>
      </c>
      <c r="AF949">
        <v>1</v>
      </c>
      <c r="AG949">
        <v>2</v>
      </c>
      <c r="AH949" t="s">
        <v>803</v>
      </c>
      <c r="AI949" t="s">
        <v>803</v>
      </c>
      <c r="AJ949" t="s">
        <v>803</v>
      </c>
      <c r="AK949">
        <v>2</v>
      </c>
      <c r="AL949">
        <v>1</v>
      </c>
      <c r="AM949">
        <v>2</v>
      </c>
      <c r="AN949" t="s">
        <v>803</v>
      </c>
      <c r="AO949">
        <v>2</v>
      </c>
      <c r="AP949">
        <v>1</v>
      </c>
      <c r="AQ949">
        <v>2</v>
      </c>
      <c r="AR949">
        <v>1</v>
      </c>
      <c r="AS949">
        <v>1</v>
      </c>
      <c r="AT949">
        <v>1</v>
      </c>
      <c r="AU949">
        <v>1</v>
      </c>
      <c r="AV949">
        <v>1</v>
      </c>
      <c r="AW949">
        <v>1</v>
      </c>
    </row>
    <row r="950" spans="1:49" x14ac:dyDescent="0.25">
      <c r="A950">
        <v>812</v>
      </c>
      <c r="B950" t="s">
        <v>1911</v>
      </c>
      <c r="C950">
        <v>8</v>
      </c>
      <c r="D950" t="s">
        <v>795</v>
      </c>
      <c r="E950" t="s">
        <v>1912</v>
      </c>
      <c r="F950">
        <v>1</v>
      </c>
      <c r="G950" t="s">
        <v>797</v>
      </c>
      <c r="H950" t="s">
        <v>2089</v>
      </c>
      <c r="I950" t="s">
        <v>797</v>
      </c>
      <c r="J950">
        <v>2.1</v>
      </c>
      <c r="K950">
        <v>90</v>
      </c>
      <c r="L950">
        <v>2</v>
      </c>
      <c r="M950" t="s">
        <v>799</v>
      </c>
      <c r="O950" t="s">
        <v>1858</v>
      </c>
      <c r="P950">
        <v>530</v>
      </c>
      <c r="Q950">
        <v>100</v>
      </c>
      <c r="R950">
        <v>125</v>
      </c>
      <c r="S950">
        <v>90</v>
      </c>
      <c r="T950">
        <v>60</v>
      </c>
      <c r="U950">
        <v>70</v>
      </c>
      <c r="V950">
        <v>85</v>
      </c>
      <c r="W950">
        <v>45</v>
      </c>
      <c r="Z950" t="s">
        <v>801</v>
      </c>
      <c r="AA950">
        <v>2</v>
      </c>
      <c r="AB950" t="s">
        <v>848</v>
      </c>
      <c r="AC950" t="s">
        <v>797</v>
      </c>
      <c r="AD950" t="s">
        <v>9</v>
      </c>
      <c r="AE950">
        <v>20</v>
      </c>
      <c r="AF950">
        <v>1</v>
      </c>
      <c r="AG950">
        <v>2</v>
      </c>
      <c r="AH950" t="s">
        <v>803</v>
      </c>
      <c r="AI950" t="s">
        <v>803</v>
      </c>
      <c r="AJ950" t="s">
        <v>803</v>
      </c>
      <c r="AK950">
        <v>2</v>
      </c>
      <c r="AL950">
        <v>1</v>
      </c>
      <c r="AM950">
        <v>2</v>
      </c>
      <c r="AN950" t="s">
        <v>803</v>
      </c>
      <c r="AO950">
        <v>2</v>
      </c>
      <c r="AP950">
        <v>1</v>
      </c>
      <c r="AQ950">
        <v>2</v>
      </c>
      <c r="AR950">
        <v>1</v>
      </c>
      <c r="AS950">
        <v>1</v>
      </c>
      <c r="AT950">
        <v>1</v>
      </c>
      <c r="AU950">
        <v>1</v>
      </c>
      <c r="AV950">
        <v>1</v>
      </c>
      <c r="AW950">
        <v>1</v>
      </c>
    </row>
    <row r="951" spans="1:49" x14ac:dyDescent="0.25">
      <c r="A951">
        <v>813</v>
      </c>
      <c r="B951" t="s">
        <v>1913</v>
      </c>
      <c r="C951">
        <v>8</v>
      </c>
      <c r="D951" t="s">
        <v>795</v>
      </c>
      <c r="E951" t="s">
        <v>1331</v>
      </c>
      <c r="F951">
        <v>1</v>
      </c>
      <c r="G951" t="s">
        <v>807</v>
      </c>
      <c r="H951" t="s">
        <v>2089</v>
      </c>
      <c r="I951" t="s">
        <v>807</v>
      </c>
      <c r="J951">
        <v>0.3</v>
      </c>
      <c r="K951">
        <v>4.5</v>
      </c>
      <c r="L951">
        <v>2</v>
      </c>
      <c r="M951" t="s">
        <v>808</v>
      </c>
      <c r="O951" t="s">
        <v>1914</v>
      </c>
      <c r="P951">
        <v>310</v>
      </c>
      <c r="Q951">
        <v>50</v>
      </c>
      <c r="R951">
        <v>71</v>
      </c>
      <c r="S951">
        <v>40</v>
      </c>
      <c r="T951">
        <v>40</v>
      </c>
      <c r="U951">
        <v>40</v>
      </c>
      <c r="V951">
        <v>69</v>
      </c>
      <c r="W951">
        <v>45</v>
      </c>
      <c r="Z951" t="s">
        <v>801</v>
      </c>
      <c r="AA951">
        <v>2</v>
      </c>
      <c r="AB951" t="s">
        <v>848</v>
      </c>
      <c r="AC951" t="s">
        <v>932</v>
      </c>
      <c r="AD951" t="s">
        <v>9</v>
      </c>
      <c r="AE951">
        <v>20</v>
      </c>
      <c r="AF951">
        <v>1</v>
      </c>
      <c r="AG951" t="s">
        <v>803</v>
      </c>
      <c r="AH951">
        <v>2</v>
      </c>
      <c r="AI951">
        <v>1</v>
      </c>
      <c r="AJ951" t="s">
        <v>803</v>
      </c>
      <c r="AK951" t="s">
        <v>803</v>
      </c>
      <c r="AL951">
        <v>1</v>
      </c>
      <c r="AM951">
        <v>1</v>
      </c>
      <c r="AN951">
        <v>2</v>
      </c>
      <c r="AO951">
        <v>1</v>
      </c>
      <c r="AP951">
        <v>1</v>
      </c>
      <c r="AQ951" t="s">
        <v>803</v>
      </c>
      <c r="AR951">
        <v>2</v>
      </c>
      <c r="AS951">
        <v>1</v>
      </c>
      <c r="AT951">
        <v>1</v>
      </c>
      <c r="AU951">
        <v>1</v>
      </c>
      <c r="AV951" t="s">
        <v>803</v>
      </c>
      <c r="AW951" t="s">
        <v>803</v>
      </c>
    </row>
    <row r="952" spans="1:49" x14ac:dyDescent="0.25">
      <c r="A952">
        <v>814</v>
      </c>
      <c r="B952" t="s">
        <v>1915</v>
      </c>
      <c r="C952">
        <v>8</v>
      </c>
      <c r="D952" t="s">
        <v>795</v>
      </c>
      <c r="E952" t="s">
        <v>1331</v>
      </c>
      <c r="F952">
        <v>1</v>
      </c>
      <c r="G952" t="s">
        <v>807</v>
      </c>
      <c r="H952" t="s">
        <v>2089</v>
      </c>
      <c r="I952" t="s">
        <v>807</v>
      </c>
      <c r="J952">
        <v>0.6</v>
      </c>
      <c r="K952">
        <v>9</v>
      </c>
      <c r="L952">
        <v>2</v>
      </c>
      <c r="M952" t="s">
        <v>808</v>
      </c>
      <c r="O952" t="s">
        <v>1914</v>
      </c>
      <c r="P952">
        <v>420</v>
      </c>
      <c r="Q952">
        <v>65</v>
      </c>
      <c r="R952">
        <v>86</v>
      </c>
      <c r="S952">
        <v>60</v>
      </c>
      <c r="T952">
        <v>55</v>
      </c>
      <c r="U952">
        <v>60</v>
      </c>
      <c r="V952">
        <v>94</v>
      </c>
      <c r="W952">
        <v>45</v>
      </c>
      <c r="Z952" t="s">
        <v>801</v>
      </c>
      <c r="AA952">
        <v>2</v>
      </c>
      <c r="AB952" t="s">
        <v>848</v>
      </c>
      <c r="AC952" t="s">
        <v>932</v>
      </c>
      <c r="AD952" t="s">
        <v>9</v>
      </c>
      <c r="AE952">
        <v>20</v>
      </c>
      <c r="AF952">
        <v>1</v>
      </c>
      <c r="AG952" t="s">
        <v>803</v>
      </c>
      <c r="AH952">
        <v>2</v>
      </c>
      <c r="AI952">
        <v>1</v>
      </c>
      <c r="AJ952" t="s">
        <v>803</v>
      </c>
      <c r="AK952" t="s">
        <v>803</v>
      </c>
      <c r="AL952">
        <v>1</v>
      </c>
      <c r="AM952">
        <v>1</v>
      </c>
      <c r="AN952">
        <v>2</v>
      </c>
      <c r="AO952">
        <v>1</v>
      </c>
      <c r="AP952">
        <v>1</v>
      </c>
      <c r="AQ952" t="s">
        <v>803</v>
      </c>
      <c r="AR952">
        <v>2</v>
      </c>
      <c r="AS952">
        <v>1</v>
      </c>
      <c r="AT952">
        <v>1</v>
      </c>
      <c r="AU952">
        <v>1</v>
      </c>
      <c r="AV952" t="s">
        <v>803</v>
      </c>
      <c r="AW952" t="s">
        <v>803</v>
      </c>
    </row>
    <row r="953" spans="1:49" x14ac:dyDescent="0.25">
      <c r="A953">
        <v>815</v>
      </c>
      <c r="B953" t="s">
        <v>1916</v>
      </c>
      <c r="C953">
        <v>8</v>
      </c>
      <c r="D953" t="s">
        <v>795</v>
      </c>
      <c r="E953" t="s">
        <v>1917</v>
      </c>
      <c r="F953">
        <v>1</v>
      </c>
      <c r="G953" t="s">
        <v>807</v>
      </c>
      <c r="H953" t="s">
        <v>2089</v>
      </c>
      <c r="I953" t="s">
        <v>807</v>
      </c>
      <c r="J953">
        <v>1.4</v>
      </c>
      <c r="K953">
        <v>33</v>
      </c>
      <c r="L953">
        <v>2</v>
      </c>
      <c r="M953" t="s">
        <v>808</v>
      </c>
      <c r="O953" t="s">
        <v>1914</v>
      </c>
      <c r="P953">
        <v>530</v>
      </c>
      <c r="Q953">
        <v>80</v>
      </c>
      <c r="R953">
        <v>116</v>
      </c>
      <c r="S953">
        <v>75</v>
      </c>
      <c r="T953">
        <v>65</v>
      </c>
      <c r="U953">
        <v>75</v>
      </c>
      <c r="V953">
        <v>119</v>
      </c>
      <c r="W953">
        <v>45</v>
      </c>
      <c r="Z953" t="s">
        <v>801</v>
      </c>
      <c r="AA953">
        <v>2</v>
      </c>
      <c r="AB953" t="s">
        <v>848</v>
      </c>
      <c r="AC953" t="s">
        <v>932</v>
      </c>
      <c r="AD953" t="s">
        <v>9</v>
      </c>
      <c r="AE953">
        <v>20</v>
      </c>
      <c r="AF953">
        <v>1</v>
      </c>
      <c r="AG953" t="s">
        <v>803</v>
      </c>
      <c r="AH953">
        <v>2</v>
      </c>
      <c r="AI953">
        <v>1</v>
      </c>
      <c r="AJ953" t="s">
        <v>803</v>
      </c>
      <c r="AK953" t="s">
        <v>803</v>
      </c>
      <c r="AL953">
        <v>1</v>
      </c>
      <c r="AM953">
        <v>1</v>
      </c>
      <c r="AN953">
        <v>2</v>
      </c>
      <c r="AO953">
        <v>1</v>
      </c>
      <c r="AP953">
        <v>1</v>
      </c>
      <c r="AQ953" t="s">
        <v>803</v>
      </c>
      <c r="AR953">
        <v>2</v>
      </c>
      <c r="AS953">
        <v>1</v>
      </c>
      <c r="AT953">
        <v>1</v>
      </c>
      <c r="AU953">
        <v>1</v>
      </c>
      <c r="AV953" t="s">
        <v>803</v>
      </c>
      <c r="AW953" t="s">
        <v>803</v>
      </c>
    </row>
    <row r="954" spans="1:49" x14ac:dyDescent="0.25">
      <c r="A954">
        <v>816</v>
      </c>
      <c r="B954" t="s">
        <v>1918</v>
      </c>
      <c r="C954">
        <v>8</v>
      </c>
      <c r="D954" t="s">
        <v>795</v>
      </c>
      <c r="E954" t="s">
        <v>1919</v>
      </c>
      <c r="F954">
        <v>1</v>
      </c>
      <c r="G954" t="s">
        <v>816</v>
      </c>
      <c r="H954" t="s">
        <v>2089</v>
      </c>
      <c r="I954" t="s">
        <v>816</v>
      </c>
      <c r="J954">
        <v>0.3</v>
      </c>
      <c r="K954">
        <v>4</v>
      </c>
      <c r="L954">
        <v>2</v>
      </c>
      <c r="M954" t="s">
        <v>817</v>
      </c>
      <c r="O954" t="s">
        <v>837</v>
      </c>
      <c r="P954">
        <v>310</v>
      </c>
      <c r="Q954">
        <v>50</v>
      </c>
      <c r="R954">
        <v>40</v>
      </c>
      <c r="S954">
        <v>40</v>
      </c>
      <c r="T954">
        <v>70</v>
      </c>
      <c r="U954">
        <v>40</v>
      </c>
      <c r="V954">
        <v>70</v>
      </c>
      <c r="W954">
        <v>45</v>
      </c>
      <c r="Z954" t="s">
        <v>801</v>
      </c>
      <c r="AA954">
        <v>2</v>
      </c>
      <c r="AB954" t="s">
        <v>848</v>
      </c>
      <c r="AC954" t="s">
        <v>819</v>
      </c>
      <c r="AD954" t="s">
        <v>9</v>
      </c>
      <c r="AE954">
        <v>20</v>
      </c>
      <c r="AF954">
        <v>1</v>
      </c>
      <c r="AG954" t="s">
        <v>803</v>
      </c>
      <c r="AH954" t="s">
        <v>803</v>
      </c>
      <c r="AI954">
        <v>2</v>
      </c>
      <c r="AJ954">
        <v>2</v>
      </c>
      <c r="AK954" t="s">
        <v>803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1</v>
      </c>
      <c r="AU954">
        <v>1</v>
      </c>
      <c r="AV954" t="s">
        <v>803</v>
      </c>
      <c r="AW954">
        <v>1</v>
      </c>
    </row>
    <row r="955" spans="1:49" x14ac:dyDescent="0.25">
      <c r="A955">
        <v>817</v>
      </c>
      <c r="B955" t="s">
        <v>1920</v>
      </c>
      <c r="C955">
        <v>8</v>
      </c>
      <c r="D955" t="s">
        <v>795</v>
      </c>
      <c r="E955" t="s">
        <v>1921</v>
      </c>
      <c r="F955">
        <v>1</v>
      </c>
      <c r="G955" t="s">
        <v>816</v>
      </c>
      <c r="H955" t="s">
        <v>2089</v>
      </c>
      <c r="I955" t="s">
        <v>816</v>
      </c>
      <c r="J955">
        <v>0.7</v>
      </c>
      <c r="K955">
        <v>11.5</v>
      </c>
      <c r="L955">
        <v>2</v>
      </c>
      <c r="M955" t="s">
        <v>817</v>
      </c>
      <c r="O955" t="s">
        <v>837</v>
      </c>
      <c r="P955">
        <v>420</v>
      </c>
      <c r="Q955">
        <v>65</v>
      </c>
      <c r="R955">
        <v>60</v>
      </c>
      <c r="S955">
        <v>55</v>
      </c>
      <c r="T955">
        <v>95</v>
      </c>
      <c r="U955">
        <v>55</v>
      </c>
      <c r="V955">
        <v>90</v>
      </c>
      <c r="W955">
        <v>45</v>
      </c>
      <c r="Z955" t="s">
        <v>801</v>
      </c>
      <c r="AA955">
        <v>2</v>
      </c>
      <c r="AB955" t="s">
        <v>848</v>
      </c>
      <c r="AC955" t="s">
        <v>819</v>
      </c>
      <c r="AD955" t="s">
        <v>9</v>
      </c>
      <c r="AE955">
        <v>20</v>
      </c>
      <c r="AF955">
        <v>1</v>
      </c>
      <c r="AG955" t="s">
        <v>803</v>
      </c>
      <c r="AH955" t="s">
        <v>803</v>
      </c>
      <c r="AI955">
        <v>2</v>
      </c>
      <c r="AJ955">
        <v>2</v>
      </c>
      <c r="AK955" t="s">
        <v>803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  <c r="AR955">
        <v>1</v>
      </c>
      <c r="AS955">
        <v>1</v>
      </c>
      <c r="AT955">
        <v>1</v>
      </c>
      <c r="AU955">
        <v>1</v>
      </c>
      <c r="AV955" t="s">
        <v>803</v>
      </c>
      <c r="AW955">
        <v>1</v>
      </c>
    </row>
    <row r="956" spans="1:49" x14ac:dyDescent="0.25">
      <c r="A956">
        <v>818</v>
      </c>
      <c r="B956" t="s">
        <v>1922</v>
      </c>
      <c r="C956">
        <v>8</v>
      </c>
      <c r="D956" t="s">
        <v>795</v>
      </c>
      <c r="E956" t="s">
        <v>1923</v>
      </c>
      <c r="F956">
        <v>1</v>
      </c>
      <c r="G956" t="s">
        <v>816</v>
      </c>
      <c r="H956" t="s">
        <v>2089</v>
      </c>
      <c r="I956" t="s">
        <v>816</v>
      </c>
      <c r="J956">
        <v>1.9</v>
      </c>
      <c r="K956">
        <v>45.2</v>
      </c>
      <c r="L956">
        <v>2</v>
      </c>
      <c r="M956" t="s">
        <v>817</v>
      </c>
      <c r="O956" t="s">
        <v>837</v>
      </c>
      <c r="P956">
        <v>530</v>
      </c>
      <c r="Q956">
        <v>70</v>
      </c>
      <c r="R956">
        <v>85</v>
      </c>
      <c r="S956">
        <v>65</v>
      </c>
      <c r="T956">
        <v>125</v>
      </c>
      <c r="U956">
        <v>65</v>
      </c>
      <c r="V956">
        <v>120</v>
      </c>
      <c r="W956">
        <v>45</v>
      </c>
      <c r="Z956" t="s">
        <v>801</v>
      </c>
      <c r="AA956">
        <v>2</v>
      </c>
      <c r="AB956" t="s">
        <v>848</v>
      </c>
      <c r="AC956" t="s">
        <v>819</v>
      </c>
      <c r="AD956" t="s">
        <v>9</v>
      </c>
      <c r="AE956">
        <v>20</v>
      </c>
      <c r="AF956">
        <v>1</v>
      </c>
      <c r="AG956" t="s">
        <v>803</v>
      </c>
      <c r="AH956" t="s">
        <v>803</v>
      </c>
      <c r="AI956">
        <v>2</v>
      </c>
      <c r="AJ956">
        <v>2</v>
      </c>
      <c r="AK956" t="s">
        <v>803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  <c r="AR956">
        <v>1</v>
      </c>
      <c r="AS956">
        <v>1</v>
      </c>
      <c r="AT956">
        <v>1</v>
      </c>
      <c r="AU956">
        <v>1</v>
      </c>
      <c r="AV956" t="s">
        <v>803</v>
      </c>
      <c r="AW956">
        <v>1</v>
      </c>
    </row>
    <row r="957" spans="1:49" x14ac:dyDescent="0.25">
      <c r="A957">
        <v>819</v>
      </c>
      <c r="B957" t="s">
        <v>1924</v>
      </c>
      <c r="C957">
        <v>8</v>
      </c>
      <c r="D957" t="s">
        <v>795</v>
      </c>
      <c r="E957" t="s">
        <v>1925</v>
      </c>
      <c r="F957">
        <v>1</v>
      </c>
      <c r="G957" t="s">
        <v>795</v>
      </c>
      <c r="H957" t="s">
        <v>2089</v>
      </c>
      <c r="I957" t="s">
        <v>795</v>
      </c>
      <c r="J957">
        <v>0.3</v>
      </c>
      <c r="K957">
        <v>2.5</v>
      </c>
      <c r="L957">
        <v>2</v>
      </c>
      <c r="M957" t="s">
        <v>1577</v>
      </c>
      <c r="O957" t="s">
        <v>850</v>
      </c>
      <c r="P957">
        <v>275</v>
      </c>
      <c r="Q957">
        <v>70</v>
      </c>
      <c r="R957">
        <v>55</v>
      </c>
      <c r="S957">
        <v>55</v>
      </c>
      <c r="T957">
        <v>35</v>
      </c>
      <c r="U957">
        <v>35</v>
      </c>
      <c r="V957">
        <v>25</v>
      </c>
      <c r="W957">
        <v>255</v>
      </c>
      <c r="Z957" t="s">
        <v>827</v>
      </c>
      <c r="AA957">
        <v>1</v>
      </c>
      <c r="AB957" t="s">
        <v>848</v>
      </c>
      <c r="AD957" t="s">
        <v>828</v>
      </c>
      <c r="AE957">
        <v>20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2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>
        <v>0</v>
      </c>
      <c r="AT957">
        <v>1</v>
      </c>
      <c r="AU957">
        <v>1</v>
      </c>
      <c r="AV957">
        <v>1</v>
      </c>
      <c r="AW957">
        <v>1</v>
      </c>
    </row>
    <row r="958" spans="1:49" x14ac:dyDescent="0.25">
      <c r="A958">
        <v>820</v>
      </c>
      <c r="B958" t="s">
        <v>1926</v>
      </c>
      <c r="C958">
        <v>8</v>
      </c>
      <c r="D958" t="s">
        <v>795</v>
      </c>
      <c r="E958" t="s">
        <v>1927</v>
      </c>
      <c r="F958">
        <v>1</v>
      </c>
      <c r="G958" t="s">
        <v>795</v>
      </c>
      <c r="H958" t="s">
        <v>2089</v>
      </c>
      <c r="I958" t="s">
        <v>795</v>
      </c>
      <c r="J958">
        <v>0.6</v>
      </c>
      <c r="K958">
        <v>6</v>
      </c>
      <c r="L958">
        <v>2</v>
      </c>
      <c r="M958" t="s">
        <v>1577</v>
      </c>
      <c r="O958" t="s">
        <v>850</v>
      </c>
      <c r="P958">
        <v>460</v>
      </c>
      <c r="Q958">
        <v>120</v>
      </c>
      <c r="R958">
        <v>95</v>
      </c>
      <c r="S958">
        <v>95</v>
      </c>
      <c r="T958">
        <v>55</v>
      </c>
      <c r="U958">
        <v>75</v>
      </c>
      <c r="V958">
        <v>20</v>
      </c>
      <c r="W958">
        <v>90</v>
      </c>
      <c r="Z958" t="s">
        <v>827</v>
      </c>
      <c r="AA958">
        <v>1</v>
      </c>
      <c r="AB958" t="s">
        <v>848</v>
      </c>
      <c r="AD958" t="s">
        <v>828</v>
      </c>
      <c r="AE958">
        <v>20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2</v>
      </c>
      <c r="AM958">
        <v>1</v>
      </c>
      <c r="AN958">
        <v>1</v>
      </c>
      <c r="AO958">
        <v>1</v>
      </c>
      <c r="AP958">
        <v>1</v>
      </c>
      <c r="AQ958">
        <v>1</v>
      </c>
      <c r="AR958">
        <v>1</v>
      </c>
      <c r="AS958">
        <v>0</v>
      </c>
      <c r="AT958">
        <v>1</v>
      </c>
      <c r="AU958">
        <v>1</v>
      </c>
      <c r="AV958">
        <v>1</v>
      </c>
      <c r="AW958">
        <v>1</v>
      </c>
    </row>
    <row r="959" spans="1:49" x14ac:dyDescent="0.25">
      <c r="A959">
        <v>821</v>
      </c>
      <c r="B959" t="s">
        <v>1928</v>
      </c>
      <c r="C959">
        <v>8</v>
      </c>
      <c r="D959" t="s">
        <v>795</v>
      </c>
      <c r="E959" t="s">
        <v>839</v>
      </c>
      <c r="F959">
        <v>1</v>
      </c>
      <c r="G959" t="s">
        <v>812</v>
      </c>
      <c r="H959" t="s">
        <v>2089</v>
      </c>
      <c r="I959" t="s">
        <v>812</v>
      </c>
      <c r="J959">
        <v>0.2</v>
      </c>
      <c r="K959">
        <v>1.8</v>
      </c>
      <c r="L959">
        <v>3</v>
      </c>
      <c r="M959" t="s">
        <v>840</v>
      </c>
      <c r="N959" t="s">
        <v>854</v>
      </c>
      <c r="O959" t="s">
        <v>842</v>
      </c>
      <c r="P959">
        <v>245</v>
      </c>
      <c r="Q959">
        <v>38</v>
      </c>
      <c r="R959">
        <v>47</v>
      </c>
      <c r="S959">
        <v>35</v>
      </c>
      <c r="T959">
        <v>33</v>
      </c>
      <c r="U959">
        <v>35</v>
      </c>
      <c r="V959">
        <v>57</v>
      </c>
      <c r="W959">
        <v>255</v>
      </c>
      <c r="Z959" t="s">
        <v>801</v>
      </c>
      <c r="AA959">
        <v>1</v>
      </c>
      <c r="AB959" t="s">
        <v>812</v>
      </c>
      <c r="AD959" t="s">
        <v>828</v>
      </c>
      <c r="AE959">
        <v>15</v>
      </c>
      <c r="AF959">
        <v>1</v>
      </c>
      <c r="AG959">
        <v>1</v>
      </c>
      <c r="AH959">
        <v>1</v>
      </c>
      <c r="AI959">
        <v>2</v>
      </c>
      <c r="AJ959" t="s">
        <v>803</v>
      </c>
      <c r="AK959">
        <v>2</v>
      </c>
      <c r="AL959" t="s">
        <v>803</v>
      </c>
      <c r="AM959">
        <v>1</v>
      </c>
      <c r="AN959">
        <v>0</v>
      </c>
      <c r="AO959">
        <v>1</v>
      </c>
      <c r="AP959">
        <v>1</v>
      </c>
      <c r="AQ959" t="s">
        <v>803</v>
      </c>
      <c r="AR959">
        <v>2</v>
      </c>
      <c r="AS959">
        <v>1</v>
      </c>
      <c r="AT959">
        <v>1</v>
      </c>
      <c r="AU959">
        <v>1</v>
      </c>
      <c r="AV959">
        <v>1</v>
      </c>
      <c r="AW959">
        <v>1</v>
      </c>
    </row>
    <row r="960" spans="1:49" x14ac:dyDescent="0.25">
      <c r="A960">
        <v>822</v>
      </c>
      <c r="B960" t="s">
        <v>1929</v>
      </c>
      <c r="C960">
        <v>8</v>
      </c>
      <c r="D960" t="s">
        <v>795</v>
      </c>
      <c r="E960" t="s">
        <v>1930</v>
      </c>
      <c r="F960">
        <v>1</v>
      </c>
      <c r="G960" t="s">
        <v>812</v>
      </c>
      <c r="H960" t="s">
        <v>2089</v>
      </c>
      <c r="I960" t="s">
        <v>812</v>
      </c>
      <c r="J960">
        <v>0.8</v>
      </c>
      <c r="K960">
        <v>16</v>
      </c>
      <c r="L960">
        <v>3</v>
      </c>
      <c r="M960" t="s">
        <v>840</v>
      </c>
      <c r="N960" t="s">
        <v>854</v>
      </c>
      <c r="O960" t="s">
        <v>842</v>
      </c>
      <c r="P960">
        <v>365</v>
      </c>
      <c r="Q960">
        <v>68</v>
      </c>
      <c r="R960">
        <v>67</v>
      </c>
      <c r="S960">
        <v>55</v>
      </c>
      <c r="T960">
        <v>43</v>
      </c>
      <c r="U960">
        <v>55</v>
      </c>
      <c r="V960">
        <v>77</v>
      </c>
      <c r="W960">
        <v>120</v>
      </c>
      <c r="Z960" t="s">
        <v>801</v>
      </c>
      <c r="AA960">
        <v>1</v>
      </c>
      <c r="AB960" t="s">
        <v>812</v>
      </c>
      <c r="AD960" t="s">
        <v>828</v>
      </c>
      <c r="AE960">
        <v>15</v>
      </c>
      <c r="AF960">
        <v>1</v>
      </c>
      <c r="AG960">
        <v>1</v>
      </c>
      <c r="AH960">
        <v>1</v>
      </c>
      <c r="AI960">
        <v>2</v>
      </c>
      <c r="AJ960" t="s">
        <v>803</v>
      </c>
      <c r="AK960">
        <v>2</v>
      </c>
      <c r="AL960" t="s">
        <v>803</v>
      </c>
      <c r="AM960">
        <v>1</v>
      </c>
      <c r="AN960">
        <v>0</v>
      </c>
      <c r="AO960">
        <v>1</v>
      </c>
      <c r="AP960">
        <v>1</v>
      </c>
      <c r="AQ960" t="s">
        <v>803</v>
      </c>
      <c r="AR960">
        <v>2</v>
      </c>
      <c r="AS960">
        <v>1</v>
      </c>
      <c r="AT960">
        <v>1</v>
      </c>
      <c r="AU960">
        <v>1</v>
      </c>
      <c r="AV960">
        <v>1</v>
      </c>
      <c r="AW960">
        <v>1</v>
      </c>
    </row>
    <row r="961" spans="1:49" x14ac:dyDescent="0.25">
      <c r="A961">
        <v>823</v>
      </c>
      <c r="B961" t="s">
        <v>1931</v>
      </c>
      <c r="C961">
        <v>8</v>
      </c>
      <c r="D961" t="s">
        <v>795</v>
      </c>
      <c r="E961" t="s">
        <v>1930</v>
      </c>
      <c r="F961">
        <v>2</v>
      </c>
      <c r="G961" t="s">
        <v>812</v>
      </c>
      <c r="H961" t="s">
        <v>866</v>
      </c>
      <c r="I961" t="s">
        <v>866</v>
      </c>
      <c r="J961">
        <v>2.2000000000000002</v>
      </c>
      <c r="K961">
        <v>75</v>
      </c>
      <c r="L961">
        <v>3</v>
      </c>
      <c r="M961" t="s">
        <v>1054</v>
      </c>
      <c r="N961" t="s">
        <v>854</v>
      </c>
      <c r="O961" t="s">
        <v>1932</v>
      </c>
      <c r="P961">
        <v>495</v>
      </c>
      <c r="Q961">
        <v>98</v>
      </c>
      <c r="R961">
        <v>87</v>
      </c>
      <c r="S961">
        <v>105</v>
      </c>
      <c r="T961">
        <v>53</v>
      </c>
      <c r="U961">
        <v>85</v>
      </c>
      <c r="V961">
        <v>67</v>
      </c>
      <c r="W961">
        <v>45</v>
      </c>
      <c r="Z961" t="s">
        <v>801</v>
      </c>
      <c r="AA961">
        <v>1</v>
      </c>
      <c r="AB961" t="s">
        <v>812</v>
      </c>
      <c r="AD961" t="s">
        <v>828</v>
      </c>
      <c r="AE961">
        <v>15</v>
      </c>
      <c r="AF961" t="s">
        <v>803</v>
      </c>
      <c r="AG961">
        <v>2</v>
      </c>
      <c r="AH961">
        <v>1</v>
      </c>
      <c r="AI961">
        <v>2</v>
      </c>
      <c r="AJ961" t="s">
        <v>804</v>
      </c>
      <c r="AK961">
        <v>1</v>
      </c>
      <c r="AL961">
        <v>1</v>
      </c>
      <c r="AM961">
        <v>0</v>
      </c>
      <c r="AN961">
        <v>0</v>
      </c>
      <c r="AO961" t="s">
        <v>803</v>
      </c>
      <c r="AP961" t="s">
        <v>803</v>
      </c>
      <c r="AQ961" t="s">
        <v>804</v>
      </c>
      <c r="AR961">
        <v>1</v>
      </c>
      <c r="AS961">
        <v>1</v>
      </c>
      <c r="AT961" t="s">
        <v>803</v>
      </c>
      <c r="AU961">
        <v>1</v>
      </c>
      <c r="AV961" t="s">
        <v>803</v>
      </c>
      <c r="AW961" t="s">
        <v>803</v>
      </c>
    </row>
    <row r="962" spans="1:49" x14ac:dyDescent="0.25">
      <c r="A962">
        <v>824</v>
      </c>
      <c r="B962" t="s">
        <v>1933</v>
      </c>
      <c r="C962">
        <v>8</v>
      </c>
      <c r="D962" t="s">
        <v>795</v>
      </c>
      <c r="E962" t="s">
        <v>1741</v>
      </c>
      <c r="F962">
        <v>1</v>
      </c>
      <c r="G962" t="s">
        <v>824</v>
      </c>
      <c r="H962" t="s">
        <v>2089</v>
      </c>
      <c r="I962" t="s">
        <v>824</v>
      </c>
      <c r="J962">
        <v>0.4</v>
      </c>
      <c r="K962">
        <v>8</v>
      </c>
      <c r="L962">
        <v>3</v>
      </c>
      <c r="M962" t="s">
        <v>836</v>
      </c>
      <c r="N962" t="s">
        <v>832</v>
      </c>
      <c r="O962" t="s">
        <v>1112</v>
      </c>
      <c r="P962">
        <v>180</v>
      </c>
      <c r="Q962">
        <v>25</v>
      </c>
      <c r="R962">
        <v>20</v>
      </c>
      <c r="S962">
        <v>20</v>
      </c>
      <c r="T962">
        <v>25</v>
      </c>
      <c r="U962">
        <v>45</v>
      </c>
      <c r="V962">
        <v>45</v>
      </c>
      <c r="W962">
        <v>255</v>
      </c>
      <c r="Z962" t="s">
        <v>827</v>
      </c>
      <c r="AA962">
        <v>1</v>
      </c>
      <c r="AB962" t="s">
        <v>824</v>
      </c>
      <c r="AD962" t="s">
        <v>828</v>
      </c>
      <c r="AE962">
        <v>15</v>
      </c>
      <c r="AF962">
        <v>1</v>
      </c>
      <c r="AG962">
        <v>2</v>
      </c>
      <c r="AH962">
        <v>1</v>
      </c>
      <c r="AI962">
        <v>1</v>
      </c>
      <c r="AJ962" t="s">
        <v>803</v>
      </c>
      <c r="AK962">
        <v>1</v>
      </c>
      <c r="AL962" t="s">
        <v>803</v>
      </c>
      <c r="AM962">
        <v>1</v>
      </c>
      <c r="AN962" t="s">
        <v>803</v>
      </c>
      <c r="AO962">
        <v>2</v>
      </c>
      <c r="AP962">
        <v>1</v>
      </c>
      <c r="AQ962">
        <v>1</v>
      </c>
      <c r="AR962">
        <v>2</v>
      </c>
      <c r="AS962">
        <v>1</v>
      </c>
      <c r="AT962">
        <v>1</v>
      </c>
      <c r="AU962">
        <v>1</v>
      </c>
      <c r="AV962">
        <v>1</v>
      </c>
      <c r="AW962">
        <v>1</v>
      </c>
    </row>
    <row r="963" spans="1:49" x14ac:dyDescent="0.25">
      <c r="A963">
        <v>825</v>
      </c>
      <c r="B963" t="s">
        <v>1934</v>
      </c>
      <c r="C963">
        <v>8</v>
      </c>
      <c r="D963" t="s">
        <v>795</v>
      </c>
      <c r="E963" t="s">
        <v>1935</v>
      </c>
      <c r="F963">
        <v>2</v>
      </c>
      <c r="G963" t="s">
        <v>824</v>
      </c>
      <c r="H963" t="s">
        <v>860</v>
      </c>
      <c r="I963" t="s">
        <v>860</v>
      </c>
      <c r="J963">
        <v>0.4</v>
      </c>
      <c r="K963">
        <v>19.5</v>
      </c>
      <c r="L963">
        <v>3</v>
      </c>
      <c r="M963" t="s">
        <v>836</v>
      </c>
      <c r="N963" t="s">
        <v>832</v>
      </c>
      <c r="O963" t="s">
        <v>1112</v>
      </c>
      <c r="P963">
        <v>335</v>
      </c>
      <c r="Q963">
        <v>50</v>
      </c>
      <c r="R963">
        <v>35</v>
      </c>
      <c r="S963">
        <v>80</v>
      </c>
      <c r="T963">
        <v>50</v>
      </c>
      <c r="U963">
        <v>90</v>
      </c>
      <c r="V963">
        <v>30</v>
      </c>
      <c r="W963">
        <v>120</v>
      </c>
      <c r="Z963" t="s">
        <v>827</v>
      </c>
      <c r="AA963">
        <v>1</v>
      </c>
      <c r="AB963" t="s">
        <v>824</v>
      </c>
      <c r="AD963" t="s">
        <v>828</v>
      </c>
      <c r="AE963">
        <v>15</v>
      </c>
      <c r="AF963">
        <v>1</v>
      </c>
      <c r="AG963">
        <v>2</v>
      </c>
      <c r="AH963">
        <v>1</v>
      </c>
      <c r="AI963">
        <v>1</v>
      </c>
      <c r="AJ963" t="s">
        <v>803</v>
      </c>
      <c r="AK963">
        <v>1</v>
      </c>
      <c r="AL963" t="s">
        <v>804</v>
      </c>
      <c r="AM963">
        <v>1</v>
      </c>
      <c r="AN963" t="s">
        <v>803</v>
      </c>
      <c r="AO963">
        <v>2</v>
      </c>
      <c r="AP963" t="s">
        <v>803</v>
      </c>
      <c r="AQ963">
        <v>2</v>
      </c>
      <c r="AR963">
        <v>2</v>
      </c>
      <c r="AS963">
        <v>2</v>
      </c>
      <c r="AT963">
        <v>1</v>
      </c>
      <c r="AU963">
        <v>2</v>
      </c>
      <c r="AV963">
        <v>1</v>
      </c>
      <c r="AW963">
        <v>1</v>
      </c>
    </row>
    <row r="964" spans="1:49" x14ac:dyDescent="0.25">
      <c r="A964">
        <v>826</v>
      </c>
      <c r="B964" t="s">
        <v>1936</v>
      </c>
      <c r="C964">
        <v>8</v>
      </c>
      <c r="D964" t="s">
        <v>795</v>
      </c>
      <c r="E964" t="s">
        <v>1937</v>
      </c>
      <c r="F964">
        <v>2</v>
      </c>
      <c r="G964" t="s">
        <v>824</v>
      </c>
      <c r="H964" t="s">
        <v>860</v>
      </c>
      <c r="I964" t="s">
        <v>860</v>
      </c>
      <c r="J964">
        <v>0.4</v>
      </c>
      <c r="K964">
        <v>40.799999999999997</v>
      </c>
      <c r="L964">
        <v>3</v>
      </c>
      <c r="M964" t="s">
        <v>836</v>
      </c>
      <c r="N964" t="s">
        <v>891</v>
      </c>
      <c r="O964" t="s">
        <v>1112</v>
      </c>
      <c r="P964">
        <v>505</v>
      </c>
      <c r="Q964">
        <v>60</v>
      </c>
      <c r="R964">
        <v>45</v>
      </c>
      <c r="S964">
        <v>110</v>
      </c>
      <c r="T964">
        <v>80</v>
      </c>
      <c r="U964">
        <v>120</v>
      </c>
      <c r="V964">
        <v>90</v>
      </c>
      <c r="W964">
        <v>45</v>
      </c>
      <c r="Z964" t="s">
        <v>827</v>
      </c>
      <c r="AA964">
        <v>1</v>
      </c>
      <c r="AB964" t="s">
        <v>824</v>
      </c>
      <c r="AD964" t="s">
        <v>828</v>
      </c>
      <c r="AE964">
        <v>15</v>
      </c>
      <c r="AF964">
        <v>1</v>
      </c>
      <c r="AG964">
        <v>2</v>
      </c>
      <c r="AH964">
        <v>1</v>
      </c>
      <c r="AI964">
        <v>1</v>
      </c>
      <c r="AJ964" t="s">
        <v>803</v>
      </c>
      <c r="AK964">
        <v>1</v>
      </c>
      <c r="AL964" t="s">
        <v>804</v>
      </c>
      <c r="AM964">
        <v>1</v>
      </c>
      <c r="AN964" t="s">
        <v>803</v>
      </c>
      <c r="AO964">
        <v>2</v>
      </c>
      <c r="AP964" t="s">
        <v>803</v>
      </c>
      <c r="AQ964">
        <v>2</v>
      </c>
      <c r="AR964">
        <v>2</v>
      </c>
      <c r="AS964">
        <v>2</v>
      </c>
      <c r="AT964">
        <v>1</v>
      </c>
      <c r="AU964">
        <v>2</v>
      </c>
      <c r="AV964">
        <v>1</v>
      </c>
      <c r="AW964">
        <v>1</v>
      </c>
    </row>
    <row r="965" spans="1:49" x14ac:dyDescent="0.25">
      <c r="A965">
        <v>827</v>
      </c>
      <c r="B965" t="s">
        <v>1938</v>
      </c>
      <c r="C965">
        <v>8</v>
      </c>
      <c r="D965" t="s">
        <v>795</v>
      </c>
      <c r="E965" t="s">
        <v>886</v>
      </c>
      <c r="F965">
        <v>1</v>
      </c>
      <c r="G965" t="s">
        <v>849</v>
      </c>
      <c r="H965" t="s">
        <v>2089</v>
      </c>
      <c r="I965" t="s">
        <v>849</v>
      </c>
      <c r="J965">
        <v>0.6</v>
      </c>
      <c r="K965">
        <v>8.9</v>
      </c>
      <c r="L965">
        <v>3</v>
      </c>
      <c r="M965" t="s">
        <v>826</v>
      </c>
      <c r="N965" t="s">
        <v>1004</v>
      </c>
      <c r="O965" t="s">
        <v>1737</v>
      </c>
      <c r="P965">
        <v>245</v>
      </c>
      <c r="Q965">
        <v>40</v>
      </c>
      <c r="R965">
        <v>28</v>
      </c>
      <c r="S965">
        <v>28</v>
      </c>
      <c r="T965">
        <v>47</v>
      </c>
      <c r="U965">
        <v>52</v>
      </c>
      <c r="V965">
        <v>50</v>
      </c>
      <c r="W965">
        <v>255</v>
      </c>
      <c r="Z965" t="s">
        <v>883</v>
      </c>
      <c r="AA965">
        <v>1</v>
      </c>
      <c r="AB965" t="s">
        <v>848</v>
      </c>
      <c r="AD965" t="s">
        <v>828</v>
      </c>
      <c r="AE965">
        <v>15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2</v>
      </c>
      <c r="AM965">
        <v>1</v>
      </c>
      <c r="AN965">
        <v>1</v>
      </c>
      <c r="AO965">
        <v>1</v>
      </c>
      <c r="AP965">
        <v>0</v>
      </c>
      <c r="AQ965">
        <v>2</v>
      </c>
      <c r="AR965">
        <v>1</v>
      </c>
      <c r="AS965" t="s">
        <v>803</v>
      </c>
      <c r="AT965">
        <v>1</v>
      </c>
      <c r="AU965" t="s">
        <v>803</v>
      </c>
      <c r="AV965">
        <v>1</v>
      </c>
      <c r="AW965">
        <v>2</v>
      </c>
    </row>
    <row r="966" spans="1:49" x14ac:dyDescent="0.25">
      <c r="A966">
        <v>828</v>
      </c>
      <c r="B966" t="s">
        <v>1939</v>
      </c>
      <c r="C966">
        <v>8</v>
      </c>
      <c r="D966" t="s">
        <v>795</v>
      </c>
      <c r="E966" t="s">
        <v>886</v>
      </c>
      <c r="F966">
        <v>1</v>
      </c>
      <c r="G966" t="s">
        <v>849</v>
      </c>
      <c r="H966" t="s">
        <v>2089</v>
      </c>
      <c r="I966" t="s">
        <v>849</v>
      </c>
      <c r="J966">
        <v>1.2</v>
      </c>
      <c r="K966">
        <v>19.899999999999999</v>
      </c>
      <c r="L966">
        <v>3</v>
      </c>
      <c r="M966" t="s">
        <v>826</v>
      </c>
      <c r="N966" t="s">
        <v>1004</v>
      </c>
      <c r="O966" t="s">
        <v>1737</v>
      </c>
      <c r="P966">
        <v>455</v>
      </c>
      <c r="Q966">
        <v>70</v>
      </c>
      <c r="R966">
        <v>58</v>
      </c>
      <c r="S966">
        <v>58</v>
      </c>
      <c r="T966">
        <v>87</v>
      </c>
      <c r="U966">
        <v>92</v>
      </c>
      <c r="V966">
        <v>90</v>
      </c>
      <c r="W966">
        <v>127</v>
      </c>
      <c r="Z966" t="s">
        <v>883</v>
      </c>
      <c r="AA966">
        <v>1</v>
      </c>
      <c r="AB966" t="s">
        <v>848</v>
      </c>
      <c r="AD966" t="s">
        <v>828</v>
      </c>
      <c r="AE966">
        <v>15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2</v>
      </c>
      <c r="AM966">
        <v>1</v>
      </c>
      <c r="AN966">
        <v>1</v>
      </c>
      <c r="AO966">
        <v>1</v>
      </c>
      <c r="AP966">
        <v>0</v>
      </c>
      <c r="AQ966">
        <v>2</v>
      </c>
      <c r="AR966">
        <v>1</v>
      </c>
      <c r="AS966" t="s">
        <v>803</v>
      </c>
      <c r="AT966">
        <v>1</v>
      </c>
      <c r="AU966" t="s">
        <v>803</v>
      </c>
      <c r="AV966">
        <v>1</v>
      </c>
      <c r="AW966">
        <v>2</v>
      </c>
    </row>
    <row r="967" spans="1:49" x14ac:dyDescent="0.25">
      <c r="A967">
        <v>829</v>
      </c>
      <c r="B967" t="s">
        <v>1940</v>
      </c>
      <c r="C967">
        <v>8</v>
      </c>
      <c r="D967" t="s">
        <v>795</v>
      </c>
      <c r="E967" t="s">
        <v>1450</v>
      </c>
      <c r="F967">
        <v>1</v>
      </c>
      <c r="G967" t="s">
        <v>797</v>
      </c>
      <c r="H967" t="s">
        <v>2089</v>
      </c>
      <c r="I967" t="s">
        <v>797</v>
      </c>
      <c r="J967">
        <v>0.4</v>
      </c>
      <c r="K967">
        <v>2.2000000000000002</v>
      </c>
      <c r="L967">
        <v>3</v>
      </c>
      <c r="M967" t="s">
        <v>1941</v>
      </c>
      <c r="N967" t="s">
        <v>957</v>
      </c>
      <c r="O967" t="s">
        <v>898</v>
      </c>
      <c r="P967">
        <v>250</v>
      </c>
      <c r="Q967">
        <v>40</v>
      </c>
      <c r="R967">
        <v>40</v>
      </c>
      <c r="S967">
        <v>60</v>
      </c>
      <c r="T967">
        <v>40</v>
      </c>
      <c r="U967">
        <v>60</v>
      </c>
      <c r="V967">
        <v>10</v>
      </c>
      <c r="W967">
        <v>190</v>
      </c>
      <c r="Z967" t="s">
        <v>827</v>
      </c>
      <c r="AA967">
        <v>1</v>
      </c>
      <c r="AB967" t="s">
        <v>797</v>
      </c>
      <c r="AD967" t="s">
        <v>828</v>
      </c>
      <c r="AE967">
        <v>20</v>
      </c>
      <c r="AF967">
        <v>1</v>
      </c>
      <c r="AG967">
        <v>2</v>
      </c>
      <c r="AH967" t="s">
        <v>803</v>
      </c>
      <c r="AI967" t="s">
        <v>803</v>
      </c>
      <c r="AJ967" t="s">
        <v>803</v>
      </c>
      <c r="AK967">
        <v>2</v>
      </c>
      <c r="AL967">
        <v>1</v>
      </c>
      <c r="AM967">
        <v>2</v>
      </c>
      <c r="AN967" t="s">
        <v>803</v>
      </c>
      <c r="AO967">
        <v>2</v>
      </c>
      <c r="AP967">
        <v>1</v>
      </c>
      <c r="AQ967">
        <v>2</v>
      </c>
      <c r="AR967">
        <v>1</v>
      </c>
      <c r="AS967">
        <v>1</v>
      </c>
      <c r="AT967">
        <v>1</v>
      </c>
      <c r="AU967">
        <v>1</v>
      </c>
      <c r="AV967">
        <v>1</v>
      </c>
      <c r="AW967">
        <v>1</v>
      </c>
    </row>
    <row r="968" spans="1:49" x14ac:dyDescent="0.25">
      <c r="A968">
        <v>830</v>
      </c>
      <c r="B968" t="s">
        <v>1942</v>
      </c>
      <c r="C968">
        <v>8</v>
      </c>
      <c r="D968" t="s">
        <v>795</v>
      </c>
      <c r="E968" t="s">
        <v>1943</v>
      </c>
      <c r="F968">
        <v>1</v>
      </c>
      <c r="G968" t="s">
        <v>797</v>
      </c>
      <c r="H968" t="s">
        <v>2089</v>
      </c>
      <c r="I968" t="s">
        <v>797</v>
      </c>
      <c r="J968">
        <v>0.5</v>
      </c>
      <c r="K968">
        <v>2.5</v>
      </c>
      <c r="L968">
        <v>3</v>
      </c>
      <c r="M968" t="s">
        <v>1941</v>
      </c>
      <c r="N968" t="s">
        <v>957</v>
      </c>
      <c r="O968" t="s">
        <v>898</v>
      </c>
      <c r="P968">
        <v>460</v>
      </c>
      <c r="Q968">
        <v>60</v>
      </c>
      <c r="R968">
        <v>50</v>
      </c>
      <c r="S968">
        <v>90</v>
      </c>
      <c r="T968">
        <v>80</v>
      </c>
      <c r="U968">
        <v>120</v>
      </c>
      <c r="V968">
        <v>60</v>
      </c>
      <c r="W968">
        <v>75</v>
      </c>
      <c r="Z968" t="s">
        <v>827</v>
      </c>
      <c r="AA968">
        <v>1</v>
      </c>
      <c r="AB968" t="s">
        <v>797</v>
      </c>
      <c r="AD968" t="s">
        <v>828</v>
      </c>
      <c r="AE968">
        <v>20</v>
      </c>
      <c r="AF968">
        <v>1</v>
      </c>
      <c r="AG968">
        <v>2</v>
      </c>
      <c r="AH968" t="s">
        <v>803</v>
      </c>
      <c r="AI968" t="s">
        <v>803</v>
      </c>
      <c r="AJ968" t="s">
        <v>803</v>
      </c>
      <c r="AK968">
        <v>2</v>
      </c>
      <c r="AL968">
        <v>1</v>
      </c>
      <c r="AM968">
        <v>2</v>
      </c>
      <c r="AN968" t="s">
        <v>803</v>
      </c>
      <c r="AO968">
        <v>2</v>
      </c>
      <c r="AP968">
        <v>1</v>
      </c>
      <c r="AQ968">
        <v>2</v>
      </c>
      <c r="AR968">
        <v>1</v>
      </c>
      <c r="AS968">
        <v>1</v>
      </c>
      <c r="AT968">
        <v>1</v>
      </c>
      <c r="AU968">
        <v>1</v>
      </c>
      <c r="AV968">
        <v>1</v>
      </c>
      <c r="AW968">
        <v>1</v>
      </c>
    </row>
    <row r="969" spans="1:49" x14ac:dyDescent="0.25">
      <c r="A969">
        <v>831</v>
      </c>
      <c r="B969" t="s">
        <v>1944</v>
      </c>
      <c r="C969">
        <v>8</v>
      </c>
      <c r="D969" t="s">
        <v>795</v>
      </c>
      <c r="E969" t="s">
        <v>1945</v>
      </c>
      <c r="F969">
        <v>1</v>
      </c>
      <c r="G969" t="s">
        <v>795</v>
      </c>
      <c r="H969" t="s">
        <v>2089</v>
      </c>
      <c r="I969" t="s">
        <v>795</v>
      </c>
      <c r="J969">
        <v>0.6</v>
      </c>
      <c r="K969">
        <v>6</v>
      </c>
      <c r="L969">
        <v>3</v>
      </c>
      <c r="M969" t="s">
        <v>1794</v>
      </c>
      <c r="N969" t="s">
        <v>826</v>
      </c>
      <c r="O969" t="s">
        <v>1561</v>
      </c>
      <c r="P969">
        <v>270</v>
      </c>
      <c r="Q969">
        <v>42</v>
      </c>
      <c r="R969">
        <v>40</v>
      </c>
      <c r="S969">
        <v>55</v>
      </c>
      <c r="T969">
        <v>40</v>
      </c>
      <c r="U969">
        <v>45</v>
      </c>
      <c r="V969">
        <v>48</v>
      </c>
      <c r="W969">
        <v>255</v>
      </c>
      <c r="Z969" t="s">
        <v>827</v>
      </c>
      <c r="AA969">
        <v>1</v>
      </c>
      <c r="AB969" t="s">
        <v>848</v>
      </c>
      <c r="AD969" t="s">
        <v>828</v>
      </c>
      <c r="AE969">
        <v>15</v>
      </c>
      <c r="AF969">
        <v>1</v>
      </c>
      <c r="AG969">
        <v>2</v>
      </c>
      <c r="AH969">
        <v>1</v>
      </c>
      <c r="AI969">
        <v>1</v>
      </c>
      <c r="AJ969">
        <v>1</v>
      </c>
      <c r="AK969">
        <v>1</v>
      </c>
      <c r="AL969">
        <v>2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>
        <v>0</v>
      </c>
      <c r="AT969">
        <v>1</v>
      </c>
      <c r="AU969">
        <v>1</v>
      </c>
      <c r="AV969">
        <v>1</v>
      </c>
      <c r="AW969">
        <v>1</v>
      </c>
    </row>
    <row r="970" spans="1:49" x14ac:dyDescent="0.25">
      <c r="A970">
        <v>832</v>
      </c>
      <c r="B970" t="s">
        <v>1946</v>
      </c>
      <c r="C970">
        <v>8</v>
      </c>
      <c r="D970" t="s">
        <v>795</v>
      </c>
      <c r="E970" t="s">
        <v>1945</v>
      </c>
      <c r="F970">
        <v>1</v>
      </c>
      <c r="G970" t="s">
        <v>795</v>
      </c>
      <c r="H970" t="s">
        <v>2089</v>
      </c>
      <c r="I970" t="s">
        <v>795</v>
      </c>
      <c r="J970">
        <v>1.3</v>
      </c>
      <c r="K970">
        <v>43</v>
      </c>
      <c r="L970">
        <v>3</v>
      </c>
      <c r="M970" t="s">
        <v>1794</v>
      </c>
      <c r="N970" t="s">
        <v>935</v>
      </c>
      <c r="O970" t="s">
        <v>1561</v>
      </c>
      <c r="P970">
        <v>490</v>
      </c>
      <c r="Q970">
        <v>72</v>
      </c>
      <c r="R970">
        <v>80</v>
      </c>
      <c r="S970">
        <v>100</v>
      </c>
      <c r="T970">
        <v>60</v>
      </c>
      <c r="U970">
        <v>90</v>
      </c>
      <c r="V970">
        <v>88</v>
      </c>
      <c r="W970">
        <v>127</v>
      </c>
      <c r="Z970" t="s">
        <v>827</v>
      </c>
      <c r="AA970">
        <v>1</v>
      </c>
      <c r="AB970" t="s">
        <v>848</v>
      </c>
      <c r="AD970" t="s">
        <v>828</v>
      </c>
      <c r="AE970">
        <v>15</v>
      </c>
      <c r="AF970">
        <v>1</v>
      </c>
      <c r="AG970">
        <v>2</v>
      </c>
      <c r="AH970">
        <v>1</v>
      </c>
      <c r="AI970">
        <v>1</v>
      </c>
      <c r="AJ970">
        <v>1</v>
      </c>
      <c r="AK970">
        <v>1</v>
      </c>
      <c r="AL970">
        <v>2</v>
      </c>
      <c r="AM970">
        <v>1</v>
      </c>
      <c r="AN970">
        <v>1</v>
      </c>
      <c r="AO970">
        <v>1</v>
      </c>
      <c r="AP970">
        <v>1</v>
      </c>
      <c r="AQ970">
        <v>1</v>
      </c>
      <c r="AR970">
        <v>1</v>
      </c>
      <c r="AS970">
        <v>0</v>
      </c>
      <c r="AT970">
        <v>1</v>
      </c>
      <c r="AU970">
        <v>1</v>
      </c>
      <c r="AV970">
        <v>1</v>
      </c>
      <c r="AW970">
        <v>1</v>
      </c>
    </row>
    <row r="971" spans="1:49" x14ac:dyDescent="0.25">
      <c r="A971">
        <v>833</v>
      </c>
      <c r="B971" t="s">
        <v>1947</v>
      </c>
      <c r="C971">
        <v>8</v>
      </c>
      <c r="D971" t="s">
        <v>795</v>
      </c>
      <c r="E971" t="s">
        <v>1948</v>
      </c>
      <c r="F971">
        <v>1</v>
      </c>
      <c r="G971" t="s">
        <v>816</v>
      </c>
      <c r="H971" t="s">
        <v>2089</v>
      </c>
      <c r="I971" t="s">
        <v>816</v>
      </c>
      <c r="J971">
        <v>0.3</v>
      </c>
      <c r="K971">
        <v>8.5</v>
      </c>
      <c r="L971">
        <v>3</v>
      </c>
      <c r="M971" t="s">
        <v>1219</v>
      </c>
      <c r="N971" t="s">
        <v>959</v>
      </c>
      <c r="O971" t="s">
        <v>918</v>
      </c>
      <c r="P971">
        <v>284</v>
      </c>
      <c r="Q971">
        <v>50</v>
      </c>
      <c r="R971">
        <v>64</v>
      </c>
      <c r="S971">
        <v>50</v>
      </c>
      <c r="T971">
        <v>38</v>
      </c>
      <c r="U971">
        <v>38</v>
      </c>
      <c r="V971">
        <v>44</v>
      </c>
      <c r="W971">
        <v>255</v>
      </c>
      <c r="Z971" t="s">
        <v>827</v>
      </c>
      <c r="AA971">
        <v>2</v>
      </c>
      <c r="AB971" t="s">
        <v>802</v>
      </c>
      <c r="AC971" t="s">
        <v>819</v>
      </c>
      <c r="AD971" t="s">
        <v>828</v>
      </c>
      <c r="AE971">
        <v>20</v>
      </c>
      <c r="AF971">
        <v>1</v>
      </c>
      <c r="AG971" t="s">
        <v>803</v>
      </c>
      <c r="AH971" t="s">
        <v>803</v>
      </c>
      <c r="AI971">
        <v>2</v>
      </c>
      <c r="AJ971">
        <v>2</v>
      </c>
      <c r="AK971" t="s">
        <v>803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R971">
        <v>1</v>
      </c>
      <c r="AS971">
        <v>1</v>
      </c>
      <c r="AT971">
        <v>1</v>
      </c>
      <c r="AU971">
        <v>1</v>
      </c>
      <c r="AV971" t="s">
        <v>803</v>
      </c>
      <c r="AW971">
        <v>1</v>
      </c>
    </row>
    <row r="972" spans="1:49" x14ac:dyDescent="0.25">
      <c r="A972">
        <v>834</v>
      </c>
      <c r="B972" t="s">
        <v>1949</v>
      </c>
      <c r="C972">
        <v>8</v>
      </c>
      <c r="D972" t="s">
        <v>795</v>
      </c>
      <c r="E972" t="s">
        <v>1162</v>
      </c>
      <c r="F972">
        <v>2</v>
      </c>
      <c r="G972" t="s">
        <v>816</v>
      </c>
      <c r="H972" t="s">
        <v>942</v>
      </c>
      <c r="I972" t="s">
        <v>942</v>
      </c>
      <c r="J972">
        <v>1</v>
      </c>
      <c r="K972">
        <v>115.5</v>
      </c>
      <c r="L972">
        <v>3</v>
      </c>
      <c r="M972" t="s">
        <v>1219</v>
      </c>
      <c r="N972" t="s">
        <v>959</v>
      </c>
      <c r="O972" t="s">
        <v>918</v>
      </c>
      <c r="P972">
        <v>485</v>
      </c>
      <c r="Q972">
        <v>90</v>
      </c>
      <c r="R972">
        <v>115</v>
      </c>
      <c r="S972">
        <v>90</v>
      </c>
      <c r="T972">
        <v>48</v>
      </c>
      <c r="U972">
        <v>68</v>
      </c>
      <c r="V972">
        <v>74</v>
      </c>
      <c r="W972">
        <v>75</v>
      </c>
      <c r="Z972" t="s">
        <v>827</v>
      </c>
      <c r="AA972">
        <v>2</v>
      </c>
      <c r="AB972" t="s">
        <v>802</v>
      </c>
      <c r="AC972" t="s">
        <v>819</v>
      </c>
      <c r="AD972" t="s">
        <v>828</v>
      </c>
      <c r="AE972">
        <v>20</v>
      </c>
      <c r="AF972" t="s">
        <v>803</v>
      </c>
      <c r="AG972" t="s">
        <v>804</v>
      </c>
      <c r="AH972">
        <v>1</v>
      </c>
      <c r="AI972">
        <v>2</v>
      </c>
      <c r="AJ972">
        <v>4</v>
      </c>
      <c r="AK972" t="s">
        <v>803</v>
      </c>
      <c r="AL972">
        <v>2</v>
      </c>
      <c r="AM972" t="s">
        <v>803</v>
      </c>
      <c r="AN972">
        <v>2</v>
      </c>
      <c r="AO972" t="s">
        <v>803</v>
      </c>
      <c r="AP972">
        <v>1</v>
      </c>
      <c r="AQ972">
        <v>1</v>
      </c>
      <c r="AR972">
        <v>1</v>
      </c>
      <c r="AS972">
        <v>1</v>
      </c>
      <c r="AT972">
        <v>1</v>
      </c>
      <c r="AU972">
        <v>1</v>
      </c>
      <c r="AV972">
        <v>1</v>
      </c>
      <c r="AW972">
        <v>1</v>
      </c>
    </row>
    <row r="973" spans="1:49" x14ac:dyDescent="0.25">
      <c r="A973">
        <v>835</v>
      </c>
      <c r="B973" t="s">
        <v>1950</v>
      </c>
      <c r="C973">
        <v>8</v>
      </c>
      <c r="D973" t="s">
        <v>795</v>
      </c>
      <c r="E973" t="s">
        <v>923</v>
      </c>
      <c r="F973">
        <v>1</v>
      </c>
      <c r="G973" t="s">
        <v>856</v>
      </c>
      <c r="H973" t="s">
        <v>2089</v>
      </c>
      <c r="I973" t="s">
        <v>856</v>
      </c>
      <c r="J973">
        <v>0.3</v>
      </c>
      <c r="K973">
        <v>13.5</v>
      </c>
      <c r="L973">
        <v>2</v>
      </c>
      <c r="M973" t="s">
        <v>1951</v>
      </c>
      <c r="O973" t="s">
        <v>912</v>
      </c>
      <c r="P973">
        <v>270</v>
      </c>
      <c r="Q973">
        <v>59</v>
      </c>
      <c r="R973">
        <v>45</v>
      </c>
      <c r="S973">
        <v>50</v>
      </c>
      <c r="T973">
        <v>40</v>
      </c>
      <c r="U973">
        <v>50</v>
      </c>
      <c r="V973">
        <v>26</v>
      </c>
      <c r="W973">
        <v>255</v>
      </c>
      <c r="Z973" t="s">
        <v>883</v>
      </c>
      <c r="AA973">
        <v>1</v>
      </c>
      <c r="AB973" t="s">
        <v>848</v>
      </c>
      <c r="AD973" t="s">
        <v>828</v>
      </c>
      <c r="AE973">
        <v>20</v>
      </c>
      <c r="AF973">
        <v>1</v>
      </c>
      <c r="AG973">
        <v>1</v>
      </c>
      <c r="AH973">
        <v>1</v>
      </c>
      <c r="AI973" t="s">
        <v>803</v>
      </c>
      <c r="AJ973">
        <v>1</v>
      </c>
      <c r="AK973">
        <v>1</v>
      </c>
      <c r="AL973">
        <v>1</v>
      </c>
      <c r="AM973">
        <v>1</v>
      </c>
      <c r="AN973">
        <v>2</v>
      </c>
      <c r="AO973" t="s">
        <v>803</v>
      </c>
      <c r="AP973">
        <v>1</v>
      </c>
      <c r="AQ973">
        <v>1</v>
      </c>
      <c r="AR973">
        <v>1</v>
      </c>
      <c r="AS973">
        <v>1</v>
      </c>
      <c r="AT973">
        <v>1</v>
      </c>
      <c r="AU973">
        <v>1</v>
      </c>
      <c r="AV973" t="s">
        <v>803</v>
      </c>
      <c r="AW973">
        <v>1</v>
      </c>
    </row>
    <row r="974" spans="1:49" x14ac:dyDescent="0.25">
      <c r="A974">
        <v>836</v>
      </c>
      <c r="B974" t="s">
        <v>1952</v>
      </c>
      <c r="C974">
        <v>8</v>
      </c>
      <c r="D974" t="s">
        <v>795</v>
      </c>
      <c r="E974" t="s">
        <v>1953</v>
      </c>
      <c r="F974">
        <v>1</v>
      </c>
      <c r="G974" t="s">
        <v>856</v>
      </c>
      <c r="H974" t="s">
        <v>2089</v>
      </c>
      <c r="I974" t="s">
        <v>856</v>
      </c>
      <c r="J974">
        <v>1</v>
      </c>
      <c r="K974">
        <v>34</v>
      </c>
      <c r="L974">
        <v>2</v>
      </c>
      <c r="M974" t="s">
        <v>1219</v>
      </c>
      <c r="O974" t="s">
        <v>890</v>
      </c>
      <c r="P974">
        <v>490</v>
      </c>
      <c r="Q974">
        <v>69</v>
      </c>
      <c r="R974">
        <v>90</v>
      </c>
      <c r="S974">
        <v>60</v>
      </c>
      <c r="T974">
        <v>90</v>
      </c>
      <c r="U974">
        <v>60</v>
      </c>
      <c r="V974">
        <v>121</v>
      </c>
      <c r="W974">
        <v>45</v>
      </c>
      <c r="Z974" t="s">
        <v>883</v>
      </c>
      <c r="AA974">
        <v>1</v>
      </c>
      <c r="AB974" t="s">
        <v>848</v>
      </c>
      <c r="AD974" t="s">
        <v>828</v>
      </c>
      <c r="AE974">
        <v>20</v>
      </c>
      <c r="AF974">
        <v>1</v>
      </c>
      <c r="AG974">
        <v>1</v>
      </c>
      <c r="AH974">
        <v>1</v>
      </c>
      <c r="AI974" t="s">
        <v>803</v>
      </c>
      <c r="AJ974">
        <v>1</v>
      </c>
      <c r="AK974">
        <v>1</v>
      </c>
      <c r="AL974">
        <v>1</v>
      </c>
      <c r="AM974">
        <v>1</v>
      </c>
      <c r="AN974">
        <v>2</v>
      </c>
      <c r="AO974" t="s">
        <v>803</v>
      </c>
      <c r="AP974">
        <v>1</v>
      </c>
      <c r="AQ974">
        <v>1</v>
      </c>
      <c r="AR974">
        <v>1</v>
      </c>
      <c r="AS974">
        <v>1</v>
      </c>
      <c r="AT974">
        <v>1</v>
      </c>
      <c r="AU974">
        <v>1</v>
      </c>
      <c r="AV974" t="s">
        <v>803</v>
      </c>
      <c r="AW974">
        <v>1</v>
      </c>
    </row>
    <row r="975" spans="1:49" x14ac:dyDescent="0.25">
      <c r="A975">
        <v>837</v>
      </c>
      <c r="B975" t="s">
        <v>1954</v>
      </c>
      <c r="C975">
        <v>8</v>
      </c>
      <c r="D975" t="s">
        <v>795</v>
      </c>
      <c r="E975" t="s">
        <v>1226</v>
      </c>
      <c r="F975">
        <v>1</v>
      </c>
      <c r="G975" t="s">
        <v>942</v>
      </c>
      <c r="H975" t="s">
        <v>2089</v>
      </c>
      <c r="I975" t="s">
        <v>942</v>
      </c>
      <c r="J975">
        <v>0.3</v>
      </c>
      <c r="K975">
        <v>12</v>
      </c>
      <c r="L975">
        <v>3</v>
      </c>
      <c r="M975" t="s">
        <v>1955</v>
      </c>
      <c r="N975" t="s">
        <v>1341</v>
      </c>
      <c r="O975" t="s">
        <v>887</v>
      </c>
      <c r="P975">
        <v>240</v>
      </c>
      <c r="Q975">
        <v>30</v>
      </c>
      <c r="R975">
        <v>40</v>
      </c>
      <c r="S975">
        <v>50</v>
      </c>
      <c r="T975">
        <v>40</v>
      </c>
      <c r="U975">
        <v>50</v>
      </c>
      <c r="V975">
        <v>30</v>
      </c>
      <c r="W975">
        <v>255</v>
      </c>
      <c r="Z975" t="s">
        <v>801</v>
      </c>
      <c r="AA975">
        <v>1</v>
      </c>
      <c r="AB975" t="s">
        <v>945</v>
      </c>
      <c r="AD975" t="s">
        <v>828</v>
      </c>
      <c r="AE975">
        <v>15</v>
      </c>
      <c r="AF975" t="s">
        <v>803</v>
      </c>
      <c r="AG975" t="s">
        <v>803</v>
      </c>
      <c r="AH975">
        <v>2</v>
      </c>
      <c r="AI975">
        <v>1</v>
      </c>
      <c r="AJ975">
        <v>2</v>
      </c>
      <c r="AK975">
        <v>1</v>
      </c>
      <c r="AL975">
        <v>2</v>
      </c>
      <c r="AM975" t="s">
        <v>803</v>
      </c>
      <c r="AN975">
        <v>2</v>
      </c>
      <c r="AO975" t="s">
        <v>803</v>
      </c>
      <c r="AP975">
        <v>1</v>
      </c>
      <c r="AQ975">
        <v>1</v>
      </c>
      <c r="AR975">
        <v>1</v>
      </c>
      <c r="AS975">
        <v>1</v>
      </c>
      <c r="AT975">
        <v>1</v>
      </c>
      <c r="AU975">
        <v>1</v>
      </c>
      <c r="AV975">
        <v>2</v>
      </c>
      <c r="AW975">
        <v>1</v>
      </c>
    </row>
    <row r="976" spans="1:49" x14ac:dyDescent="0.25">
      <c r="A976">
        <v>838</v>
      </c>
      <c r="B976" t="s">
        <v>1956</v>
      </c>
      <c r="C976">
        <v>8</v>
      </c>
      <c r="D976" t="s">
        <v>795</v>
      </c>
      <c r="E976" t="s">
        <v>1226</v>
      </c>
      <c r="F976">
        <v>2</v>
      </c>
      <c r="G976" t="s">
        <v>942</v>
      </c>
      <c r="H976" t="s">
        <v>807</v>
      </c>
      <c r="I976" t="s">
        <v>807</v>
      </c>
      <c r="J976">
        <v>1.1000000000000001</v>
      </c>
      <c r="K976">
        <v>78</v>
      </c>
      <c r="L976">
        <v>3</v>
      </c>
      <c r="M976" t="s">
        <v>1955</v>
      </c>
      <c r="N976" t="s">
        <v>950</v>
      </c>
      <c r="O976" t="s">
        <v>887</v>
      </c>
      <c r="P976">
        <v>410</v>
      </c>
      <c r="Q976">
        <v>80</v>
      </c>
      <c r="R976">
        <v>60</v>
      </c>
      <c r="S976">
        <v>90</v>
      </c>
      <c r="T976">
        <v>60</v>
      </c>
      <c r="U976">
        <v>70</v>
      </c>
      <c r="V976">
        <v>50</v>
      </c>
      <c r="W976">
        <v>120</v>
      </c>
      <c r="Z976" t="s">
        <v>801</v>
      </c>
      <c r="AA976">
        <v>1</v>
      </c>
      <c r="AB976" t="s">
        <v>945</v>
      </c>
      <c r="AD976" t="s">
        <v>828</v>
      </c>
      <c r="AE976">
        <v>15</v>
      </c>
      <c r="AF976" t="s">
        <v>803</v>
      </c>
      <c r="AG976" t="s">
        <v>804</v>
      </c>
      <c r="AH976">
        <v>4</v>
      </c>
      <c r="AI976">
        <v>1</v>
      </c>
      <c r="AJ976">
        <v>1</v>
      </c>
      <c r="AK976" t="s">
        <v>803</v>
      </c>
      <c r="AL976">
        <v>2</v>
      </c>
      <c r="AM976" t="s">
        <v>803</v>
      </c>
      <c r="AN976">
        <v>4</v>
      </c>
      <c r="AO976" t="s">
        <v>803</v>
      </c>
      <c r="AP976">
        <v>1</v>
      </c>
      <c r="AQ976" t="s">
        <v>803</v>
      </c>
      <c r="AR976">
        <v>2</v>
      </c>
      <c r="AS976">
        <v>1</v>
      </c>
      <c r="AT976">
        <v>1</v>
      </c>
      <c r="AU976">
        <v>1</v>
      </c>
      <c r="AV976">
        <v>1</v>
      </c>
      <c r="AW976" t="s">
        <v>803</v>
      </c>
    </row>
    <row r="977" spans="1:49" x14ac:dyDescent="0.25">
      <c r="A977">
        <v>839</v>
      </c>
      <c r="B977" t="s">
        <v>1957</v>
      </c>
      <c r="C977">
        <v>8</v>
      </c>
      <c r="D977" t="s">
        <v>795</v>
      </c>
      <c r="E977" t="s">
        <v>1226</v>
      </c>
      <c r="F977">
        <v>2</v>
      </c>
      <c r="G977" t="s">
        <v>942</v>
      </c>
      <c r="H977" t="s">
        <v>807</v>
      </c>
      <c r="I977" t="s">
        <v>807</v>
      </c>
      <c r="J977">
        <v>2.8</v>
      </c>
      <c r="K977">
        <v>310.5</v>
      </c>
      <c r="L977">
        <v>3</v>
      </c>
      <c r="M977" t="s">
        <v>1955</v>
      </c>
      <c r="N977" t="s">
        <v>950</v>
      </c>
      <c r="O977" t="s">
        <v>887</v>
      </c>
      <c r="P977">
        <v>510</v>
      </c>
      <c r="Q977">
        <v>110</v>
      </c>
      <c r="R977">
        <v>80</v>
      </c>
      <c r="S977">
        <v>120</v>
      </c>
      <c r="T977">
        <v>80</v>
      </c>
      <c r="U977">
        <v>90</v>
      </c>
      <c r="V977">
        <v>30</v>
      </c>
      <c r="W977">
        <v>45</v>
      </c>
      <c r="Z977" t="s">
        <v>801</v>
      </c>
      <c r="AA977">
        <v>1</v>
      </c>
      <c r="AB977" t="s">
        <v>945</v>
      </c>
      <c r="AD977" t="s">
        <v>828</v>
      </c>
      <c r="AE977">
        <v>15</v>
      </c>
      <c r="AF977" t="s">
        <v>803</v>
      </c>
      <c r="AG977" t="s">
        <v>804</v>
      </c>
      <c r="AH977">
        <v>4</v>
      </c>
      <c r="AI977">
        <v>1</v>
      </c>
      <c r="AJ977">
        <v>1</v>
      </c>
      <c r="AK977" t="s">
        <v>803</v>
      </c>
      <c r="AL977">
        <v>2</v>
      </c>
      <c r="AM977" t="s">
        <v>803</v>
      </c>
      <c r="AN977">
        <v>4</v>
      </c>
      <c r="AO977" t="s">
        <v>803</v>
      </c>
      <c r="AP977">
        <v>1</v>
      </c>
      <c r="AQ977" t="s">
        <v>803</v>
      </c>
      <c r="AR977">
        <v>2</v>
      </c>
      <c r="AS977">
        <v>1</v>
      </c>
      <c r="AT977">
        <v>1</v>
      </c>
      <c r="AU977">
        <v>1</v>
      </c>
      <c r="AV977">
        <v>1</v>
      </c>
      <c r="AW977" t="s">
        <v>803</v>
      </c>
    </row>
    <row r="978" spans="1:49" x14ac:dyDescent="0.25">
      <c r="A978">
        <v>840</v>
      </c>
      <c r="B978" t="s">
        <v>1958</v>
      </c>
      <c r="C978">
        <v>8</v>
      </c>
      <c r="D978" t="s">
        <v>795</v>
      </c>
      <c r="E978" t="s">
        <v>1959</v>
      </c>
      <c r="F978">
        <v>2</v>
      </c>
      <c r="G978" t="s">
        <v>797</v>
      </c>
      <c r="H978" t="s">
        <v>810</v>
      </c>
      <c r="I978" t="s">
        <v>810</v>
      </c>
      <c r="J978">
        <v>0.2</v>
      </c>
      <c r="K978">
        <v>0.5</v>
      </c>
      <c r="L978">
        <v>3</v>
      </c>
      <c r="M978" t="s">
        <v>1960</v>
      </c>
      <c r="N978" t="s">
        <v>850</v>
      </c>
      <c r="O978" t="s">
        <v>1561</v>
      </c>
      <c r="P978">
        <v>260</v>
      </c>
      <c r="Q978">
        <v>40</v>
      </c>
      <c r="R978">
        <v>40</v>
      </c>
      <c r="S978">
        <v>80</v>
      </c>
      <c r="T978">
        <v>40</v>
      </c>
      <c r="U978">
        <v>40</v>
      </c>
      <c r="V978">
        <v>20</v>
      </c>
      <c r="W978">
        <v>255</v>
      </c>
      <c r="Z978" t="s">
        <v>1189</v>
      </c>
      <c r="AA978">
        <v>2</v>
      </c>
      <c r="AB978" t="s">
        <v>810</v>
      </c>
      <c r="AC978" t="s">
        <v>797</v>
      </c>
      <c r="AD978" t="s">
        <v>828</v>
      </c>
      <c r="AE978">
        <v>20</v>
      </c>
      <c r="AF978">
        <v>1</v>
      </c>
      <c r="AG978">
        <v>1</v>
      </c>
      <c r="AH978" t="s">
        <v>804</v>
      </c>
      <c r="AI978" t="s">
        <v>804</v>
      </c>
      <c r="AJ978" t="s">
        <v>804</v>
      </c>
      <c r="AK978">
        <v>4</v>
      </c>
      <c r="AL978">
        <v>1</v>
      </c>
      <c r="AM978">
        <v>2</v>
      </c>
      <c r="AN978" t="s">
        <v>803</v>
      </c>
      <c r="AO978">
        <v>2</v>
      </c>
      <c r="AP978">
        <v>1</v>
      </c>
      <c r="AQ978">
        <v>2</v>
      </c>
      <c r="AR978">
        <v>1</v>
      </c>
      <c r="AS978">
        <v>1</v>
      </c>
      <c r="AT978">
        <v>2</v>
      </c>
      <c r="AU978">
        <v>1</v>
      </c>
      <c r="AV978">
        <v>1</v>
      </c>
      <c r="AW978">
        <v>2</v>
      </c>
    </row>
    <row r="979" spans="1:49" x14ac:dyDescent="0.25">
      <c r="A979">
        <v>841</v>
      </c>
      <c r="B979" t="s">
        <v>1961</v>
      </c>
      <c r="C979">
        <v>8</v>
      </c>
      <c r="D979" t="s">
        <v>795</v>
      </c>
      <c r="E979" t="s">
        <v>1962</v>
      </c>
      <c r="F979">
        <v>2</v>
      </c>
      <c r="G979" t="s">
        <v>797</v>
      </c>
      <c r="H979" t="s">
        <v>810</v>
      </c>
      <c r="I979" t="s">
        <v>810</v>
      </c>
      <c r="J979">
        <v>0.3</v>
      </c>
      <c r="K979">
        <v>1</v>
      </c>
      <c r="L979">
        <v>3</v>
      </c>
      <c r="M979" t="s">
        <v>1960</v>
      </c>
      <c r="N979" t="s">
        <v>850</v>
      </c>
      <c r="O979" t="s">
        <v>847</v>
      </c>
      <c r="P979">
        <v>485</v>
      </c>
      <c r="Q979">
        <v>70</v>
      </c>
      <c r="R979">
        <v>110</v>
      </c>
      <c r="S979">
        <v>80</v>
      </c>
      <c r="T979">
        <v>95</v>
      </c>
      <c r="U979">
        <v>60</v>
      </c>
      <c r="V979">
        <v>70</v>
      </c>
      <c r="W979">
        <v>45</v>
      </c>
      <c r="Z979" t="s">
        <v>1189</v>
      </c>
      <c r="AA979">
        <v>2</v>
      </c>
      <c r="AB979" t="s">
        <v>810</v>
      </c>
      <c r="AC979" t="s">
        <v>797</v>
      </c>
      <c r="AD979" t="s">
        <v>828</v>
      </c>
      <c r="AE979">
        <v>20</v>
      </c>
      <c r="AF979">
        <v>1</v>
      </c>
      <c r="AG979">
        <v>1</v>
      </c>
      <c r="AH979" t="s">
        <v>804</v>
      </c>
      <c r="AI979" t="s">
        <v>804</v>
      </c>
      <c r="AJ979" t="s">
        <v>804</v>
      </c>
      <c r="AK979">
        <v>4</v>
      </c>
      <c r="AL979">
        <v>1</v>
      </c>
      <c r="AM979">
        <v>2</v>
      </c>
      <c r="AN979" t="s">
        <v>803</v>
      </c>
      <c r="AO979">
        <v>2</v>
      </c>
      <c r="AP979">
        <v>1</v>
      </c>
      <c r="AQ979">
        <v>2</v>
      </c>
      <c r="AR979">
        <v>1</v>
      </c>
      <c r="AS979">
        <v>1</v>
      </c>
      <c r="AT979">
        <v>2</v>
      </c>
      <c r="AU979">
        <v>1</v>
      </c>
      <c r="AV979">
        <v>1</v>
      </c>
      <c r="AW979">
        <v>2</v>
      </c>
    </row>
    <row r="980" spans="1:49" x14ac:dyDescent="0.25">
      <c r="A980">
        <v>842</v>
      </c>
      <c r="B980" t="s">
        <v>1963</v>
      </c>
      <c r="C980">
        <v>8</v>
      </c>
      <c r="D980" t="s">
        <v>795</v>
      </c>
      <c r="E980" t="s">
        <v>1964</v>
      </c>
      <c r="F980">
        <v>2</v>
      </c>
      <c r="G980" t="s">
        <v>797</v>
      </c>
      <c r="H980" t="s">
        <v>810</v>
      </c>
      <c r="I980" t="s">
        <v>810</v>
      </c>
      <c r="J980">
        <v>0.4</v>
      </c>
      <c r="K980">
        <v>13</v>
      </c>
      <c r="L980">
        <v>3</v>
      </c>
      <c r="M980" t="s">
        <v>1960</v>
      </c>
      <c r="N980" t="s">
        <v>850</v>
      </c>
      <c r="O980" t="s">
        <v>805</v>
      </c>
      <c r="P980">
        <v>485</v>
      </c>
      <c r="Q980">
        <v>110</v>
      </c>
      <c r="R980">
        <v>85</v>
      </c>
      <c r="S980">
        <v>80</v>
      </c>
      <c r="T980">
        <v>100</v>
      </c>
      <c r="U980">
        <v>80</v>
      </c>
      <c r="V980">
        <v>30</v>
      </c>
      <c r="W980">
        <v>45</v>
      </c>
      <c r="Z980" t="s">
        <v>1189</v>
      </c>
      <c r="AA980">
        <v>2</v>
      </c>
      <c r="AB980" t="s">
        <v>810</v>
      </c>
      <c r="AC980" t="s">
        <v>797</v>
      </c>
      <c r="AD980" t="s">
        <v>828</v>
      </c>
      <c r="AE980">
        <v>20</v>
      </c>
      <c r="AF980">
        <v>1</v>
      </c>
      <c r="AG980">
        <v>1</v>
      </c>
      <c r="AH980" t="s">
        <v>804</v>
      </c>
      <c r="AI980" t="s">
        <v>804</v>
      </c>
      <c r="AJ980" t="s">
        <v>804</v>
      </c>
      <c r="AK980">
        <v>4</v>
      </c>
      <c r="AL980">
        <v>1</v>
      </c>
      <c r="AM980">
        <v>2</v>
      </c>
      <c r="AN980" t="s">
        <v>803</v>
      </c>
      <c r="AO980">
        <v>2</v>
      </c>
      <c r="AP980">
        <v>1</v>
      </c>
      <c r="AQ980">
        <v>2</v>
      </c>
      <c r="AR980">
        <v>1</v>
      </c>
      <c r="AS980">
        <v>1</v>
      </c>
      <c r="AT980">
        <v>2</v>
      </c>
      <c r="AU980">
        <v>1</v>
      </c>
      <c r="AV980">
        <v>1</v>
      </c>
      <c r="AW980">
        <v>2</v>
      </c>
    </row>
    <row r="981" spans="1:49" x14ac:dyDescent="0.25">
      <c r="A981">
        <v>843</v>
      </c>
      <c r="B981" t="s">
        <v>1965</v>
      </c>
      <c r="C981">
        <v>8</v>
      </c>
      <c r="D981" t="s">
        <v>795</v>
      </c>
      <c r="E981" t="s">
        <v>1966</v>
      </c>
      <c r="F981">
        <v>1</v>
      </c>
      <c r="G981" t="s">
        <v>862</v>
      </c>
      <c r="H981" t="s">
        <v>2089</v>
      </c>
      <c r="I981" t="s">
        <v>862</v>
      </c>
      <c r="J981">
        <v>2.2000000000000002</v>
      </c>
      <c r="K981">
        <v>7.6</v>
      </c>
      <c r="L981">
        <v>3</v>
      </c>
      <c r="M981" t="s">
        <v>1967</v>
      </c>
      <c r="N981" t="s">
        <v>830</v>
      </c>
      <c r="O981" t="s">
        <v>863</v>
      </c>
      <c r="P981">
        <v>315</v>
      </c>
      <c r="Q981">
        <v>52</v>
      </c>
      <c r="R981">
        <v>57</v>
      </c>
      <c r="S981">
        <v>75</v>
      </c>
      <c r="T981">
        <v>35</v>
      </c>
      <c r="U981">
        <v>50</v>
      </c>
      <c r="V981">
        <v>46</v>
      </c>
      <c r="W981">
        <v>255</v>
      </c>
      <c r="Z981" t="s">
        <v>827</v>
      </c>
      <c r="AA981">
        <v>2</v>
      </c>
      <c r="AB981" t="s">
        <v>810</v>
      </c>
      <c r="AC981" t="s">
        <v>848</v>
      </c>
      <c r="AD981" t="s">
        <v>828</v>
      </c>
      <c r="AE981">
        <v>20</v>
      </c>
      <c r="AF981">
        <v>1</v>
      </c>
      <c r="AG981">
        <v>1</v>
      </c>
      <c r="AH981">
        <v>2</v>
      </c>
      <c r="AI981">
        <v>0</v>
      </c>
      <c r="AJ981">
        <v>2</v>
      </c>
      <c r="AK981">
        <v>2</v>
      </c>
      <c r="AL981">
        <v>1</v>
      </c>
      <c r="AM981" t="s">
        <v>803</v>
      </c>
      <c r="AN981">
        <v>1</v>
      </c>
      <c r="AO981">
        <v>1</v>
      </c>
      <c r="AP981">
        <v>1</v>
      </c>
      <c r="AQ981">
        <v>1</v>
      </c>
      <c r="AR981" t="s">
        <v>803</v>
      </c>
      <c r="AS981">
        <v>1</v>
      </c>
      <c r="AT981">
        <v>1</v>
      </c>
      <c r="AU981">
        <v>1</v>
      </c>
      <c r="AV981">
        <v>1</v>
      </c>
      <c r="AW981">
        <v>1</v>
      </c>
    </row>
    <row r="982" spans="1:49" x14ac:dyDescent="0.25">
      <c r="A982">
        <v>844</v>
      </c>
      <c r="B982" t="s">
        <v>1968</v>
      </c>
      <c r="C982">
        <v>8</v>
      </c>
      <c r="D982" t="s">
        <v>795</v>
      </c>
      <c r="E982" t="s">
        <v>1966</v>
      </c>
      <c r="F982">
        <v>1</v>
      </c>
      <c r="G982" t="s">
        <v>862</v>
      </c>
      <c r="H982" t="s">
        <v>2089</v>
      </c>
      <c r="I982" t="s">
        <v>862</v>
      </c>
      <c r="J982">
        <v>3.8</v>
      </c>
      <c r="K982">
        <v>65.5</v>
      </c>
      <c r="L982">
        <v>3</v>
      </c>
      <c r="M982" t="s">
        <v>1967</v>
      </c>
      <c r="N982" t="s">
        <v>830</v>
      </c>
      <c r="O982" t="s">
        <v>863</v>
      </c>
      <c r="P982">
        <v>510</v>
      </c>
      <c r="Q982">
        <v>72</v>
      </c>
      <c r="R982">
        <v>107</v>
      </c>
      <c r="S982">
        <v>125</v>
      </c>
      <c r="T982">
        <v>65</v>
      </c>
      <c r="U982">
        <v>70</v>
      </c>
      <c r="V982">
        <v>71</v>
      </c>
      <c r="W982">
        <v>120</v>
      </c>
      <c r="Z982" t="s">
        <v>827</v>
      </c>
      <c r="AA982">
        <v>2</v>
      </c>
      <c r="AB982" t="s">
        <v>810</v>
      </c>
      <c r="AC982" t="s">
        <v>848</v>
      </c>
      <c r="AD982" t="s">
        <v>828</v>
      </c>
      <c r="AE982">
        <v>20</v>
      </c>
      <c r="AF982">
        <v>1</v>
      </c>
      <c r="AG982">
        <v>1</v>
      </c>
      <c r="AH982">
        <v>2</v>
      </c>
      <c r="AI982">
        <v>0</v>
      </c>
      <c r="AJ982">
        <v>2</v>
      </c>
      <c r="AK982">
        <v>2</v>
      </c>
      <c r="AL982">
        <v>1</v>
      </c>
      <c r="AM982" t="s">
        <v>803</v>
      </c>
      <c r="AN982">
        <v>1</v>
      </c>
      <c r="AO982">
        <v>1</v>
      </c>
      <c r="AP982">
        <v>1</v>
      </c>
      <c r="AQ982">
        <v>1</v>
      </c>
      <c r="AR982" t="s">
        <v>803</v>
      </c>
      <c r="AS982">
        <v>1</v>
      </c>
      <c r="AT982">
        <v>1</v>
      </c>
      <c r="AU982">
        <v>1</v>
      </c>
      <c r="AV982">
        <v>1</v>
      </c>
      <c r="AW982">
        <v>1</v>
      </c>
    </row>
    <row r="983" spans="1:49" x14ac:dyDescent="0.25">
      <c r="A983">
        <v>845</v>
      </c>
      <c r="B983" t="s">
        <v>1969</v>
      </c>
      <c r="C983">
        <v>8</v>
      </c>
      <c r="D983" t="s">
        <v>795</v>
      </c>
      <c r="E983" t="s">
        <v>1970</v>
      </c>
      <c r="F983">
        <v>2</v>
      </c>
      <c r="G983" t="s">
        <v>812</v>
      </c>
      <c r="H983" t="s">
        <v>816</v>
      </c>
      <c r="I983" t="s">
        <v>816</v>
      </c>
      <c r="J983">
        <v>0.8</v>
      </c>
      <c r="K983">
        <v>18</v>
      </c>
      <c r="L983">
        <v>1</v>
      </c>
      <c r="M983" t="s">
        <v>1971</v>
      </c>
      <c r="P983">
        <v>475</v>
      </c>
      <c r="Q983">
        <v>70</v>
      </c>
      <c r="R983">
        <v>85</v>
      </c>
      <c r="S983">
        <v>55</v>
      </c>
      <c r="T983">
        <v>85</v>
      </c>
      <c r="U983">
        <v>95</v>
      </c>
      <c r="V983">
        <v>85</v>
      </c>
      <c r="W983">
        <v>45</v>
      </c>
      <c r="Z983" t="s">
        <v>827</v>
      </c>
      <c r="AA983">
        <v>2</v>
      </c>
      <c r="AB983" t="s">
        <v>812</v>
      </c>
      <c r="AC983" t="s">
        <v>819</v>
      </c>
      <c r="AD983" t="s">
        <v>828</v>
      </c>
      <c r="AE983">
        <v>20</v>
      </c>
      <c r="AF983">
        <v>1</v>
      </c>
      <c r="AG983" t="s">
        <v>803</v>
      </c>
      <c r="AH983" t="s">
        <v>803</v>
      </c>
      <c r="AI983">
        <v>4</v>
      </c>
      <c r="AJ983">
        <v>1</v>
      </c>
      <c r="AK983">
        <v>1</v>
      </c>
      <c r="AL983" t="s">
        <v>803</v>
      </c>
      <c r="AM983">
        <v>1</v>
      </c>
      <c r="AN983">
        <v>0</v>
      </c>
      <c r="AO983">
        <v>1</v>
      </c>
      <c r="AP983">
        <v>1</v>
      </c>
      <c r="AQ983" t="s">
        <v>803</v>
      </c>
      <c r="AR983">
        <v>2</v>
      </c>
      <c r="AS983">
        <v>1</v>
      </c>
      <c r="AT983">
        <v>1</v>
      </c>
      <c r="AU983">
        <v>1</v>
      </c>
      <c r="AV983" t="s">
        <v>803</v>
      </c>
      <c r="AW983">
        <v>1</v>
      </c>
    </row>
    <row r="984" spans="1:49" x14ac:dyDescent="0.25">
      <c r="A984">
        <v>846</v>
      </c>
      <c r="B984" t="s">
        <v>1972</v>
      </c>
      <c r="C984">
        <v>8</v>
      </c>
      <c r="D984" t="s">
        <v>795</v>
      </c>
      <c r="E984" t="s">
        <v>1973</v>
      </c>
      <c r="F984">
        <v>1</v>
      </c>
      <c r="G984" t="s">
        <v>816</v>
      </c>
      <c r="H984" t="s">
        <v>2089</v>
      </c>
      <c r="I984" t="s">
        <v>816</v>
      </c>
      <c r="J984">
        <v>0.5</v>
      </c>
      <c r="K984">
        <v>1</v>
      </c>
      <c r="L984">
        <v>2</v>
      </c>
      <c r="M984" t="s">
        <v>918</v>
      </c>
      <c r="O984" t="s">
        <v>1974</v>
      </c>
      <c r="P984">
        <v>280</v>
      </c>
      <c r="Q984">
        <v>41</v>
      </c>
      <c r="R984">
        <v>63</v>
      </c>
      <c r="S984">
        <v>40</v>
      </c>
      <c r="T984">
        <v>40</v>
      </c>
      <c r="U984">
        <v>30</v>
      </c>
      <c r="V984">
        <v>66</v>
      </c>
      <c r="W984">
        <v>255</v>
      </c>
      <c r="Z984" t="s">
        <v>925</v>
      </c>
      <c r="AA984">
        <v>1</v>
      </c>
      <c r="AB984" t="s">
        <v>1022</v>
      </c>
      <c r="AD984" t="s">
        <v>828</v>
      </c>
      <c r="AE984">
        <v>20</v>
      </c>
      <c r="AF984">
        <v>1</v>
      </c>
      <c r="AG984" t="s">
        <v>803</v>
      </c>
      <c r="AH984" t="s">
        <v>803</v>
      </c>
      <c r="AI984">
        <v>2</v>
      </c>
      <c r="AJ984">
        <v>2</v>
      </c>
      <c r="AK984" t="s">
        <v>803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1</v>
      </c>
      <c r="AR984">
        <v>1</v>
      </c>
      <c r="AS984">
        <v>1</v>
      </c>
      <c r="AT984">
        <v>1</v>
      </c>
      <c r="AU984">
        <v>1</v>
      </c>
      <c r="AV984" t="s">
        <v>803</v>
      </c>
      <c r="AW984">
        <v>1</v>
      </c>
    </row>
    <row r="985" spans="1:49" x14ac:dyDescent="0.25">
      <c r="A985">
        <v>847</v>
      </c>
      <c r="B985" t="s">
        <v>1975</v>
      </c>
      <c r="C985">
        <v>8</v>
      </c>
      <c r="D985" t="s">
        <v>795</v>
      </c>
      <c r="E985" t="s">
        <v>1976</v>
      </c>
      <c r="F985">
        <v>1</v>
      </c>
      <c r="G985" t="s">
        <v>816</v>
      </c>
      <c r="H985" t="s">
        <v>2089</v>
      </c>
      <c r="I985" t="s">
        <v>816</v>
      </c>
      <c r="J985">
        <v>1.3</v>
      </c>
      <c r="K985">
        <v>30</v>
      </c>
      <c r="L985">
        <v>2</v>
      </c>
      <c r="M985" t="s">
        <v>918</v>
      </c>
      <c r="O985" t="s">
        <v>1974</v>
      </c>
      <c r="P985">
        <v>490</v>
      </c>
      <c r="Q985">
        <v>61</v>
      </c>
      <c r="R985">
        <v>123</v>
      </c>
      <c r="S985">
        <v>60</v>
      </c>
      <c r="T985">
        <v>60</v>
      </c>
      <c r="U985">
        <v>50</v>
      </c>
      <c r="V985">
        <v>136</v>
      </c>
      <c r="W985">
        <v>60</v>
      </c>
      <c r="Z985" t="s">
        <v>925</v>
      </c>
      <c r="AA985">
        <v>1</v>
      </c>
      <c r="AB985" t="s">
        <v>1022</v>
      </c>
      <c r="AD985" t="s">
        <v>828</v>
      </c>
      <c r="AE985">
        <v>20</v>
      </c>
      <c r="AF985">
        <v>1</v>
      </c>
      <c r="AG985" t="s">
        <v>803</v>
      </c>
      <c r="AH985" t="s">
        <v>803</v>
      </c>
      <c r="AI985">
        <v>2</v>
      </c>
      <c r="AJ985">
        <v>2</v>
      </c>
      <c r="AK985" t="s">
        <v>803</v>
      </c>
      <c r="AL985">
        <v>1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1</v>
      </c>
      <c r="AS985">
        <v>1</v>
      </c>
      <c r="AT985">
        <v>1</v>
      </c>
      <c r="AU985">
        <v>1</v>
      </c>
      <c r="AV985" t="s">
        <v>803</v>
      </c>
      <c r="AW985">
        <v>1</v>
      </c>
    </row>
    <row r="986" spans="1:49" x14ac:dyDescent="0.25">
      <c r="A986">
        <v>848</v>
      </c>
      <c r="B986" t="s">
        <v>1977</v>
      </c>
      <c r="C986">
        <v>8</v>
      </c>
      <c r="D986" t="s">
        <v>795</v>
      </c>
      <c r="E986" t="s">
        <v>1978</v>
      </c>
      <c r="F986">
        <v>2</v>
      </c>
      <c r="G986" t="s">
        <v>856</v>
      </c>
      <c r="H986" t="s">
        <v>798</v>
      </c>
      <c r="I986" t="s">
        <v>798</v>
      </c>
      <c r="J986">
        <v>0.4</v>
      </c>
      <c r="K986">
        <v>11</v>
      </c>
      <c r="L986">
        <v>3</v>
      </c>
      <c r="M986" t="s">
        <v>912</v>
      </c>
      <c r="N986" t="s">
        <v>857</v>
      </c>
      <c r="O986" t="s">
        <v>1332</v>
      </c>
      <c r="P986">
        <v>242</v>
      </c>
      <c r="Q986">
        <v>40</v>
      </c>
      <c r="R986">
        <v>38</v>
      </c>
      <c r="S986">
        <v>35</v>
      </c>
      <c r="T986">
        <v>54</v>
      </c>
      <c r="U986">
        <v>35</v>
      </c>
      <c r="V986">
        <v>40</v>
      </c>
      <c r="W986">
        <v>75</v>
      </c>
      <c r="Z986" t="s">
        <v>801</v>
      </c>
      <c r="AA986">
        <v>1</v>
      </c>
      <c r="AB986" t="s">
        <v>874</v>
      </c>
      <c r="AD986" t="s">
        <v>828</v>
      </c>
      <c r="AE986">
        <v>25</v>
      </c>
      <c r="AF986">
        <v>1</v>
      </c>
      <c r="AG986">
        <v>1</v>
      </c>
      <c r="AH986">
        <v>1</v>
      </c>
      <c r="AI986" t="s">
        <v>803</v>
      </c>
      <c r="AJ986" t="s">
        <v>803</v>
      </c>
      <c r="AK986">
        <v>1</v>
      </c>
      <c r="AL986" t="s">
        <v>803</v>
      </c>
      <c r="AM986" t="s">
        <v>803</v>
      </c>
      <c r="AN986">
        <v>4</v>
      </c>
      <c r="AO986" t="s">
        <v>803</v>
      </c>
      <c r="AP986">
        <v>2</v>
      </c>
      <c r="AQ986" t="s">
        <v>803</v>
      </c>
      <c r="AR986">
        <v>1</v>
      </c>
      <c r="AS986">
        <v>1</v>
      </c>
      <c r="AT986">
        <v>1</v>
      </c>
      <c r="AU986">
        <v>1</v>
      </c>
      <c r="AV986" t="s">
        <v>803</v>
      </c>
      <c r="AW986" t="s">
        <v>803</v>
      </c>
    </row>
    <row r="987" spans="1:49" x14ac:dyDescent="0.25">
      <c r="A987">
        <v>849</v>
      </c>
      <c r="B987" t="s">
        <v>1979</v>
      </c>
      <c r="C987">
        <v>8</v>
      </c>
      <c r="D987" t="s">
        <v>795</v>
      </c>
      <c r="E987" t="s">
        <v>1980</v>
      </c>
      <c r="F987">
        <v>2</v>
      </c>
      <c r="G987" t="s">
        <v>856</v>
      </c>
      <c r="H987" t="s">
        <v>798</v>
      </c>
      <c r="I987" t="s">
        <v>798</v>
      </c>
      <c r="J987">
        <v>1.6</v>
      </c>
      <c r="K987">
        <v>40</v>
      </c>
      <c r="L987">
        <v>3</v>
      </c>
      <c r="M987" t="s">
        <v>1981</v>
      </c>
      <c r="N987" t="s">
        <v>1209</v>
      </c>
      <c r="O987" t="s">
        <v>911</v>
      </c>
      <c r="P987">
        <v>502</v>
      </c>
      <c r="Q987">
        <v>75</v>
      </c>
      <c r="R987">
        <v>98</v>
      </c>
      <c r="S987">
        <v>70</v>
      </c>
      <c r="T987">
        <v>114</v>
      </c>
      <c r="U987">
        <v>70</v>
      </c>
      <c r="V987">
        <v>75</v>
      </c>
      <c r="W987">
        <v>45</v>
      </c>
      <c r="Z987" t="s">
        <v>801</v>
      </c>
      <c r="AA987">
        <v>1</v>
      </c>
      <c r="AB987" t="s">
        <v>932</v>
      </c>
      <c r="AD987" t="s">
        <v>828</v>
      </c>
      <c r="AE987">
        <v>25</v>
      </c>
      <c r="AF987">
        <v>1</v>
      </c>
      <c r="AG987">
        <v>1</v>
      </c>
      <c r="AH987">
        <v>1</v>
      </c>
      <c r="AI987" t="s">
        <v>803</v>
      </c>
      <c r="AJ987" t="s">
        <v>803</v>
      </c>
      <c r="AK987">
        <v>1</v>
      </c>
      <c r="AL987" t="s">
        <v>803</v>
      </c>
      <c r="AM987" t="s">
        <v>803</v>
      </c>
      <c r="AN987">
        <v>4</v>
      </c>
      <c r="AO987" t="s">
        <v>803</v>
      </c>
      <c r="AP987">
        <v>2</v>
      </c>
      <c r="AQ987" t="s">
        <v>803</v>
      </c>
      <c r="AR987">
        <v>1</v>
      </c>
      <c r="AS987">
        <v>1</v>
      </c>
      <c r="AT987">
        <v>1</v>
      </c>
      <c r="AU987">
        <v>1</v>
      </c>
      <c r="AV987" t="s">
        <v>803</v>
      </c>
      <c r="AW987" t="s">
        <v>803</v>
      </c>
    </row>
    <row r="988" spans="1:49" x14ac:dyDescent="0.25">
      <c r="A988">
        <v>849</v>
      </c>
      <c r="B988" t="s">
        <v>1982</v>
      </c>
      <c r="C988">
        <v>8</v>
      </c>
      <c r="D988" t="s">
        <v>795</v>
      </c>
      <c r="E988" t="s">
        <v>1980</v>
      </c>
      <c r="F988">
        <v>2</v>
      </c>
      <c r="G988" t="s">
        <v>856</v>
      </c>
      <c r="H988" t="s">
        <v>798</v>
      </c>
      <c r="I988" t="s">
        <v>798</v>
      </c>
      <c r="J988">
        <v>1.6</v>
      </c>
      <c r="K988">
        <v>40</v>
      </c>
      <c r="L988">
        <v>3</v>
      </c>
      <c r="M988" t="s">
        <v>1981</v>
      </c>
      <c r="N988" t="s">
        <v>1089</v>
      </c>
      <c r="O988" t="s">
        <v>911</v>
      </c>
      <c r="P988">
        <v>502</v>
      </c>
      <c r="Q988">
        <v>75</v>
      </c>
      <c r="R988">
        <v>98</v>
      </c>
      <c r="S988">
        <v>70</v>
      </c>
      <c r="T988">
        <v>114</v>
      </c>
      <c r="U988">
        <v>70</v>
      </c>
      <c r="V988">
        <v>75</v>
      </c>
      <c r="W988">
        <v>45</v>
      </c>
      <c r="Z988" t="s">
        <v>801</v>
      </c>
      <c r="AA988">
        <v>1</v>
      </c>
      <c r="AB988" t="s">
        <v>932</v>
      </c>
      <c r="AD988" t="s">
        <v>828</v>
      </c>
      <c r="AE988">
        <v>25</v>
      </c>
      <c r="AF988">
        <v>1</v>
      </c>
      <c r="AG988">
        <v>1</v>
      </c>
      <c r="AH988">
        <v>1</v>
      </c>
      <c r="AI988" t="s">
        <v>803</v>
      </c>
      <c r="AJ988" t="s">
        <v>803</v>
      </c>
      <c r="AK988">
        <v>1</v>
      </c>
      <c r="AL988" t="s">
        <v>803</v>
      </c>
      <c r="AM988" t="s">
        <v>803</v>
      </c>
      <c r="AN988">
        <v>4</v>
      </c>
      <c r="AO988" t="s">
        <v>803</v>
      </c>
      <c r="AP988">
        <v>2</v>
      </c>
      <c r="AQ988" t="s">
        <v>803</v>
      </c>
      <c r="AR988">
        <v>1</v>
      </c>
      <c r="AS988">
        <v>1</v>
      </c>
      <c r="AT988">
        <v>1</v>
      </c>
      <c r="AU988">
        <v>1</v>
      </c>
      <c r="AV988" t="s">
        <v>803</v>
      </c>
      <c r="AW988" t="s">
        <v>803</v>
      </c>
    </row>
    <row r="989" spans="1:49" x14ac:dyDescent="0.25">
      <c r="A989">
        <v>850</v>
      </c>
      <c r="B989" t="s">
        <v>1983</v>
      </c>
      <c r="C989">
        <v>8</v>
      </c>
      <c r="D989" t="s">
        <v>795</v>
      </c>
      <c r="E989" t="s">
        <v>1984</v>
      </c>
      <c r="F989">
        <v>2</v>
      </c>
      <c r="G989" t="s">
        <v>807</v>
      </c>
      <c r="H989" t="s">
        <v>824</v>
      </c>
      <c r="I989" t="s">
        <v>824</v>
      </c>
      <c r="J989">
        <v>0.7</v>
      </c>
      <c r="K989">
        <v>1</v>
      </c>
      <c r="L989">
        <v>3</v>
      </c>
      <c r="M989" t="s">
        <v>887</v>
      </c>
      <c r="N989" t="s">
        <v>1227</v>
      </c>
      <c r="O989" t="s">
        <v>950</v>
      </c>
      <c r="P989">
        <v>305</v>
      </c>
      <c r="Q989">
        <v>50</v>
      </c>
      <c r="R989">
        <v>65</v>
      </c>
      <c r="S989">
        <v>45</v>
      </c>
      <c r="T989">
        <v>50</v>
      </c>
      <c r="U989">
        <v>50</v>
      </c>
      <c r="V989">
        <v>45</v>
      </c>
      <c r="W989">
        <v>190</v>
      </c>
      <c r="Z989" t="s">
        <v>827</v>
      </c>
      <c r="AA989">
        <v>1</v>
      </c>
      <c r="AB989" t="s">
        <v>824</v>
      </c>
      <c r="AD989" t="s">
        <v>828</v>
      </c>
      <c r="AE989">
        <v>20</v>
      </c>
      <c r="AF989">
        <v>1</v>
      </c>
      <c r="AG989">
        <v>0</v>
      </c>
      <c r="AH989">
        <v>2</v>
      </c>
      <c r="AI989">
        <v>1</v>
      </c>
      <c r="AJ989" t="s">
        <v>804</v>
      </c>
      <c r="AK989" t="s">
        <v>803</v>
      </c>
      <c r="AL989" t="s">
        <v>803</v>
      </c>
      <c r="AM989">
        <v>1</v>
      </c>
      <c r="AN989">
        <v>1</v>
      </c>
      <c r="AO989">
        <v>2</v>
      </c>
      <c r="AP989">
        <v>1</v>
      </c>
      <c r="AQ989" t="s">
        <v>803</v>
      </c>
      <c r="AR989">
        <v>4</v>
      </c>
      <c r="AS989">
        <v>1</v>
      </c>
      <c r="AT989">
        <v>1</v>
      </c>
      <c r="AU989">
        <v>1</v>
      </c>
      <c r="AV989" t="s">
        <v>803</v>
      </c>
      <c r="AW989" t="s">
        <v>803</v>
      </c>
    </row>
    <row r="990" spans="1:49" x14ac:dyDescent="0.25">
      <c r="A990">
        <v>851</v>
      </c>
      <c r="B990" t="s">
        <v>1985</v>
      </c>
      <c r="C990">
        <v>8</v>
      </c>
      <c r="D990" t="s">
        <v>795</v>
      </c>
      <c r="E990" t="s">
        <v>1984</v>
      </c>
      <c r="F990">
        <v>2</v>
      </c>
      <c r="G990" t="s">
        <v>807</v>
      </c>
      <c r="H990" t="s">
        <v>824</v>
      </c>
      <c r="I990" t="s">
        <v>824</v>
      </c>
      <c r="J990">
        <v>3</v>
      </c>
      <c r="K990">
        <v>120</v>
      </c>
      <c r="L990">
        <v>3</v>
      </c>
      <c r="M990" t="s">
        <v>887</v>
      </c>
      <c r="N990" t="s">
        <v>1227</v>
      </c>
      <c r="O990" t="s">
        <v>950</v>
      </c>
      <c r="P990">
        <v>525</v>
      </c>
      <c r="Q990">
        <v>100</v>
      </c>
      <c r="R990">
        <v>115</v>
      </c>
      <c r="S990">
        <v>65</v>
      </c>
      <c r="T990">
        <v>90</v>
      </c>
      <c r="U990">
        <v>90</v>
      </c>
      <c r="V990">
        <v>65</v>
      </c>
      <c r="W990">
        <v>75</v>
      </c>
      <c r="Z990" t="s">
        <v>827</v>
      </c>
      <c r="AA990">
        <v>1</v>
      </c>
      <c r="AB990" t="s">
        <v>824</v>
      </c>
      <c r="AD990" t="s">
        <v>828</v>
      </c>
      <c r="AE990">
        <v>20</v>
      </c>
      <c r="AF990">
        <v>1</v>
      </c>
      <c r="AG990">
        <v>0</v>
      </c>
      <c r="AH990">
        <v>2</v>
      </c>
      <c r="AI990">
        <v>1</v>
      </c>
      <c r="AJ990" t="s">
        <v>804</v>
      </c>
      <c r="AK990" t="s">
        <v>803</v>
      </c>
      <c r="AL990" t="s">
        <v>803</v>
      </c>
      <c r="AM990">
        <v>1</v>
      </c>
      <c r="AN990">
        <v>1</v>
      </c>
      <c r="AO990">
        <v>2</v>
      </c>
      <c r="AP990">
        <v>1</v>
      </c>
      <c r="AQ990" t="s">
        <v>803</v>
      </c>
      <c r="AR990">
        <v>4</v>
      </c>
      <c r="AS990">
        <v>1</v>
      </c>
      <c r="AT990">
        <v>1</v>
      </c>
      <c r="AU990">
        <v>1</v>
      </c>
      <c r="AV990" t="s">
        <v>803</v>
      </c>
      <c r="AW990" t="s">
        <v>803</v>
      </c>
    </row>
    <row r="991" spans="1:49" x14ac:dyDescent="0.25">
      <c r="A991">
        <v>852</v>
      </c>
      <c r="B991" t="s">
        <v>1986</v>
      </c>
      <c r="C991">
        <v>8</v>
      </c>
      <c r="D991" t="s">
        <v>795</v>
      </c>
      <c r="E991" t="s">
        <v>1987</v>
      </c>
      <c r="F991">
        <v>1</v>
      </c>
      <c r="G991" t="s">
        <v>920</v>
      </c>
      <c r="H991" t="s">
        <v>2089</v>
      </c>
      <c r="I991" t="s">
        <v>920</v>
      </c>
      <c r="J991">
        <v>0.6</v>
      </c>
      <c r="K991">
        <v>4</v>
      </c>
      <c r="L991">
        <v>2</v>
      </c>
      <c r="M991" t="s">
        <v>914</v>
      </c>
      <c r="O991" t="s">
        <v>911</v>
      </c>
      <c r="P991">
        <v>310</v>
      </c>
      <c r="Q991">
        <v>50</v>
      </c>
      <c r="R991">
        <v>68</v>
      </c>
      <c r="S991">
        <v>60</v>
      </c>
      <c r="T991">
        <v>50</v>
      </c>
      <c r="U991">
        <v>50</v>
      </c>
      <c r="V991">
        <v>32</v>
      </c>
      <c r="W991">
        <v>180</v>
      </c>
      <c r="Z991" t="s">
        <v>801</v>
      </c>
      <c r="AA991">
        <v>2</v>
      </c>
      <c r="AB991" t="s">
        <v>932</v>
      </c>
      <c r="AC991" t="s">
        <v>819</v>
      </c>
      <c r="AD991" t="s">
        <v>828</v>
      </c>
      <c r="AE991">
        <v>25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2</v>
      </c>
      <c r="AP991">
        <v>2</v>
      </c>
      <c r="AQ991" t="s">
        <v>803</v>
      </c>
      <c r="AR991" t="s">
        <v>803</v>
      </c>
      <c r="AS991">
        <v>1</v>
      </c>
      <c r="AT991">
        <v>1</v>
      </c>
      <c r="AU991" t="s">
        <v>803</v>
      </c>
      <c r="AV991">
        <v>1</v>
      </c>
      <c r="AW991">
        <v>2</v>
      </c>
    </row>
    <row r="992" spans="1:49" x14ac:dyDescent="0.25">
      <c r="A992">
        <v>853</v>
      </c>
      <c r="B992" t="s">
        <v>1988</v>
      </c>
      <c r="C992">
        <v>8</v>
      </c>
      <c r="D992" t="s">
        <v>795</v>
      </c>
      <c r="E992" t="s">
        <v>1987</v>
      </c>
      <c r="F992">
        <v>1</v>
      </c>
      <c r="G992" t="s">
        <v>920</v>
      </c>
      <c r="H992" t="s">
        <v>2089</v>
      </c>
      <c r="I992" t="s">
        <v>920</v>
      </c>
      <c r="J992">
        <v>1.6</v>
      </c>
      <c r="K992">
        <v>39</v>
      </c>
      <c r="L992">
        <v>2</v>
      </c>
      <c r="M992" t="s">
        <v>914</v>
      </c>
      <c r="O992" t="s">
        <v>911</v>
      </c>
      <c r="P992">
        <v>480</v>
      </c>
      <c r="Q992">
        <v>80</v>
      </c>
      <c r="R992">
        <v>118</v>
      </c>
      <c r="S992">
        <v>90</v>
      </c>
      <c r="T992">
        <v>70</v>
      </c>
      <c r="U992">
        <v>80</v>
      </c>
      <c r="V992">
        <v>42</v>
      </c>
      <c r="W992">
        <v>45</v>
      </c>
      <c r="Z992" t="s">
        <v>801</v>
      </c>
      <c r="AA992">
        <v>2</v>
      </c>
      <c r="AB992" t="s">
        <v>932</v>
      </c>
      <c r="AC992" t="s">
        <v>819</v>
      </c>
      <c r="AD992" t="s">
        <v>828</v>
      </c>
      <c r="AE992">
        <v>25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2</v>
      </c>
      <c r="AP992">
        <v>2</v>
      </c>
      <c r="AQ992" t="s">
        <v>803</v>
      </c>
      <c r="AR992" t="s">
        <v>803</v>
      </c>
      <c r="AS992">
        <v>1</v>
      </c>
      <c r="AT992">
        <v>1</v>
      </c>
      <c r="AU992" t="s">
        <v>803</v>
      </c>
      <c r="AV992">
        <v>1</v>
      </c>
      <c r="AW992">
        <v>2</v>
      </c>
    </row>
    <row r="993" spans="1:49" x14ac:dyDescent="0.25">
      <c r="A993">
        <v>854</v>
      </c>
      <c r="B993" t="s">
        <v>1989</v>
      </c>
      <c r="C993">
        <v>8</v>
      </c>
      <c r="D993" t="s">
        <v>795</v>
      </c>
      <c r="E993" t="s">
        <v>1990</v>
      </c>
      <c r="F993">
        <v>1</v>
      </c>
      <c r="G993" t="s">
        <v>980</v>
      </c>
      <c r="H993" t="s">
        <v>2089</v>
      </c>
      <c r="I993" t="s">
        <v>980</v>
      </c>
      <c r="J993">
        <v>0.1</v>
      </c>
      <c r="K993">
        <v>0.2</v>
      </c>
      <c r="L993">
        <v>2</v>
      </c>
      <c r="M993" t="s">
        <v>986</v>
      </c>
      <c r="O993" t="s">
        <v>983</v>
      </c>
      <c r="P993">
        <v>308</v>
      </c>
      <c r="Q993">
        <v>40</v>
      </c>
      <c r="R993">
        <v>45</v>
      </c>
      <c r="S993">
        <v>45</v>
      </c>
      <c r="T993">
        <v>74</v>
      </c>
      <c r="U993">
        <v>54</v>
      </c>
      <c r="V993">
        <v>50</v>
      </c>
      <c r="W993">
        <v>120</v>
      </c>
      <c r="Z993" t="s">
        <v>827</v>
      </c>
      <c r="AA993">
        <v>2</v>
      </c>
      <c r="AB993" t="s">
        <v>974</v>
      </c>
      <c r="AC993" t="s">
        <v>945</v>
      </c>
      <c r="AE993">
        <v>20</v>
      </c>
      <c r="AF993">
        <v>0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0</v>
      </c>
      <c r="AM993" t="s">
        <v>803</v>
      </c>
      <c r="AN993">
        <v>1</v>
      </c>
      <c r="AO993">
        <v>1</v>
      </c>
      <c r="AP993">
        <v>1</v>
      </c>
      <c r="AQ993" t="s">
        <v>803</v>
      </c>
      <c r="AR993">
        <v>1</v>
      </c>
      <c r="AS993">
        <v>2</v>
      </c>
      <c r="AT993">
        <v>1</v>
      </c>
      <c r="AU993">
        <v>2</v>
      </c>
      <c r="AV993">
        <v>1</v>
      </c>
      <c r="AW993">
        <v>1</v>
      </c>
    </row>
    <row r="994" spans="1:49" x14ac:dyDescent="0.25">
      <c r="A994">
        <v>855</v>
      </c>
      <c r="B994" t="s">
        <v>1991</v>
      </c>
      <c r="C994">
        <v>8</v>
      </c>
      <c r="D994" t="s">
        <v>795</v>
      </c>
      <c r="E994" t="s">
        <v>1990</v>
      </c>
      <c r="F994">
        <v>1</v>
      </c>
      <c r="G994" t="s">
        <v>980</v>
      </c>
      <c r="H994" t="s">
        <v>2089</v>
      </c>
      <c r="I994" t="s">
        <v>980</v>
      </c>
      <c r="J994">
        <v>0.2</v>
      </c>
      <c r="K994">
        <v>0.4</v>
      </c>
      <c r="L994">
        <v>2</v>
      </c>
      <c r="M994" t="s">
        <v>986</v>
      </c>
      <c r="O994" t="s">
        <v>983</v>
      </c>
      <c r="P994">
        <v>508</v>
      </c>
      <c r="Q994">
        <v>60</v>
      </c>
      <c r="R994">
        <v>65</v>
      </c>
      <c r="S994">
        <v>65</v>
      </c>
      <c r="T994">
        <v>134</v>
      </c>
      <c r="U994">
        <v>114</v>
      </c>
      <c r="V994">
        <v>70</v>
      </c>
      <c r="W994">
        <v>60</v>
      </c>
      <c r="Z994" t="s">
        <v>827</v>
      </c>
      <c r="AA994">
        <v>2</v>
      </c>
      <c r="AB994" t="s">
        <v>974</v>
      </c>
      <c r="AC994" t="s">
        <v>945</v>
      </c>
      <c r="AE994">
        <v>20</v>
      </c>
      <c r="AF994">
        <v>0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0</v>
      </c>
      <c r="AM994" t="s">
        <v>803</v>
      </c>
      <c r="AN994">
        <v>1</v>
      </c>
      <c r="AO994">
        <v>1</v>
      </c>
      <c r="AP994">
        <v>1</v>
      </c>
      <c r="AQ994" t="s">
        <v>803</v>
      </c>
      <c r="AR994">
        <v>1</v>
      </c>
      <c r="AS994">
        <v>2</v>
      </c>
      <c r="AT994">
        <v>1</v>
      </c>
      <c r="AU994">
        <v>2</v>
      </c>
      <c r="AV994">
        <v>1</v>
      </c>
      <c r="AW994">
        <v>1</v>
      </c>
    </row>
    <row r="995" spans="1:49" x14ac:dyDescent="0.25">
      <c r="A995">
        <v>856</v>
      </c>
      <c r="B995" t="s">
        <v>1992</v>
      </c>
      <c r="C995">
        <v>8</v>
      </c>
      <c r="D995" t="s">
        <v>795</v>
      </c>
      <c r="E995" t="s">
        <v>1993</v>
      </c>
      <c r="F995">
        <v>1</v>
      </c>
      <c r="G995" t="s">
        <v>860</v>
      </c>
      <c r="H995" t="s">
        <v>2089</v>
      </c>
      <c r="I995" t="s">
        <v>860</v>
      </c>
      <c r="J995">
        <v>0.4</v>
      </c>
      <c r="K995">
        <v>3.4</v>
      </c>
      <c r="L995">
        <v>3</v>
      </c>
      <c r="M995" t="s">
        <v>1014</v>
      </c>
      <c r="N995" t="s">
        <v>953</v>
      </c>
      <c r="O995" t="s">
        <v>1086</v>
      </c>
      <c r="P995">
        <v>265</v>
      </c>
      <c r="Q995">
        <v>42</v>
      </c>
      <c r="R995">
        <v>30</v>
      </c>
      <c r="S995">
        <v>45</v>
      </c>
      <c r="T995">
        <v>56</v>
      </c>
      <c r="U995">
        <v>53</v>
      </c>
      <c r="V995">
        <v>39</v>
      </c>
      <c r="W995">
        <v>235</v>
      </c>
      <c r="Z995" t="s">
        <v>925</v>
      </c>
      <c r="AA995">
        <v>1</v>
      </c>
      <c r="AB995" t="s">
        <v>859</v>
      </c>
      <c r="AD995" t="s">
        <v>873</v>
      </c>
      <c r="AE995">
        <v>20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 t="s">
        <v>803</v>
      </c>
      <c r="AM995">
        <v>1</v>
      </c>
      <c r="AN995">
        <v>1</v>
      </c>
      <c r="AO995">
        <v>1</v>
      </c>
      <c r="AP995" t="s">
        <v>803</v>
      </c>
      <c r="AQ995">
        <v>2</v>
      </c>
      <c r="AR995">
        <v>1</v>
      </c>
      <c r="AS995">
        <v>2</v>
      </c>
      <c r="AT995">
        <v>1</v>
      </c>
      <c r="AU995">
        <v>2</v>
      </c>
      <c r="AV995">
        <v>1</v>
      </c>
      <c r="AW995">
        <v>1</v>
      </c>
    </row>
    <row r="996" spans="1:49" x14ac:dyDescent="0.25">
      <c r="A996">
        <v>857</v>
      </c>
      <c r="B996" t="s">
        <v>1994</v>
      </c>
      <c r="C996">
        <v>8</v>
      </c>
      <c r="D996" t="s">
        <v>795</v>
      </c>
      <c r="E996" t="s">
        <v>1995</v>
      </c>
      <c r="F996">
        <v>1</v>
      </c>
      <c r="G996" t="s">
        <v>860</v>
      </c>
      <c r="H996" t="s">
        <v>2089</v>
      </c>
      <c r="I996" t="s">
        <v>860</v>
      </c>
      <c r="J996">
        <v>0.6</v>
      </c>
      <c r="K996">
        <v>4.8</v>
      </c>
      <c r="L996">
        <v>3</v>
      </c>
      <c r="M996" t="s">
        <v>1014</v>
      </c>
      <c r="N996" t="s">
        <v>953</v>
      </c>
      <c r="O996" t="s">
        <v>1086</v>
      </c>
      <c r="P996">
        <v>370</v>
      </c>
      <c r="Q996">
        <v>57</v>
      </c>
      <c r="R996">
        <v>40</v>
      </c>
      <c r="S996">
        <v>65</v>
      </c>
      <c r="T996">
        <v>86</v>
      </c>
      <c r="U996">
        <v>73</v>
      </c>
      <c r="V996">
        <v>49</v>
      </c>
      <c r="W996">
        <v>120</v>
      </c>
      <c r="Z996" t="s">
        <v>925</v>
      </c>
      <c r="AA996">
        <v>1</v>
      </c>
      <c r="AB996" t="s">
        <v>859</v>
      </c>
      <c r="AD996" t="s">
        <v>873</v>
      </c>
      <c r="AE996">
        <v>20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 t="s">
        <v>803</v>
      </c>
      <c r="AM996">
        <v>1</v>
      </c>
      <c r="AN996">
        <v>1</v>
      </c>
      <c r="AO996">
        <v>1</v>
      </c>
      <c r="AP996" t="s">
        <v>803</v>
      </c>
      <c r="AQ996">
        <v>2</v>
      </c>
      <c r="AR996">
        <v>1</v>
      </c>
      <c r="AS996">
        <v>2</v>
      </c>
      <c r="AT996">
        <v>1</v>
      </c>
      <c r="AU996">
        <v>2</v>
      </c>
      <c r="AV996">
        <v>1</v>
      </c>
      <c r="AW996">
        <v>1</v>
      </c>
    </row>
    <row r="997" spans="1:49" x14ac:dyDescent="0.25">
      <c r="A997">
        <v>858</v>
      </c>
      <c r="B997" t="s">
        <v>1996</v>
      </c>
      <c r="C997">
        <v>8</v>
      </c>
      <c r="D997" t="s">
        <v>795</v>
      </c>
      <c r="E997" t="s">
        <v>1997</v>
      </c>
      <c r="F997">
        <v>2</v>
      </c>
      <c r="G997" t="s">
        <v>860</v>
      </c>
      <c r="H997" t="s">
        <v>859</v>
      </c>
      <c r="I997" t="s">
        <v>859</v>
      </c>
      <c r="J997">
        <v>2.1</v>
      </c>
      <c r="K997">
        <v>5</v>
      </c>
      <c r="L997">
        <v>3</v>
      </c>
      <c r="M997" t="s">
        <v>1014</v>
      </c>
      <c r="N997" t="s">
        <v>953</v>
      </c>
      <c r="O997" t="s">
        <v>1086</v>
      </c>
      <c r="P997">
        <v>510</v>
      </c>
      <c r="Q997">
        <v>57</v>
      </c>
      <c r="R997">
        <v>90</v>
      </c>
      <c r="S997">
        <v>95</v>
      </c>
      <c r="T997">
        <v>136</v>
      </c>
      <c r="U997">
        <v>103</v>
      </c>
      <c r="V997">
        <v>29</v>
      </c>
      <c r="W997">
        <v>45</v>
      </c>
      <c r="Z997" t="s">
        <v>925</v>
      </c>
      <c r="AA997">
        <v>1</v>
      </c>
      <c r="AB997" t="s">
        <v>859</v>
      </c>
      <c r="AD997" t="s">
        <v>873</v>
      </c>
      <c r="AE997">
        <v>20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 t="s">
        <v>804</v>
      </c>
      <c r="AM997">
        <v>2</v>
      </c>
      <c r="AN997">
        <v>1</v>
      </c>
      <c r="AO997">
        <v>1</v>
      </c>
      <c r="AP997" t="s">
        <v>803</v>
      </c>
      <c r="AQ997">
        <v>1</v>
      </c>
      <c r="AR997">
        <v>1</v>
      </c>
      <c r="AS997">
        <v>2</v>
      </c>
      <c r="AT997">
        <v>0</v>
      </c>
      <c r="AU997">
        <v>1</v>
      </c>
      <c r="AV997">
        <v>2</v>
      </c>
      <c r="AW997">
        <v>1</v>
      </c>
    </row>
    <row r="998" spans="1:49" x14ac:dyDescent="0.25">
      <c r="A998">
        <v>859</v>
      </c>
      <c r="B998" t="s">
        <v>1998</v>
      </c>
      <c r="C998">
        <v>8</v>
      </c>
      <c r="D998" t="s">
        <v>795</v>
      </c>
      <c r="E998" t="s">
        <v>1170</v>
      </c>
      <c r="F998">
        <v>2</v>
      </c>
      <c r="G998" t="s">
        <v>849</v>
      </c>
      <c r="H998" t="s">
        <v>859</v>
      </c>
      <c r="I998" t="s">
        <v>859</v>
      </c>
      <c r="J998">
        <v>0.4</v>
      </c>
      <c r="K998">
        <v>5.5</v>
      </c>
      <c r="L998">
        <v>3</v>
      </c>
      <c r="M998" t="s">
        <v>1105</v>
      </c>
      <c r="N998" t="s">
        <v>891</v>
      </c>
      <c r="O998" t="s">
        <v>1123</v>
      </c>
      <c r="P998">
        <v>265</v>
      </c>
      <c r="Q998">
        <v>45</v>
      </c>
      <c r="R998">
        <v>45</v>
      </c>
      <c r="S998">
        <v>30</v>
      </c>
      <c r="T998">
        <v>55</v>
      </c>
      <c r="U998">
        <v>40</v>
      </c>
      <c r="V998">
        <v>50</v>
      </c>
      <c r="W998">
        <v>255</v>
      </c>
      <c r="Z998" t="s">
        <v>827</v>
      </c>
      <c r="AA998">
        <v>2</v>
      </c>
      <c r="AB998" t="s">
        <v>859</v>
      </c>
      <c r="AC998" t="s">
        <v>932</v>
      </c>
      <c r="AD998" t="s">
        <v>878</v>
      </c>
      <c r="AE998">
        <v>20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2</v>
      </c>
      <c r="AN998">
        <v>1</v>
      </c>
      <c r="AO998">
        <v>1</v>
      </c>
      <c r="AP998">
        <v>0</v>
      </c>
      <c r="AQ998">
        <v>1</v>
      </c>
      <c r="AR998">
        <v>1</v>
      </c>
      <c r="AS998" t="s">
        <v>803</v>
      </c>
      <c r="AT998">
        <v>0</v>
      </c>
      <c r="AU998" t="s">
        <v>804</v>
      </c>
      <c r="AV998">
        <v>2</v>
      </c>
      <c r="AW998">
        <v>2</v>
      </c>
    </row>
    <row r="999" spans="1:49" x14ac:dyDescent="0.25">
      <c r="A999">
        <v>860</v>
      </c>
      <c r="B999" t="s">
        <v>1999</v>
      </c>
      <c r="C999">
        <v>8</v>
      </c>
      <c r="D999" t="s">
        <v>795</v>
      </c>
      <c r="E999" t="s">
        <v>1418</v>
      </c>
      <c r="F999">
        <v>2</v>
      </c>
      <c r="G999" t="s">
        <v>849</v>
      </c>
      <c r="H999" t="s">
        <v>859</v>
      </c>
      <c r="I999" t="s">
        <v>859</v>
      </c>
      <c r="J999">
        <v>0.8</v>
      </c>
      <c r="K999">
        <v>12.5</v>
      </c>
      <c r="L999">
        <v>3</v>
      </c>
      <c r="M999" t="s">
        <v>1105</v>
      </c>
      <c r="N999" t="s">
        <v>891</v>
      </c>
      <c r="O999" t="s">
        <v>1123</v>
      </c>
      <c r="P999">
        <v>370</v>
      </c>
      <c r="Q999">
        <v>65</v>
      </c>
      <c r="R999">
        <v>60</v>
      </c>
      <c r="S999">
        <v>45</v>
      </c>
      <c r="T999">
        <v>75</v>
      </c>
      <c r="U999">
        <v>55</v>
      </c>
      <c r="V999">
        <v>70</v>
      </c>
      <c r="W999">
        <v>120</v>
      </c>
      <c r="Z999" t="s">
        <v>827</v>
      </c>
      <c r="AA999">
        <v>2</v>
      </c>
      <c r="AB999" t="s">
        <v>859</v>
      </c>
      <c r="AC999" t="s">
        <v>932</v>
      </c>
      <c r="AD999" t="s">
        <v>878</v>
      </c>
      <c r="AE999">
        <v>20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2</v>
      </c>
      <c r="AN999">
        <v>1</v>
      </c>
      <c r="AO999">
        <v>1</v>
      </c>
      <c r="AP999">
        <v>0</v>
      </c>
      <c r="AQ999">
        <v>1</v>
      </c>
      <c r="AR999">
        <v>1</v>
      </c>
      <c r="AS999" t="s">
        <v>803</v>
      </c>
      <c r="AT999">
        <v>0</v>
      </c>
      <c r="AU999" t="s">
        <v>804</v>
      </c>
      <c r="AV999">
        <v>2</v>
      </c>
      <c r="AW999">
        <v>2</v>
      </c>
    </row>
    <row r="1000" spans="1:49" x14ac:dyDescent="0.25">
      <c r="A1000">
        <v>861</v>
      </c>
      <c r="B1000" t="s">
        <v>2000</v>
      </c>
      <c r="C1000">
        <v>8</v>
      </c>
      <c r="D1000" t="s">
        <v>795</v>
      </c>
      <c r="E1000" t="s">
        <v>2001</v>
      </c>
      <c r="F1000">
        <v>2</v>
      </c>
      <c r="G1000" t="s">
        <v>849</v>
      </c>
      <c r="H1000" t="s">
        <v>859</v>
      </c>
      <c r="I1000" t="s">
        <v>859</v>
      </c>
      <c r="J1000">
        <v>1.5</v>
      </c>
      <c r="K1000">
        <v>61</v>
      </c>
      <c r="L1000">
        <v>3</v>
      </c>
      <c r="M1000" t="s">
        <v>1105</v>
      </c>
      <c r="N1000" t="s">
        <v>891</v>
      </c>
      <c r="O1000" t="s">
        <v>1123</v>
      </c>
      <c r="P1000">
        <v>510</v>
      </c>
      <c r="Q1000">
        <v>95</v>
      </c>
      <c r="R1000">
        <v>120</v>
      </c>
      <c r="S1000">
        <v>65</v>
      </c>
      <c r="T1000">
        <v>95</v>
      </c>
      <c r="U1000">
        <v>75</v>
      </c>
      <c r="V1000">
        <v>60</v>
      </c>
      <c r="W1000">
        <v>45</v>
      </c>
      <c r="Z1000" t="s">
        <v>827</v>
      </c>
      <c r="AA1000">
        <v>2</v>
      </c>
      <c r="AB1000" t="s">
        <v>859</v>
      </c>
      <c r="AC1000" t="s">
        <v>932</v>
      </c>
      <c r="AD1000" t="s">
        <v>878</v>
      </c>
      <c r="AE1000">
        <v>20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2</v>
      </c>
      <c r="AN1000">
        <v>1</v>
      </c>
      <c r="AO1000">
        <v>1</v>
      </c>
      <c r="AP1000">
        <v>0</v>
      </c>
      <c r="AQ1000">
        <v>1</v>
      </c>
      <c r="AR1000">
        <v>1</v>
      </c>
      <c r="AS1000" t="s">
        <v>803</v>
      </c>
      <c r="AT1000">
        <v>0</v>
      </c>
      <c r="AU1000" t="s">
        <v>804</v>
      </c>
      <c r="AV1000">
        <v>2</v>
      </c>
      <c r="AW1000">
        <v>2</v>
      </c>
    </row>
    <row r="1001" spans="1:49" x14ac:dyDescent="0.25">
      <c r="A1001">
        <v>862</v>
      </c>
      <c r="B1001" t="s">
        <v>2002</v>
      </c>
      <c r="C1001">
        <v>8</v>
      </c>
      <c r="D1001" t="s">
        <v>795</v>
      </c>
      <c r="E1001" t="s">
        <v>2003</v>
      </c>
      <c r="F1001">
        <v>2</v>
      </c>
      <c r="G1001" t="s">
        <v>849</v>
      </c>
      <c r="H1001" t="s">
        <v>795</v>
      </c>
      <c r="I1001" t="s">
        <v>795</v>
      </c>
      <c r="J1001">
        <v>1.6</v>
      </c>
      <c r="K1001">
        <v>46</v>
      </c>
      <c r="L1001">
        <v>3</v>
      </c>
      <c r="M1001" t="s">
        <v>1003</v>
      </c>
      <c r="N1001" t="s">
        <v>846</v>
      </c>
      <c r="O1001" t="s">
        <v>922</v>
      </c>
      <c r="P1001">
        <v>520</v>
      </c>
      <c r="Q1001">
        <v>93</v>
      </c>
      <c r="R1001">
        <v>90</v>
      </c>
      <c r="S1001">
        <v>101</v>
      </c>
      <c r="T1001">
        <v>60</v>
      </c>
      <c r="U1001">
        <v>81</v>
      </c>
      <c r="V1001">
        <v>95</v>
      </c>
      <c r="W1001">
        <v>45</v>
      </c>
      <c r="Z1001" t="s">
        <v>827</v>
      </c>
      <c r="AA1001">
        <v>1</v>
      </c>
      <c r="AB1001" t="s">
        <v>848</v>
      </c>
      <c r="AD1001" t="s">
        <v>828</v>
      </c>
      <c r="AE1001">
        <v>15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4</v>
      </c>
      <c r="AM1001">
        <v>1</v>
      </c>
      <c r="AN1001">
        <v>1</v>
      </c>
      <c r="AO1001">
        <v>1</v>
      </c>
      <c r="AP1001">
        <v>0</v>
      </c>
      <c r="AQ1001">
        <v>2</v>
      </c>
      <c r="AR1001">
        <v>1</v>
      </c>
      <c r="AS1001">
        <v>0</v>
      </c>
      <c r="AT1001">
        <v>1</v>
      </c>
      <c r="AU1001" t="s">
        <v>803</v>
      </c>
      <c r="AV1001">
        <v>1</v>
      </c>
      <c r="AW1001">
        <v>2</v>
      </c>
    </row>
    <row r="1002" spans="1:49" x14ac:dyDescent="0.25">
      <c r="A1002">
        <v>863</v>
      </c>
      <c r="B1002" t="s">
        <v>2004</v>
      </c>
      <c r="C1002">
        <v>8</v>
      </c>
      <c r="D1002" t="s">
        <v>795</v>
      </c>
      <c r="E1002" t="s">
        <v>2005</v>
      </c>
      <c r="F1002">
        <v>1</v>
      </c>
      <c r="G1002" t="s">
        <v>866</v>
      </c>
      <c r="H1002" t="s">
        <v>2089</v>
      </c>
      <c r="I1002" t="s">
        <v>866</v>
      </c>
      <c r="J1002">
        <v>0.8</v>
      </c>
      <c r="K1002">
        <v>28</v>
      </c>
      <c r="L1002">
        <v>3</v>
      </c>
      <c r="M1002" t="s">
        <v>1000</v>
      </c>
      <c r="N1002" t="s">
        <v>813</v>
      </c>
      <c r="O1002" t="s">
        <v>2006</v>
      </c>
      <c r="P1002">
        <v>440</v>
      </c>
      <c r="Q1002">
        <v>70</v>
      </c>
      <c r="R1002">
        <v>110</v>
      </c>
      <c r="S1002">
        <v>100</v>
      </c>
      <c r="T1002">
        <v>50</v>
      </c>
      <c r="U1002">
        <v>60</v>
      </c>
      <c r="V1002">
        <v>50</v>
      </c>
      <c r="W1002">
        <v>90</v>
      </c>
      <c r="Z1002" t="s">
        <v>827</v>
      </c>
      <c r="AA1002">
        <v>1</v>
      </c>
      <c r="AB1002" t="s">
        <v>848</v>
      </c>
      <c r="AD1002" t="s">
        <v>828</v>
      </c>
      <c r="AE1002">
        <v>20</v>
      </c>
      <c r="AF1002" t="s">
        <v>803</v>
      </c>
      <c r="AG1002">
        <v>2</v>
      </c>
      <c r="AH1002">
        <v>1</v>
      </c>
      <c r="AI1002">
        <v>1</v>
      </c>
      <c r="AJ1002" t="s">
        <v>803</v>
      </c>
      <c r="AK1002" t="s">
        <v>803</v>
      </c>
      <c r="AL1002">
        <v>2</v>
      </c>
      <c r="AM1002">
        <v>0</v>
      </c>
      <c r="AN1002">
        <v>2</v>
      </c>
      <c r="AO1002" t="s">
        <v>803</v>
      </c>
      <c r="AP1002" t="s">
        <v>803</v>
      </c>
      <c r="AQ1002" t="s">
        <v>803</v>
      </c>
      <c r="AR1002" t="s">
        <v>803</v>
      </c>
      <c r="AS1002">
        <v>1</v>
      </c>
      <c r="AT1002" t="s">
        <v>803</v>
      </c>
      <c r="AU1002">
        <v>1</v>
      </c>
      <c r="AV1002" t="s">
        <v>803</v>
      </c>
      <c r="AW1002" t="s">
        <v>803</v>
      </c>
    </row>
    <row r="1003" spans="1:49" x14ac:dyDescent="0.25">
      <c r="A1003">
        <v>864</v>
      </c>
      <c r="B1003" t="s">
        <v>2007</v>
      </c>
      <c r="C1003">
        <v>8</v>
      </c>
      <c r="D1003" t="s">
        <v>795</v>
      </c>
      <c r="E1003" t="s">
        <v>1131</v>
      </c>
      <c r="F1003">
        <v>1</v>
      </c>
      <c r="G1003" t="s">
        <v>980</v>
      </c>
      <c r="H1003" t="s">
        <v>2089</v>
      </c>
      <c r="I1003" t="s">
        <v>980</v>
      </c>
      <c r="J1003">
        <v>1</v>
      </c>
      <c r="K1003">
        <v>0.4</v>
      </c>
      <c r="L1003">
        <v>2</v>
      </c>
      <c r="M1003" t="s">
        <v>986</v>
      </c>
      <c r="O1003" t="s">
        <v>2008</v>
      </c>
      <c r="P1003">
        <v>510</v>
      </c>
      <c r="Q1003">
        <v>60</v>
      </c>
      <c r="R1003">
        <v>95</v>
      </c>
      <c r="S1003">
        <v>50</v>
      </c>
      <c r="T1003">
        <v>145</v>
      </c>
      <c r="U1003">
        <v>130</v>
      </c>
      <c r="V1003">
        <v>30</v>
      </c>
      <c r="W1003">
        <v>30</v>
      </c>
      <c r="Z1003" t="s">
        <v>883</v>
      </c>
      <c r="AA1003">
        <v>2</v>
      </c>
      <c r="AB1003" t="s">
        <v>819</v>
      </c>
      <c r="AC1003" t="s">
        <v>940</v>
      </c>
      <c r="AD1003" t="s">
        <v>884</v>
      </c>
      <c r="AE1003">
        <v>20</v>
      </c>
      <c r="AF1003">
        <v>0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0</v>
      </c>
      <c r="AM1003" t="s">
        <v>803</v>
      </c>
      <c r="AN1003">
        <v>1</v>
      </c>
      <c r="AO1003">
        <v>1</v>
      </c>
      <c r="AP1003">
        <v>1</v>
      </c>
      <c r="AQ1003" t="s">
        <v>803</v>
      </c>
      <c r="AR1003">
        <v>1</v>
      </c>
      <c r="AS1003">
        <v>2</v>
      </c>
      <c r="AT1003">
        <v>1</v>
      </c>
      <c r="AU1003">
        <v>2</v>
      </c>
      <c r="AV1003">
        <v>1</v>
      </c>
      <c r="AW1003">
        <v>1</v>
      </c>
    </row>
    <row r="1004" spans="1:49" x14ac:dyDescent="0.25">
      <c r="A1004">
        <v>865</v>
      </c>
      <c r="B1004" t="s">
        <v>2009</v>
      </c>
      <c r="C1004">
        <v>8</v>
      </c>
      <c r="D1004" t="s">
        <v>795</v>
      </c>
      <c r="E1004" t="s">
        <v>963</v>
      </c>
      <c r="F1004">
        <v>1</v>
      </c>
      <c r="G1004" t="s">
        <v>920</v>
      </c>
      <c r="H1004" t="s">
        <v>2089</v>
      </c>
      <c r="I1004" t="s">
        <v>920</v>
      </c>
      <c r="J1004">
        <v>0.8</v>
      </c>
      <c r="K1004">
        <v>117</v>
      </c>
      <c r="L1004">
        <v>2</v>
      </c>
      <c r="M1004" t="s">
        <v>935</v>
      </c>
      <c r="O1004" t="s">
        <v>964</v>
      </c>
      <c r="P1004">
        <v>507</v>
      </c>
      <c r="Q1004">
        <v>62</v>
      </c>
      <c r="R1004">
        <v>135</v>
      </c>
      <c r="S1004">
        <v>95</v>
      </c>
      <c r="T1004">
        <v>68</v>
      </c>
      <c r="U1004">
        <v>82</v>
      </c>
      <c r="V1004">
        <v>65</v>
      </c>
      <c r="W1004">
        <v>45</v>
      </c>
      <c r="Z1004" t="s">
        <v>827</v>
      </c>
      <c r="AA1004">
        <v>2</v>
      </c>
      <c r="AB1004" t="s">
        <v>848</v>
      </c>
      <c r="AC1004" t="s">
        <v>812</v>
      </c>
      <c r="AD1004" t="s">
        <v>828</v>
      </c>
      <c r="AE1004">
        <v>20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2</v>
      </c>
      <c r="AP1004">
        <v>2</v>
      </c>
      <c r="AQ1004" t="s">
        <v>803</v>
      </c>
      <c r="AR1004" t="s">
        <v>803</v>
      </c>
      <c r="AS1004">
        <v>1</v>
      </c>
      <c r="AT1004">
        <v>1</v>
      </c>
      <c r="AU1004" t="s">
        <v>803</v>
      </c>
      <c r="AV1004">
        <v>1</v>
      </c>
      <c r="AW1004">
        <v>2</v>
      </c>
    </row>
    <row r="1005" spans="1:49" x14ac:dyDescent="0.25">
      <c r="A1005">
        <v>866</v>
      </c>
      <c r="B1005" t="s">
        <v>2010</v>
      </c>
      <c r="C1005">
        <v>8</v>
      </c>
      <c r="D1005" t="s">
        <v>795</v>
      </c>
      <c r="E1005" t="s">
        <v>2011</v>
      </c>
      <c r="F1005">
        <v>2</v>
      </c>
      <c r="G1005" t="s">
        <v>860</v>
      </c>
      <c r="H1005" t="s">
        <v>865</v>
      </c>
      <c r="I1005" t="s">
        <v>865</v>
      </c>
      <c r="J1005">
        <v>1.5</v>
      </c>
      <c r="K1005">
        <v>58.2</v>
      </c>
      <c r="L1005">
        <v>3</v>
      </c>
      <c r="M1005" t="s">
        <v>841</v>
      </c>
      <c r="N1005" t="s">
        <v>1029</v>
      </c>
      <c r="O1005" t="s">
        <v>970</v>
      </c>
      <c r="P1005">
        <v>520</v>
      </c>
      <c r="Q1005">
        <v>80</v>
      </c>
      <c r="R1005">
        <v>85</v>
      </c>
      <c r="S1005">
        <v>75</v>
      </c>
      <c r="T1005">
        <v>110</v>
      </c>
      <c r="U1005">
        <v>100</v>
      </c>
      <c r="V1005">
        <v>70</v>
      </c>
      <c r="W1005">
        <v>45</v>
      </c>
      <c r="Z1005" t="s">
        <v>827</v>
      </c>
      <c r="AA1005">
        <v>1</v>
      </c>
      <c r="AB1005" t="s">
        <v>932</v>
      </c>
      <c r="AD1005" t="s">
        <v>828</v>
      </c>
      <c r="AE1005">
        <v>25</v>
      </c>
      <c r="AF1005">
        <v>1</v>
      </c>
      <c r="AG1005">
        <v>2</v>
      </c>
      <c r="AH1005">
        <v>1</v>
      </c>
      <c r="AI1005">
        <v>1</v>
      </c>
      <c r="AJ1005">
        <v>1</v>
      </c>
      <c r="AK1005" t="s">
        <v>803</v>
      </c>
      <c r="AL1005">
        <v>1</v>
      </c>
      <c r="AM1005">
        <v>1</v>
      </c>
      <c r="AN1005">
        <v>1</v>
      </c>
      <c r="AO1005">
        <v>1</v>
      </c>
      <c r="AP1005" t="s">
        <v>803</v>
      </c>
      <c r="AQ1005">
        <v>2</v>
      </c>
      <c r="AR1005">
        <v>2</v>
      </c>
      <c r="AS1005">
        <v>2</v>
      </c>
      <c r="AT1005">
        <v>1</v>
      </c>
      <c r="AU1005">
        <v>2</v>
      </c>
      <c r="AV1005">
        <v>2</v>
      </c>
      <c r="AW1005">
        <v>1</v>
      </c>
    </row>
    <row r="1006" spans="1:49" x14ac:dyDescent="0.25">
      <c r="A1006">
        <v>867</v>
      </c>
      <c r="B1006" t="s">
        <v>2012</v>
      </c>
      <c r="C1006">
        <v>8</v>
      </c>
      <c r="D1006" t="s">
        <v>795</v>
      </c>
      <c r="E1006" t="s">
        <v>2013</v>
      </c>
      <c r="F1006">
        <v>2</v>
      </c>
      <c r="G1006" t="s">
        <v>862</v>
      </c>
      <c r="H1006" t="s">
        <v>980</v>
      </c>
      <c r="I1006" t="s">
        <v>980</v>
      </c>
      <c r="J1006">
        <v>1.6</v>
      </c>
      <c r="K1006">
        <v>66.599999999999994</v>
      </c>
      <c r="L1006">
        <v>1</v>
      </c>
      <c r="M1006" t="s">
        <v>1473</v>
      </c>
      <c r="P1006">
        <v>483</v>
      </c>
      <c r="Q1006">
        <v>58</v>
      </c>
      <c r="R1006">
        <v>95</v>
      </c>
      <c r="S1006">
        <v>145</v>
      </c>
      <c r="T1006">
        <v>50</v>
      </c>
      <c r="U1006">
        <v>105</v>
      </c>
      <c r="V1006">
        <v>30</v>
      </c>
      <c r="W1006">
        <v>90</v>
      </c>
      <c r="Z1006" t="s">
        <v>827</v>
      </c>
      <c r="AA1006">
        <v>2</v>
      </c>
      <c r="AB1006" t="s">
        <v>974</v>
      </c>
      <c r="AC1006" t="s">
        <v>945</v>
      </c>
      <c r="AD1006" t="s">
        <v>828</v>
      </c>
      <c r="AE1006">
        <v>25</v>
      </c>
      <c r="AF1006">
        <v>0</v>
      </c>
      <c r="AG1006">
        <v>1</v>
      </c>
      <c r="AH1006">
        <v>2</v>
      </c>
      <c r="AI1006">
        <v>0</v>
      </c>
      <c r="AJ1006">
        <v>2</v>
      </c>
      <c r="AK1006">
        <v>2</v>
      </c>
      <c r="AL1006">
        <v>0</v>
      </c>
      <c r="AM1006" t="s">
        <v>804</v>
      </c>
      <c r="AN1006">
        <v>1</v>
      </c>
      <c r="AO1006">
        <v>1</v>
      </c>
      <c r="AP1006">
        <v>1</v>
      </c>
      <c r="AQ1006" t="s">
        <v>803</v>
      </c>
      <c r="AR1006" t="s">
        <v>803</v>
      </c>
      <c r="AS1006">
        <v>2</v>
      </c>
      <c r="AT1006">
        <v>1</v>
      </c>
      <c r="AU1006">
        <v>2</v>
      </c>
      <c r="AV1006">
        <v>1</v>
      </c>
      <c r="AW1006">
        <v>1</v>
      </c>
    </row>
    <row r="1007" spans="1:49" x14ac:dyDescent="0.25">
      <c r="A1007">
        <v>868</v>
      </c>
      <c r="B1007" t="s">
        <v>2014</v>
      </c>
      <c r="C1007">
        <v>8</v>
      </c>
      <c r="D1007" t="s">
        <v>795</v>
      </c>
      <c r="E1007" t="s">
        <v>2015</v>
      </c>
      <c r="F1007">
        <v>1</v>
      </c>
      <c r="G1007" t="s">
        <v>859</v>
      </c>
      <c r="H1007" t="s">
        <v>2089</v>
      </c>
      <c r="I1007" t="s">
        <v>859</v>
      </c>
      <c r="J1007">
        <v>0.2</v>
      </c>
      <c r="K1007">
        <v>0.3</v>
      </c>
      <c r="L1007">
        <v>2</v>
      </c>
      <c r="M1007" t="s">
        <v>1628</v>
      </c>
      <c r="O1007" t="s">
        <v>1623</v>
      </c>
      <c r="P1007">
        <v>270</v>
      </c>
      <c r="Q1007">
        <v>45</v>
      </c>
      <c r="R1007">
        <v>40</v>
      </c>
      <c r="S1007">
        <v>40</v>
      </c>
      <c r="T1007">
        <v>50</v>
      </c>
      <c r="U1007">
        <v>61</v>
      </c>
      <c r="V1007">
        <v>34</v>
      </c>
      <c r="W1007">
        <v>200</v>
      </c>
      <c r="Z1007" t="s">
        <v>827</v>
      </c>
      <c r="AA1007">
        <v>2</v>
      </c>
      <c r="AB1007" t="s">
        <v>974</v>
      </c>
      <c r="AC1007" t="s">
        <v>859</v>
      </c>
      <c r="AD1007" t="s">
        <v>873</v>
      </c>
      <c r="AE1007">
        <v>20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 t="s">
        <v>803</v>
      </c>
      <c r="AM1007">
        <v>2</v>
      </c>
      <c r="AN1007">
        <v>1</v>
      </c>
      <c r="AO1007">
        <v>1</v>
      </c>
      <c r="AP1007">
        <v>1</v>
      </c>
      <c r="AQ1007" t="s">
        <v>803</v>
      </c>
      <c r="AR1007">
        <v>1</v>
      </c>
      <c r="AS1007">
        <v>1</v>
      </c>
      <c r="AT1007">
        <v>0</v>
      </c>
      <c r="AU1007" t="s">
        <v>803</v>
      </c>
      <c r="AV1007">
        <v>2</v>
      </c>
      <c r="AW1007">
        <v>1</v>
      </c>
    </row>
    <row r="1008" spans="1:49" x14ac:dyDescent="0.25">
      <c r="A1008">
        <v>869</v>
      </c>
      <c r="B1008" t="s">
        <v>2016</v>
      </c>
      <c r="C1008">
        <v>8</v>
      </c>
      <c r="D1008" t="s">
        <v>795</v>
      </c>
      <c r="E1008" t="s">
        <v>2015</v>
      </c>
      <c r="F1008">
        <v>1</v>
      </c>
      <c r="G1008" t="s">
        <v>859</v>
      </c>
      <c r="H1008" t="s">
        <v>2089</v>
      </c>
      <c r="I1008" t="s">
        <v>859</v>
      </c>
      <c r="J1008">
        <v>0.3</v>
      </c>
      <c r="K1008">
        <v>0.5</v>
      </c>
      <c r="L1008">
        <v>2</v>
      </c>
      <c r="M1008" t="s">
        <v>1628</v>
      </c>
      <c r="O1008" t="s">
        <v>1623</v>
      </c>
      <c r="P1008">
        <v>495</v>
      </c>
      <c r="Q1008">
        <v>65</v>
      </c>
      <c r="R1008">
        <v>60</v>
      </c>
      <c r="S1008">
        <v>75</v>
      </c>
      <c r="T1008">
        <v>110</v>
      </c>
      <c r="U1008">
        <v>121</v>
      </c>
      <c r="V1008">
        <v>64</v>
      </c>
      <c r="W1008">
        <v>100</v>
      </c>
      <c r="Z1008" t="s">
        <v>827</v>
      </c>
      <c r="AA1008">
        <v>2</v>
      </c>
      <c r="AB1008" t="s">
        <v>974</v>
      </c>
      <c r="AC1008" t="s">
        <v>859</v>
      </c>
      <c r="AD1008" t="s">
        <v>873</v>
      </c>
      <c r="AE1008">
        <v>20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 t="s">
        <v>803</v>
      </c>
      <c r="AM1008">
        <v>2</v>
      </c>
      <c r="AN1008">
        <v>1</v>
      </c>
      <c r="AO1008">
        <v>1</v>
      </c>
      <c r="AP1008">
        <v>1</v>
      </c>
      <c r="AQ1008" t="s">
        <v>803</v>
      </c>
      <c r="AR1008">
        <v>1</v>
      </c>
      <c r="AS1008">
        <v>1</v>
      </c>
      <c r="AT1008">
        <v>0</v>
      </c>
      <c r="AU1008" t="s">
        <v>803</v>
      </c>
      <c r="AV1008">
        <v>2</v>
      </c>
      <c r="AW1008">
        <v>1</v>
      </c>
    </row>
    <row r="1009" spans="1:49" x14ac:dyDescent="0.25">
      <c r="A1009">
        <v>870</v>
      </c>
      <c r="B1009" t="s">
        <v>2017</v>
      </c>
      <c r="C1009">
        <v>8</v>
      </c>
      <c r="D1009" t="s">
        <v>795</v>
      </c>
      <c r="E1009" t="s">
        <v>2018</v>
      </c>
      <c r="F1009">
        <v>1</v>
      </c>
      <c r="G1009" t="s">
        <v>920</v>
      </c>
      <c r="H1009" t="s">
        <v>2089</v>
      </c>
      <c r="I1009" t="s">
        <v>920</v>
      </c>
      <c r="J1009">
        <v>3</v>
      </c>
      <c r="K1009">
        <v>62</v>
      </c>
      <c r="L1009">
        <v>2</v>
      </c>
      <c r="M1009" t="s">
        <v>1000</v>
      </c>
      <c r="O1009" t="s">
        <v>922</v>
      </c>
      <c r="P1009">
        <v>470</v>
      </c>
      <c r="Q1009">
        <v>65</v>
      </c>
      <c r="R1009">
        <v>100</v>
      </c>
      <c r="S1009">
        <v>100</v>
      </c>
      <c r="T1009">
        <v>70</v>
      </c>
      <c r="U1009">
        <v>60</v>
      </c>
      <c r="V1009">
        <v>75</v>
      </c>
      <c r="W1009">
        <v>45</v>
      </c>
      <c r="Z1009" t="s">
        <v>827</v>
      </c>
      <c r="AA1009">
        <v>2</v>
      </c>
      <c r="AB1009" t="s">
        <v>859</v>
      </c>
      <c r="AC1009" t="s">
        <v>945</v>
      </c>
      <c r="AE1009">
        <v>25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2</v>
      </c>
      <c r="AP1009">
        <v>2</v>
      </c>
      <c r="AQ1009" t="s">
        <v>803</v>
      </c>
      <c r="AR1009" t="s">
        <v>803</v>
      </c>
      <c r="AS1009">
        <v>1</v>
      </c>
      <c r="AT1009">
        <v>1</v>
      </c>
      <c r="AU1009" t="s">
        <v>803</v>
      </c>
      <c r="AV1009">
        <v>1</v>
      </c>
      <c r="AW1009">
        <v>2</v>
      </c>
    </row>
    <row r="1010" spans="1:49" x14ac:dyDescent="0.25">
      <c r="A1010">
        <v>871</v>
      </c>
      <c r="B1010" t="s">
        <v>2019</v>
      </c>
      <c r="C1010">
        <v>8</v>
      </c>
      <c r="D1010" t="s">
        <v>795</v>
      </c>
      <c r="E1010" t="s">
        <v>2020</v>
      </c>
      <c r="F1010">
        <v>1</v>
      </c>
      <c r="G1010" t="s">
        <v>856</v>
      </c>
      <c r="H1010" t="s">
        <v>2089</v>
      </c>
      <c r="I1010" t="s">
        <v>856</v>
      </c>
      <c r="J1010">
        <v>0.3</v>
      </c>
      <c r="K1010">
        <v>1</v>
      </c>
      <c r="L1010">
        <v>2</v>
      </c>
      <c r="M1010" t="s">
        <v>858</v>
      </c>
      <c r="O1010" t="s">
        <v>1854</v>
      </c>
      <c r="P1010">
        <v>435</v>
      </c>
      <c r="Q1010">
        <v>48</v>
      </c>
      <c r="R1010">
        <v>101</v>
      </c>
      <c r="S1010">
        <v>95</v>
      </c>
      <c r="T1010">
        <v>91</v>
      </c>
      <c r="U1010">
        <v>85</v>
      </c>
      <c r="V1010">
        <v>15</v>
      </c>
      <c r="W1010">
        <v>75</v>
      </c>
      <c r="Z1010" t="s">
        <v>827</v>
      </c>
      <c r="AA1010">
        <v>2</v>
      </c>
      <c r="AB1010" t="s">
        <v>974</v>
      </c>
      <c r="AC1010" t="s">
        <v>819</v>
      </c>
      <c r="AD1010" t="s">
        <v>828</v>
      </c>
      <c r="AE1010">
        <v>20</v>
      </c>
      <c r="AF1010">
        <v>1</v>
      </c>
      <c r="AG1010">
        <v>1</v>
      </c>
      <c r="AH1010">
        <v>1</v>
      </c>
      <c r="AI1010">
        <v>0</v>
      </c>
      <c r="AJ1010">
        <v>1</v>
      </c>
      <c r="AK1010">
        <v>1</v>
      </c>
      <c r="AL1010">
        <v>1</v>
      </c>
      <c r="AM1010">
        <v>1</v>
      </c>
      <c r="AN1010">
        <v>2</v>
      </c>
      <c r="AO1010" t="s">
        <v>803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1</v>
      </c>
      <c r="AV1010" t="s">
        <v>803</v>
      </c>
      <c r="AW1010">
        <v>1</v>
      </c>
    </row>
    <row r="1011" spans="1:49" x14ac:dyDescent="0.25">
      <c r="A1011">
        <v>872</v>
      </c>
      <c r="B1011" t="s">
        <v>2021</v>
      </c>
      <c r="C1011">
        <v>8</v>
      </c>
      <c r="D1011" t="s">
        <v>795</v>
      </c>
      <c r="E1011" t="s">
        <v>823</v>
      </c>
      <c r="F1011">
        <v>2</v>
      </c>
      <c r="G1011" t="s">
        <v>865</v>
      </c>
      <c r="H1011" t="s">
        <v>824</v>
      </c>
      <c r="I1011" t="s">
        <v>824</v>
      </c>
      <c r="J1011">
        <v>0.3</v>
      </c>
      <c r="K1011">
        <v>3.8</v>
      </c>
      <c r="L1011">
        <v>2</v>
      </c>
      <c r="M1011" t="s">
        <v>825</v>
      </c>
      <c r="O1011" t="s">
        <v>2022</v>
      </c>
      <c r="P1011">
        <v>185</v>
      </c>
      <c r="Q1011">
        <v>30</v>
      </c>
      <c r="R1011">
        <v>25</v>
      </c>
      <c r="S1011">
        <v>35</v>
      </c>
      <c r="T1011">
        <v>45</v>
      </c>
      <c r="U1011">
        <v>30</v>
      </c>
      <c r="V1011">
        <v>20</v>
      </c>
      <c r="W1011">
        <v>190</v>
      </c>
      <c r="Z1011" t="s">
        <v>827</v>
      </c>
      <c r="AA1011">
        <v>1</v>
      </c>
      <c r="AB1011" t="s">
        <v>824</v>
      </c>
      <c r="AD1011" t="s">
        <v>828</v>
      </c>
      <c r="AE1011">
        <v>20</v>
      </c>
      <c r="AF1011">
        <v>1</v>
      </c>
      <c r="AG1011">
        <v>4</v>
      </c>
      <c r="AH1011">
        <v>1</v>
      </c>
      <c r="AI1011">
        <v>1</v>
      </c>
      <c r="AJ1011" t="s">
        <v>803</v>
      </c>
      <c r="AK1011" t="s">
        <v>803</v>
      </c>
      <c r="AL1011">
        <v>1</v>
      </c>
      <c r="AM1011">
        <v>1</v>
      </c>
      <c r="AN1011" t="s">
        <v>803</v>
      </c>
      <c r="AO1011">
        <v>2</v>
      </c>
      <c r="AP1011">
        <v>1</v>
      </c>
      <c r="AQ1011">
        <v>1</v>
      </c>
      <c r="AR1011">
        <v>4</v>
      </c>
      <c r="AS1011">
        <v>1</v>
      </c>
      <c r="AT1011">
        <v>1</v>
      </c>
      <c r="AU1011">
        <v>1</v>
      </c>
      <c r="AV1011">
        <v>2</v>
      </c>
      <c r="AW1011">
        <v>1</v>
      </c>
    </row>
    <row r="1012" spans="1:49" x14ac:dyDescent="0.25">
      <c r="A1012">
        <v>873</v>
      </c>
      <c r="B1012" t="s">
        <v>2023</v>
      </c>
      <c r="C1012">
        <v>8</v>
      </c>
      <c r="D1012" t="s">
        <v>795</v>
      </c>
      <c r="E1012" t="s">
        <v>2024</v>
      </c>
      <c r="F1012">
        <v>2</v>
      </c>
      <c r="G1012" t="s">
        <v>865</v>
      </c>
      <c r="H1012" t="s">
        <v>824</v>
      </c>
      <c r="I1012" t="s">
        <v>824</v>
      </c>
      <c r="J1012">
        <v>1.3</v>
      </c>
      <c r="K1012">
        <v>42</v>
      </c>
      <c r="L1012">
        <v>2</v>
      </c>
      <c r="M1012" t="s">
        <v>825</v>
      </c>
      <c r="O1012" t="s">
        <v>2022</v>
      </c>
      <c r="P1012">
        <v>475</v>
      </c>
      <c r="Q1012">
        <v>70</v>
      </c>
      <c r="R1012">
        <v>65</v>
      </c>
      <c r="S1012">
        <v>60</v>
      </c>
      <c r="T1012">
        <v>125</v>
      </c>
      <c r="U1012">
        <v>90</v>
      </c>
      <c r="V1012">
        <v>65</v>
      </c>
      <c r="W1012">
        <v>75</v>
      </c>
      <c r="Z1012" t="s">
        <v>827</v>
      </c>
      <c r="AA1012">
        <v>1</v>
      </c>
      <c r="AB1012" t="s">
        <v>824</v>
      </c>
      <c r="AD1012" t="s">
        <v>828</v>
      </c>
      <c r="AE1012">
        <v>20</v>
      </c>
      <c r="AF1012">
        <v>1</v>
      </c>
      <c r="AG1012">
        <v>4</v>
      </c>
      <c r="AH1012">
        <v>1</v>
      </c>
      <c r="AI1012">
        <v>1</v>
      </c>
      <c r="AJ1012" t="s">
        <v>803</v>
      </c>
      <c r="AK1012" t="s">
        <v>803</v>
      </c>
      <c r="AL1012">
        <v>1</v>
      </c>
      <c r="AM1012">
        <v>1</v>
      </c>
      <c r="AN1012" t="s">
        <v>803</v>
      </c>
      <c r="AO1012">
        <v>2</v>
      </c>
      <c r="AP1012">
        <v>1</v>
      </c>
      <c r="AQ1012">
        <v>1</v>
      </c>
      <c r="AR1012">
        <v>4</v>
      </c>
      <c r="AS1012">
        <v>1</v>
      </c>
      <c r="AT1012">
        <v>1</v>
      </c>
      <c r="AU1012">
        <v>1</v>
      </c>
      <c r="AV1012">
        <v>2</v>
      </c>
      <c r="AW1012">
        <v>1</v>
      </c>
    </row>
    <row r="1013" spans="1:49" x14ac:dyDescent="0.25">
      <c r="A1013">
        <v>874</v>
      </c>
      <c r="B1013" t="s">
        <v>2025</v>
      </c>
      <c r="C1013">
        <v>8</v>
      </c>
      <c r="D1013" t="s">
        <v>795</v>
      </c>
      <c r="E1013" t="s">
        <v>2026</v>
      </c>
      <c r="F1013">
        <v>1</v>
      </c>
      <c r="G1013" t="s">
        <v>942</v>
      </c>
      <c r="H1013" t="s">
        <v>2089</v>
      </c>
      <c r="I1013" t="s">
        <v>942</v>
      </c>
      <c r="J1013">
        <v>2.5</v>
      </c>
      <c r="K1013">
        <v>520</v>
      </c>
      <c r="L1013">
        <v>1</v>
      </c>
      <c r="M1013" t="s">
        <v>2027</v>
      </c>
      <c r="P1013">
        <v>470</v>
      </c>
      <c r="Q1013">
        <v>100</v>
      </c>
      <c r="R1013">
        <v>125</v>
      </c>
      <c r="S1013">
        <v>135</v>
      </c>
      <c r="T1013">
        <v>20</v>
      </c>
      <c r="U1013">
        <v>20</v>
      </c>
      <c r="V1013">
        <v>70</v>
      </c>
      <c r="W1013">
        <v>60</v>
      </c>
      <c r="Z1013" t="s">
        <v>925</v>
      </c>
      <c r="AA1013">
        <v>1</v>
      </c>
      <c r="AB1013" t="s">
        <v>945</v>
      </c>
      <c r="AD1013" t="s">
        <v>828</v>
      </c>
      <c r="AE1013">
        <v>25</v>
      </c>
      <c r="AF1013" t="s">
        <v>803</v>
      </c>
      <c r="AG1013" t="s">
        <v>803</v>
      </c>
      <c r="AH1013">
        <v>2</v>
      </c>
      <c r="AI1013">
        <v>1</v>
      </c>
      <c r="AJ1013">
        <v>2</v>
      </c>
      <c r="AK1013">
        <v>1</v>
      </c>
      <c r="AL1013">
        <v>2</v>
      </c>
      <c r="AM1013" t="s">
        <v>803</v>
      </c>
      <c r="AN1013">
        <v>2</v>
      </c>
      <c r="AO1013" t="s">
        <v>803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2</v>
      </c>
      <c r="AW1013">
        <v>1</v>
      </c>
    </row>
    <row r="1014" spans="1:49" x14ac:dyDescent="0.25">
      <c r="A1014">
        <v>875</v>
      </c>
      <c r="B1014" t="s">
        <v>2028</v>
      </c>
      <c r="C1014">
        <v>8</v>
      </c>
      <c r="D1014" t="s">
        <v>795</v>
      </c>
      <c r="E1014" t="s">
        <v>1303</v>
      </c>
      <c r="F1014">
        <v>1</v>
      </c>
      <c r="G1014" t="s">
        <v>865</v>
      </c>
      <c r="H1014" t="s">
        <v>2089</v>
      </c>
      <c r="I1014" t="s">
        <v>865</v>
      </c>
      <c r="J1014">
        <v>1.4</v>
      </c>
      <c r="K1014">
        <v>89</v>
      </c>
      <c r="L1014">
        <v>1</v>
      </c>
      <c r="M1014" t="s">
        <v>2029</v>
      </c>
      <c r="P1014">
        <v>470</v>
      </c>
      <c r="Q1014">
        <v>75</v>
      </c>
      <c r="R1014">
        <v>80</v>
      </c>
      <c r="S1014">
        <v>110</v>
      </c>
      <c r="T1014">
        <v>65</v>
      </c>
      <c r="U1014">
        <v>90</v>
      </c>
      <c r="V1014">
        <v>50</v>
      </c>
      <c r="W1014">
        <v>60</v>
      </c>
      <c r="Z1014" t="s">
        <v>925</v>
      </c>
      <c r="AA1014">
        <v>2</v>
      </c>
      <c r="AB1014" t="s">
        <v>848</v>
      </c>
      <c r="AC1014" t="s">
        <v>819</v>
      </c>
      <c r="AD1014" t="s">
        <v>828</v>
      </c>
      <c r="AE1014">
        <v>25</v>
      </c>
      <c r="AF1014">
        <v>1</v>
      </c>
      <c r="AG1014">
        <v>2</v>
      </c>
      <c r="AH1014">
        <v>1</v>
      </c>
      <c r="AI1014">
        <v>1</v>
      </c>
      <c r="AJ1014">
        <v>1</v>
      </c>
      <c r="AK1014" t="s">
        <v>803</v>
      </c>
      <c r="AL1014">
        <v>2</v>
      </c>
      <c r="AM1014">
        <v>1</v>
      </c>
      <c r="AN1014">
        <v>1</v>
      </c>
      <c r="AO1014">
        <v>1</v>
      </c>
      <c r="AP1014">
        <v>1</v>
      </c>
      <c r="AQ1014">
        <v>1</v>
      </c>
      <c r="AR1014">
        <v>2</v>
      </c>
      <c r="AS1014">
        <v>1</v>
      </c>
      <c r="AT1014">
        <v>1</v>
      </c>
      <c r="AU1014">
        <v>1</v>
      </c>
      <c r="AV1014">
        <v>2</v>
      </c>
      <c r="AW1014">
        <v>1</v>
      </c>
    </row>
    <row r="1015" spans="1:49" x14ac:dyDescent="0.25">
      <c r="A1015">
        <v>875</v>
      </c>
      <c r="B1015" t="s">
        <v>2030</v>
      </c>
      <c r="C1015">
        <v>8</v>
      </c>
      <c r="D1015" t="s">
        <v>795</v>
      </c>
      <c r="E1015" t="s">
        <v>1303</v>
      </c>
      <c r="F1015">
        <v>1</v>
      </c>
      <c r="G1015" t="s">
        <v>865</v>
      </c>
      <c r="H1015" t="s">
        <v>2089</v>
      </c>
      <c r="I1015" t="s">
        <v>865</v>
      </c>
      <c r="J1015">
        <v>1.4</v>
      </c>
      <c r="K1015">
        <v>89</v>
      </c>
      <c r="L1015">
        <v>1</v>
      </c>
      <c r="M1015" t="s">
        <v>2029</v>
      </c>
      <c r="P1015">
        <v>470</v>
      </c>
      <c r="Q1015">
        <v>75</v>
      </c>
      <c r="R1015">
        <v>80</v>
      </c>
      <c r="S1015">
        <v>70</v>
      </c>
      <c r="T1015">
        <v>65</v>
      </c>
      <c r="U1015">
        <v>50</v>
      </c>
      <c r="V1015">
        <v>130</v>
      </c>
      <c r="W1015">
        <v>60</v>
      </c>
      <c r="Z1015" t="s">
        <v>925</v>
      </c>
      <c r="AA1015">
        <v>2</v>
      </c>
      <c r="AB1015" t="s">
        <v>848</v>
      </c>
      <c r="AC1015" t="s">
        <v>819</v>
      </c>
      <c r="AD1015" t="s">
        <v>828</v>
      </c>
      <c r="AE1015">
        <v>25</v>
      </c>
      <c r="AF1015">
        <v>1</v>
      </c>
      <c r="AG1015">
        <v>2</v>
      </c>
      <c r="AH1015">
        <v>1</v>
      </c>
      <c r="AI1015">
        <v>1</v>
      </c>
      <c r="AJ1015">
        <v>1</v>
      </c>
      <c r="AK1015" t="s">
        <v>803</v>
      </c>
      <c r="AL1015">
        <v>2</v>
      </c>
      <c r="AM1015">
        <v>1</v>
      </c>
      <c r="AN1015">
        <v>1</v>
      </c>
      <c r="AO1015">
        <v>1</v>
      </c>
      <c r="AP1015">
        <v>1</v>
      </c>
      <c r="AQ1015">
        <v>1</v>
      </c>
      <c r="AR1015">
        <v>2</v>
      </c>
      <c r="AS1015">
        <v>1</v>
      </c>
      <c r="AT1015">
        <v>1</v>
      </c>
      <c r="AU1015">
        <v>1</v>
      </c>
      <c r="AV1015">
        <v>2</v>
      </c>
      <c r="AW1015">
        <v>1</v>
      </c>
    </row>
    <row r="1016" spans="1:49" x14ac:dyDescent="0.25">
      <c r="A1016">
        <v>876</v>
      </c>
      <c r="B1016" t="s">
        <v>2031</v>
      </c>
      <c r="C1016">
        <v>8</v>
      </c>
      <c r="D1016" t="s">
        <v>795</v>
      </c>
      <c r="E1016" t="s">
        <v>1177</v>
      </c>
      <c r="F1016">
        <v>2</v>
      </c>
      <c r="G1016" t="s">
        <v>860</v>
      </c>
      <c r="H1016" t="s">
        <v>795</v>
      </c>
      <c r="I1016" t="s">
        <v>795</v>
      </c>
      <c r="J1016">
        <v>0.9</v>
      </c>
      <c r="K1016">
        <v>28</v>
      </c>
      <c r="L1016">
        <v>3</v>
      </c>
      <c r="M1016" t="s">
        <v>893</v>
      </c>
      <c r="N1016" t="s">
        <v>931</v>
      </c>
      <c r="O1016" t="s">
        <v>1856</v>
      </c>
      <c r="P1016">
        <v>475</v>
      </c>
      <c r="Q1016">
        <v>60</v>
      </c>
      <c r="R1016">
        <v>65</v>
      </c>
      <c r="S1016">
        <v>55</v>
      </c>
      <c r="T1016">
        <v>105</v>
      </c>
      <c r="U1016">
        <v>95</v>
      </c>
      <c r="V1016">
        <v>95</v>
      </c>
      <c r="W1016">
        <v>30</v>
      </c>
      <c r="Z1016" t="s">
        <v>883</v>
      </c>
      <c r="AA1016">
        <v>1</v>
      </c>
      <c r="AB1016" t="s">
        <v>859</v>
      </c>
      <c r="AD1016" t="s">
        <v>878</v>
      </c>
      <c r="AE1016">
        <v>40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 t="s">
        <v>803</v>
      </c>
      <c r="AQ1016">
        <v>2</v>
      </c>
      <c r="AR1016">
        <v>1</v>
      </c>
      <c r="AS1016">
        <v>0</v>
      </c>
      <c r="AT1016">
        <v>1</v>
      </c>
      <c r="AU1016">
        <v>2</v>
      </c>
      <c r="AV1016">
        <v>1</v>
      </c>
      <c r="AW1016">
        <v>1</v>
      </c>
    </row>
    <row r="1017" spans="1:49" x14ac:dyDescent="0.25">
      <c r="A1017">
        <v>876</v>
      </c>
      <c r="B1017" t="s">
        <v>2032</v>
      </c>
      <c r="C1017">
        <v>8</v>
      </c>
      <c r="D1017" t="s">
        <v>795</v>
      </c>
      <c r="E1017" t="s">
        <v>1177</v>
      </c>
      <c r="F1017">
        <v>2</v>
      </c>
      <c r="G1017" t="s">
        <v>860</v>
      </c>
      <c r="H1017" t="s">
        <v>795</v>
      </c>
      <c r="I1017" t="s">
        <v>795</v>
      </c>
      <c r="J1017">
        <v>0.9</v>
      </c>
      <c r="K1017">
        <v>28</v>
      </c>
      <c r="L1017">
        <v>3</v>
      </c>
      <c r="M1017" t="s">
        <v>956</v>
      </c>
      <c r="N1017" t="s">
        <v>931</v>
      </c>
      <c r="O1017" t="s">
        <v>1856</v>
      </c>
      <c r="P1017">
        <v>475</v>
      </c>
      <c r="Q1017">
        <v>70</v>
      </c>
      <c r="R1017">
        <v>55</v>
      </c>
      <c r="S1017">
        <v>65</v>
      </c>
      <c r="T1017">
        <v>95</v>
      </c>
      <c r="U1017">
        <v>105</v>
      </c>
      <c r="V1017">
        <v>85</v>
      </c>
      <c r="W1017">
        <v>30</v>
      </c>
      <c r="Z1017" t="s">
        <v>883</v>
      </c>
      <c r="AA1017">
        <v>1</v>
      </c>
      <c r="AB1017" t="s">
        <v>859</v>
      </c>
      <c r="AD1017" t="s">
        <v>873</v>
      </c>
      <c r="AE1017">
        <v>40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 t="s">
        <v>803</v>
      </c>
      <c r="AQ1017">
        <v>2</v>
      </c>
      <c r="AR1017">
        <v>1</v>
      </c>
      <c r="AS1017">
        <v>0</v>
      </c>
      <c r="AT1017">
        <v>1</v>
      </c>
      <c r="AU1017">
        <v>2</v>
      </c>
      <c r="AV1017">
        <v>1</v>
      </c>
      <c r="AW1017">
        <v>1</v>
      </c>
    </row>
    <row r="1018" spans="1:49" x14ac:dyDescent="0.25">
      <c r="A1018">
        <v>877</v>
      </c>
      <c r="B1018" t="s">
        <v>2033</v>
      </c>
      <c r="C1018">
        <v>8</v>
      </c>
      <c r="D1018" t="s">
        <v>795</v>
      </c>
      <c r="E1018" t="s">
        <v>2034</v>
      </c>
      <c r="F1018">
        <v>2</v>
      </c>
      <c r="G1018" t="s">
        <v>856</v>
      </c>
      <c r="H1018" t="s">
        <v>849</v>
      </c>
      <c r="I1018" t="s">
        <v>849</v>
      </c>
      <c r="J1018">
        <v>0.3</v>
      </c>
      <c r="K1018">
        <v>3</v>
      </c>
      <c r="L1018">
        <v>1</v>
      </c>
      <c r="M1018" t="s">
        <v>2035</v>
      </c>
      <c r="P1018">
        <v>436</v>
      </c>
      <c r="Q1018">
        <v>58</v>
      </c>
      <c r="R1018">
        <v>95</v>
      </c>
      <c r="S1018">
        <v>58</v>
      </c>
      <c r="T1018">
        <v>70</v>
      </c>
      <c r="U1018">
        <v>58</v>
      </c>
      <c r="V1018">
        <v>97</v>
      </c>
      <c r="W1018">
        <v>180</v>
      </c>
      <c r="Z1018" t="s">
        <v>827</v>
      </c>
      <c r="AA1018">
        <v>2</v>
      </c>
      <c r="AB1018" t="s">
        <v>859</v>
      </c>
      <c r="AC1018" t="s">
        <v>848</v>
      </c>
      <c r="AD1018" t="s">
        <v>828</v>
      </c>
      <c r="AE1018">
        <v>10</v>
      </c>
      <c r="AF1018">
        <v>1</v>
      </c>
      <c r="AG1018">
        <v>1</v>
      </c>
      <c r="AH1018">
        <v>1</v>
      </c>
      <c r="AI1018" t="s">
        <v>803</v>
      </c>
      <c r="AJ1018">
        <v>1</v>
      </c>
      <c r="AK1018">
        <v>1</v>
      </c>
      <c r="AL1018">
        <v>2</v>
      </c>
      <c r="AM1018">
        <v>1</v>
      </c>
      <c r="AN1018">
        <v>2</v>
      </c>
      <c r="AO1018" t="s">
        <v>803</v>
      </c>
      <c r="AP1018">
        <v>0</v>
      </c>
      <c r="AQ1018">
        <v>2</v>
      </c>
      <c r="AR1018">
        <v>1</v>
      </c>
      <c r="AS1018" t="s">
        <v>803</v>
      </c>
      <c r="AT1018">
        <v>1</v>
      </c>
      <c r="AU1018" t="s">
        <v>803</v>
      </c>
      <c r="AV1018" t="s">
        <v>803</v>
      </c>
      <c r="AW1018">
        <v>2</v>
      </c>
    </row>
    <row r="1019" spans="1:49" x14ac:dyDescent="0.25">
      <c r="A1019">
        <v>877</v>
      </c>
      <c r="B1019" t="s">
        <v>2036</v>
      </c>
      <c r="C1019">
        <v>8</v>
      </c>
      <c r="D1019" t="s">
        <v>795</v>
      </c>
      <c r="E1019" t="s">
        <v>2034</v>
      </c>
      <c r="F1019">
        <v>2</v>
      </c>
      <c r="G1019" t="s">
        <v>856</v>
      </c>
      <c r="H1019" t="s">
        <v>849</v>
      </c>
      <c r="I1019" t="s">
        <v>849</v>
      </c>
      <c r="J1019">
        <v>0.3</v>
      </c>
      <c r="K1019">
        <v>3</v>
      </c>
      <c r="L1019">
        <v>1</v>
      </c>
      <c r="M1019" t="s">
        <v>2035</v>
      </c>
      <c r="P1019">
        <v>436</v>
      </c>
      <c r="Q1019">
        <v>58</v>
      </c>
      <c r="R1019">
        <v>95</v>
      </c>
      <c r="S1019">
        <v>58</v>
      </c>
      <c r="T1019">
        <v>70</v>
      </c>
      <c r="U1019">
        <v>58</v>
      </c>
      <c r="V1019">
        <v>97</v>
      </c>
      <c r="Z1019" t="s">
        <v>827</v>
      </c>
      <c r="AA1019">
        <v>2</v>
      </c>
      <c r="AB1019" t="s">
        <v>859</v>
      </c>
      <c r="AC1019" t="s">
        <v>848</v>
      </c>
      <c r="AD1019" t="s">
        <v>828</v>
      </c>
      <c r="AE1019">
        <v>10</v>
      </c>
      <c r="AF1019">
        <v>1</v>
      </c>
      <c r="AG1019">
        <v>1</v>
      </c>
      <c r="AH1019">
        <v>1</v>
      </c>
      <c r="AI1019" t="s">
        <v>803</v>
      </c>
      <c r="AJ1019">
        <v>1</v>
      </c>
      <c r="AK1019">
        <v>1</v>
      </c>
      <c r="AL1019">
        <v>2</v>
      </c>
      <c r="AM1019">
        <v>1</v>
      </c>
      <c r="AN1019">
        <v>2</v>
      </c>
      <c r="AO1019" t="s">
        <v>803</v>
      </c>
      <c r="AP1019">
        <v>0</v>
      </c>
      <c r="AQ1019">
        <v>2</v>
      </c>
      <c r="AR1019">
        <v>1</v>
      </c>
      <c r="AS1019" t="s">
        <v>803</v>
      </c>
      <c r="AT1019">
        <v>1</v>
      </c>
      <c r="AU1019" t="s">
        <v>803</v>
      </c>
      <c r="AV1019" t="s">
        <v>803</v>
      </c>
      <c r="AW1019">
        <v>2</v>
      </c>
    </row>
    <row r="1020" spans="1:49" x14ac:dyDescent="0.25">
      <c r="A1020">
        <v>878</v>
      </c>
      <c r="B1020" t="s">
        <v>2037</v>
      </c>
      <c r="C1020">
        <v>8</v>
      </c>
      <c r="D1020" t="s">
        <v>795</v>
      </c>
      <c r="E1020" t="s">
        <v>2038</v>
      </c>
      <c r="F1020">
        <v>1</v>
      </c>
      <c r="G1020" t="s">
        <v>866</v>
      </c>
      <c r="H1020" t="s">
        <v>2089</v>
      </c>
      <c r="I1020" t="s">
        <v>866</v>
      </c>
      <c r="J1020">
        <v>1.2</v>
      </c>
      <c r="K1020">
        <v>100</v>
      </c>
      <c r="L1020">
        <v>2</v>
      </c>
      <c r="M1020" t="s">
        <v>876</v>
      </c>
      <c r="O1020" t="s">
        <v>1206</v>
      </c>
      <c r="P1020">
        <v>330</v>
      </c>
      <c r="Q1020">
        <v>72</v>
      </c>
      <c r="R1020">
        <v>80</v>
      </c>
      <c r="S1020">
        <v>49</v>
      </c>
      <c r="T1020">
        <v>40</v>
      </c>
      <c r="U1020">
        <v>49</v>
      </c>
      <c r="V1020">
        <v>40</v>
      </c>
      <c r="W1020">
        <v>190</v>
      </c>
      <c r="Z1020" t="s">
        <v>827</v>
      </c>
      <c r="AA1020">
        <v>2</v>
      </c>
      <c r="AB1020" t="s">
        <v>848</v>
      </c>
      <c r="AC1020" t="s">
        <v>945</v>
      </c>
      <c r="AD1020" t="s">
        <v>828</v>
      </c>
      <c r="AE1020">
        <v>25</v>
      </c>
      <c r="AF1020" t="s">
        <v>803</v>
      </c>
      <c r="AG1020">
        <v>2</v>
      </c>
      <c r="AH1020">
        <v>1</v>
      </c>
      <c r="AI1020">
        <v>1</v>
      </c>
      <c r="AJ1020" t="s">
        <v>803</v>
      </c>
      <c r="AK1020" t="s">
        <v>803</v>
      </c>
      <c r="AL1020">
        <v>2</v>
      </c>
      <c r="AM1020">
        <v>0</v>
      </c>
      <c r="AN1020">
        <v>2</v>
      </c>
      <c r="AO1020" t="s">
        <v>803</v>
      </c>
      <c r="AP1020" t="s">
        <v>803</v>
      </c>
      <c r="AQ1020" t="s">
        <v>803</v>
      </c>
      <c r="AR1020" t="s">
        <v>803</v>
      </c>
      <c r="AS1020">
        <v>1</v>
      </c>
      <c r="AT1020" t="s">
        <v>803</v>
      </c>
      <c r="AU1020">
        <v>1</v>
      </c>
      <c r="AV1020" t="s">
        <v>803</v>
      </c>
      <c r="AW1020" t="s">
        <v>803</v>
      </c>
    </row>
    <row r="1021" spans="1:49" x14ac:dyDescent="0.25">
      <c r="A1021">
        <v>879</v>
      </c>
      <c r="B1021" t="s">
        <v>2039</v>
      </c>
      <c r="C1021">
        <v>8</v>
      </c>
      <c r="D1021" t="s">
        <v>795</v>
      </c>
      <c r="E1021" t="s">
        <v>2038</v>
      </c>
      <c r="F1021">
        <v>1</v>
      </c>
      <c r="G1021" t="s">
        <v>866</v>
      </c>
      <c r="H1021" t="s">
        <v>2089</v>
      </c>
      <c r="I1021" t="s">
        <v>866</v>
      </c>
      <c r="J1021">
        <v>3</v>
      </c>
      <c r="K1021">
        <v>650</v>
      </c>
      <c r="L1021">
        <v>2</v>
      </c>
      <c r="M1021" t="s">
        <v>876</v>
      </c>
      <c r="O1021" t="s">
        <v>1206</v>
      </c>
      <c r="P1021">
        <v>500</v>
      </c>
      <c r="Q1021">
        <v>122</v>
      </c>
      <c r="R1021">
        <v>130</v>
      </c>
      <c r="S1021">
        <v>69</v>
      </c>
      <c r="T1021">
        <v>80</v>
      </c>
      <c r="U1021">
        <v>69</v>
      </c>
      <c r="V1021">
        <v>30</v>
      </c>
      <c r="W1021">
        <v>90</v>
      </c>
      <c r="Z1021" t="s">
        <v>827</v>
      </c>
      <c r="AA1021">
        <v>2</v>
      </c>
      <c r="AB1021" t="s">
        <v>848</v>
      </c>
      <c r="AC1021" t="s">
        <v>945</v>
      </c>
      <c r="AD1021" t="s">
        <v>828</v>
      </c>
      <c r="AE1021">
        <v>25</v>
      </c>
      <c r="AF1021" t="s">
        <v>803</v>
      </c>
      <c r="AG1021">
        <v>2</v>
      </c>
      <c r="AH1021">
        <v>1</v>
      </c>
      <c r="AI1021">
        <v>1</v>
      </c>
      <c r="AJ1021" t="s">
        <v>803</v>
      </c>
      <c r="AK1021" t="s">
        <v>803</v>
      </c>
      <c r="AL1021">
        <v>2</v>
      </c>
      <c r="AM1021">
        <v>0</v>
      </c>
      <c r="AN1021">
        <v>2</v>
      </c>
      <c r="AO1021" t="s">
        <v>803</v>
      </c>
      <c r="AP1021" t="s">
        <v>803</v>
      </c>
      <c r="AQ1021" t="s">
        <v>803</v>
      </c>
      <c r="AR1021" t="s">
        <v>803</v>
      </c>
      <c r="AS1021">
        <v>1</v>
      </c>
      <c r="AT1021" t="s">
        <v>803</v>
      </c>
      <c r="AU1021">
        <v>1</v>
      </c>
      <c r="AV1021" t="s">
        <v>803</v>
      </c>
      <c r="AW1021" t="s">
        <v>803</v>
      </c>
    </row>
    <row r="1022" spans="1:49" x14ac:dyDescent="0.25">
      <c r="A1022">
        <v>880</v>
      </c>
      <c r="B1022" t="s">
        <v>2040</v>
      </c>
      <c r="C1022">
        <v>8</v>
      </c>
      <c r="D1022" t="s">
        <v>795</v>
      </c>
      <c r="E1022" t="s">
        <v>1053</v>
      </c>
      <c r="F1022">
        <v>2</v>
      </c>
      <c r="G1022" t="s">
        <v>856</v>
      </c>
      <c r="H1022" t="s">
        <v>810</v>
      </c>
      <c r="I1022" t="s">
        <v>810</v>
      </c>
      <c r="J1022">
        <v>1.8</v>
      </c>
      <c r="K1022">
        <v>190</v>
      </c>
      <c r="L1022">
        <v>3</v>
      </c>
      <c r="M1022" t="s">
        <v>1048</v>
      </c>
      <c r="N1022" t="s">
        <v>847</v>
      </c>
      <c r="O1022" t="s">
        <v>864</v>
      </c>
      <c r="P1022">
        <v>505</v>
      </c>
      <c r="Q1022">
        <v>90</v>
      </c>
      <c r="R1022">
        <v>100</v>
      </c>
      <c r="S1022">
        <v>90</v>
      </c>
      <c r="T1022">
        <v>80</v>
      </c>
      <c r="U1022">
        <v>70</v>
      </c>
      <c r="V1022">
        <v>75</v>
      </c>
      <c r="W1022">
        <v>45</v>
      </c>
      <c r="Z1022" t="s">
        <v>925</v>
      </c>
      <c r="AA1022">
        <v>1</v>
      </c>
      <c r="AB1022" t="s">
        <v>874</v>
      </c>
      <c r="AE1022">
        <v>35</v>
      </c>
      <c r="AF1022">
        <v>1</v>
      </c>
      <c r="AG1022" t="s">
        <v>803</v>
      </c>
      <c r="AH1022" t="s">
        <v>803</v>
      </c>
      <c r="AI1022">
        <v>0</v>
      </c>
      <c r="AJ1022" t="s">
        <v>803</v>
      </c>
      <c r="AK1022">
        <v>2</v>
      </c>
      <c r="AL1022">
        <v>1</v>
      </c>
      <c r="AM1022">
        <v>1</v>
      </c>
      <c r="AN1022">
        <v>2</v>
      </c>
      <c r="AO1022" t="s">
        <v>803</v>
      </c>
      <c r="AP1022">
        <v>1</v>
      </c>
      <c r="AQ1022">
        <v>1</v>
      </c>
      <c r="AR1022">
        <v>1</v>
      </c>
      <c r="AS1022">
        <v>1</v>
      </c>
      <c r="AT1022">
        <v>2</v>
      </c>
      <c r="AU1022">
        <v>1</v>
      </c>
      <c r="AV1022" t="s">
        <v>803</v>
      </c>
      <c r="AW1022">
        <v>2</v>
      </c>
    </row>
    <row r="1023" spans="1:49" x14ac:dyDescent="0.25">
      <c r="A1023">
        <v>881</v>
      </c>
      <c r="B1023" t="s">
        <v>2041</v>
      </c>
      <c r="C1023">
        <v>8</v>
      </c>
      <c r="D1023" t="s">
        <v>795</v>
      </c>
      <c r="E1023" t="s">
        <v>1053</v>
      </c>
      <c r="F1023">
        <v>2</v>
      </c>
      <c r="G1023" t="s">
        <v>856</v>
      </c>
      <c r="H1023" t="s">
        <v>865</v>
      </c>
      <c r="I1023" t="s">
        <v>865</v>
      </c>
      <c r="J1023">
        <v>2.2999999999999998</v>
      </c>
      <c r="K1023">
        <v>150</v>
      </c>
      <c r="L1023">
        <v>3</v>
      </c>
      <c r="M1023" t="s">
        <v>1048</v>
      </c>
      <c r="N1023" t="s">
        <v>857</v>
      </c>
      <c r="O1023" t="s">
        <v>868</v>
      </c>
      <c r="P1023">
        <v>505</v>
      </c>
      <c r="Q1023">
        <v>90</v>
      </c>
      <c r="R1023">
        <v>100</v>
      </c>
      <c r="S1023">
        <v>90</v>
      </c>
      <c r="T1023">
        <v>90</v>
      </c>
      <c r="U1023">
        <v>80</v>
      </c>
      <c r="V1023">
        <v>55</v>
      </c>
      <c r="W1023">
        <v>45</v>
      </c>
      <c r="Z1023" t="s">
        <v>925</v>
      </c>
      <c r="AA1023">
        <v>1</v>
      </c>
      <c r="AB1023" t="s">
        <v>874</v>
      </c>
      <c r="AE1023">
        <v>35</v>
      </c>
      <c r="AF1023">
        <v>1</v>
      </c>
      <c r="AG1023">
        <v>2</v>
      </c>
      <c r="AH1023">
        <v>1</v>
      </c>
      <c r="AI1023">
        <v>0</v>
      </c>
      <c r="AJ1023">
        <v>1</v>
      </c>
      <c r="AK1023" t="s">
        <v>803</v>
      </c>
      <c r="AL1023">
        <v>2</v>
      </c>
      <c r="AM1023">
        <v>1</v>
      </c>
      <c r="AN1023">
        <v>2</v>
      </c>
      <c r="AO1023" t="s">
        <v>803</v>
      </c>
      <c r="AP1023">
        <v>1</v>
      </c>
      <c r="AQ1023">
        <v>1</v>
      </c>
      <c r="AR1023">
        <v>2</v>
      </c>
      <c r="AS1023">
        <v>1</v>
      </c>
      <c r="AT1023">
        <v>1</v>
      </c>
      <c r="AU1023">
        <v>1</v>
      </c>
      <c r="AV1023">
        <v>1</v>
      </c>
      <c r="AW1023">
        <v>1</v>
      </c>
    </row>
    <row r="1024" spans="1:49" x14ac:dyDescent="0.25">
      <c r="A1024">
        <v>882</v>
      </c>
      <c r="B1024" t="s">
        <v>2042</v>
      </c>
      <c r="C1024">
        <v>8</v>
      </c>
      <c r="D1024" t="s">
        <v>795</v>
      </c>
      <c r="E1024" t="s">
        <v>1053</v>
      </c>
      <c r="F1024">
        <v>2</v>
      </c>
      <c r="G1024" t="s">
        <v>816</v>
      </c>
      <c r="H1024" t="s">
        <v>810</v>
      </c>
      <c r="I1024" t="s">
        <v>810</v>
      </c>
      <c r="J1024">
        <v>2.2999999999999998</v>
      </c>
      <c r="K1024">
        <v>215</v>
      </c>
      <c r="L1024">
        <v>3</v>
      </c>
      <c r="M1024" t="s">
        <v>929</v>
      </c>
      <c r="N1024" t="s">
        <v>1219</v>
      </c>
      <c r="O1024" t="s">
        <v>864</v>
      </c>
      <c r="P1024">
        <v>505</v>
      </c>
      <c r="Q1024">
        <v>90</v>
      </c>
      <c r="R1024">
        <v>90</v>
      </c>
      <c r="S1024">
        <v>100</v>
      </c>
      <c r="T1024">
        <v>70</v>
      </c>
      <c r="U1024">
        <v>80</v>
      </c>
      <c r="V1024">
        <v>75</v>
      </c>
      <c r="W1024">
        <v>45</v>
      </c>
      <c r="Z1024" t="s">
        <v>925</v>
      </c>
      <c r="AA1024">
        <v>1</v>
      </c>
      <c r="AB1024" t="s">
        <v>874</v>
      </c>
      <c r="AE1024">
        <v>35</v>
      </c>
      <c r="AF1024">
        <v>1</v>
      </c>
      <c r="AG1024" t="s">
        <v>804</v>
      </c>
      <c r="AH1024">
        <v>0</v>
      </c>
      <c r="AI1024">
        <v>1</v>
      </c>
      <c r="AJ1024">
        <v>1</v>
      </c>
      <c r="AK1024">
        <v>1</v>
      </c>
      <c r="AL1024">
        <v>1</v>
      </c>
      <c r="AM1024">
        <v>1</v>
      </c>
      <c r="AN1024">
        <v>1</v>
      </c>
      <c r="AO1024">
        <v>1</v>
      </c>
      <c r="AP1024">
        <v>1</v>
      </c>
      <c r="AQ1024">
        <v>1</v>
      </c>
      <c r="AR1024">
        <v>1</v>
      </c>
      <c r="AS1024">
        <v>1</v>
      </c>
      <c r="AT1024">
        <v>2</v>
      </c>
      <c r="AU1024">
        <v>1</v>
      </c>
      <c r="AV1024" t="s">
        <v>803</v>
      </c>
      <c r="AW1024">
        <v>2</v>
      </c>
    </row>
    <row r="1025" spans="1:49" x14ac:dyDescent="0.25">
      <c r="A1025">
        <v>883</v>
      </c>
      <c r="B1025" t="s">
        <v>2043</v>
      </c>
      <c r="C1025">
        <v>8</v>
      </c>
      <c r="D1025" t="s">
        <v>795</v>
      </c>
      <c r="E1025" t="s">
        <v>1053</v>
      </c>
      <c r="F1025">
        <v>2</v>
      </c>
      <c r="G1025" t="s">
        <v>816</v>
      </c>
      <c r="H1025" t="s">
        <v>865</v>
      </c>
      <c r="I1025" t="s">
        <v>865</v>
      </c>
      <c r="J1025">
        <v>2</v>
      </c>
      <c r="K1025">
        <v>175</v>
      </c>
      <c r="L1025">
        <v>3</v>
      </c>
      <c r="M1025" t="s">
        <v>929</v>
      </c>
      <c r="N1025" t="s">
        <v>970</v>
      </c>
      <c r="O1025" t="s">
        <v>868</v>
      </c>
      <c r="P1025">
        <v>505</v>
      </c>
      <c r="Q1025">
        <v>90</v>
      </c>
      <c r="R1025">
        <v>90</v>
      </c>
      <c r="S1025">
        <v>100</v>
      </c>
      <c r="T1025">
        <v>80</v>
      </c>
      <c r="U1025">
        <v>90</v>
      </c>
      <c r="V1025">
        <v>55</v>
      </c>
      <c r="W1025">
        <v>45</v>
      </c>
      <c r="Z1025" t="s">
        <v>925</v>
      </c>
      <c r="AA1025">
        <v>1</v>
      </c>
      <c r="AB1025" t="s">
        <v>874</v>
      </c>
      <c r="AE1025">
        <v>35</v>
      </c>
      <c r="AF1025">
        <v>1</v>
      </c>
      <c r="AG1025">
        <v>1</v>
      </c>
      <c r="AH1025">
        <v>0</v>
      </c>
      <c r="AI1025">
        <v>2</v>
      </c>
      <c r="AJ1025">
        <v>2</v>
      </c>
      <c r="AK1025" t="s">
        <v>804</v>
      </c>
      <c r="AL1025">
        <v>2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2</v>
      </c>
      <c r="AS1025">
        <v>1</v>
      </c>
      <c r="AT1025">
        <v>1</v>
      </c>
      <c r="AU1025">
        <v>1</v>
      </c>
      <c r="AV1025">
        <v>1</v>
      </c>
      <c r="AW1025">
        <v>1</v>
      </c>
    </row>
    <row r="1026" spans="1:49" x14ac:dyDescent="0.25">
      <c r="A1026">
        <v>884</v>
      </c>
      <c r="B1026" t="s">
        <v>2044</v>
      </c>
      <c r="C1026">
        <v>8</v>
      </c>
      <c r="D1026" t="s">
        <v>795</v>
      </c>
      <c r="E1026" t="s">
        <v>2045</v>
      </c>
      <c r="F1026">
        <v>2</v>
      </c>
      <c r="G1026" t="s">
        <v>866</v>
      </c>
      <c r="H1026" t="s">
        <v>810</v>
      </c>
      <c r="I1026" t="s">
        <v>810</v>
      </c>
      <c r="J1026">
        <v>1.8</v>
      </c>
      <c r="K1026">
        <v>40</v>
      </c>
      <c r="L1026">
        <v>3</v>
      </c>
      <c r="M1026" t="s">
        <v>1118</v>
      </c>
      <c r="N1026" t="s">
        <v>1206</v>
      </c>
      <c r="O1026" t="s">
        <v>2046</v>
      </c>
      <c r="P1026">
        <v>535</v>
      </c>
      <c r="Q1026">
        <v>70</v>
      </c>
      <c r="R1026">
        <v>95</v>
      </c>
      <c r="S1026">
        <v>115</v>
      </c>
      <c r="T1026">
        <v>120</v>
      </c>
      <c r="U1026">
        <v>50</v>
      </c>
      <c r="V1026">
        <v>85</v>
      </c>
      <c r="W1026">
        <v>45</v>
      </c>
      <c r="Z1026" t="s">
        <v>827</v>
      </c>
      <c r="AA1026">
        <v>2</v>
      </c>
      <c r="AB1026" t="s">
        <v>810</v>
      </c>
      <c r="AC1026" t="s">
        <v>945</v>
      </c>
      <c r="AD1026" t="s">
        <v>828</v>
      </c>
      <c r="AE1026">
        <v>30</v>
      </c>
      <c r="AF1026" t="s">
        <v>803</v>
      </c>
      <c r="AG1026">
        <v>1</v>
      </c>
      <c r="AH1026" t="s">
        <v>803</v>
      </c>
      <c r="AI1026" t="s">
        <v>803</v>
      </c>
      <c r="AJ1026" t="s">
        <v>804</v>
      </c>
      <c r="AK1026">
        <v>1</v>
      </c>
      <c r="AL1026">
        <v>2</v>
      </c>
      <c r="AM1026">
        <v>0</v>
      </c>
      <c r="AN1026">
        <v>2</v>
      </c>
      <c r="AO1026" t="s">
        <v>803</v>
      </c>
      <c r="AP1026" t="s">
        <v>803</v>
      </c>
      <c r="AQ1026" t="s">
        <v>803</v>
      </c>
      <c r="AR1026" t="s">
        <v>803</v>
      </c>
      <c r="AS1026">
        <v>1</v>
      </c>
      <c r="AT1026">
        <v>1</v>
      </c>
      <c r="AU1026">
        <v>1</v>
      </c>
      <c r="AV1026" t="s">
        <v>803</v>
      </c>
      <c r="AW1026">
        <v>1</v>
      </c>
    </row>
    <row r="1027" spans="1:49" x14ac:dyDescent="0.25">
      <c r="A1027">
        <v>885</v>
      </c>
      <c r="B1027" t="s">
        <v>2047</v>
      </c>
      <c r="C1027">
        <v>8</v>
      </c>
      <c r="D1027" t="s">
        <v>795</v>
      </c>
      <c r="E1027" t="s">
        <v>2048</v>
      </c>
      <c r="F1027">
        <v>2</v>
      </c>
      <c r="G1027" t="s">
        <v>810</v>
      </c>
      <c r="H1027" t="s">
        <v>980</v>
      </c>
      <c r="I1027" t="s">
        <v>980</v>
      </c>
      <c r="J1027">
        <v>0.5</v>
      </c>
      <c r="K1027">
        <v>2</v>
      </c>
      <c r="L1027">
        <v>3</v>
      </c>
      <c r="M1027" t="s">
        <v>938</v>
      </c>
      <c r="N1027" t="s">
        <v>894</v>
      </c>
      <c r="O1027" t="s">
        <v>983</v>
      </c>
      <c r="P1027">
        <v>270</v>
      </c>
      <c r="Q1027">
        <v>28</v>
      </c>
      <c r="R1027">
        <v>60</v>
      </c>
      <c r="S1027">
        <v>30</v>
      </c>
      <c r="T1027">
        <v>40</v>
      </c>
      <c r="U1027">
        <v>30</v>
      </c>
      <c r="V1027">
        <v>82</v>
      </c>
      <c r="W1027">
        <v>45</v>
      </c>
      <c r="Z1027" t="s">
        <v>925</v>
      </c>
      <c r="AA1027">
        <v>2</v>
      </c>
      <c r="AB1027" t="s">
        <v>974</v>
      </c>
      <c r="AC1027" t="s">
        <v>810</v>
      </c>
      <c r="AD1027" t="s">
        <v>828</v>
      </c>
      <c r="AE1027">
        <v>40</v>
      </c>
      <c r="AF1027">
        <v>0</v>
      </c>
      <c r="AG1027" t="s">
        <v>803</v>
      </c>
      <c r="AH1027" t="s">
        <v>803</v>
      </c>
      <c r="AI1027" t="s">
        <v>803</v>
      </c>
      <c r="AJ1027" t="s">
        <v>803</v>
      </c>
      <c r="AK1027">
        <v>2</v>
      </c>
      <c r="AL1027">
        <v>0</v>
      </c>
      <c r="AM1027" t="s">
        <v>803</v>
      </c>
      <c r="AN1027">
        <v>1</v>
      </c>
      <c r="AO1027">
        <v>1</v>
      </c>
      <c r="AP1027">
        <v>1</v>
      </c>
      <c r="AQ1027" t="s">
        <v>803</v>
      </c>
      <c r="AR1027">
        <v>1</v>
      </c>
      <c r="AS1027">
        <v>2</v>
      </c>
      <c r="AT1027">
        <v>2</v>
      </c>
      <c r="AU1027">
        <v>2</v>
      </c>
      <c r="AV1027">
        <v>1</v>
      </c>
      <c r="AW1027">
        <v>2</v>
      </c>
    </row>
    <row r="1028" spans="1:49" x14ac:dyDescent="0.25">
      <c r="A1028">
        <v>886</v>
      </c>
      <c r="B1028" t="s">
        <v>2049</v>
      </c>
      <c r="C1028">
        <v>8</v>
      </c>
      <c r="D1028" t="s">
        <v>795</v>
      </c>
      <c r="E1028" t="s">
        <v>2050</v>
      </c>
      <c r="F1028">
        <v>2</v>
      </c>
      <c r="G1028" t="s">
        <v>810</v>
      </c>
      <c r="H1028" t="s">
        <v>980</v>
      </c>
      <c r="I1028" t="s">
        <v>980</v>
      </c>
      <c r="J1028">
        <v>1.4</v>
      </c>
      <c r="K1028">
        <v>11</v>
      </c>
      <c r="L1028">
        <v>3</v>
      </c>
      <c r="M1028" t="s">
        <v>938</v>
      </c>
      <c r="N1028" t="s">
        <v>894</v>
      </c>
      <c r="O1028" t="s">
        <v>983</v>
      </c>
      <c r="P1028">
        <v>410</v>
      </c>
      <c r="Q1028">
        <v>68</v>
      </c>
      <c r="R1028">
        <v>80</v>
      </c>
      <c r="S1028">
        <v>50</v>
      </c>
      <c r="T1028">
        <v>60</v>
      </c>
      <c r="U1028">
        <v>50</v>
      </c>
      <c r="V1028">
        <v>102</v>
      </c>
      <c r="W1028">
        <v>45</v>
      </c>
      <c r="Z1028" t="s">
        <v>925</v>
      </c>
      <c r="AA1028">
        <v>2</v>
      </c>
      <c r="AB1028" t="s">
        <v>974</v>
      </c>
      <c r="AC1028" t="s">
        <v>810</v>
      </c>
      <c r="AD1028" t="s">
        <v>828</v>
      </c>
      <c r="AE1028">
        <v>40</v>
      </c>
      <c r="AF1028">
        <v>0</v>
      </c>
      <c r="AG1028" t="s">
        <v>803</v>
      </c>
      <c r="AH1028" t="s">
        <v>803</v>
      </c>
      <c r="AI1028" t="s">
        <v>803</v>
      </c>
      <c r="AJ1028" t="s">
        <v>803</v>
      </c>
      <c r="AK1028">
        <v>2</v>
      </c>
      <c r="AL1028">
        <v>0</v>
      </c>
      <c r="AM1028" t="s">
        <v>803</v>
      </c>
      <c r="AN1028">
        <v>1</v>
      </c>
      <c r="AO1028">
        <v>1</v>
      </c>
      <c r="AP1028">
        <v>1</v>
      </c>
      <c r="AQ1028" t="s">
        <v>803</v>
      </c>
      <c r="AR1028">
        <v>1</v>
      </c>
      <c r="AS1028">
        <v>2</v>
      </c>
      <c r="AT1028">
        <v>2</v>
      </c>
      <c r="AU1028">
        <v>2</v>
      </c>
      <c r="AV1028">
        <v>1</v>
      </c>
      <c r="AW1028">
        <v>2</v>
      </c>
    </row>
    <row r="1029" spans="1:49" x14ac:dyDescent="0.25">
      <c r="A1029">
        <v>887</v>
      </c>
      <c r="B1029" t="s">
        <v>2051</v>
      </c>
      <c r="C1029">
        <v>8</v>
      </c>
      <c r="D1029" t="s">
        <v>795</v>
      </c>
      <c r="E1029" t="s">
        <v>2052</v>
      </c>
      <c r="F1029">
        <v>2</v>
      </c>
      <c r="G1029" t="s">
        <v>810</v>
      </c>
      <c r="H1029" t="s">
        <v>980</v>
      </c>
      <c r="I1029" t="s">
        <v>980</v>
      </c>
      <c r="J1029">
        <v>3</v>
      </c>
      <c r="K1029">
        <v>50</v>
      </c>
      <c r="L1029">
        <v>3</v>
      </c>
      <c r="M1029" t="s">
        <v>938</v>
      </c>
      <c r="N1029" t="s">
        <v>894</v>
      </c>
      <c r="O1029" t="s">
        <v>983</v>
      </c>
      <c r="P1029">
        <v>600</v>
      </c>
      <c r="Q1029">
        <v>88</v>
      </c>
      <c r="R1029">
        <v>120</v>
      </c>
      <c r="S1029">
        <v>75</v>
      </c>
      <c r="T1029">
        <v>100</v>
      </c>
      <c r="U1029">
        <v>75</v>
      </c>
      <c r="V1029">
        <v>142</v>
      </c>
      <c r="W1029">
        <v>45</v>
      </c>
      <c r="Z1029" t="s">
        <v>925</v>
      </c>
      <c r="AA1029">
        <v>2</v>
      </c>
      <c r="AB1029" t="s">
        <v>974</v>
      </c>
      <c r="AC1029" t="s">
        <v>810</v>
      </c>
      <c r="AD1029" t="s">
        <v>828</v>
      </c>
      <c r="AE1029">
        <v>40</v>
      </c>
      <c r="AF1029">
        <v>0</v>
      </c>
      <c r="AG1029" t="s">
        <v>803</v>
      </c>
      <c r="AH1029" t="s">
        <v>803</v>
      </c>
      <c r="AI1029" t="s">
        <v>803</v>
      </c>
      <c r="AJ1029" t="s">
        <v>803</v>
      </c>
      <c r="AK1029">
        <v>2</v>
      </c>
      <c r="AL1029">
        <v>0</v>
      </c>
      <c r="AM1029" t="s">
        <v>803</v>
      </c>
      <c r="AN1029">
        <v>1</v>
      </c>
      <c r="AO1029">
        <v>1</v>
      </c>
      <c r="AP1029">
        <v>1</v>
      </c>
      <c r="AQ1029" t="s">
        <v>803</v>
      </c>
      <c r="AR1029">
        <v>1</v>
      </c>
      <c r="AS1029">
        <v>2</v>
      </c>
      <c r="AT1029">
        <v>2</v>
      </c>
      <c r="AU1029">
        <v>2</v>
      </c>
      <c r="AV1029">
        <v>1</v>
      </c>
      <c r="AW1029">
        <v>2</v>
      </c>
    </row>
    <row r="1030" spans="1:49" x14ac:dyDescent="0.25">
      <c r="A1030">
        <v>888</v>
      </c>
      <c r="B1030" t="s">
        <v>2053</v>
      </c>
      <c r="C1030">
        <v>8</v>
      </c>
      <c r="D1030" t="s">
        <v>1065</v>
      </c>
      <c r="E1030" t="s">
        <v>2054</v>
      </c>
      <c r="F1030">
        <v>2</v>
      </c>
      <c r="G1030" t="s">
        <v>859</v>
      </c>
      <c r="H1030" t="s">
        <v>866</v>
      </c>
      <c r="I1030" t="s">
        <v>866</v>
      </c>
      <c r="J1030">
        <v>2.8</v>
      </c>
      <c r="K1030">
        <v>355</v>
      </c>
      <c r="L1030">
        <v>1</v>
      </c>
      <c r="M1030" t="s">
        <v>2055</v>
      </c>
      <c r="P1030">
        <v>720</v>
      </c>
      <c r="Q1030">
        <v>92</v>
      </c>
      <c r="R1030">
        <v>170</v>
      </c>
      <c r="S1030">
        <v>115</v>
      </c>
      <c r="T1030">
        <v>80</v>
      </c>
      <c r="U1030">
        <v>115</v>
      </c>
      <c r="V1030">
        <v>148</v>
      </c>
      <c r="W1030">
        <v>10</v>
      </c>
      <c r="Z1030" t="s">
        <v>925</v>
      </c>
      <c r="AA1030">
        <v>1</v>
      </c>
      <c r="AB1030" t="s">
        <v>874</v>
      </c>
      <c r="AE1030">
        <v>120</v>
      </c>
      <c r="AF1030" t="s">
        <v>803</v>
      </c>
      <c r="AG1030">
        <v>2</v>
      </c>
      <c r="AH1030">
        <v>1</v>
      </c>
      <c r="AI1030">
        <v>1</v>
      </c>
      <c r="AJ1030" t="s">
        <v>803</v>
      </c>
      <c r="AK1030" t="s">
        <v>803</v>
      </c>
      <c r="AL1030">
        <v>1</v>
      </c>
      <c r="AM1030">
        <v>0</v>
      </c>
      <c r="AN1030">
        <v>2</v>
      </c>
      <c r="AO1030" t="s">
        <v>803</v>
      </c>
      <c r="AP1030" t="s">
        <v>803</v>
      </c>
      <c r="AQ1030" t="s">
        <v>804</v>
      </c>
      <c r="AR1030" t="s">
        <v>803</v>
      </c>
      <c r="AS1030">
        <v>1</v>
      </c>
      <c r="AT1030">
        <v>0</v>
      </c>
      <c r="AU1030" t="s">
        <v>803</v>
      </c>
      <c r="AV1030">
        <v>1</v>
      </c>
      <c r="AW1030" t="s">
        <v>803</v>
      </c>
    </row>
    <row r="1031" spans="1:49" x14ac:dyDescent="0.25">
      <c r="A1031">
        <v>888</v>
      </c>
      <c r="B1031" t="s">
        <v>2056</v>
      </c>
      <c r="C1031">
        <v>8</v>
      </c>
      <c r="D1031" t="s">
        <v>1065</v>
      </c>
      <c r="E1031" t="s">
        <v>2054</v>
      </c>
      <c r="F1031">
        <v>1</v>
      </c>
      <c r="G1031" t="s">
        <v>859</v>
      </c>
      <c r="H1031" t="s">
        <v>2089</v>
      </c>
      <c r="I1031" t="s">
        <v>859</v>
      </c>
      <c r="J1031">
        <v>2.8</v>
      </c>
      <c r="K1031">
        <v>110</v>
      </c>
      <c r="L1031">
        <v>1</v>
      </c>
      <c r="M1031" t="s">
        <v>2055</v>
      </c>
      <c r="P1031">
        <v>670</v>
      </c>
      <c r="Q1031">
        <v>92</v>
      </c>
      <c r="R1031">
        <v>130</v>
      </c>
      <c r="S1031">
        <v>115</v>
      </c>
      <c r="T1031">
        <v>80</v>
      </c>
      <c r="U1031">
        <v>115</v>
      </c>
      <c r="V1031">
        <v>138</v>
      </c>
      <c r="Z1031" t="s">
        <v>925</v>
      </c>
      <c r="AA1031">
        <v>1</v>
      </c>
      <c r="AB1031" t="s">
        <v>874</v>
      </c>
      <c r="AE1031">
        <v>120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 t="s">
        <v>803</v>
      </c>
      <c r="AM1031">
        <v>2</v>
      </c>
      <c r="AN1031">
        <v>1</v>
      </c>
      <c r="AO1031">
        <v>1</v>
      </c>
      <c r="AP1031">
        <v>1</v>
      </c>
      <c r="AQ1031" t="s">
        <v>803</v>
      </c>
      <c r="AR1031">
        <v>1</v>
      </c>
      <c r="AS1031">
        <v>1</v>
      </c>
      <c r="AT1031">
        <v>0</v>
      </c>
      <c r="AU1031" t="s">
        <v>803</v>
      </c>
      <c r="AV1031">
        <v>2</v>
      </c>
      <c r="AW1031">
        <v>1</v>
      </c>
    </row>
    <row r="1032" spans="1:49" x14ac:dyDescent="0.25">
      <c r="A1032">
        <v>889</v>
      </c>
      <c r="B1032" t="s">
        <v>2057</v>
      </c>
      <c r="C1032">
        <v>8</v>
      </c>
      <c r="D1032" t="s">
        <v>1065</v>
      </c>
      <c r="E1032" t="s">
        <v>2054</v>
      </c>
      <c r="F1032">
        <v>2</v>
      </c>
      <c r="G1032" t="s">
        <v>920</v>
      </c>
      <c r="H1032" t="s">
        <v>866</v>
      </c>
      <c r="I1032" t="s">
        <v>866</v>
      </c>
      <c r="J1032">
        <v>2.9</v>
      </c>
      <c r="K1032">
        <v>785</v>
      </c>
      <c r="L1032">
        <v>1</v>
      </c>
      <c r="M1032" t="s">
        <v>2058</v>
      </c>
      <c r="P1032">
        <v>720</v>
      </c>
      <c r="Q1032">
        <v>92</v>
      </c>
      <c r="R1032">
        <v>130</v>
      </c>
      <c r="S1032">
        <v>145</v>
      </c>
      <c r="T1032">
        <v>80</v>
      </c>
      <c r="U1032">
        <v>145</v>
      </c>
      <c r="V1032">
        <v>128</v>
      </c>
      <c r="W1032">
        <v>10</v>
      </c>
      <c r="Z1032" t="s">
        <v>925</v>
      </c>
      <c r="AA1032">
        <v>1</v>
      </c>
      <c r="AB1032" t="s">
        <v>874</v>
      </c>
      <c r="AE1032">
        <v>120</v>
      </c>
      <c r="AF1032" t="s">
        <v>803</v>
      </c>
      <c r="AG1032">
        <v>2</v>
      </c>
      <c r="AH1032">
        <v>1</v>
      </c>
      <c r="AI1032">
        <v>1</v>
      </c>
      <c r="AJ1032" t="s">
        <v>803</v>
      </c>
      <c r="AK1032" t="s">
        <v>803</v>
      </c>
      <c r="AL1032">
        <v>2</v>
      </c>
      <c r="AM1032">
        <v>0</v>
      </c>
      <c r="AN1032">
        <v>2</v>
      </c>
      <c r="AO1032">
        <v>1</v>
      </c>
      <c r="AP1032">
        <v>1</v>
      </c>
      <c r="AQ1032" t="s">
        <v>804</v>
      </c>
      <c r="AR1032" t="s">
        <v>804</v>
      </c>
      <c r="AS1032">
        <v>1</v>
      </c>
      <c r="AT1032" t="s">
        <v>803</v>
      </c>
      <c r="AU1032" t="s">
        <v>803</v>
      </c>
      <c r="AV1032" t="s">
        <v>803</v>
      </c>
      <c r="AW1032">
        <v>1</v>
      </c>
    </row>
    <row r="1033" spans="1:49" x14ac:dyDescent="0.25">
      <c r="A1033">
        <v>889</v>
      </c>
      <c r="B1033" t="s">
        <v>2059</v>
      </c>
      <c r="C1033">
        <v>8</v>
      </c>
      <c r="D1033" t="s">
        <v>1065</v>
      </c>
      <c r="E1033" t="s">
        <v>2054</v>
      </c>
      <c r="F1033">
        <v>1</v>
      </c>
      <c r="G1033" t="s">
        <v>920</v>
      </c>
      <c r="H1033" t="s">
        <v>2089</v>
      </c>
      <c r="I1033" t="s">
        <v>920</v>
      </c>
      <c r="J1033">
        <v>2.9</v>
      </c>
      <c r="K1033">
        <v>210</v>
      </c>
      <c r="L1033">
        <v>1</v>
      </c>
      <c r="M1033" t="s">
        <v>2058</v>
      </c>
      <c r="P1033">
        <v>670</v>
      </c>
      <c r="Q1033">
        <v>92</v>
      </c>
      <c r="R1033">
        <v>130</v>
      </c>
      <c r="S1033">
        <v>115</v>
      </c>
      <c r="T1033">
        <v>80</v>
      </c>
      <c r="U1033">
        <v>115</v>
      </c>
      <c r="V1033">
        <v>138</v>
      </c>
      <c r="Z1033" t="s">
        <v>925</v>
      </c>
      <c r="AA1033">
        <v>1</v>
      </c>
      <c r="AB1033" t="s">
        <v>874</v>
      </c>
      <c r="AE1033">
        <v>120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>
        <v>1</v>
      </c>
      <c r="AN1033">
        <v>1</v>
      </c>
      <c r="AO1033">
        <v>2</v>
      </c>
      <c r="AP1033">
        <v>2</v>
      </c>
      <c r="AQ1033" t="s">
        <v>803</v>
      </c>
      <c r="AR1033" t="s">
        <v>803</v>
      </c>
      <c r="AS1033">
        <v>1</v>
      </c>
      <c r="AT1033">
        <v>1</v>
      </c>
      <c r="AU1033" t="s">
        <v>803</v>
      </c>
      <c r="AV1033">
        <v>1</v>
      </c>
      <c r="AW1033">
        <v>2</v>
      </c>
    </row>
    <row r="1034" spans="1:49" x14ac:dyDescent="0.25">
      <c r="A1034">
        <v>890</v>
      </c>
      <c r="B1034" t="s">
        <v>2060</v>
      </c>
      <c r="C1034">
        <v>8</v>
      </c>
      <c r="D1034" t="s">
        <v>1065</v>
      </c>
      <c r="E1034" t="s">
        <v>2061</v>
      </c>
      <c r="F1034">
        <v>2</v>
      </c>
      <c r="G1034" t="s">
        <v>798</v>
      </c>
      <c r="H1034" t="s">
        <v>810</v>
      </c>
      <c r="I1034" t="s">
        <v>810</v>
      </c>
      <c r="J1034">
        <v>20</v>
      </c>
      <c r="K1034">
        <v>950</v>
      </c>
      <c r="L1034">
        <v>1</v>
      </c>
      <c r="M1034" t="s">
        <v>1054</v>
      </c>
      <c r="P1034">
        <v>690</v>
      </c>
      <c r="Q1034">
        <v>140</v>
      </c>
      <c r="R1034">
        <v>85</v>
      </c>
      <c r="S1034">
        <v>95</v>
      </c>
      <c r="T1034">
        <v>145</v>
      </c>
      <c r="U1034">
        <v>95</v>
      </c>
      <c r="V1034">
        <v>130</v>
      </c>
      <c r="W1034">
        <v>255</v>
      </c>
      <c r="Z1034" t="s">
        <v>925</v>
      </c>
      <c r="AA1034">
        <v>1</v>
      </c>
      <c r="AB1034" t="s">
        <v>874</v>
      </c>
      <c r="AE1034">
        <v>120</v>
      </c>
      <c r="AF1034">
        <v>1</v>
      </c>
      <c r="AG1034" t="s">
        <v>803</v>
      </c>
      <c r="AH1034" t="s">
        <v>803</v>
      </c>
      <c r="AI1034" t="s">
        <v>803</v>
      </c>
      <c r="AJ1034" t="s">
        <v>804</v>
      </c>
      <c r="AK1034">
        <v>2</v>
      </c>
      <c r="AL1034" t="s">
        <v>803</v>
      </c>
      <c r="AM1034" t="s">
        <v>803</v>
      </c>
      <c r="AN1034">
        <v>2</v>
      </c>
      <c r="AO1034">
        <v>1</v>
      </c>
      <c r="AP1034">
        <v>2</v>
      </c>
      <c r="AQ1034" t="s">
        <v>803</v>
      </c>
      <c r="AR1034">
        <v>1</v>
      </c>
      <c r="AS1034">
        <v>1</v>
      </c>
      <c r="AT1034">
        <v>2</v>
      </c>
      <c r="AU1034">
        <v>1</v>
      </c>
      <c r="AV1034">
        <v>1</v>
      </c>
      <c r="AW1034">
        <v>1</v>
      </c>
    </row>
    <row r="1035" spans="1:49" x14ac:dyDescent="0.25">
      <c r="A1035">
        <v>890</v>
      </c>
      <c r="B1035" t="s">
        <v>2062</v>
      </c>
      <c r="C1035">
        <v>8</v>
      </c>
      <c r="D1035" t="s">
        <v>1065</v>
      </c>
      <c r="E1035" t="s">
        <v>2061</v>
      </c>
      <c r="F1035">
        <v>2</v>
      </c>
      <c r="G1035" t="s">
        <v>798</v>
      </c>
      <c r="H1035" t="s">
        <v>810</v>
      </c>
      <c r="I1035" t="s">
        <v>810</v>
      </c>
      <c r="J1035">
        <v>100</v>
      </c>
      <c r="L1035">
        <v>0</v>
      </c>
      <c r="P1035">
        <v>1125</v>
      </c>
      <c r="Q1035">
        <v>255</v>
      </c>
      <c r="R1035">
        <v>115</v>
      </c>
      <c r="S1035">
        <v>250</v>
      </c>
      <c r="T1035">
        <v>125</v>
      </c>
      <c r="U1035">
        <v>250</v>
      </c>
      <c r="V1035">
        <v>130</v>
      </c>
      <c r="Z1035" t="s">
        <v>925</v>
      </c>
      <c r="AA1035">
        <v>1</v>
      </c>
      <c r="AB1035" t="s">
        <v>874</v>
      </c>
      <c r="AE1035">
        <v>120</v>
      </c>
      <c r="AF1035">
        <v>1</v>
      </c>
      <c r="AG1035" t="s">
        <v>803</v>
      </c>
      <c r="AH1035" t="s">
        <v>803</v>
      </c>
      <c r="AI1035" t="s">
        <v>803</v>
      </c>
      <c r="AJ1035" t="s">
        <v>804</v>
      </c>
      <c r="AK1035">
        <v>2</v>
      </c>
      <c r="AL1035" t="s">
        <v>803</v>
      </c>
      <c r="AM1035" t="s">
        <v>803</v>
      </c>
      <c r="AN1035">
        <v>2</v>
      </c>
      <c r="AO1035">
        <v>1</v>
      </c>
      <c r="AP1035">
        <v>2</v>
      </c>
      <c r="AQ1035" t="s">
        <v>803</v>
      </c>
      <c r="AR1035">
        <v>1</v>
      </c>
      <c r="AS1035">
        <v>1</v>
      </c>
      <c r="AT1035">
        <v>2</v>
      </c>
      <c r="AU1035">
        <v>1</v>
      </c>
      <c r="AV1035">
        <v>1</v>
      </c>
      <c r="AW1035">
        <v>1</v>
      </c>
    </row>
    <row r="1036" spans="1:49" x14ac:dyDescent="0.25">
      <c r="A1036">
        <v>891</v>
      </c>
      <c r="B1036" t="s">
        <v>2063</v>
      </c>
      <c r="C1036">
        <v>8</v>
      </c>
      <c r="D1036" t="s">
        <v>1057</v>
      </c>
      <c r="E1036" t="s">
        <v>2064</v>
      </c>
      <c r="F1036">
        <v>1</v>
      </c>
      <c r="G1036" t="s">
        <v>920</v>
      </c>
      <c r="H1036" t="s">
        <v>2089</v>
      </c>
      <c r="I1036" t="s">
        <v>920</v>
      </c>
      <c r="J1036">
        <v>0.6</v>
      </c>
      <c r="K1036">
        <v>12</v>
      </c>
      <c r="L1036">
        <v>1</v>
      </c>
      <c r="M1036" t="s">
        <v>893</v>
      </c>
      <c r="P1036">
        <v>385</v>
      </c>
      <c r="Q1036">
        <v>60</v>
      </c>
      <c r="R1036">
        <v>90</v>
      </c>
      <c r="S1036">
        <v>60</v>
      </c>
      <c r="T1036">
        <v>53</v>
      </c>
      <c r="U1036">
        <v>50</v>
      </c>
      <c r="V1036">
        <v>72</v>
      </c>
      <c r="W1036">
        <v>3</v>
      </c>
      <c r="Z1036" t="s">
        <v>925</v>
      </c>
      <c r="AA1036">
        <v>1</v>
      </c>
      <c r="AB1036" t="s">
        <v>874</v>
      </c>
      <c r="AD1036" t="s">
        <v>9</v>
      </c>
      <c r="AE1036">
        <v>120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  <c r="AM1036">
        <v>1</v>
      </c>
      <c r="AN1036">
        <v>1</v>
      </c>
      <c r="AO1036">
        <v>2</v>
      </c>
      <c r="AP1036">
        <v>2</v>
      </c>
      <c r="AQ1036" t="s">
        <v>803</v>
      </c>
      <c r="AR1036" t="s">
        <v>803</v>
      </c>
      <c r="AS1036">
        <v>1</v>
      </c>
      <c r="AT1036">
        <v>1</v>
      </c>
      <c r="AU1036" t="s">
        <v>803</v>
      </c>
      <c r="AV1036">
        <v>1</v>
      </c>
      <c r="AW1036">
        <v>2</v>
      </c>
    </row>
    <row r="1037" spans="1:49" x14ac:dyDescent="0.25">
      <c r="A1037">
        <v>892</v>
      </c>
      <c r="B1037" t="s">
        <v>2065</v>
      </c>
      <c r="C1037">
        <v>8</v>
      </c>
      <c r="D1037" t="s">
        <v>1057</v>
      </c>
      <c r="E1037" t="s">
        <v>2064</v>
      </c>
      <c r="F1037">
        <v>2</v>
      </c>
      <c r="G1037" t="s">
        <v>920</v>
      </c>
      <c r="H1037" t="s">
        <v>849</v>
      </c>
      <c r="I1037" t="s">
        <v>849</v>
      </c>
      <c r="J1037">
        <v>1.9</v>
      </c>
      <c r="K1037">
        <v>105</v>
      </c>
      <c r="L1037">
        <v>1</v>
      </c>
      <c r="M1037" t="s">
        <v>2066</v>
      </c>
      <c r="P1037">
        <v>550</v>
      </c>
      <c r="Q1037">
        <v>100</v>
      </c>
      <c r="R1037">
        <v>130</v>
      </c>
      <c r="S1037">
        <v>100</v>
      </c>
      <c r="T1037">
        <v>63</v>
      </c>
      <c r="U1037">
        <v>60</v>
      </c>
      <c r="V1037">
        <v>97</v>
      </c>
      <c r="W1037">
        <v>3</v>
      </c>
      <c r="Z1037" t="s">
        <v>925</v>
      </c>
      <c r="AA1037">
        <v>1</v>
      </c>
      <c r="AB1037" t="s">
        <v>874</v>
      </c>
      <c r="AD1037" t="s">
        <v>9</v>
      </c>
      <c r="AE1037">
        <v>120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2</v>
      </c>
      <c r="AM1037">
        <v>1</v>
      </c>
      <c r="AN1037">
        <v>1</v>
      </c>
      <c r="AO1037">
        <v>2</v>
      </c>
      <c r="AP1037">
        <v>0</v>
      </c>
      <c r="AQ1037">
        <v>1</v>
      </c>
      <c r="AR1037" t="s">
        <v>803</v>
      </c>
      <c r="AS1037" t="s">
        <v>803</v>
      </c>
      <c r="AT1037">
        <v>1</v>
      </c>
      <c r="AU1037" t="s">
        <v>804</v>
      </c>
      <c r="AV1037">
        <v>1</v>
      </c>
      <c r="AW1037">
        <v>4</v>
      </c>
    </row>
    <row r="1038" spans="1:49" x14ac:dyDescent="0.25">
      <c r="A1038">
        <v>892</v>
      </c>
      <c r="B1038" t="s">
        <v>2067</v>
      </c>
      <c r="C1038">
        <v>8</v>
      </c>
      <c r="D1038" t="s">
        <v>1057</v>
      </c>
      <c r="E1038" t="s">
        <v>2064</v>
      </c>
      <c r="F1038">
        <v>2</v>
      </c>
      <c r="G1038" t="s">
        <v>920</v>
      </c>
      <c r="H1038" t="s">
        <v>816</v>
      </c>
      <c r="I1038" t="s">
        <v>816</v>
      </c>
      <c r="J1038">
        <v>1.9</v>
      </c>
      <c r="K1038">
        <v>105</v>
      </c>
      <c r="L1038">
        <v>1</v>
      </c>
      <c r="M1038" t="s">
        <v>2066</v>
      </c>
      <c r="P1038">
        <v>550</v>
      </c>
      <c r="Q1038">
        <v>100</v>
      </c>
      <c r="R1038">
        <v>130</v>
      </c>
      <c r="S1038">
        <v>100</v>
      </c>
      <c r="T1038">
        <v>63</v>
      </c>
      <c r="U1038">
        <v>60</v>
      </c>
      <c r="V1038">
        <v>97</v>
      </c>
      <c r="W1038">
        <v>3</v>
      </c>
      <c r="Z1038" t="s">
        <v>925</v>
      </c>
      <c r="AA1038">
        <v>1</v>
      </c>
      <c r="AB1038" t="s">
        <v>874</v>
      </c>
      <c r="AE1038">
        <v>120</v>
      </c>
      <c r="AF1038">
        <v>1</v>
      </c>
      <c r="AG1038" t="s">
        <v>803</v>
      </c>
      <c r="AH1038" t="s">
        <v>803</v>
      </c>
      <c r="AI1038">
        <v>2</v>
      </c>
      <c r="AJ1038">
        <v>2</v>
      </c>
      <c r="AK1038" t="s">
        <v>803</v>
      </c>
      <c r="AL1038">
        <v>1</v>
      </c>
      <c r="AM1038">
        <v>1</v>
      </c>
      <c r="AN1038">
        <v>1</v>
      </c>
      <c r="AO1038">
        <v>2</v>
      </c>
      <c r="AP1038">
        <v>2</v>
      </c>
      <c r="AQ1038" t="s">
        <v>803</v>
      </c>
      <c r="AR1038" t="s">
        <v>803</v>
      </c>
      <c r="AS1038">
        <v>1</v>
      </c>
      <c r="AT1038">
        <v>1</v>
      </c>
      <c r="AU1038" t="s">
        <v>803</v>
      </c>
      <c r="AV1038" t="s">
        <v>803</v>
      </c>
      <c r="AW1038">
        <v>2</v>
      </c>
    </row>
    <row r="1039" spans="1:49" x14ac:dyDescent="0.25">
      <c r="A1039">
        <v>893</v>
      </c>
      <c r="B1039" t="s">
        <v>2068</v>
      </c>
      <c r="C1039">
        <v>8</v>
      </c>
      <c r="D1039" t="s">
        <v>1067</v>
      </c>
      <c r="E1039" t="s">
        <v>2069</v>
      </c>
      <c r="F1039">
        <v>2</v>
      </c>
      <c r="G1039" t="s">
        <v>849</v>
      </c>
      <c r="H1039" t="s">
        <v>797</v>
      </c>
      <c r="I1039" t="s">
        <v>797</v>
      </c>
      <c r="J1039">
        <v>1.8</v>
      </c>
      <c r="K1039">
        <v>70</v>
      </c>
      <c r="L1039">
        <v>1</v>
      </c>
      <c r="M1039" t="s">
        <v>1016</v>
      </c>
      <c r="P1039">
        <v>600</v>
      </c>
      <c r="Q1039">
        <v>105</v>
      </c>
      <c r="R1039">
        <v>120</v>
      </c>
      <c r="S1039">
        <v>105</v>
      </c>
      <c r="T1039">
        <v>70</v>
      </c>
      <c r="U1039">
        <v>95</v>
      </c>
      <c r="V1039">
        <v>105</v>
      </c>
      <c r="W1039">
        <v>3</v>
      </c>
      <c r="Z1039" t="s">
        <v>925</v>
      </c>
      <c r="AA1039">
        <v>1</v>
      </c>
      <c r="AB1039" t="s">
        <v>874</v>
      </c>
      <c r="AE1039">
        <v>120</v>
      </c>
      <c r="AF1039">
        <v>1</v>
      </c>
      <c r="AG1039">
        <v>2</v>
      </c>
      <c r="AH1039" t="s">
        <v>803</v>
      </c>
      <c r="AI1039" t="s">
        <v>803</v>
      </c>
      <c r="AJ1039" t="s">
        <v>803</v>
      </c>
      <c r="AK1039">
        <v>2</v>
      </c>
      <c r="AL1039">
        <v>2</v>
      </c>
      <c r="AM1039">
        <v>2</v>
      </c>
      <c r="AN1039" t="s">
        <v>803</v>
      </c>
      <c r="AO1039">
        <v>2</v>
      </c>
      <c r="AP1039">
        <v>0</v>
      </c>
      <c r="AQ1039">
        <v>4</v>
      </c>
      <c r="AR1039">
        <v>1</v>
      </c>
      <c r="AS1039" t="s">
        <v>803</v>
      </c>
      <c r="AT1039">
        <v>1</v>
      </c>
      <c r="AU1039" t="s">
        <v>803</v>
      </c>
      <c r="AV1039">
        <v>1</v>
      </c>
      <c r="AW1039">
        <v>2</v>
      </c>
    </row>
    <row r="1040" spans="1:49" x14ac:dyDescent="0.25">
      <c r="A1040">
        <v>894</v>
      </c>
      <c r="B1040" t="s">
        <v>2070</v>
      </c>
      <c r="C1040">
        <v>8</v>
      </c>
      <c r="D1040" t="s">
        <v>1057</v>
      </c>
      <c r="E1040" t="s">
        <v>2071</v>
      </c>
      <c r="F1040">
        <v>1</v>
      </c>
      <c r="G1040" t="s">
        <v>856</v>
      </c>
      <c r="H1040" t="s">
        <v>2089</v>
      </c>
      <c r="I1040" t="s">
        <v>856</v>
      </c>
      <c r="J1040">
        <v>1.2</v>
      </c>
      <c r="K1040">
        <v>145</v>
      </c>
      <c r="L1040">
        <v>1</v>
      </c>
      <c r="M1040" t="s">
        <v>2072</v>
      </c>
      <c r="P1040">
        <v>580</v>
      </c>
      <c r="Q1040">
        <v>80</v>
      </c>
      <c r="R1040">
        <v>100</v>
      </c>
      <c r="S1040">
        <v>50</v>
      </c>
      <c r="T1040">
        <v>100</v>
      </c>
      <c r="U1040">
        <v>50</v>
      </c>
      <c r="V1040">
        <v>200</v>
      </c>
      <c r="W1040">
        <v>3</v>
      </c>
      <c r="Z1040" t="s">
        <v>925</v>
      </c>
      <c r="AA1040">
        <v>1</v>
      </c>
      <c r="AB1040" t="s">
        <v>874</v>
      </c>
      <c r="AE1040">
        <v>120</v>
      </c>
      <c r="AF1040">
        <v>1</v>
      </c>
      <c r="AG1040">
        <v>1</v>
      </c>
      <c r="AH1040">
        <v>1</v>
      </c>
      <c r="AI1040" t="s">
        <v>803</v>
      </c>
      <c r="AJ1040">
        <v>1</v>
      </c>
      <c r="AK1040">
        <v>1</v>
      </c>
      <c r="AL1040">
        <v>1</v>
      </c>
      <c r="AM1040">
        <v>1</v>
      </c>
      <c r="AN1040">
        <v>2</v>
      </c>
      <c r="AO1040" t="s">
        <v>803</v>
      </c>
      <c r="AP1040">
        <v>1</v>
      </c>
      <c r="AQ1040">
        <v>1</v>
      </c>
      <c r="AR1040">
        <v>1</v>
      </c>
      <c r="AS1040">
        <v>1</v>
      </c>
      <c r="AT1040">
        <v>1</v>
      </c>
      <c r="AU1040">
        <v>1</v>
      </c>
      <c r="AV1040" t="s">
        <v>803</v>
      </c>
      <c r="AW1040">
        <v>1</v>
      </c>
    </row>
    <row r="1041" spans="1:49" x14ac:dyDescent="0.25">
      <c r="A1041">
        <v>895</v>
      </c>
      <c r="B1041" t="s">
        <v>2073</v>
      </c>
      <c r="C1041">
        <v>8</v>
      </c>
      <c r="D1041" t="s">
        <v>1057</v>
      </c>
      <c r="E1041" t="s">
        <v>2074</v>
      </c>
      <c r="F1041">
        <v>1</v>
      </c>
      <c r="G1041" t="s">
        <v>810</v>
      </c>
      <c r="H1041" t="s">
        <v>2089</v>
      </c>
      <c r="I1041" t="s">
        <v>810</v>
      </c>
      <c r="J1041">
        <v>2.1</v>
      </c>
      <c r="K1041">
        <v>200</v>
      </c>
      <c r="L1041">
        <v>1</v>
      </c>
      <c r="M1041" t="s">
        <v>2075</v>
      </c>
      <c r="P1041">
        <v>580</v>
      </c>
      <c r="Q1041">
        <v>200</v>
      </c>
      <c r="R1041">
        <v>100</v>
      </c>
      <c r="S1041">
        <v>50</v>
      </c>
      <c r="T1041">
        <v>100</v>
      </c>
      <c r="U1041">
        <v>50</v>
      </c>
      <c r="V1041">
        <v>80</v>
      </c>
      <c r="W1041">
        <v>3</v>
      </c>
      <c r="Z1041" t="s">
        <v>925</v>
      </c>
      <c r="AA1041">
        <v>1</v>
      </c>
      <c r="AB1041" t="s">
        <v>874</v>
      </c>
      <c r="AE1041">
        <v>120</v>
      </c>
      <c r="AF1041">
        <v>1</v>
      </c>
      <c r="AG1041" t="s">
        <v>803</v>
      </c>
      <c r="AH1041" t="s">
        <v>803</v>
      </c>
      <c r="AI1041" t="s">
        <v>803</v>
      </c>
      <c r="AJ1041" t="s">
        <v>803</v>
      </c>
      <c r="AK1041">
        <v>2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1</v>
      </c>
      <c r="AR1041">
        <v>1</v>
      </c>
      <c r="AS1041">
        <v>1</v>
      </c>
      <c r="AT1041">
        <v>2</v>
      </c>
      <c r="AU1041">
        <v>1</v>
      </c>
      <c r="AV1041">
        <v>1</v>
      </c>
      <c r="AW1041">
        <v>2</v>
      </c>
    </row>
    <row r="1042" spans="1:49" x14ac:dyDescent="0.25">
      <c r="A1042">
        <v>896</v>
      </c>
      <c r="B1042" t="s">
        <v>2076</v>
      </c>
      <c r="C1042">
        <v>8</v>
      </c>
      <c r="D1042" t="s">
        <v>1057</v>
      </c>
      <c r="E1042" t="s">
        <v>2077</v>
      </c>
      <c r="F1042">
        <v>1</v>
      </c>
      <c r="G1042" t="s">
        <v>865</v>
      </c>
      <c r="H1042" t="s">
        <v>2089</v>
      </c>
      <c r="I1042" t="s">
        <v>865</v>
      </c>
      <c r="J1042">
        <v>2.2000000000000002</v>
      </c>
      <c r="K1042">
        <v>800</v>
      </c>
      <c r="L1042">
        <v>1</v>
      </c>
      <c r="M1042" t="s">
        <v>2078</v>
      </c>
      <c r="P1042">
        <v>580</v>
      </c>
      <c r="Q1042">
        <v>100</v>
      </c>
      <c r="R1042">
        <v>145</v>
      </c>
      <c r="S1042">
        <v>130</v>
      </c>
      <c r="T1042">
        <v>65</v>
      </c>
      <c r="U1042">
        <v>110</v>
      </c>
      <c r="V1042">
        <v>30</v>
      </c>
      <c r="W1042">
        <v>3</v>
      </c>
      <c r="Z1042" t="s">
        <v>925</v>
      </c>
      <c r="AA1042">
        <v>1</v>
      </c>
      <c r="AB1042" t="s">
        <v>874</v>
      </c>
      <c r="AE1042">
        <v>120</v>
      </c>
      <c r="AF1042">
        <v>1</v>
      </c>
      <c r="AG1042">
        <v>2</v>
      </c>
      <c r="AH1042">
        <v>1</v>
      </c>
      <c r="AI1042">
        <v>1</v>
      </c>
      <c r="AJ1042">
        <v>1</v>
      </c>
      <c r="AK1042" t="s">
        <v>803</v>
      </c>
      <c r="AL1042">
        <v>2</v>
      </c>
      <c r="AM1042">
        <v>1</v>
      </c>
      <c r="AN1042">
        <v>1</v>
      </c>
      <c r="AO1042">
        <v>1</v>
      </c>
      <c r="AP1042">
        <v>1</v>
      </c>
      <c r="AQ1042">
        <v>1</v>
      </c>
      <c r="AR1042">
        <v>2</v>
      </c>
      <c r="AS1042">
        <v>1</v>
      </c>
      <c r="AT1042">
        <v>1</v>
      </c>
      <c r="AU1042">
        <v>1</v>
      </c>
      <c r="AV1042">
        <v>2</v>
      </c>
      <c r="AW1042">
        <v>1</v>
      </c>
    </row>
    <row r="1043" spans="1:49" x14ac:dyDescent="0.25">
      <c r="A1043">
        <v>897</v>
      </c>
      <c r="B1043" t="s">
        <v>2079</v>
      </c>
      <c r="C1043">
        <v>8</v>
      </c>
      <c r="D1043" t="s">
        <v>1057</v>
      </c>
      <c r="E1043" t="s">
        <v>2080</v>
      </c>
      <c r="F1043">
        <v>1</v>
      </c>
      <c r="G1043" t="s">
        <v>980</v>
      </c>
      <c r="H1043" t="s">
        <v>2089</v>
      </c>
      <c r="I1043" t="s">
        <v>980</v>
      </c>
      <c r="J1043">
        <v>2</v>
      </c>
      <c r="K1043">
        <v>44.5</v>
      </c>
      <c r="L1043">
        <v>1</v>
      </c>
      <c r="M1043" t="s">
        <v>2081</v>
      </c>
      <c r="P1043">
        <v>580</v>
      </c>
      <c r="Q1043">
        <v>100</v>
      </c>
      <c r="R1043">
        <v>65</v>
      </c>
      <c r="S1043">
        <v>60</v>
      </c>
      <c r="T1043">
        <v>145</v>
      </c>
      <c r="U1043">
        <v>80</v>
      </c>
      <c r="V1043">
        <v>130</v>
      </c>
      <c r="W1043">
        <v>3</v>
      </c>
      <c r="Z1043" t="s">
        <v>925</v>
      </c>
      <c r="AA1043">
        <v>1</v>
      </c>
      <c r="AB1043" t="s">
        <v>874</v>
      </c>
      <c r="AE1043">
        <v>120</v>
      </c>
      <c r="AF1043">
        <v>0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0</v>
      </c>
      <c r="AM1043" t="s">
        <v>803</v>
      </c>
      <c r="AN1043">
        <v>1</v>
      </c>
      <c r="AO1043">
        <v>1</v>
      </c>
      <c r="AP1043">
        <v>1</v>
      </c>
      <c r="AQ1043" t="s">
        <v>803</v>
      </c>
      <c r="AR1043">
        <v>1</v>
      </c>
      <c r="AS1043">
        <v>2</v>
      </c>
      <c r="AT1043">
        <v>1</v>
      </c>
      <c r="AU1043">
        <v>2</v>
      </c>
      <c r="AV1043">
        <v>1</v>
      </c>
      <c r="AW1043">
        <v>1</v>
      </c>
    </row>
    <row r="1044" spans="1:49" x14ac:dyDescent="0.25">
      <c r="A1044">
        <v>898</v>
      </c>
      <c r="B1044" t="s">
        <v>2082</v>
      </c>
      <c r="C1044">
        <v>8</v>
      </c>
      <c r="D1044" t="s">
        <v>1065</v>
      </c>
      <c r="E1044" t="s">
        <v>2083</v>
      </c>
      <c r="F1044">
        <v>2</v>
      </c>
      <c r="G1044" t="s">
        <v>860</v>
      </c>
      <c r="H1044" t="s">
        <v>797</v>
      </c>
      <c r="I1044" t="s">
        <v>797</v>
      </c>
      <c r="J1044">
        <v>1.1000000000000001</v>
      </c>
      <c r="K1044">
        <v>7.7</v>
      </c>
      <c r="L1044">
        <v>1</v>
      </c>
      <c r="M1044" t="s">
        <v>854</v>
      </c>
      <c r="P1044">
        <v>500</v>
      </c>
      <c r="Q1044">
        <v>100</v>
      </c>
      <c r="R1044">
        <v>80</v>
      </c>
      <c r="S1044">
        <v>80</v>
      </c>
      <c r="T1044">
        <v>80</v>
      </c>
      <c r="U1044">
        <v>80</v>
      </c>
      <c r="V1044">
        <v>80</v>
      </c>
      <c r="W1044">
        <v>3</v>
      </c>
      <c r="Z1044" t="s">
        <v>925</v>
      </c>
      <c r="AA1044">
        <v>1</v>
      </c>
      <c r="AB1044" t="s">
        <v>874</v>
      </c>
      <c r="AE1044">
        <v>120</v>
      </c>
      <c r="AF1044">
        <v>1</v>
      </c>
      <c r="AG1044">
        <v>2</v>
      </c>
      <c r="AH1044" t="s">
        <v>803</v>
      </c>
      <c r="AI1044" t="s">
        <v>803</v>
      </c>
      <c r="AJ1044" t="s">
        <v>803</v>
      </c>
      <c r="AK1044">
        <v>2</v>
      </c>
      <c r="AL1044" t="s">
        <v>803</v>
      </c>
      <c r="AM1044">
        <v>2</v>
      </c>
      <c r="AN1044" t="s">
        <v>803</v>
      </c>
      <c r="AO1044">
        <v>2</v>
      </c>
      <c r="AP1044" t="s">
        <v>803</v>
      </c>
      <c r="AQ1044">
        <v>4</v>
      </c>
      <c r="AR1044">
        <v>1</v>
      </c>
      <c r="AS1044">
        <v>2</v>
      </c>
      <c r="AT1044">
        <v>1</v>
      </c>
      <c r="AU1044">
        <v>2</v>
      </c>
      <c r="AV1044">
        <v>1</v>
      </c>
      <c r="AW1044">
        <v>1</v>
      </c>
    </row>
    <row r="1045" spans="1:49" x14ac:dyDescent="0.25">
      <c r="A1045">
        <v>898</v>
      </c>
      <c r="B1045" t="s">
        <v>2084</v>
      </c>
      <c r="C1045">
        <v>8</v>
      </c>
      <c r="D1045" t="s">
        <v>1065</v>
      </c>
      <c r="E1045" t="s">
        <v>2085</v>
      </c>
      <c r="F1045">
        <v>2</v>
      </c>
      <c r="G1045" t="s">
        <v>860</v>
      </c>
      <c r="H1045" t="s">
        <v>865</v>
      </c>
      <c r="I1045" t="s">
        <v>865</v>
      </c>
      <c r="J1045">
        <v>2.4</v>
      </c>
      <c r="K1045">
        <v>809.1</v>
      </c>
      <c r="L1045">
        <v>1</v>
      </c>
      <c r="M1045" t="s">
        <v>2086</v>
      </c>
      <c r="P1045">
        <v>680</v>
      </c>
      <c r="Q1045">
        <v>100</v>
      </c>
      <c r="R1045">
        <v>165</v>
      </c>
      <c r="S1045">
        <v>150</v>
      </c>
      <c r="T1045">
        <v>85</v>
      </c>
      <c r="U1045">
        <v>130</v>
      </c>
      <c r="V1045">
        <v>50</v>
      </c>
      <c r="W1045">
        <v>3</v>
      </c>
      <c r="Z1045" t="s">
        <v>925</v>
      </c>
      <c r="AA1045">
        <v>1</v>
      </c>
      <c r="AB1045" t="s">
        <v>874</v>
      </c>
      <c r="AE1045">
        <v>120</v>
      </c>
      <c r="AF1045">
        <v>1</v>
      </c>
      <c r="AG1045">
        <v>2</v>
      </c>
      <c r="AH1045">
        <v>1</v>
      </c>
      <c r="AI1045">
        <v>1</v>
      </c>
      <c r="AJ1045">
        <v>1</v>
      </c>
      <c r="AK1045" t="s">
        <v>803</v>
      </c>
      <c r="AL1045">
        <v>1</v>
      </c>
      <c r="AM1045">
        <v>1</v>
      </c>
      <c r="AN1045">
        <v>1</v>
      </c>
      <c r="AO1045">
        <v>1</v>
      </c>
      <c r="AP1045" t="s">
        <v>803</v>
      </c>
      <c r="AQ1045">
        <v>2</v>
      </c>
      <c r="AR1045">
        <v>2</v>
      </c>
      <c r="AS1045">
        <v>2</v>
      </c>
      <c r="AT1045">
        <v>1</v>
      </c>
      <c r="AU1045">
        <v>2</v>
      </c>
      <c r="AV1045">
        <v>2</v>
      </c>
      <c r="AW1045">
        <v>1</v>
      </c>
    </row>
    <row r="1046" spans="1:49" x14ac:dyDescent="0.25">
      <c r="A1046">
        <v>898</v>
      </c>
      <c r="B1046" t="s">
        <v>2087</v>
      </c>
      <c r="C1046">
        <v>8</v>
      </c>
      <c r="D1046" t="s">
        <v>1065</v>
      </c>
      <c r="E1046" t="s">
        <v>2085</v>
      </c>
      <c r="F1046">
        <v>2</v>
      </c>
      <c r="G1046" t="s">
        <v>860</v>
      </c>
      <c r="H1046" t="s">
        <v>980</v>
      </c>
      <c r="I1046" t="s">
        <v>980</v>
      </c>
      <c r="J1046">
        <v>2.4</v>
      </c>
      <c r="K1046">
        <v>53.6</v>
      </c>
      <c r="L1046">
        <v>1</v>
      </c>
      <c r="M1046" t="s">
        <v>2086</v>
      </c>
      <c r="P1046">
        <v>680</v>
      </c>
      <c r="Q1046">
        <v>100</v>
      </c>
      <c r="R1046">
        <v>85</v>
      </c>
      <c r="S1046">
        <v>80</v>
      </c>
      <c r="T1046">
        <v>165</v>
      </c>
      <c r="U1046">
        <v>100</v>
      </c>
      <c r="V1046">
        <v>150</v>
      </c>
      <c r="W1046">
        <v>3</v>
      </c>
      <c r="Z1046" t="s">
        <v>925</v>
      </c>
      <c r="AA1046">
        <v>1</v>
      </c>
      <c r="AB1046" t="s">
        <v>874</v>
      </c>
      <c r="AE1046">
        <v>120</v>
      </c>
      <c r="AF1046">
        <v>0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0</v>
      </c>
      <c r="AM1046" t="s">
        <v>803</v>
      </c>
      <c r="AN1046">
        <v>1</v>
      </c>
      <c r="AO1046">
        <v>1</v>
      </c>
      <c r="AP1046" t="s">
        <v>803</v>
      </c>
      <c r="AQ1046">
        <v>1</v>
      </c>
      <c r="AR1046">
        <v>1</v>
      </c>
      <c r="AS1046">
        <v>4</v>
      </c>
      <c r="AT1046">
        <v>1</v>
      </c>
      <c r="AU1046">
        <v>4</v>
      </c>
      <c r="AV1046">
        <v>1</v>
      </c>
      <c r="AW1046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</vt:i4>
      </vt:variant>
    </vt:vector>
  </HeadingPairs>
  <TitlesOfParts>
    <vt:vector size="19" baseType="lpstr">
      <vt:lpstr>new tutors</vt:lpstr>
      <vt:lpstr>cont.moves</vt:lpstr>
      <vt:lpstr>newmove_learntbd</vt:lpstr>
      <vt:lpstr>abilities</vt:lpstr>
      <vt:lpstr>moves</vt:lpstr>
      <vt:lpstr>dex</vt:lpstr>
      <vt:lpstr>evyield</vt:lpstr>
      <vt:lpstr>full-moves</vt:lpstr>
      <vt:lpstr>full-pokedex-original</vt:lpstr>
      <vt:lpstr>tm_hm</vt:lpstr>
      <vt:lpstr>tms-hms</vt:lpstr>
      <vt:lpstr>map</vt:lpstr>
      <vt:lpstr>mon_locations</vt:lpstr>
      <vt:lpstr>mon_location_count</vt:lpstr>
      <vt:lpstr>item_locations</vt:lpstr>
      <vt:lpstr>major battles</vt:lpstr>
      <vt:lpstr>rivalparty</vt:lpstr>
      <vt:lpstr>a fazer</vt:lpstr>
      <vt:lpstr>map!Area_de_impressao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SIlva</dc:creator>
  <cp:lastModifiedBy>Luis SIlva</cp:lastModifiedBy>
  <dcterms:created xsi:type="dcterms:W3CDTF">2022-05-31T12:32:04Z</dcterms:created>
  <dcterms:modified xsi:type="dcterms:W3CDTF">2024-08-24T22:39:13Z</dcterms:modified>
</cp:coreProperties>
</file>