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s\excel_tabela_dinamica\"/>
    </mc:Choice>
  </mc:AlternateContent>
  <xr:revisionPtr revIDLastSave="0" documentId="13_ncr:1_{0C5B9E6E-D77A-432F-A367-18AACD7198C0}" xr6:coauthVersionLast="36" xr6:coauthVersionMax="36" xr10:uidLastSave="{00000000-0000-0000-0000-000000000000}"/>
  <bookViews>
    <workbookView xWindow="0" yWindow="0" windowWidth="28800" windowHeight="12105" tabRatio="508" xr2:uid="{CB893231-E0E3-4F78-8D7F-40FF6039F51E}"/>
  </bookViews>
  <sheets>
    <sheet name="Dashboard" sheetId="3" r:id="rId1"/>
    <sheet name="Data" sheetId="1" state="hidden" r:id="rId2"/>
    <sheet name="Controller" sheetId="2" state="hidden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B10" i="1" l="1"/>
  <c r="D4" i="4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J11" i="2"/>
</calcChain>
</file>

<file path=xl/sharedStrings.xml><?xml version="1.0" encoding="utf-8"?>
<sst xmlns="http://schemas.openxmlformats.org/spreadsheetml/2006/main" count="274" uniqueCount="84">
  <si>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</si>
  <si>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</si>
  <si>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</si>
  <si>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</si>
  <si>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</si>
  <si>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</si>
  <si>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</si>
  <si>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</si>
  <si>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</si>
  <si>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</si>
  <si>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</si>
  <si>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</si>
  <si>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</si>
  <si>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</si>
  <si>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</si>
  <si>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</si>
  <si>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</si>
  <si>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</si>
  <si>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</si>
  <si>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</si>
  <si>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</si>
  <si>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</si>
  <si>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</si>
  <si>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</si>
  <si>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</si>
  <si>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ENTRADA</t>
  </si>
  <si>
    <t>Investimentos</t>
  </si>
  <si>
    <t>Dividendos de ações</t>
  </si>
  <si>
    <t>Recebido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</si>
  <si>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</si>
  <si>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</si>
  <si>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</si>
  <si>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</si>
  <si>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</si>
  <si>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</si>
  <si>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</si>
  <si>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</si>
  <si>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</si>
  <si>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</si>
  <si>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</si>
  <si>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</si>
  <si>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</si>
  <si>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</si>
  <si>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</si>
  <si>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</si>
  <si>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Salário mensal</t>
  </si>
  <si>
    <t>Cinema e jantar</t>
  </si>
  <si>
    <t>Plano de saúde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</si>
  <si>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</si>
  <si>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</si>
  <si>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</si>
  <si>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</si>
  <si>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</si>
  <si>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</si>
  <si>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</si>
  <si>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</si>
  <si>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</si>
  <si>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</si>
  <si>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</si>
  <si>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</si>
  <si>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</si>
  <si>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</si>
  <si>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</si>
  <si>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</si>
  <si>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</si>
  <si>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Compra de roupas</t>
  </si>
  <si>
    <t>Manutenção do veículo</t>
  </si>
  <si>
    <t>Compra de novo smartphone</t>
  </si>
  <si>
    <t>Conta de energia elétrica</t>
  </si>
  <si>
    <t>Aniversário da mãe</t>
  </si>
  <si>
    <t>Rótulos de Linha</t>
  </si>
  <si>
    <t>Total Geral</t>
  </si>
  <si>
    <t>Soma de Valor</t>
  </si>
  <si>
    <t>quanto tive de saída por categoria sumarizado em reais</t>
  </si>
  <si>
    <t>Mês</t>
  </si>
  <si>
    <t>Data e lançamento</t>
  </si>
  <si>
    <t>Depósito Reservado</t>
  </si>
  <si>
    <t>Total Reservado</t>
  </si>
  <si>
    <t>Meta de Reserva</t>
  </si>
  <si>
    <t>Salário</t>
  </si>
  <si>
    <t>Freelancer</t>
  </si>
  <si>
    <t>Trabalho Freelancer</t>
  </si>
  <si>
    <t>Saldo</t>
  </si>
  <si>
    <t>Faltam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</si>
</sst>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/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4" fontId="5" fillId="0" borderId="0" xfId="1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0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1" fontId="5" fillId="0" borderId="0" xfId="0" applyNumberFormat="1" applyFont="1" applyAlignment="1">
      <alignment horizontal="center" wrapText="1"/>
    </xf>
    <xf numFmtId="0" fontId="7" fillId="0" borderId="0" xfId="0" applyFont="1"/>
    <xf numFmtId="0" fontId="2" fillId="6" borderId="0" xfId="0" applyFont="1" applyFill="1"/>
    <xf numFmtId="164" fontId="2" fillId="6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0" fillId="7" borderId="0" xfId="0" applyFill="1"/>
    <xf numFmtId="164" fontId="0" fillId="7" borderId="0" xfId="0" applyNumberFormat="1" applyFill="1"/>
    <xf numFmtId="0" fontId="0" fillId="0" borderId="0" xfId="0" applyAlignment="1">
      <alignment horizontal="center"/>
    </xf>
  </cellXfs>
  <cellStyles count="2">
    <cellStyle name="Moeda 2" xfId="1" xr:uid="{00000000-0005-0000-0000-00002F000000}"/>
    <cellStyle name="Normal" xfId="0" builtinId="0"/>
  </cellStyles>
  <dxfs count="15">
    <dxf>
      <numFmt numFmtId="164" formatCode="&quot;R$&quot;\ #,##0.00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Estilo" pivot="0" table="0" count="10" xr9:uid="{4944E4C2-2785-4D10-90E2-4A8CF2FECBC7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euEstilo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Controller!$D$8:$D$23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942-A5AC-A6BF9CB2E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398655"/>
        <c:axId val="156836767"/>
      </c:barChart>
      <c:catAx>
        <c:axId val="733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36767"/>
        <c:crosses val="autoZero"/>
        <c:auto val="1"/>
        <c:lblAlgn val="ctr"/>
        <c:lblOffset val="100"/>
        <c:noMultiLvlLbl val="0"/>
      </c:catAx>
      <c:valAx>
        <c:axId val="1568367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3398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Controller!$F$8:$F$12</c:f>
              <c:strCache>
                <c:ptCount val="4"/>
                <c:pt idx="0">
                  <c:v>Investimentos</c:v>
                </c:pt>
                <c:pt idx="1">
                  <c:v>Venda de ativos</c:v>
                </c:pt>
                <c:pt idx="2">
                  <c:v>Salário</c:v>
                </c:pt>
                <c:pt idx="3">
                  <c:v>Trabalho Freelancer</c:v>
                </c:pt>
              </c:strCache>
            </c:strRef>
          </c:cat>
          <c:val>
            <c:numRef>
              <c:f>Controller!$G$8:$G$12</c:f>
              <c:numCache>
                <c:formatCode>"R$"\ #,##0.00</c:formatCode>
                <c:ptCount val="4"/>
                <c:pt idx="0">
                  <c:v>800</c:v>
                </c:pt>
                <c:pt idx="1">
                  <c:v>1500</c:v>
                </c:pt>
                <c:pt idx="2">
                  <c:v>15000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4437-9E6C-33AAE9ACF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74463"/>
        <c:axId val="163144287"/>
      </c:barChart>
      <c:catAx>
        <c:axId val="1605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44287"/>
        <c:crosses val="autoZero"/>
        <c:auto val="1"/>
        <c:lblAlgn val="ctr"/>
        <c:lblOffset val="100"/>
        <c:noMultiLvlLbl val="0"/>
      </c:catAx>
      <c:valAx>
        <c:axId val="163144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0574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83611383423854E-2"/>
          <c:y val="9.4395297776284637E-3"/>
          <c:w val="0.90963277723315228"/>
          <c:h val="0.89616517244608696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</a:schemeClr>
                </a:gs>
                <a:gs pos="97000">
                  <a:schemeClr val="accent6">
                    <a:lumMod val="20000"/>
                    <a:lumOff val="80000"/>
                  </a:schemeClr>
                </a:gs>
                <a:gs pos="68000">
                  <a:schemeClr val="accent6">
                    <a:lumMod val="40000"/>
                    <a:lumOff val="60000"/>
                  </a:schemeClr>
                </a:gs>
                <a:gs pos="49000">
                  <a:schemeClr val="accent6">
                    <a:lumMod val="40000"/>
                    <a:lumOff val="60000"/>
                  </a:schemeClr>
                </a:gs>
                <a:gs pos="100000">
                  <a:schemeClr val="bg1">
                    <a:lumMod val="8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81979746443268"/>
                      <c:h val="0.14093217957999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D-46CC-8CAB-16EC05862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DD-46CC-8CAB-16EC05862E6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66934452583029"/>
                      <c:h val="0.204318622036768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D-46CC-8CAB-16EC05862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254207"/>
        <c:axId val="401252431"/>
      </c:barChart>
      <c:catAx>
        <c:axId val="223254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252431"/>
        <c:crosses val="autoZero"/>
        <c:auto val="1"/>
        <c:lblAlgn val="ctr"/>
        <c:lblOffset val="100"/>
        <c:noMultiLvlLbl val="0"/>
      </c:catAx>
      <c:valAx>
        <c:axId val="4012524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3254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[planilha_financeira_exercicio.xlsx]Controller!tbl_saldo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30340270501051803"/>
              <c:y val="-1.7558731836025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60684427017361"/>
                  <c:h val="0.12435541713955427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07671819477048"/>
                  <c:h val="0.1243554171395542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Controller!$J$7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0-4E2A-AD3D-853CC73AB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0-4E2A-AD3D-853CC73AB7CA}"/>
              </c:ext>
            </c:extLst>
          </c:dPt>
          <c:dLbls>
            <c:dLbl>
              <c:idx val="0"/>
              <c:layout>
                <c:manualLayout>
                  <c:x val="-0.30340270501051803"/>
                  <c:y val="-1.7558731836025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60684427017361"/>
                      <c:h val="0.124355417139554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F0-4E2A-AD3D-853CC73AB7C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07671819477048"/>
                      <c:h val="0.124355417139554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F0-4E2A-AD3D-853CC73AB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Controller!$I$8:$I$10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Controller!$J$8:$J$10</c:f>
              <c:numCache>
                <c:formatCode>"R$"\ #,##0.00</c:formatCode>
                <c:ptCount val="2"/>
                <c:pt idx="0">
                  <c:v>20800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0-4E2A-AD3D-853CC73AB7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19" Type="http://schemas.openxmlformats.org/officeDocument/2006/relationships/image" Target="../media/image14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281392</xdr:colOff>
      <xdr:row>31</xdr:row>
      <xdr:rowOff>112223</xdr:rowOff>
    </xdr:from>
    <xdr:to>
      <xdr:col>20</xdr:col>
      <xdr:colOff>361950</xdr:colOff>
      <xdr:row>52</xdr:row>
      <xdr:rowOff>9613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902A498-3873-4CEF-83A9-A54F9B631D11}"/>
            </a:ext>
          </a:extLst>
        </xdr:cNvPr>
        <xdr:cNvGrpSpPr/>
      </xdr:nvGrpSpPr>
      <xdr:grpSpPr>
        <a:xfrm>
          <a:off x="2424517" y="6017723"/>
          <a:ext cx="11617714" cy="3897890"/>
          <a:chOff x="2420339" y="4786571"/>
          <a:chExt cx="11510558" cy="376420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66434B9-47BF-4244-AB93-62204D5C51C5}"/>
              </a:ext>
            </a:extLst>
          </xdr:cNvPr>
          <xdr:cNvSpPr/>
        </xdr:nvSpPr>
        <xdr:spPr>
          <a:xfrm>
            <a:off x="2440814" y="4792605"/>
            <a:ext cx="11490083" cy="3758171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0E9B2D3-3B03-418C-ABDB-689C38375BAB}"/>
              </a:ext>
            </a:extLst>
          </xdr:cNvPr>
          <xdr:cNvGraphicFramePr>
            <a:graphicFrameLocks/>
          </xdr:cNvGraphicFramePr>
        </xdr:nvGraphicFramePr>
        <xdr:xfrm>
          <a:off x="2420339" y="5633591"/>
          <a:ext cx="11498859" cy="26491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D39694C-6080-4F1C-B0C7-BE6C8A0A96ED}"/>
              </a:ext>
            </a:extLst>
          </xdr:cNvPr>
          <xdr:cNvSpPr/>
        </xdr:nvSpPr>
        <xdr:spPr>
          <a:xfrm>
            <a:off x="2431601" y="4786571"/>
            <a:ext cx="11491633" cy="56026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D0EED8B-8750-43F1-B7C4-EC4FB42862E8}"/>
              </a:ext>
            </a:extLst>
          </xdr:cNvPr>
          <xdr:cNvSpPr txBox="1"/>
        </xdr:nvSpPr>
        <xdr:spPr>
          <a:xfrm>
            <a:off x="3157882" y="4880645"/>
            <a:ext cx="1287875" cy="450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13" name="Gráfico 12" descr="Registrar">
            <a:extLst>
              <a:ext uri="{FF2B5EF4-FFF2-40B4-BE49-F238E27FC236}">
                <a16:creationId xmlns:a16="http://schemas.microsoft.com/office/drawing/2014/main" id="{41DFF670-80DC-44D0-A7CB-890EB64AF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65621" y="4910319"/>
            <a:ext cx="357739" cy="35239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281392</xdr:colOff>
      <xdr:row>8</xdr:row>
      <xdr:rowOff>174136</xdr:rowOff>
    </xdr:from>
    <xdr:to>
      <xdr:col>8</xdr:col>
      <xdr:colOff>428625</xdr:colOff>
      <xdr:row>29</xdr:row>
      <xdr:rowOff>87357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5D6A07F-3E7E-44AB-8844-C835C1C46278}"/>
            </a:ext>
          </a:extLst>
        </xdr:cNvPr>
        <xdr:cNvGrpSpPr/>
      </xdr:nvGrpSpPr>
      <xdr:grpSpPr>
        <a:xfrm>
          <a:off x="2424517" y="1698136"/>
          <a:ext cx="4397764" cy="3913721"/>
          <a:chOff x="2420339" y="620720"/>
          <a:chExt cx="4620264" cy="377335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D89C182-7915-4AFD-87FD-E7D3E2C76644}"/>
              </a:ext>
            </a:extLst>
          </xdr:cNvPr>
          <xdr:cNvSpPr/>
        </xdr:nvSpPr>
        <xdr:spPr>
          <a:xfrm>
            <a:off x="2420339" y="645808"/>
            <a:ext cx="4620264" cy="374826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A30085F-7698-44F3-8A9E-AF6949179A48}"/>
              </a:ext>
            </a:extLst>
          </xdr:cNvPr>
          <xdr:cNvGraphicFramePr>
            <a:graphicFrameLocks/>
          </xdr:cNvGraphicFramePr>
        </xdr:nvGraphicFramePr>
        <xdr:xfrm>
          <a:off x="2472368" y="1358374"/>
          <a:ext cx="4484987" cy="26493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C132E1D6-7573-4095-A496-5CDBFC4D4329}"/>
              </a:ext>
            </a:extLst>
          </xdr:cNvPr>
          <xdr:cNvSpPr/>
        </xdr:nvSpPr>
        <xdr:spPr>
          <a:xfrm>
            <a:off x="2420339" y="620720"/>
            <a:ext cx="4620264" cy="56030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2264DF7-DB11-44FE-8FBA-186222269F44}"/>
              </a:ext>
            </a:extLst>
          </xdr:cNvPr>
          <xdr:cNvSpPr txBox="1"/>
        </xdr:nvSpPr>
        <xdr:spPr>
          <a:xfrm>
            <a:off x="3138621" y="685232"/>
            <a:ext cx="1938127" cy="499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15" name="Gráfico 14" descr="Moedas">
            <a:extLst>
              <a:ext uri="{FF2B5EF4-FFF2-40B4-BE49-F238E27FC236}">
                <a16:creationId xmlns:a16="http://schemas.microsoft.com/office/drawing/2014/main" id="{11E06C89-6570-4055-9F83-B0BDAE0445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6829" y="719534"/>
            <a:ext cx="355051" cy="3452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5</xdr:row>
      <xdr:rowOff>85721</xdr:rowOff>
    </xdr:from>
    <xdr:to>
      <xdr:col>0</xdr:col>
      <xdr:colOff>1943100</xdr:colOff>
      <xdr:row>12</xdr:row>
      <xdr:rowOff>85721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63368E30-6770-455F-B3F2-276687DCC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03822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281392</xdr:colOff>
      <xdr:row>1</xdr:row>
      <xdr:rowOff>35718</xdr:rowOff>
    </xdr:from>
    <xdr:to>
      <xdr:col>20</xdr:col>
      <xdr:colOff>417764</xdr:colOff>
      <xdr:row>7</xdr:row>
      <xdr:rowOff>59531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230BD1CB-E614-460C-85FE-D5E356CA1229}"/>
            </a:ext>
          </a:extLst>
        </xdr:cNvPr>
        <xdr:cNvGrpSpPr/>
      </xdr:nvGrpSpPr>
      <xdr:grpSpPr>
        <a:xfrm>
          <a:off x="2424517" y="226218"/>
          <a:ext cx="11673528" cy="1166813"/>
          <a:chOff x="2424517" y="226218"/>
          <a:chExt cx="11673528" cy="116681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FA9A4C35-0849-4736-A1F9-7DD2A9E04FC9}"/>
              </a:ext>
            </a:extLst>
          </xdr:cNvPr>
          <xdr:cNvGrpSpPr/>
        </xdr:nvGrpSpPr>
        <xdr:grpSpPr>
          <a:xfrm>
            <a:off x="2424517" y="226218"/>
            <a:ext cx="11673528" cy="1166813"/>
            <a:chOff x="2424517" y="226218"/>
            <a:chExt cx="11673528" cy="1166813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2D0695B7-BB50-4105-81D3-E995AD0912B9}"/>
                </a:ext>
              </a:extLst>
            </xdr:cNvPr>
            <xdr:cNvSpPr/>
          </xdr:nvSpPr>
          <xdr:spPr>
            <a:xfrm>
              <a:off x="2424517" y="226218"/>
              <a:ext cx="11673528" cy="1166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3" name="Imagem 42" descr="D:\Downloads\funny-3d-illustration-cartoon-teenage-girl.jpg">
              <a:extLst>
                <a:ext uri="{FF2B5EF4-FFF2-40B4-BE49-F238E27FC236}">
                  <a16:creationId xmlns:a16="http://schemas.microsoft.com/office/drawing/2014/main" id="{54942507-3D49-4707-9D08-0567C7E1370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4" t="1" r="11942" b="33333"/>
            <a:stretch/>
          </xdr:blipFill>
          <xdr:spPr bwMode="auto">
            <a:xfrm>
              <a:off x="2571749" y="285750"/>
              <a:ext cx="1394114" cy="10953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397F0CD-4493-413B-9BF1-F1A5184BA442}"/>
              </a:ext>
            </a:extLst>
          </xdr:cNvPr>
          <xdr:cNvSpPr txBox="1"/>
        </xdr:nvSpPr>
        <xdr:spPr>
          <a:xfrm>
            <a:off x="3914772" y="440531"/>
            <a:ext cx="2226469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Olá, Silvana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DC900E19-3199-42BB-B03C-311561DBCD1E}"/>
              </a:ext>
            </a:extLst>
          </xdr:cNvPr>
          <xdr:cNvSpPr txBox="1"/>
        </xdr:nvSpPr>
        <xdr:spPr>
          <a:xfrm>
            <a:off x="3914772" y="759618"/>
            <a:ext cx="3157537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400" b="1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400" b="1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EEAA79F3-965D-47FB-A0FF-A0C0BF2726B3}"/>
              </a:ext>
            </a:extLst>
          </xdr:cNvPr>
          <xdr:cNvGrpSpPr/>
        </xdr:nvGrpSpPr>
        <xdr:grpSpPr>
          <a:xfrm>
            <a:off x="8191499" y="642936"/>
            <a:ext cx="2869407" cy="435769"/>
            <a:chOff x="8191499" y="642936"/>
            <a:chExt cx="2869407" cy="435769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301E05C6-08E3-42A7-B734-EFAAEDC49B14}"/>
                </a:ext>
              </a:extLst>
            </xdr:cNvPr>
            <xdr:cNvSpPr/>
          </xdr:nvSpPr>
          <xdr:spPr>
            <a:xfrm>
              <a:off x="8191499" y="642938"/>
              <a:ext cx="2869407" cy="4143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27" name="CaixaDeTexto 2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0C4BA59-98EE-404A-B7C7-EA081C21230E}"/>
                </a:ext>
              </a:extLst>
            </xdr:cNvPr>
            <xdr:cNvSpPr txBox="1"/>
          </xdr:nvSpPr>
          <xdr:spPr>
            <a:xfrm>
              <a:off x="8281988" y="697705"/>
              <a:ext cx="16002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>
                      <a:lumMod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29" name="Gráfico 28" descr="Lupa">
              <a:extLst>
                <a:ext uri="{FF2B5EF4-FFF2-40B4-BE49-F238E27FC236}">
                  <a16:creationId xmlns:a16="http://schemas.microsoft.com/office/drawing/2014/main" id="{D65B05B7-09D9-4CAC-A15C-0D5D868231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632281" y="642936"/>
              <a:ext cx="342900" cy="3429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166687</xdr:rowOff>
    </xdr:from>
    <xdr:to>
      <xdr:col>0</xdr:col>
      <xdr:colOff>2119312</xdr:colOff>
      <xdr:row>3</xdr:row>
      <xdr:rowOff>178593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D2C737C-8339-4237-A4F5-B22C57B75D30}"/>
            </a:ext>
          </a:extLst>
        </xdr:cNvPr>
        <xdr:cNvGrpSpPr/>
      </xdr:nvGrpSpPr>
      <xdr:grpSpPr>
        <a:xfrm>
          <a:off x="0" y="166687"/>
          <a:ext cx="2119312" cy="583406"/>
          <a:chOff x="0" y="166687"/>
          <a:chExt cx="2119312" cy="583406"/>
        </a:xfrm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9FB4100C-AFD5-4E45-A112-D4554592EDBF}"/>
              </a:ext>
            </a:extLst>
          </xdr:cNvPr>
          <xdr:cNvSpPr/>
        </xdr:nvSpPr>
        <xdr:spPr>
          <a:xfrm>
            <a:off x="0" y="166687"/>
            <a:ext cx="2119312" cy="58340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Gráfico 40" descr="Carteira">
            <a:extLst>
              <a:ext uri="{FF2B5EF4-FFF2-40B4-BE49-F238E27FC236}">
                <a16:creationId xmlns:a16="http://schemas.microsoft.com/office/drawing/2014/main" id="{E5F736E1-837B-4F87-95DB-5F17471B5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700212" y="321468"/>
            <a:ext cx="345281" cy="345281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2F45228-00FD-4F0F-9E54-79D0982949B2}"/>
              </a:ext>
            </a:extLst>
          </xdr:cNvPr>
          <xdr:cNvSpPr txBox="1"/>
        </xdr:nvSpPr>
        <xdr:spPr>
          <a:xfrm>
            <a:off x="71437" y="333375"/>
            <a:ext cx="1774031" cy="2970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200" b="1">
                <a:solidFill>
                  <a:schemeClr val="accent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App Minhas Finanças</a:t>
            </a:r>
          </a:p>
        </xdr:txBody>
      </xdr:sp>
    </xdr:grpSp>
    <xdr:clientData/>
  </xdr:twoCellAnchor>
  <xdr:twoCellAnchor>
    <xdr:from>
      <xdr:col>15</xdr:col>
      <xdr:colOff>190499</xdr:colOff>
      <xdr:row>8</xdr:row>
      <xdr:rowOff>171755</xdr:rowOff>
    </xdr:from>
    <xdr:to>
      <xdr:col>20</xdr:col>
      <xdr:colOff>324768</xdr:colOff>
      <xdr:row>29</xdr:row>
      <xdr:rowOff>84976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F106CF03-B663-4525-A4A1-E8305ABFDE05}"/>
            </a:ext>
          </a:extLst>
        </xdr:cNvPr>
        <xdr:cNvGrpSpPr/>
      </xdr:nvGrpSpPr>
      <xdr:grpSpPr>
        <a:xfrm>
          <a:off x="10834687" y="1695755"/>
          <a:ext cx="3170362" cy="3913721"/>
          <a:chOff x="10834687" y="1695755"/>
          <a:chExt cx="3170362" cy="3913721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17855BF0-612A-451C-AEE9-3BD44899E979}"/>
              </a:ext>
            </a:extLst>
          </xdr:cNvPr>
          <xdr:cNvGrpSpPr/>
        </xdr:nvGrpSpPr>
        <xdr:grpSpPr>
          <a:xfrm>
            <a:off x="10834687" y="1695755"/>
            <a:ext cx="3170362" cy="3913721"/>
            <a:chOff x="2420339" y="620720"/>
            <a:chExt cx="4620264" cy="3773353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A51E4A7B-F3BE-4D1D-8477-B37A927A4CE3}"/>
                </a:ext>
              </a:extLst>
            </xdr:cNvPr>
            <xdr:cNvSpPr/>
          </xdr:nvSpPr>
          <xdr:spPr>
            <a:xfrm>
              <a:off x="2420339" y="645808"/>
              <a:ext cx="4620264" cy="37482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5D03AABB-C865-4A8D-BC31-31BBD1299159}"/>
                </a:ext>
              </a:extLst>
            </xdr:cNvPr>
            <xdr:cNvSpPr/>
          </xdr:nvSpPr>
          <xdr:spPr>
            <a:xfrm>
              <a:off x="2420339" y="620720"/>
              <a:ext cx="4620264" cy="56030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469EA874-A106-450D-AB1C-F259DB71F3ED}"/>
                </a:ext>
              </a:extLst>
            </xdr:cNvPr>
            <xdr:cNvSpPr txBox="1"/>
          </xdr:nvSpPr>
          <xdr:spPr>
            <a:xfrm>
              <a:off x="3329484" y="685232"/>
              <a:ext cx="2254152" cy="499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  <xdr:pic>
          <xdr:nvPicPr>
            <xdr:cNvPr id="56" name="Gráfico 55" descr="Cofrinho">
              <a:extLst>
                <a:ext uri="{FF2B5EF4-FFF2-40B4-BE49-F238E27FC236}">
                  <a16:creationId xmlns:a16="http://schemas.microsoft.com/office/drawing/2014/main" id="{527EABC4-C923-4FC7-B746-AE44C056D9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2712362" y="719534"/>
              <a:ext cx="575545" cy="345221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BB82FD3E-C58A-4034-8734-538C1F4C4796}"/>
              </a:ext>
            </a:extLst>
          </xdr:cNvPr>
          <xdr:cNvGraphicFramePr>
            <a:graphicFrameLocks/>
          </xdr:cNvGraphicFramePr>
        </xdr:nvGraphicFramePr>
        <xdr:xfrm>
          <a:off x="10882312" y="2357438"/>
          <a:ext cx="3059907" cy="2690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9</xdr:col>
      <xdr:colOff>452437</xdr:colOff>
      <xdr:row>9</xdr:row>
      <xdr:rowOff>95251</xdr:rowOff>
    </xdr:from>
    <xdr:to>
      <xdr:col>10</xdr:col>
      <xdr:colOff>202406</xdr:colOff>
      <xdr:row>11</xdr:row>
      <xdr:rowOff>71439</xdr:rowOff>
    </xdr:to>
    <xdr:pic>
      <xdr:nvPicPr>
        <xdr:cNvPr id="49" name="Gráfico 48" descr="Carteira">
          <a:extLst>
            <a:ext uri="{FF2B5EF4-FFF2-40B4-BE49-F238E27FC236}">
              <a16:creationId xmlns:a16="http://schemas.microsoft.com/office/drawing/2014/main" id="{19723DA5-1E0F-41B5-8B14-51E98255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453312" y="1809751"/>
          <a:ext cx="357188" cy="357188"/>
        </a:xfrm>
        <a:prstGeom prst="rect">
          <a:avLst/>
        </a:prstGeom>
      </xdr:spPr>
    </xdr:pic>
    <xdr:clientData/>
  </xdr:twoCellAnchor>
  <xdr:twoCellAnchor>
    <xdr:from>
      <xdr:col>9</xdr:col>
      <xdr:colOff>235743</xdr:colOff>
      <xdr:row>8</xdr:row>
      <xdr:rowOff>169374</xdr:rowOff>
    </xdr:from>
    <xdr:to>
      <xdr:col>14</xdr:col>
      <xdr:colOff>370011</xdr:colOff>
      <xdr:row>29</xdr:row>
      <xdr:rowOff>82595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A849AED-4C84-400F-8CFA-1E4AEFA5CFDB}"/>
            </a:ext>
          </a:extLst>
        </xdr:cNvPr>
        <xdr:cNvGrpSpPr/>
      </xdr:nvGrpSpPr>
      <xdr:grpSpPr>
        <a:xfrm>
          <a:off x="7236618" y="1693374"/>
          <a:ext cx="3170362" cy="3913721"/>
          <a:chOff x="7294826" y="1693374"/>
          <a:chExt cx="3203435" cy="3913721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6741809-DC34-4BCB-A904-065C377C846F}"/>
              </a:ext>
            </a:extLst>
          </xdr:cNvPr>
          <xdr:cNvGrpSpPr/>
        </xdr:nvGrpSpPr>
        <xdr:grpSpPr>
          <a:xfrm>
            <a:off x="7294826" y="1693374"/>
            <a:ext cx="3203435" cy="3913721"/>
            <a:chOff x="2420339" y="620720"/>
            <a:chExt cx="4620264" cy="3773353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61E2182-DB64-4DA5-B252-79E07022E9E6}"/>
                </a:ext>
              </a:extLst>
            </xdr:cNvPr>
            <xdr:cNvSpPr/>
          </xdr:nvSpPr>
          <xdr:spPr>
            <a:xfrm>
              <a:off x="2420339" y="645808"/>
              <a:ext cx="4620264" cy="37482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4" name="Retângulo: Cantos Superiores Arredondados 63">
              <a:extLst>
                <a:ext uri="{FF2B5EF4-FFF2-40B4-BE49-F238E27FC236}">
                  <a16:creationId xmlns:a16="http://schemas.microsoft.com/office/drawing/2014/main" id="{5661E3E2-F6FD-407E-9C09-7FD86B4281C4}"/>
                </a:ext>
              </a:extLst>
            </xdr:cNvPr>
            <xdr:cNvSpPr/>
          </xdr:nvSpPr>
          <xdr:spPr>
            <a:xfrm>
              <a:off x="2420339" y="620720"/>
              <a:ext cx="4620264" cy="56030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D1975166-D976-4B21-87EF-DA597B7AB9C3}"/>
                </a:ext>
              </a:extLst>
            </xdr:cNvPr>
            <xdr:cNvSpPr txBox="1"/>
          </xdr:nvSpPr>
          <xdr:spPr>
            <a:xfrm>
              <a:off x="3329484" y="685232"/>
              <a:ext cx="2254152" cy="499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graphicFrame macro="">
        <xdr:nvGraphicFramePr>
          <xdr:cNvPr id="69" name="Gráfico 68">
            <a:extLst>
              <a:ext uri="{FF2B5EF4-FFF2-40B4-BE49-F238E27FC236}">
                <a16:creationId xmlns:a16="http://schemas.microsoft.com/office/drawing/2014/main" id="{1793894E-3A47-4B81-B601-F8BABCD52FE7}"/>
              </a:ext>
            </a:extLst>
          </xdr:cNvPr>
          <xdr:cNvGraphicFramePr>
            <a:graphicFrameLocks/>
          </xdr:cNvGraphicFramePr>
        </xdr:nvGraphicFramePr>
        <xdr:xfrm>
          <a:off x="7440083" y="2333626"/>
          <a:ext cx="2938198" cy="27992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F693FE4-4269-4669-BD39-0149DE2455B6}"/>
              </a:ext>
            </a:extLst>
          </xdr:cNvPr>
          <xdr:cNvGrpSpPr/>
        </xdr:nvGrpSpPr>
        <xdr:grpSpPr>
          <a:xfrm>
            <a:off x="7931148" y="5169958"/>
            <a:ext cx="2070101" cy="264584"/>
            <a:chOff x="7931148" y="5169958"/>
            <a:chExt cx="2070101" cy="264584"/>
          </a:xfrm>
        </xdr:grpSpPr>
        <xdr:sp macro="" textlink="Controller!$J11">
          <xdr:nvSpPr>
            <xdr:cNvPr id="9" name="CaixaDeTexto 8">
              <a:extLst>
                <a:ext uri="{FF2B5EF4-FFF2-40B4-BE49-F238E27FC236}">
                  <a16:creationId xmlns:a16="http://schemas.microsoft.com/office/drawing/2014/main" id="{DB04600C-8F40-4EAC-BCA3-2F8BCD726276}"/>
                </a:ext>
              </a:extLst>
            </xdr:cNvPr>
            <xdr:cNvSpPr txBox="1"/>
          </xdr:nvSpPr>
          <xdr:spPr>
            <a:xfrm>
              <a:off x="8604248" y="5169958"/>
              <a:ext cx="1397001" cy="2645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D65943A-4265-41A5-9680-F2C56F0C59C5}" type="TxLink">
                <a:rPr lang="en-US" sz="1400" b="1" i="0" u="none" strike="noStrike">
                  <a:solidFill>
                    <a:schemeClr val="accent6">
                      <a:lumMod val="50000"/>
                    </a:schemeClr>
                  </a:solidFill>
                  <a:latin typeface="Calibri"/>
                  <a:ea typeface="Calibri"/>
                  <a:cs typeface="Calibri"/>
                </a:rPr>
                <a:pPr/>
                <a:t>R$ 5.100,00</a:t>
              </a:fld>
              <a:endParaRPr lang="pt-BR" sz="18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Controller!$J10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3B3E265-5794-47E1-B84E-4EC153967CD6}"/>
                </a:ext>
              </a:extLst>
            </xdr:cNvPr>
            <xdr:cNvSpPr txBox="1"/>
          </xdr:nvSpPr>
          <xdr:spPr>
            <a:xfrm>
              <a:off x="7931148" y="5172075"/>
              <a:ext cx="726017" cy="260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1">
                  <a:solidFill>
                    <a:schemeClr val="accent6">
                      <a:lumMod val="50000"/>
                    </a:schemeClr>
                  </a:solidFill>
                </a:rPr>
                <a:t>Saldo:</a:t>
              </a:r>
            </a:p>
          </xdr:txBody>
        </xdr:sp>
      </xdr:grpSp>
    </xdr:grpSp>
    <xdr:clientData/>
  </xdr:twoCellAnchor>
  <xdr:twoCellAnchor editAs="oneCell">
    <xdr:from>
      <xdr:col>9</xdr:col>
      <xdr:colOff>444500</xdr:colOff>
      <xdr:row>9</xdr:row>
      <xdr:rowOff>95249</xdr:rowOff>
    </xdr:from>
    <xdr:to>
      <xdr:col>10</xdr:col>
      <xdr:colOff>169333</xdr:colOff>
      <xdr:row>11</xdr:row>
      <xdr:rowOff>52916</xdr:rowOff>
    </xdr:to>
    <xdr:pic>
      <xdr:nvPicPr>
        <xdr:cNvPr id="18" name="Gráfico 17" descr="Carteira">
          <a:extLst>
            <a:ext uri="{FF2B5EF4-FFF2-40B4-BE49-F238E27FC236}">
              <a16:creationId xmlns:a16="http://schemas.microsoft.com/office/drawing/2014/main" id="{3A61C197-68B7-4170-8D17-387AC05D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7503583" y="1809749"/>
          <a:ext cx="338667" cy="338667"/>
        </a:xfrm>
        <a:prstGeom prst="rect">
          <a:avLst/>
        </a:prstGeom>
      </xdr:spPr>
    </xdr:pic>
    <xdr:clientData/>
  </xdr:twoCellAnchor>
  <xdr:twoCellAnchor>
    <xdr:from>
      <xdr:col>15</xdr:col>
      <xdr:colOff>338667</xdr:colOff>
      <xdr:row>26</xdr:row>
      <xdr:rowOff>163023</xdr:rowOff>
    </xdr:from>
    <xdr:to>
      <xdr:col>16</xdr:col>
      <xdr:colOff>349250</xdr:colOff>
      <xdr:row>28</xdr:row>
      <xdr:rowOff>42374</xdr:rowOff>
    </xdr:to>
    <xdr:sp macro="" textlink="Controller!$J10">
      <xdr:nvSpPr>
        <xdr:cNvPr id="53" name="CaixaDeTexto 52">
          <a:extLst>
            <a:ext uri="{FF2B5EF4-FFF2-40B4-BE49-F238E27FC236}">
              <a16:creationId xmlns:a16="http://schemas.microsoft.com/office/drawing/2014/main" id="{B98377E4-DE98-46DE-91C4-1D6F9803A4B7}"/>
            </a:ext>
          </a:extLst>
        </xdr:cNvPr>
        <xdr:cNvSpPr txBox="1"/>
      </xdr:nvSpPr>
      <xdr:spPr>
        <a:xfrm>
          <a:off x="11080750" y="5116023"/>
          <a:ext cx="624417" cy="260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accent6">
                  <a:lumMod val="50000"/>
                </a:schemeClr>
              </a:solidFill>
            </a:rPr>
            <a:t>Faltam:</a:t>
          </a:r>
        </a:p>
      </xdr:txBody>
    </xdr:sp>
    <xdr:clientData/>
  </xdr:twoCellAnchor>
  <xdr:twoCellAnchor>
    <xdr:from>
      <xdr:col>16</xdr:col>
      <xdr:colOff>288659</xdr:colOff>
      <xdr:row>26</xdr:row>
      <xdr:rowOff>160906</xdr:rowOff>
    </xdr:from>
    <xdr:to>
      <xdr:col>18</xdr:col>
      <xdr:colOff>105834</xdr:colOff>
      <xdr:row>28</xdr:row>
      <xdr:rowOff>44490</xdr:rowOff>
    </xdr:to>
    <xdr:sp macro="" textlink="Caixinha!$D6">
      <xdr:nvSpPr>
        <xdr:cNvPr id="58" name="CaixaDeTexto 57">
          <a:extLst>
            <a:ext uri="{FF2B5EF4-FFF2-40B4-BE49-F238E27FC236}">
              <a16:creationId xmlns:a16="http://schemas.microsoft.com/office/drawing/2014/main" id="{0DAAC0D3-5E65-407D-9E96-CEDF15BB6347}"/>
            </a:ext>
          </a:extLst>
        </xdr:cNvPr>
        <xdr:cNvSpPr txBox="1"/>
      </xdr:nvSpPr>
      <xdr:spPr>
        <a:xfrm>
          <a:off x="11644576" y="5113906"/>
          <a:ext cx="1044841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473D49-F271-4496-BFFE-1F13EC802389}" type="TxLink">
            <a:rPr lang="en-US" sz="1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R$ 15.953,00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115094</xdr:colOff>
      <xdr:row>26</xdr:row>
      <xdr:rowOff>142875</xdr:rowOff>
    </xdr:from>
    <xdr:to>
      <xdr:col>20</xdr:col>
      <xdr:colOff>309563</xdr:colOff>
      <xdr:row>28</xdr:row>
      <xdr:rowOff>30468</xdr:rowOff>
    </xdr:to>
    <xdr:sp macro="" textlink="Controller!$J10">
      <xdr:nvSpPr>
        <xdr:cNvPr id="59" name="CaixaDeTexto 58">
          <a:extLst>
            <a:ext uri="{FF2B5EF4-FFF2-40B4-BE49-F238E27FC236}">
              <a16:creationId xmlns:a16="http://schemas.microsoft.com/office/drawing/2014/main" id="{D1D4BDDD-9664-494B-A728-6C6CDEA6C2A6}"/>
            </a:ext>
          </a:extLst>
        </xdr:cNvPr>
        <xdr:cNvSpPr txBox="1"/>
      </xdr:nvSpPr>
      <xdr:spPr>
        <a:xfrm>
          <a:off x="12580938" y="5095875"/>
          <a:ext cx="1408906" cy="268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accent6">
                  <a:lumMod val="50000"/>
                </a:schemeClr>
              </a:solidFill>
            </a:rPr>
            <a:t>para atingir a meta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na TY" refreshedDate="45623.606376157404" createdVersion="6" refreshedVersion="6" minRefreshableVersion="3" recordCount="45" xr:uid="{EC517C03-3F4D-4010-84A1-CA7ADA55CF7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2">
        <s v="Salário"/>
        <s v="Alimentação"/>
        <s v="Transporte"/>
        <s v="Lazer"/>
        <s v="Saúde"/>
        <s v="Educação"/>
        <s v="Vestuário"/>
        <s v="Investimentos"/>
        <s v="Trabalho Freelancer"/>
        <s v="Serviços"/>
        <s v="Eletrônicos"/>
        <s v="Utilidades Domésticas"/>
        <s v="Presentes"/>
        <s v="Beleza"/>
        <s v="Pet Care"/>
        <s v="Viagem"/>
        <s v="Gastronomia"/>
        <s v="Utilidades Dom."/>
        <s v="Venda de ativos"/>
        <s v="Trabalho" u="1"/>
        <s v="Renda Fixa" u="1"/>
        <s v="Freelance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75526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0"/>
    <x v="8"/>
    <s v="Freelancer"/>
    <n v="2300"/>
    <s v="Transferência"/>
    <s v="Recebido"/>
  </r>
  <r>
    <d v="2024-08-15T00:00:00"/>
    <x v="0"/>
    <x v="1"/>
    <x v="9"/>
    <s v="Limpeza do apartamento"/>
    <n v="150"/>
    <s v="Transferência"/>
    <s v="Pago"/>
  </r>
  <r>
    <d v="2024-08-18T00:00:00"/>
    <x v="0"/>
    <x v="1"/>
    <x v="10"/>
    <s v="Compra de novo celular"/>
    <n v="1200"/>
    <s v="Cartão de Crédito"/>
    <s v="Pendente"/>
  </r>
  <r>
    <d v="2024-08-20T00:00:00"/>
    <x v="0"/>
    <x v="1"/>
    <x v="11"/>
    <s v="Reparos domésticos"/>
    <n v="450"/>
    <s v="Débito Automático"/>
    <s v="Pago"/>
  </r>
  <r>
    <d v="2024-08-22T00:00:00"/>
    <x v="0"/>
    <x v="1"/>
    <x v="12"/>
    <s v="Presente de aniversário"/>
    <n v="180"/>
    <s v="Transferência"/>
    <s v="Pendente"/>
  </r>
  <r>
    <d v="2024-08-24T00:00:00"/>
    <x v="0"/>
    <x v="1"/>
    <x v="13"/>
    <s v="Corte de cabelo e barba"/>
    <n v="80"/>
    <s v="Débito Automático"/>
    <s v="Pago"/>
  </r>
  <r>
    <d v="2024-08-28T00:00:00"/>
    <x v="0"/>
    <x v="1"/>
    <x v="14"/>
    <s v="Ração e petiscos para o cachorro"/>
    <n v="200"/>
    <s v="Débito Automático"/>
    <s v="Pago"/>
  </r>
  <r>
    <d v="2024-08-30T00:00:00"/>
    <x v="0"/>
    <x v="1"/>
    <x v="15"/>
    <s v="Reserva de pousada"/>
    <n v="750"/>
    <s v="Transferência"/>
    <s v="Pendente"/>
  </r>
  <r>
    <d v="2024-08-31T00:00:00"/>
    <x v="0"/>
    <x v="1"/>
    <x v="16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8"/>
    <s v="Pagamento por projeto freelancer"/>
    <n v="1200"/>
    <s v="Transferência"/>
    <s v="Recebido"/>
  </r>
  <r>
    <d v="2024-09-20T00:00:00"/>
    <x v="1"/>
    <x v="1"/>
    <x v="9"/>
    <s v="Manutenção do veículo"/>
    <n v="800"/>
    <s v="Transferência"/>
    <s v="Pago"/>
  </r>
  <r>
    <d v="2024-09-23T00:00:00"/>
    <x v="1"/>
    <x v="1"/>
    <x v="10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2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9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10"/>
    <s v="Manutenção do computador"/>
    <n v="300"/>
    <s v="Cartão de Crédito"/>
    <s v="Pendente"/>
  </r>
  <r>
    <d v="2024-10-20T00:00:00"/>
    <x v="2"/>
    <x v="1"/>
    <x v="11"/>
    <s v="Troca de móveis da cozinha"/>
    <n v="800"/>
    <s v="Transferência"/>
    <s v="Pago"/>
  </r>
  <r>
    <d v="2024-10-22T00:00:00"/>
    <x v="2"/>
    <x v="1"/>
    <x v="12"/>
    <s v="Presentes para casamento"/>
    <n v="250"/>
    <s v="Cartão de Crédito"/>
    <s v="Pendente"/>
  </r>
  <r>
    <d v="2024-10-24T00:00:00"/>
    <x v="2"/>
    <x v="1"/>
    <x v="14"/>
    <s v="Veterinário para o pet"/>
    <n v="150"/>
    <s v="Débito Automático"/>
    <s v="Pago"/>
  </r>
  <r>
    <d v="2024-10-26T00:00:00"/>
    <x v="2"/>
    <x v="1"/>
    <x v="13"/>
    <s v="Salão de beleza"/>
    <n v="250"/>
    <s v="Transferência"/>
    <s v="Pendente"/>
  </r>
  <r>
    <d v="2024-10-30T00:00:00"/>
    <x v="2"/>
    <x v="1"/>
    <x v="16"/>
    <s v="Jantar em restaurante italiano"/>
    <n v="220"/>
    <s v="Transferência"/>
    <s v="Pendente"/>
  </r>
  <r>
    <d v="2024-10-31T00:00:00"/>
    <x v="2"/>
    <x v="1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B53E0-DF65-4558-9C66-48AFA09CA206}" name="tbl_sai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C7:D2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5BBF-FA2B-465F-852B-C57F37D1DFA8}" name="tbl_sald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7:J10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2" baseItem="0" numFmtId="16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10A2B-316C-4A2D-8C12-A7E5E2220A46}" name="tbl_entra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F7:G1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6"/>
    </i>
    <i>
      <x v="16"/>
    </i>
    <i>
      <x v="19"/>
    </i>
    <i>
      <x v="21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DD8D2B-8FEE-49E0-A994-4DBC099B4D8F}" sourceName="Mês">
  <pivotTables>
    <pivotTable tabId="2" name="tbl_saida"/>
    <pivotTable tabId="2" name="tbl_entrada"/>
    <pivotTable tabId="2" name="tbl_saldo"/>
  </pivotTables>
  <data>
    <tabular pivotCacheId="127552669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6FB1DB-2FE7-4928-AFDF-741B5BFBDD73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FF82B-5BC5-48EE-95C0-A34CC5E68D2B}" name="tbl_operations" displayName="tbl_operations" ref="A1:H46" totalsRowShown="0" headerRowDxfId="12" dataDxfId="11">
  <autoFilter ref="A1:H46" xr:uid="{44A4329D-1DAD-479B-AD90-F944E6086603}"/>
  <tableColumns count="8">
    <tableColumn id="1" xr3:uid="{FD1151AB-84BA-4A49-9DD2-0F64EED2EAB8}" name="Data" dataDxfId="10"/>
    <tableColumn id="8" xr3:uid="{29CEDAA1-47B9-4323-B7B3-141BA1EED75A}" name="Mês" dataDxfId="9">
      <calculatedColumnFormula>MONTH(A2)</calculatedColumnFormula>
    </tableColumn>
    <tableColumn id="2" xr3:uid="{0309EC05-346E-4A71-BF72-7AFDBCD2689A}" name="Tipo" dataDxfId="8"/>
    <tableColumn id="3" xr3:uid="{89F6428C-64FB-4E33-951C-9F89E99364A8}" name="Categoria" dataDxfId="7"/>
    <tableColumn id="4" xr3:uid="{B575146B-B8BD-421B-A542-5660136D6187}" name="Descrição" dataDxfId="6"/>
    <tableColumn id="5" xr3:uid="{B8AF3EB9-3E49-4828-82CC-0E81C9C50858}" name="Valor" dataDxfId="5"/>
    <tableColumn id="6" xr3:uid="{5B59DC2D-C736-40D2-9596-4EB7C918E15D}" name="Operação Bancária" dataDxfId="4"/>
    <tableColumn id="7" xr3:uid="{50396A92-13B8-4134-B1C7-85316F09A146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4C758-1C9C-4AA6-B0C3-49471732E96E}" name="Tabela2" displayName="Tabela2" ref="C8:D25" totalsRowShown="0">
  <autoFilter ref="C8:D25" xr:uid="{4F2D78EE-77B4-46FF-A754-5081F62CBE07}"/>
  <tableColumns count="2">
    <tableColumn id="1" xr3:uid="{B51C7B96-DFBA-4848-AAF2-0CA76068CC05}" name="Data e lançamento" dataDxfId="2" totalsRowDxfId="1"/>
    <tableColumn id="2" xr3:uid="{74E69995-184A-4E2D-983A-8A371869B137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F952-AFB8-4FCC-B048-D2CD889C31B1}">
  <dimension ref="A20:U20"/>
  <sheetViews>
    <sheetView showGridLines="0" showRowColHeaders="0" tabSelected="1" zoomScale="80" zoomScaleNormal="80" workbookViewId="0">
      <selection activeCell="O58" sqref="O58"/>
    </sheetView>
  </sheetViews>
  <sheetFormatPr defaultColWidth="0" defaultRowHeight="15" x14ac:dyDescent="0.25"/>
  <cols>
    <col min="1" max="1" width="32.140625" style="15" customWidth="1"/>
    <col min="2" max="21" width="9.140625" style="13" customWidth="1"/>
    <col min="22" max="16384" width="9.140625" hidden="1"/>
  </cols>
  <sheetData>
    <row r="20" spans="13:13" x14ac:dyDescent="0.25">
      <c r="M20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A42C-8555-4A5E-AE1C-EE1D3D258D71}">
  <sheetPr>
    <tabColor theme="8" tint="-0.249977111117893"/>
  </sheetPr>
  <dimension ref="A1:H46"/>
  <sheetViews>
    <sheetView zoomScaleNormal="100" zoomScaleSheetLayoutView="100" workbookViewId="0">
      <selection activeCell="A2" sqref="A2:H46"/>
    </sheetView>
  </sheetViews>
  <sheetFormatPr defaultRowHeight="15" x14ac:dyDescent="0.25"/>
  <cols>
    <col min="1" max="1" width="16.85546875" style="4" customWidth="1"/>
    <col min="2" max="2" width="18.140625" customWidth="1"/>
    <col min="3" max="3" width="30.140625" customWidth="1"/>
    <col min="4" max="4" width="43.28515625" customWidth="1"/>
    <col min="5" max="5" width="23.85546875" customWidth="1"/>
    <col min="6" max="6" width="29.5703125" customWidth="1"/>
    <col min="7" max="7" width="26.140625" customWidth="1"/>
    <col min="8" max="8" width="20.28515625" customWidth="1"/>
  </cols>
  <sheetData>
    <row r="1" spans="1:8" ht="23.25" customHeight="1" x14ac:dyDescent="0.4">
      <c r="A1" s="10" t="s">
        <v>0</v>
      </c>
      <c r="B1" s="10" t="s">
        <v>74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ht="26.25" customHeight="1" x14ac:dyDescent="0.25">
      <c r="A2" s="6">
        <v>45505</v>
      </c>
      <c r="B2" s="16">
        <f t="shared" ref="B2:B46" si="0">MONTH(A2)</f>
        <v>8</v>
      </c>
      <c r="C2" s="7" t="s">
        <v>25</v>
      </c>
      <c r="D2" s="7" t="s">
        <v>79</v>
      </c>
      <c r="E2" s="7" t="s">
        <v>45</v>
      </c>
      <c r="F2" s="9">
        <v>5000</v>
      </c>
      <c r="G2" s="7" t="s">
        <v>20</v>
      </c>
      <c r="H2" s="7" t="s">
        <v>28</v>
      </c>
    </row>
    <row r="3" spans="1:8" ht="26.25" customHeight="1" x14ac:dyDescent="0.25">
      <c r="A3" s="6">
        <v>45505</v>
      </c>
      <c r="B3" s="16">
        <f t="shared" si="0"/>
        <v>8</v>
      </c>
      <c r="C3" s="7" t="s">
        <v>7</v>
      </c>
      <c r="D3" s="7" t="s">
        <v>8</v>
      </c>
      <c r="E3" s="7" t="s">
        <v>9</v>
      </c>
      <c r="F3" s="9">
        <v>550</v>
      </c>
      <c r="G3" s="7" t="s">
        <v>10</v>
      </c>
      <c r="H3" s="7" t="s">
        <v>11</v>
      </c>
    </row>
    <row r="4" spans="1:8" ht="26.25" customHeight="1" x14ac:dyDescent="0.25">
      <c r="A4" s="6">
        <v>45507</v>
      </c>
      <c r="B4" s="16">
        <f t="shared" si="0"/>
        <v>8</v>
      </c>
      <c r="C4" s="7" t="s">
        <v>7</v>
      </c>
      <c r="D4" s="7" t="s">
        <v>12</v>
      </c>
      <c r="E4" s="7" t="s">
        <v>13</v>
      </c>
      <c r="F4" s="9">
        <v>300</v>
      </c>
      <c r="G4" s="7" t="s">
        <v>14</v>
      </c>
      <c r="H4" s="7" t="s">
        <v>15</v>
      </c>
    </row>
    <row r="5" spans="1:8" ht="26.25" customHeight="1" x14ac:dyDescent="0.25">
      <c r="A5" s="6">
        <v>45509</v>
      </c>
      <c r="B5" s="16">
        <f t="shared" si="0"/>
        <v>8</v>
      </c>
      <c r="C5" s="7" t="s">
        <v>7</v>
      </c>
      <c r="D5" s="7" t="s">
        <v>16</v>
      </c>
      <c r="E5" s="7" t="s">
        <v>17</v>
      </c>
      <c r="F5" s="9">
        <v>120</v>
      </c>
      <c r="G5" s="7" t="s">
        <v>14</v>
      </c>
      <c r="H5" s="7" t="s">
        <v>15</v>
      </c>
    </row>
    <row r="6" spans="1:8" ht="26.25" customHeight="1" x14ac:dyDescent="0.25">
      <c r="A6" s="6">
        <v>45511</v>
      </c>
      <c r="B6" s="16">
        <f t="shared" si="0"/>
        <v>8</v>
      </c>
      <c r="C6" s="7" t="s">
        <v>7</v>
      </c>
      <c r="D6" s="7" t="s">
        <v>18</v>
      </c>
      <c r="E6" s="7" t="s">
        <v>19</v>
      </c>
      <c r="F6" s="9">
        <v>250</v>
      </c>
      <c r="G6" s="7" t="s">
        <v>20</v>
      </c>
      <c r="H6" s="7" t="s">
        <v>15</v>
      </c>
    </row>
    <row r="7" spans="1:8" ht="26.25" customHeight="1" x14ac:dyDescent="0.25">
      <c r="A7" s="6">
        <v>45514</v>
      </c>
      <c r="B7" s="16">
        <f t="shared" si="0"/>
        <v>8</v>
      </c>
      <c r="C7" s="7" t="s">
        <v>7</v>
      </c>
      <c r="D7" s="7" t="s">
        <v>21</v>
      </c>
      <c r="E7" s="7" t="s">
        <v>22</v>
      </c>
      <c r="F7" s="9">
        <v>400</v>
      </c>
      <c r="G7" s="7" t="s">
        <v>10</v>
      </c>
      <c r="H7" s="7" t="s">
        <v>11</v>
      </c>
    </row>
    <row r="8" spans="1:8" ht="26.25" customHeight="1" x14ac:dyDescent="0.25">
      <c r="A8" s="6">
        <v>45516</v>
      </c>
      <c r="B8" s="16">
        <f t="shared" si="0"/>
        <v>8</v>
      </c>
      <c r="C8" s="7" t="s">
        <v>7</v>
      </c>
      <c r="D8" s="7" t="s">
        <v>23</v>
      </c>
      <c r="E8" s="7" t="s">
        <v>24</v>
      </c>
      <c r="F8" s="9">
        <v>600</v>
      </c>
      <c r="G8" s="7" t="s">
        <v>14</v>
      </c>
      <c r="H8" s="7" t="s">
        <v>11</v>
      </c>
    </row>
    <row r="9" spans="1:8" ht="26.25" customHeight="1" x14ac:dyDescent="0.25">
      <c r="A9" s="6">
        <v>45519</v>
      </c>
      <c r="B9" s="16">
        <f t="shared" si="0"/>
        <v>8</v>
      </c>
      <c r="C9" s="7" t="s">
        <v>25</v>
      </c>
      <c r="D9" s="7" t="s">
        <v>26</v>
      </c>
      <c r="E9" s="7" t="s">
        <v>27</v>
      </c>
      <c r="F9" s="9">
        <v>800</v>
      </c>
      <c r="G9" s="7" t="s">
        <v>20</v>
      </c>
      <c r="H9" s="7" t="s">
        <v>28</v>
      </c>
    </row>
    <row r="10" spans="1:8" s="5" customFormat="1" ht="26.25" customHeight="1" x14ac:dyDescent="0.25">
      <c r="A10" s="6">
        <v>45519</v>
      </c>
      <c r="B10" s="16">
        <f>MONTH(A10)</f>
        <v>8</v>
      </c>
      <c r="C10" s="7" t="s">
        <v>25</v>
      </c>
      <c r="D10" s="7" t="s">
        <v>81</v>
      </c>
      <c r="E10" s="7" t="s">
        <v>80</v>
      </c>
      <c r="F10" s="9">
        <v>2300</v>
      </c>
      <c r="G10" s="7" t="s">
        <v>20</v>
      </c>
      <c r="H10" s="7" t="s">
        <v>28</v>
      </c>
    </row>
    <row r="11" spans="1:8" ht="26.25" customHeight="1" x14ac:dyDescent="0.25">
      <c r="A11" s="6">
        <v>45519</v>
      </c>
      <c r="B11" s="16">
        <f t="shared" si="0"/>
        <v>8</v>
      </c>
      <c r="C11" s="7" t="s">
        <v>7</v>
      </c>
      <c r="D11" s="7" t="s">
        <v>29</v>
      </c>
      <c r="E11" s="7" t="s">
        <v>30</v>
      </c>
      <c r="F11" s="9">
        <v>150</v>
      </c>
      <c r="G11" s="7" t="s">
        <v>20</v>
      </c>
      <c r="H11" s="7" t="s">
        <v>15</v>
      </c>
    </row>
    <row r="12" spans="1:8" ht="26.25" customHeight="1" x14ac:dyDescent="0.25">
      <c r="A12" s="6">
        <v>45522</v>
      </c>
      <c r="B12" s="16">
        <f t="shared" si="0"/>
        <v>8</v>
      </c>
      <c r="C12" s="7" t="s">
        <v>7</v>
      </c>
      <c r="D12" s="7" t="s">
        <v>31</v>
      </c>
      <c r="E12" s="7" t="s">
        <v>32</v>
      </c>
      <c r="F12" s="9">
        <v>1200</v>
      </c>
      <c r="G12" s="7" t="s">
        <v>14</v>
      </c>
      <c r="H12" s="7" t="s">
        <v>11</v>
      </c>
    </row>
    <row r="13" spans="1:8" ht="26.25" customHeight="1" x14ac:dyDescent="0.25">
      <c r="A13" s="6">
        <v>45524</v>
      </c>
      <c r="B13" s="16">
        <f t="shared" si="0"/>
        <v>8</v>
      </c>
      <c r="C13" s="7" t="s">
        <v>7</v>
      </c>
      <c r="D13" s="7" t="s">
        <v>33</v>
      </c>
      <c r="E13" s="7" t="s">
        <v>34</v>
      </c>
      <c r="F13" s="9">
        <v>450</v>
      </c>
      <c r="G13" s="7" t="s">
        <v>10</v>
      </c>
      <c r="H13" s="7" t="s">
        <v>15</v>
      </c>
    </row>
    <row r="14" spans="1:8" ht="26.25" customHeight="1" x14ac:dyDescent="0.25">
      <c r="A14" s="6">
        <v>45526</v>
      </c>
      <c r="B14" s="16">
        <f t="shared" si="0"/>
        <v>8</v>
      </c>
      <c r="C14" s="7" t="s">
        <v>7</v>
      </c>
      <c r="D14" s="7" t="s">
        <v>35</v>
      </c>
      <c r="E14" s="7" t="s">
        <v>36</v>
      </c>
      <c r="F14" s="9">
        <v>180</v>
      </c>
      <c r="G14" s="7" t="s">
        <v>20</v>
      </c>
      <c r="H14" s="7" t="s">
        <v>11</v>
      </c>
    </row>
    <row r="15" spans="1:8" ht="26.25" customHeight="1" x14ac:dyDescent="0.25">
      <c r="A15" s="6">
        <v>45528</v>
      </c>
      <c r="B15" s="16">
        <f t="shared" si="0"/>
        <v>8</v>
      </c>
      <c r="C15" s="7" t="s">
        <v>7</v>
      </c>
      <c r="D15" s="7" t="s">
        <v>37</v>
      </c>
      <c r="E15" s="7" t="s">
        <v>38</v>
      </c>
      <c r="F15" s="9">
        <v>80</v>
      </c>
      <c r="G15" s="7" t="s">
        <v>10</v>
      </c>
      <c r="H15" s="7" t="s">
        <v>15</v>
      </c>
    </row>
    <row r="16" spans="1:8" ht="26.25" customHeight="1" x14ac:dyDescent="0.25">
      <c r="A16" s="6">
        <v>45532</v>
      </c>
      <c r="B16" s="16">
        <f t="shared" si="0"/>
        <v>8</v>
      </c>
      <c r="C16" s="7" t="s">
        <v>7</v>
      </c>
      <c r="D16" s="7" t="s">
        <v>39</v>
      </c>
      <c r="E16" s="7" t="s">
        <v>40</v>
      </c>
      <c r="F16" s="9">
        <v>200</v>
      </c>
      <c r="G16" s="7" t="s">
        <v>10</v>
      </c>
      <c r="H16" s="7" t="s">
        <v>15</v>
      </c>
    </row>
    <row r="17" spans="1:8" ht="26.25" customHeight="1" x14ac:dyDescent="0.25">
      <c r="A17" s="6">
        <v>45534</v>
      </c>
      <c r="B17" s="16">
        <f t="shared" si="0"/>
        <v>8</v>
      </c>
      <c r="C17" s="7" t="s">
        <v>7</v>
      </c>
      <c r="D17" s="7" t="s">
        <v>41</v>
      </c>
      <c r="E17" s="7" t="s">
        <v>42</v>
      </c>
      <c r="F17" s="9">
        <v>750</v>
      </c>
      <c r="G17" s="7" t="s">
        <v>20</v>
      </c>
      <c r="H17" s="7" t="s">
        <v>11</v>
      </c>
    </row>
    <row r="18" spans="1:8" ht="26.25" customHeight="1" x14ac:dyDescent="0.25">
      <c r="A18" s="6">
        <v>45535</v>
      </c>
      <c r="B18" s="16">
        <f t="shared" si="0"/>
        <v>8</v>
      </c>
      <c r="C18" s="7" t="s">
        <v>7</v>
      </c>
      <c r="D18" s="7" t="s">
        <v>43</v>
      </c>
      <c r="E18" s="7" t="s">
        <v>44</v>
      </c>
      <c r="F18" s="9">
        <v>350</v>
      </c>
      <c r="G18" s="7" t="s">
        <v>14</v>
      </c>
      <c r="H18" s="7" t="s">
        <v>15</v>
      </c>
    </row>
    <row r="19" spans="1:8" ht="26.25" customHeight="1" x14ac:dyDescent="0.25">
      <c r="A19" s="6">
        <v>45536</v>
      </c>
      <c r="B19" s="16">
        <f t="shared" si="0"/>
        <v>9</v>
      </c>
      <c r="C19" s="7" t="s">
        <v>25</v>
      </c>
      <c r="D19" s="7" t="s">
        <v>79</v>
      </c>
      <c r="E19" s="7" t="s">
        <v>45</v>
      </c>
      <c r="F19" s="9">
        <v>5000</v>
      </c>
      <c r="G19" s="7" t="s">
        <v>20</v>
      </c>
      <c r="H19" s="7" t="s">
        <v>28</v>
      </c>
    </row>
    <row r="20" spans="1:8" ht="26.25" customHeight="1" x14ac:dyDescent="0.25">
      <c r="A20" s="6">
        <v>45537</v>
      </c>
      <c r="B20" s="16">
        <f t="shared" si="0"/>
        <v>9</v>
      </c>
      <c r="C20" s="7" t="s">
        <v>7</v>
      </c>
      <c r="D20" s="7" t="s">
        <v>8</v>
      </c>
      <c r="E20" s="8" t="s">
        <v>9</v>
      </c>
      <c r="F20" s="9">
        <v>450</v>
      </c>
      <c r="G20" s="7" t="s">
        <v>10</v>
      </c>
      <c r="H20" s="7" t="s">
        <v>11</v>
      </c>
    </row>
    <row r="21" spans="1:8" ht="26.25" customHeight="1" x14ac:dyDescent="0.25">
      <c r="A21" s="6">
        <v>45540</v>
      </c>
      <c r="B21" s="16">
        <f t="shared" si="0"/>
        <v>9</v>
      </c>
      <c r="C21" s="7" t="s">
        <v>7</v>
      </c>
      <c r="D21" s="7" t="s">
        <v>12</v>
      </c>
      <c r="E21" s="8" t="s">
        <v>13</v>
      </c>
      <c r="F21" s="9">
        <v>300</v>
      </c>
      <c r="G21" s="7" t="s">
        <v>10</v>
      </c>
      <c r="H21" s="7" t="s">
        <v>15</v>
      </c>
    </row>
    <row r="22" spans="1:8" ht="26.25" customHeight="1" x14ac:dyDescent="0.25">
      <c r="A22" s="6">
        <v>45543</v>
      </c>
      <c r="B22" s="16">
        <f t="shared" si="0"/>
        <v>9</v>
      </c>
      <c r="C22" s="7" t="s">
        <v>7</v>
      </c>
      <c r="D22" s="7" t="s">
        <v>16</v>
      </c>
      <c r="E22" s="8" t="s">
        <v>46</v>
      </c>
      <c r="F22" s="9">
        <v>200</v>
      </c>
      <c r="G22" s="7" t="s">
        <v>20</v>
      </c>
      <c r="H22" s="7" t="s">
        <v>15</v>
      </c>
    </row>
    <row r="23" spans="1:8" ht="26.25" customHeight="1" x14ac:dyDescent="0.25">
      <c r="A23" s="6">
        <v>45546</v>
      </c>
      <c r="B23" s="16">
        <f t="shared" si="0"/>
        <v>9</v>
      </c>
      <c r="C23" s="7" t="s">
        <v>7</v>
      </c>
      <c r="D23" s="7" t="s">
        <v>18</v>
      </c>
      <c r="E23" s="8" t="s">
        <v>47</v>
      </c>
      <c r="F23" s="9">
        <v>600</v>
      </c>
      <c r="G23" s="7" t="s">
        <v>10</v>
      </c>
      <c r="H23" s="7" t="s">
        <v>11</v>
      </c>
    </row>
    <row r="24" spans="1:8" ht="26.25" customHeight="1" x14ac:dyDescent="0.25">
      <c r="A24" s="6">
        <v>45549</v>
      </c>
      <c r="B24" s="16">
        <f t="shared" si="0"/>
        <v>9</v>
      </c>
      <c r="C24" s="7" t="s">
        <v>7</v>
      </c>
      <c r="D24" s="7" t="s">
        <v>21</v>
      </c>
      <c r="E24" s="8" t="s">
        <v>22</v>
      </c>
      <c r="F24" s="9">
        <v>350</v>
      </c>
      <c r="G24" s="7" t="s">
        <v>20</v>
      </c>
      <c r="H24" s="7" t="s">
        <v>15</v>
      </c>
    </row>
    <row r="25" spans="1:8" ht="26.25" customHeight="1" x14ac:dyDescent="0.25">
      <c r="A25" s="6">
        <v>45552</v>
      </c>
      <c r="B25" s="16">
        <f t="shared" si="0"/>
        <v>9</v>
      </c>
      <c r="C25" s="7" t="s">
        <v>7</v>
      </c>
      <c r="D25" s="7" t="s">
        <v>23</v>
      </c>
      <c r="E25" s="8" t="s">
        <v>65</v>
      </c>
      <c r="F25" s="9">
        <v>500</v>
      </c>
      <c r="G25" s="7" t="s">
        <v>14</v>
      </c>
      <c r="H25" s="7" t="s">
        <v>11</v>
      </c>
    </row>
    <row r="26" spans="1:8" ht="26.25" customHeight="1" x14ac:dyDescent="0.25">
      <c r="A26" s="6">
        <v>45555</v>
      </c>
      <c r="B26" s="16">
        <f t="shared" si="0"/>
        <v>9</v>
      </c>
      <c r="C26" s="7" t="s">
        <v>25</v>
      </c>
      <c r="D26" s="7" t="s">
        <v>81</v>
      </c>
      <c r="E26" s="7" t="s">
        <v>48</v>
      </c>
      <c r="F26" s="9">
        <v>1200</v>
      </c>
      <c r="G26" s="7" t="s">
        <v>20</v>
      </c>
      <c r="H26" s="7" t="s">
        <v>28</v>
      </c>
    </row>
    <row r="27" spans="1:8" ht="26.25" customHeight="1" x14ac:dyDescent="0.25">
      <c r="A27" s="6">
        <v>45555</v>
      </c>
      <c r="B27" s="16">
        <f t="shared" si="0"/>
        <v>9</v>
      </c>
      <c r="C27" s="7" t="s">
        <v>7</v>
      </c>
      <c r="D27" s="7" t="s">
        <v>29</v>
      </c>
      <c r="E27" s="8" t="s">
        <v>66</v>
      </c>
      <c r="F27" s="9">
        <v>800</v>
      </c>
      <c r="G27" s="7" t="s">
        <v>20</v>
      </c>
      <c r="H27" s="7" t="s">
        <v>15</v>
      </c>
    </row>
    <row r="28" spans="1:8" ht="26.25" customHeight="1" x14ac:dyDescent="0.25">
      <c r="A28" s="6">
        <v>45558</v>
      </c>
      <c r="B28" s="16">
        <f t="shared" si="0"/>
        <v>9</v>
      </c>
      <c r="C28" s="7" t="s">
        <v>7</v>
      </c>
      <c r="D28" s="7" t="s">
        <v>31</v>
      </c>
      <c r="E28" s="8" t="s">
        <v>67</v>
      </c>
      <c r="F28" s="9">
        <v>1500</v>
      </c>
      <c r="G28" s="7" t="s">
        <v>14</v>
      </c>
      <c r="H28" s="7" t="s">
        <v>11</v>
      </c>
    </row>
    <row r="29" spans="1:8" ht="26.25" customHeight="1" x14ac:dyDescent="0.25">
      <c r="A29" s="6">
        <v>45561</v>
      </c>
      <c r="B29" s="16">
        <f t="shared" si="0"/>
        <v>9</v>
      </c>
      <c r="C29" s="7" t="s">
        <v>7</v>
      </c>
      <c r="D29" s="7" t="s">
        <v>49</v>
      </c>
      <c r="E29" s="8" t="s">
        <v>68</v>
      </c>
      <c r="F29" s="9">
        <v>250</v>
      </c>
      <c r="G29" s="7" t="s">
        <v>10</v>
      </c>
      <c r="H29" s="7" t="s">
        <v>15</v>
      </c>
    </row>
    <row r="30" spans="1:8" ht="26.25" customHeight="1" x14ac:dyDescent="0.25">
      <c r="A30" s="6">
        <v>45564</v>
      </c>
      <c r="B30" s="16">
        <f t="shared" si="0"/>
        <v>9</v>
      </c>
      <c r="C30" s="7" t="s">
        <v>7</v>
      </c>
      <c r="D30" s="7" t="s">
        <v>35</v>
      </c>
      <c r="E30" s="8" t="s">
        <v>69</v>
      </c>
      <c r="F30" s="9">
        <v>400</v>
      </c>
      <c r="G30" s="7" t="s">
        <v>14</v>
      </c>
      <c r="H30" s="7" t="s">
        <v>11</v>
      </c>
    </row>
    <row r="31" spans="1:8" ht="26.25" customHeight="1" x14ac:dyDescent="0.25">
      <c r="A31" s="6">
        <v>45566</v>
      </c>
      <c r="B31" s="16">
        <f t="shared" si="0"/>
        <v>10</v>
      </c>
      <c r="C31" s="7" t="s">
        <v>25</v>
      </c>
      <c r="D31" s="7" t="s">
        <v>79</v>
      </c>
      <c r="E31" s="7" t="s">
        <v>45</v>
      </c>
      <c r="F31" s="9">
        <v>5000</v>
      </c>
      <c r="G31" s="7" t="s">
        <v>20</v>
      </c>
      <c r="H31" s="7" t="s">
        <v>28</v>
      </c>
    </row>
    <row r="32" spans="1:8" ht="26.25" customHeight="1" x14ac:dyDescent="0.25">
      <c r="A32" s="6">
        <v>45566</v>
      </c>
      <c r="B32" s="16">
        <f t="shared" si="0"/>
        <v>10</v>
      </c>
      <c r="C32" s="7" t="s">
        <v>7</v>
      </c>
      <c r="D32" s="7" t="s">
        <v>8</v>
      </c>
      <c r="E32" s="7" t="s">
        <v>9</v>
      </c>
      <c r="F32" s="9">
        <v>600</v>
      </c>
      <c r="G32" s="7" t="s">
        <v>10</v>
      </c>
      <c r="H32" s="7" t="s">
        <v>11</v>
      </c>
    </row>
    <row r="33" spans="1:8" ht="26.25" customHeight="1" x14ac:dyDescent="0.25">
      <c r="A33" s="6">
        <v>45568</v>
      </c>
      <c r="B33" s="16">
        <f t="shared" si="0"/>
        <v>10</v>
      </c>
      <c r="C33" s="7" t="s">
        <v>7</v>
      </c>
      <c r="D33" s="7" t="s">
        <v>12</v>
      </c>
      <c r="E33" s="7" t="s">
        <v>50</v>
      </c>
      <c r="F33" s="9">
        <v>200</v>
      </c>
      <c r="G33" s="7" t="s">
        <v>14</v>
      </c>
      <c r="H33" s="7" t="s">
        <v>15</v>
      </c>
    </row>
    <row r="34" spans="1:8" ht="26.25" customHeight="1" x14ac:dyDescent="0.25">
      <c r="A34" s="6">
        <v>45570</v>
      </c>
      <c r="B34" s="16">
        <f t="shared" si="0"/>
        <v>10</v>
      </c>
      <c r="C34" s="7" t="s">
        <v>7</v>
      </c>
      <c r="D34" s="7" t="s">
        <v>16</v>
      </c>
      <c r="E34" s="7" t="s">
        <v>51</v>
      </c>
      <c r="F34" s="9">
        <v>180</v>
      </c>
      <c r="G34" s="7" t="s">
        <v>20</v>
      </c>
      <c r="H34" s="7" t="s">
        <v>15</v>
      </c>
    </row>
    <row r="35" spans="1:8" ht="26.25" customHeight="1" x14ac:dyDescent="0.25">
      <c r="A35" s="6">
        <v>45573</v>
      </c>
      <c r="B35" s="16">
        <f t="shared" si="0"/>
        <v>10</v>
      </c>
      <c r="C35" s="7" t="s">
        <v>7</v>
      </c>
      <c r="D35" s="7" t="s">
        <v>18</v>
      </c>
      <c r="E35" s="7" t="s">
        <v>52</v>
      </c>
      <c r="F35" s="9">
        <v>120</v>
      </c>
      <c r="G35" s="7" t="s">
        <v>10</v>
      </c>
      <c r="H35" s="7" t="s">
        <v>11</v>
      </c>
    </row>
    <row r="36" spans="1:8" ht="26.25" customHeight="1" x14ac:dyDescent="0.25">
      <c r="A36" s="6">
        <v>45575</v>
      </c>
      <c r="B36" s="16">
        <f t="shared" si="0"/>
        <v>10</v>
      </c>
      <c r="C36" s="7" t="s">
        <v>7</v>
      </c>
      <c r="D36" s="7" t="s">
        <v>21</v>
      </c>
      <c r="E36" s="7" t="s">
        <v>53</v>
      </c>
      <c r="F36" s="9">
        <v>350</v>
      </c>
      <c r="G36" s="7" t="s">
        <v>14</v>
      </c>
      <c r="H36" s="7" t="s">
        <v>11</v>
      </c>
    </row>
    <row r="37" spans="1:8" ht="26.25" customHeight="1" x14ac:dyDescent="0.25">
      <c r="A37" s="6">
        <v>45578</v>
      </c>
      <c r="B37" s="16">
        <f t="shared" si="0"/>
        <v>10</v>
      </c>
      <c r="C37" s="7" t="s">
        <v>7</v>
      </c>
      <c r="D37" s="7" t="s">
        <v>23</v>
      </c>
      <c r="E37" s="7" t="s">
        <v>54</v>
      </c>
      <c r="F37" s="9">
        <v>400</v>
      </c>
      <c r="G37" s="7" t="s">
        <v>20</v>
      </c>
      <c r="H37" s="7" t="s">
        <v>15</v>
      </c>
    </row>
    <row r="38" spans="1:8" ht="26.25" customHeight="1" x14ac:dyDescent="0.25">
      <c r="A38" s="6">
        <v>45580</v>
      </c>
      <c r="B38" s="16">
        <f t="shared" si="0"/>
        <v>10</v>
      </c>
      <c r="C38" s="7" t="s">
        <v>7</v>
      </c>
      <c r="D38" s="7" t="s">
        <v>29</v>
      </c>
      <c r="E38" s="7" t="s">
        <v>55</v>
      </c>
      <c r="F38" s="9">
        <v>450</v>
      </c>
      <c r="G38" s="7" t="s">
        <v>10</v>
      </c>
      <c r="H38" s="7" t="s">
        <v>15</v>
      </c>
    </row>
    <row r="39" spans="1:8" ht="26.25" customHeight="1" x14ac:dyDescent="0.25">
      <c r="A39" s="6">
        <v>45583</v>
      </c>
      <c r="B39" s="16">
        <f t="shared" si="0"/>
        <v>10</v>
      </c>
      <c r="C39" s="7" t="s">
        <v>25</v>
      </c>
      <c r="D39" s="7" t="s">
        <v>56</v>
      </c>
      <c r="E39" s="7" t="s">
        <v>57</v>
      </c>
      <c r="F39" s="9">
        <v>1500</v>
      </c>
      <c r="G39" s="7" t="s">
        <v>20</v>
      </c>
      <c r="H39" s="7" t="s">
        <v>28</v>
      </c>
    </row>
    <row r="40" spans="1:8" ht="26.25" customHeight="1" x14ac:dyDescent="0.25">
      <c r="A40" s="6">
        <v>45583</v>
      </c>
      <c r="B40" s="16">
        <f t="shared" si="0"/>
        <v>10</v>
      </c>
      <c r="C40" s="7" t="s">
        <v>7</v>
      </c>
      <c r="D40" s="7" t="s">
        <v>31</v>
      </c>
      <c r="E40" s="7" t="s">
        <v>58</v>
      </c>
      <c r="F40" s="9">
        <v>300</v>
      </c>
      <c r="G40" s="7" t="s">
        <v>14</v>
      </c>
      <c r="H40" s="7" t="s">
        <v>11</v>
      </c>
    </row>
    <row r="41" spans="1:8" ht="26.25" customHeight="1" x14ac:dyDescent="0.25">
      <c r="A41" s="6">
        <v>45585</v>
      </c>
      <c r="B41" s="16">
        <f t="shared" si="0"/>
        <v>10</v>
      </c>
      <c r="C41" s="7" t="s">
        <v>7</v>
      </c>
      <c r="D41" s="7" t="s">
        <v>33</v>
      </c>
      <c r="E41" s="7" t="s">
        <v>59</v>
      </c>
      <c r="F41" s="9">
        <v>800</v>
      </c>
      <c r="G41" s="7" t="s">
        <v>20</v>
      </c>
      <c r="H41" s="7" t="s">
        <v>15</v>
      </c>
    </row>
    <row r="42" spans="1:8" ht="26.25" customHeight="1" x14ac:dyDescent="0.25">
      <c r="A42" s="6">
        <v>45587</v>
      </c>
      <c r="B42" s="16">
        <f t="shared" si="0"/>
        <v>10</v>
      </c>
      <c r="C42" s="7" t="s">
        <v>7</v>
      </c>
      <c r="D42" s="7" t="s">
        <v>35</v>
      </c>
      <c r="E42" s="7" t="s">
        <v>60</v>
      </c>
      <c r="F42" s="9">
        <v>250</v>
      </c>
      <c r="G42" s="7" t="s">
        <v>14</v>
      </c>
      <c r="H42" s="7" t="s">
        <v>11</v>
      </c>
    </row>
    <row r="43" spans="1:8" ht="26.25" customHeight="1" x14ac:dyDescent="0.25">
      <c r="A43" s="6">
        <v>45589</v>
      </c>
      <c r="B43" s="16">
        <f t="shared" si="0"/>
        <v>10</v>
      </c>
      <c r="C43" s="7" t="s">
        <v>7</v>
      </c>
      <c r="D43" s="7" t="s">
        <v>39</v>
      </c>
      <c r="E43" s="7" t="s">
        <v>61</v>
      </c>
      <c r="F43" s="9">
        <v>150</v>
      </c>
      <c r="G43" s="7" t="s">
        <v>10</v>
      </c>
      <c r="H43" s="7" t="s">
        <v>15</v>
      </c>
    </row>
    <row r="44" spans="1:8" ht="26.25" customHeight="1" x14ac:dyDescent="0.25">
      <c r="A44" s="6">
        <v>45591</v>
      </c>
      <c r="B44" s="16">
        <f t="shared" si="0"/>
        <v>10</v>
      </c>
      <c r="C44" s="7" t="s">
        <v>7</v>
      </c>
      <c r="D44" s="7" t="s">
        <v>37</v>
      </c>
      <c r="E44" s="7" t="s">
        <v>62</v>
      </c>
      <c r="F44" s="9">
        <v>250</v>
      </c>
      <c r="G44" s="7" t="s">
        <v>20</v>
      </c>
      <c r="H44" s="7" t="s">
        <v>11</v>
      </c>
    </row>
    <row r="45" spans="1:8" ht="26.25" customHeight="1" x14ac:dyDescent="0.25">
      <c r="A45" s="6">
        <v>45595</v>
      </c>
      <c r="B45" s="16">
        <f t="shared" si="0"/>
        <v>10</v>
      </c>
      <c r="C45" s="7" t="s">
        <v>7</v>
      </c>
      <c r="D45" s="7" t="s">
        <v>43</v>
      </c>
      <c r="E45" s="7" t="s">
        <v>63</v>
      </c>
      <c r="F45" s="9">
        <v>220</v>
      </c>
      <c r="G45" s="7" t="s">
        <v>20</v>
      </c>
      <c r="H45" s="7" t="s">
        <v>11</v>
      </c>
    </row>
    <row r="46" spans="1:8" ht="26.25" customHeight="1" x14ac:dyDescent="0.25">
      <c r="A46" s="6">
        <v>45596</v>
      </c>
      <c r="B46" s="16">
        <f t="shared" si="0"/>
        <v>10</v>
      </c>
      <c r="C46" s="7" t="s">
        <v>7</v>
      </c>
      <c r="D46" s="7" t="s">
        <v>41</v>
      </c>
      <c r="E46" s="7" t="s">
        <v>64</v>
      </c>
      <c r="F46" s="9">
        <v>500</v>
      </c>
      <c r="G46" s="7" t="s">
        <v>14</v>
      </c>
      <c r="H46" s="7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2037-CEA2-4581-BF3C-3DE1AF25A49A}">
  <sheetPr>
    <tabColor rgb="FFFF0000"/>
  </sheetPr>
  <dimension ref="C1:J23"/>
  <sheetViews>
    <sheetView workbookViewId="0">
      <selection activeCell="J11" sqref="J11"/>
    </sheetView>
  </sheetViews>
  <sheetFormatPr defaultRowHeight="15" x14ac:dyDescent="0.25"/>
  <cols>
    <col min="3" max="3" width="20.85546875" bestFit="1" customWidth="1"/>
    <col min="4" max="4" width="13.85546875" bestFit="1" customWidth="1"/>
    <col min="5" max="5" width="12" customWidth="1"/>
    <col min="6" max="6" width="18.85546875" bestFit="1" customWidth="1"/>
    <col min="7" max="7" width="13.85546875" bestFit="1" customWidth="1"/>
    <col min="9" max="9" width="18" bestFit="1" customWidth="1"/>
    <col min="10" max="10" width="13.85546875" bestFit="1" customWidth="1"/>
  </cols>
  <sheetData>
    <row r="1" spans="3:10" x14ac:dyDescent="0.25">
      <c r="C1" s="26" t="s">
        <v>73</v>
      </c>
      <c r="D1" s="26"/>
      <c r="E1" s="26"/>
    </row>
    <row r="5" spans="3:10" x14ac:dyDescent="0.25">
      <c r="C5" s="1" t="s">
        <v>1</v>
      </c>
      <c r="D5" s="5" t="s">
        <v>7</v>
      </c>
      <c r="F5" s="1" t="s">
        <v>1</v>
      </c>
      <c r="G5" s="5" t="s">
        <v>25</v>
      </c>
      <c r="J5" s="2"/>
    </row>
    <row r="7" spans="3:10" x14ac:dyDescent="0.25">
      <c r="C7" s="1" t="s">
        <v>70</v>
      </c>
      <c r="D7" t="s">
        <v>72</v>
      </c>
      <c r="F7" s="1" t="s">
        <v>70</v>
      </c>
      <c r="G7" t="s">
        <v>72</v>
      </c>
      <c r="I7" s="1" t="s">
        <v>70</v>
      </c>
      <c r="J7" t="s">
        <v>72</v>
      </c>
    </row>
    <row r="8" spans="3:10" x14ac:dyDescent="0.25">
      <c r="C8" s="12" t="s">
        <v>8</v>
      </c>
      <c r="D8" s="2">
        <v>1600</v>
      </c>
      <c r="F8" s="12" t="s">
        <v>26</v>
      </c>
      <c r="G8" s="2">
        <v>800</v>
      </c>
      <c r="I8" s="12" t="s">
        <v>25</v>
      </c>
      <c r="J8" s="2">
        <v>20800</v>
      </c>
    </row>
    <row r="9" spans="3:10" x14ac:dyDescent="0.25">
      <c r="C9" s="12" t="s">
        <v>37</v>
      </c>
      <c r="D9" s="2">
        <v>330</v>
      </c>
      <c r="F9" s="12" t="s">
        <v>56</v>
      </c>
      <c r="G9" s="2">
        <v>1500</v>
      </c>
      <c r="I9" s="12" t="s">
        <v>7</v>
      </c>
      <c r="J9" s="2">
        <v>15700</v>
      </c>
    </row>
    <row r="10" spans="3:10" x14ac:dyDescent="0.25">
      <c r="C10" s="12" t="s">
        <v>21</v>
      </c>
      <c r="D10" s="2">
        <v>1100</v>
      </c>
      <c r="F10" s="12" t="s">
        <v>79</v>
      </c>
      <c r="G10" s="2">
        <v>15000</v>
      </c>
      <c r="I10" s="12" t="s">
        <v>71</v>
      </c>
      <c r="J10" s="2">
        <v>36500</v>
      </c>
    </row>
    <row r="11" spans="3:10" x14ac:dyDescent="0.25">
      <c r="C11" s="12" t="s">
        <v>31</v>
      </c>
      <c r="D11" s="2">
        <v>3000</v>
      </c>
      <c r="F11" s="12" t="s">
        <v>81</v>
      </c>
      <c r="G11" s="2">
        <v>3500</v>
      </c>
      <c r="I11" s="22" t="s">
        <v>82</v>
      </c>
      <c r="J11" s="23">
        <f>GETPIVOTDATA("Valor",$I$7,"Tipo","ENTRADA")-GETPIVOTDATA("Valor",$I$7,"Tipo","SAÍDA")</f>
        <v>5100</v>
      </c>
    </row>
    <row r="12" spans="3:10" x14ac:dyDescent="0.25">
      <c r="C12" s="12" t="s">
        <v>43</v>
      </c>
      <c r="D12" s="2">
        <v>570</v>
      </c>
      <c r="F12" s="12" t="s">
        <v>71</v>
      </c>
      <c r="G12" s="2">
        <v>20800</v>
      </c>
    </row>
    <row r="13" spans="3:10" x14ac:dyDescent="0.25">
      <c r="C13" s="12" t="s">
        <v>16</v>
      </c>
      <c r="D13" s="2">
        <v>500</v>
      </c>
    </row>
    <row r="14" spans="3:10" x14ac:dyDescent="0.25">
      <c r="C14" s="12" t="s">
        <v>39</v>
      </c>
      <c r="D14" s="2">
        <v>350</v>
      </c>
    </row>
    <row r="15" spans="3:10" x14ac:dyDescent="0.25">
      <c r="C15" s="12" t="s">
        <v>35</v>
      </c>
      <c r="D15" s="2">
        <v>830</v>
      </c>
    </row>
    <row r="16" spans="3:10" x14ac:dyDescent="0.25">
      <c r="C16" s="12" t="s">
        <v>18</v>
      </c>
      <c r="D16" s="2">
        <v>970</v>
      </c>
    </row>
    <row r="17" spans="3:4" x14ac:dyDescent="0.25">
      <c r="C17" s="12" t="s">
        <v>29</v>
      </c>
      <c r="D17" s="2">
        <v>1400</v>
      </c>
    </row>
    <row r="18" spans="3:4" x14ac:dyDescent="0.25">
      <c r="C18" s="12" t="s">
        <v>12</v>
      </c>
      <c r="D18" s="2">
        <v>800</v>
      </c>
    </row>
    <row r="19" spans="3:4" x14ac:dyDescent="0.25">
      <c r="C19" s="12" t="s">
        <v>49</v>
      </c>
      <c r="D19" s="2">
        <v>250</v>
      </c>
    </row>
    <row r="20" spans="3:4" x14ac:dyDescent="0.25">
      <c r="C20" s="12" t="s">
        <v>33</v>
      </c>
      <c r="D20" s="2">
        <v>1250</v>
      </c>
    </row>
    <row r="21" spans="3:4" x14ac:dyDescent="0.25">
      <c r="C21" s="12" t="s">
        <v>23</v>
      </c>
      <c r="D21" s="2">
        <v>1500</v>
      </c>
    </row>
    <row r="22" spans="3:4" x14ac:dyDescent="0.25">
      <c r="C22" s="12" t="s">
        <v>41</v>
      </c>
      <c r="D22" s="2">
        <v>1250</v>
      </c>
    </row>
    <row r="23" spans="3:4" x14ac:dyDescent="0.25">
      <c r="C23" s="12" t="s">
        <v>71</v>
      </c>
      <c r="D23" s="2">
        <v>15700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425A-9807-4DFD-A1B2-F1C88F068B0E}">
  <dimension ref="A1:O38"/>
  <sheetViews>
    <sheetView topLeftCell="A4" workbookViewId="0">
      <selection activeCell="D6" sqref="D6"/>
    </sheetView>
  </sheetViews>
  <sheetFormatPr defaultRowHeight="15" x14ac:dyDescent="0.25"/>
  <cols>
    <col min="3" max="3" width="22.140625" customWidth="1"/>
    <col min="4" max="4" width="24.42578125" customWidth="1"/>
  </cols>
  <sheetData>
    <row r="1" spans="1:15" ht="48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4" spans="1:15" x14ac:dyDescent="0.25">
      <c r="C4" s="20" t="s">
        <v>77</v>
      </c>
      <c r="D4" s="21">
        <f>SUM(Tabela2[Depósito Reservado])</f>
        <v>4047</v>
      </c>
    </row>
    <row r="5" spans="1:15" x14ac:dyDescent="0.25">
      <c r="C5" s="18" t="s">
        <v>78</v>
      </c>
      <c r="D5" s="19">
        <v>20000</v>
      </c>
    </row>
    <row r="6" spans="1:15" x14ac:dyDescent="0.25">
      <c r="C6" s="24" t="s">
        <v>83</v>
      </c>
      <c r="D6" s="25">
        <f>D5-D4</f>
        <v>15953</v>
      </c>
    </row>
    <row r="8" spans="1:15" x14ac:dyDescent="0.25">
      <c r="C8" t="s">
        <v>75</v>
      </c>
      <c r="D8" t="s">
        <v>76</v>
      </c>
    </row>
    <row r="9" spans="1:15" x14ac:dyDescent="0.25">
      <c r="C9" s="4">
        <v>45623</v>
      </c>
      <c r="D9" s="2">
        <v>50</v>
      </c>
    </row>
    <row r="10" spans="1:15" x14ac:dyDescent="0.25">
      <c r="C10" s="4">
        <v>45623</v>
      </c>
      <c r="D10" s="2">
        <v>51</v>
      </c>
    </row>
    <row r="11" spans="1:15" x14ac:dyDescent="0.25">
      <c r="C11" s="4">
        <v>45623</v>
      </c>
      <c r="D11" s="2">
        <v>207</v>
      </c>
      <c r="F11" s="17"/>
    </row>
    <row r="12" spans="1:15" x14ac:dyDescent="0.25">
      <c r="C12" s="4">
        <v>45623</v>
      </c>
      <c r="D12" s="2">
        <v>153</v>
      </c>
    </row>
    <row r="13" spans="1:15" x14ac:dyDescent="0.25">
      <c r="C13" s="4">
        <v>45623</v>
      </c>
      <c r="D13" s="2">
        <v>351</v>
      </c>
    </row>
    <row r="14" spans="1:15" x14ac:dyDescent="0.25">
      <c r="C14" s="4">
        <v>45623</v>
      </c>
      <c r="D14" s="2">
        <v>427</v>
      </c>
    </row>
    <row r="15" spans="1:15" x14ac:dyDescent="0.25">
      <c r="C15" s="4">
        <v>45623</v>
      </c>
      <c r="D15" s="2">
        <v>171</v>
      </c>
    </row>
    <row r="16" spans="1:15" x14ac:dyDescent="0.25">
      <c r="C16" s="4">
        <v>45623</v>
      </c>
      <c r="D16" s="2">
        <v>457</v>
      </c>
    </row>
    <row r="17" spans="3:4" x14ac:dyDescent="0.25">
      <c r="C17" s="4">
        <v>45623</v>
      </c>
      <c r="D17" s="2">
        <v>388</v>
      </c>
    </row>
    <row r="18" spans="3:4" x14ac:dyDescent="0.25">
      <c r="C18" s="4">
        <v>45623</v>
      </c>
      <c r="D18" s="2">
        <v>190</v>
      </c>
    </row>
    <row r="19" spans="3:4" x14ac:dyDescent="0.25">
      <c r="C19" s="4">
        <v>45623</v>
      </c>
      <c r="D19" s="2">
        <v>377</v>
      </c>
    </row>
    <row r="20" spans="3:4" x14ac:dyDescent="0.25">
      <c r="C20" s="4">
        <v>45623</v>
      </c>
      <c r="D20" s="2">
        <v>54</v>
      </c>
    </row>
    <row r="21" spans="3:4" x14ac:dyDescent="0.25">
      <c r="C21" s="4">
        <v>45623</v>
      </c>
      <c r="D21" s="2">
        <v>242</v>
      </c>
    </row>
    <row r="22" spans="3:4" x14ac:dyDescent="0.25">
      <c r="C22" s="4">
        <v>45623</v>
      </c>
      <c r="D22" s="2">
        <v>169</v>
      </c>
    </row>
    <row r="23" spans="3:4" x14ac:dyDescent="0.25">
      <c r="C23" s="4">
        <v>45623</v>
      </c>
      <c r="D23" s="2">
        <v>230</v>
      </c>
    </row>
    <row r="24" spans="3:4" x14ac:dyDescent="0.25">
      <c r="C24" s="4">
        <v>45623</v>
      </c>
      <c r="D24" s="2">
        <v>330</v>
      </c>
    </row>
    <row r="25" spans="3:4" x14ac:dyDescent="0.25">
      <c r="C25" s="4">
        <v>45623</v>
      </c>
      <c r="D25" s="2">
        <v>200</v>
      </c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TY</dc:creator>
  <cp:lastModifiedBy>Silvana TY</cp:lastModifiedBy>
  <cp:lastPrinted>2024-11-27T18:00:44Z</cp:lastPrinted>
  <dcterms:created xsi:type="dcterms:W3CDTF">2024-11-27T13:03:09Z</dcterms:created>
  <dcterms:modified xsi:type="dcterms:W3CDTF">2024-11-28T12:05:53Z</dcterms:modified>
</cp:coreProperties>
</file>