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Personal_Projects\Tom_Wilkie\Prostate_Cancer_Analysis\"/>
    </mc:Choice>
  </mc:AlternateContent>
  <xr:revisionPtr revIDLastSave="0" documentId="13_ncr:1_{53246432-C3A9-42BD-AE1D-9E37EDCEF6B0}" xr6:coauthVersionLast="47" xr6:coauthVersionMax="47" xr10:uidLastSave="{00000000-0000-0000-0000-000000000000}"/>
  <bookViews>
    <workbookView xWindow="-28920" yWindow="10650" windowWidth="29040" windowHeight="15720" activeTab="1" xr2:uid="{BFF89E96-4316-1B41-B66E-58C12715F26F}"/>
  </bookViews>
  <sheets>
    <sheet name="Tom#_Animal#_P40,60,120b" sheetId="5" r:id="rId1"/>
    <sheet name="P40_ALL" sheetId="4" r:id="rId2"/>
    <sheet name="P40_Nanozoomer_220805" sheetId="3" r:id="rId3"/>
    <sheet name="KCG_P40_60_120" sheetId="1" r:id="rId4"/>
    <sheet name="Summary_P40,60,120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0" i="4" l="1"/>
  <c r="AQ30" i="4"/>
  <c r="AP30" i="4"/>
  <c r="AO30" i="4"/>
  <c r="AN30" i="4"/>
  <c r="AR27" i="4"/>
  <c r="AQ27" i="4"/>
  <c r="AP27" i="4"/>
  <c r="AO27" i="4"/>
  <c r="AN27" i="4"/>
  <c r="AR24" i="4"/>
  <c r="AR21" i="4"/>
  <c r="AQ21" i="4"/>
  <c r="F21" i="4"/>
  <c r="AP21" i="4" s="1"/>
  <c r="AQ21" i="3"/>
  <c r="AR25" i="3"/>
  <c r="AR33" i="3"/>
  <c r="AQ33" i="3"/>
  <c r="AP33" i="3"/>
  <c r="AO33" i="3"/>
  <c r="AN33" i="3"/>
  <c r="AR29" i="3"/>
  <c r="AQ29" i="3"/>
  <c r="AP29" i="3"/>
  <c r="AO29" i="3"/>
  <c r="AN29" i="3"/>
  <c r="AR21" i="3"/>
  <c r="F21" i="3"/>
  <c r="AP21" i="3" s="1"/>
  <c r="A9" i="2"/>
  <c r="B9" i="2"/>
  <c r="C9" i="2"/>
  <c r="D9" i="2"/>
  <c r="A10" i="2"/>
  <c r="B10" i="2"/>
  <c r="C10" i="2"/>
  <c r="D10" i="2"/>
  <c r="A11" i="2"/>
  <c r="B11" i="2"/>
  <c r="C11" i="2"/>
  <c r="D11" i="2"/>
  <c r="A8" i="2"/>
  <c r="B8" i="2"/>
  <c r="C8" i="2"/>
  <c r="D8" i="2"/>
  <c r="AR31" i="1"/>
  <c r="K11" i="2" s="1"/>
  <c r="AQ31" i="1"/>
  <c r="J11" i="2" s="1"/>
  <c r="AP31" i="1"/>
  <c r="H11" i="2" s="1"/>
  <c r="AO31" i="1"/>
  <c r="E11" i="2" s="1"/>
  <c r="AN31" i="1"/>
  <c r="F11" i="2" s="1"/>
  <c r="AR27" i="1"/>
  <c r="K10" i="2" s="1"/>
  <c r="AQ27" i="1"/>
  <c r="J10" i="2" s="1"/>
  <c r="AP27" i="1"/>
  <c r="H10" i="2" s="1"/>
  <c r="AO27" i="1"/>
  <c r="E10" i="2" s="1"/>
  <c r="AN27" i="1"/>
  <c r="F10" i="2" s="1"/>
  <c r="AR23" i="1"/>
  <c r="K9" i="2" s="1"/>
  <c r="AQ23" i="1"/>
  <c r="J9" i="2" s="1"/>
  <c r="AP23" i="1"/>
  <c r="H9" i="2" s="1"/>
  <c r="AO23" i="1"/>
  <c r="E9" i="2" s="1"/>
  <c r="AN23" i="1"/>
  <c r="F9" i="2" s="1"/>
  <c r="AR19" i="1"/>
  <c r="K8" i="2" s="1"/>
  <c r="AQ19" i="1"/>
  <c r="J8" i="2" s="1"/>
  <c r="AP19" i="1"/>
  <c r="H8" i="2" s="1"/>
  <c r="AO19" i="1"/>
  <c r="E8" i="2" s="1"/>
  <c r="AN19" i="1"/>
  <c r="F8" i="2" s="1"/>
  <c r="AR15" i="1"/>
  <c r="K7" i="2" s="1"/>
  <c r="AQ15" i="1"/>
  <c r="J7" i="2" s="1"/>
  <c r="AP15" i="1"/>
  <c r="H7" i="2" s="1"/>
  <c r="AO15" i="1"/>
  <c r="E7" i="2" s="1"/>
  <c r="AN15" i="1"/>
  <c r="F7" i="2" s="1"/>
  <c r="G7" i="2" s="1"/>
  <c r="AR12" i="1"/>
  <c r="K6" i="2" s="1"/>
  <c r="AQ12" i="1"/>
  <c r="J6" i="2" s="1"/>
  <c r="AP12" i="1"/>
  <c r="H6" i="2" s="1"/>
  <c r="AO12" i="1"/>
  <c r="E6" i="2" s="1"/>
  <c r="AN12" i="1"/>
  <c r="F6" i="2" s="1"/>
  <c r="A6" i="2"/>
  <c r="B6" i="2"/>
  <c r="C6" i="2"/>
  <c r="D6" i="2"/>
  <c r="A7" i="2"/>
  <c r="B7" i="2"/>
  <c r="C7" i="2"/>
  <c r="D7" i="2"/>
  <c r="A4" i="2"/>
  <c r="B4" i="2"/>
  <c r="C4" i="2"/>
  <c r="A5" i="2"/>
  <c r="B5" i="2"/>
  <c r="C5" i="2"/>
  <c r="D4" i="2"/>
  <c r="D5" i="2"/>
  <c r="F4" i="2"/>
  <c r="E4" i="2"/>
  <c r="J4" i="2"/>
  <c r="K4" i="2"/>
  <c r="H4" i="2"/>
  <c r="AR9" i="1"/>
  <c r="K5" i="2" s="1"/>
  <c r="AQ9" i="1"/>
  <c r="J5" i="2" s="1"/>
  <c r="F9" i="1"/>
  <c r="AP9" i="1" s="1"/>
  <c r="H5" i="2" s="1"/>
  <c r="G8" i="2" l="1"/>
  <c r="I8" i="2"/>
  <c r="I7" i="2"/>
  <c r="I9" i="2"/>
  <c r="AO21" i="4"/>
  <c r="AN21" i="4"/>
  <c r="AN21" i="3"/>
  <c r="AO21" i="3"/>
  <c r="I10" i="2"/>
  <c r="I6" i="2"/>
  <c r="I11" i="2"/>
  <c r="AN9" i="1"/>
  <c r="F5" i="2" s="1"/>
  <c r="G5" i="2" s="1"/>
  <c r="AO9" i="1"/>
  <c r="E5" i="2" s="1"/>
  <c r="I5" i="2" s="1"/>
  <c r="G9" i="2"/>
  <c r="G11" i="2"/>
  <c r="G6" i="2"/>
  <c r="G10" i="2"/>
</calcChain>
</file>

<file path=xl/sharedStrings.xml><?xml version="1.0" encoding="utf-8"?>
<sst xmlns="http://schemas.openxmlformats.org/spreadsheetml/2006/main" count="405" uniqueCount="51">
  <si>
    <t>nanozoomer</t>
  </si>
  <si>
    <t>KCG</t>
  </si>
  <si>
    <t>KC</t>
  </si>
  <si>
    <t>H&amp;E reads</t>
  </si>
  <si>
    <t>Genotype</t>
  </si>
  <si>
    <t>fields</t>
  </si>
  <si>
    <t>section</t>
  </si>
  <si>
    <t>animal_slide</t>
  </si>
  <si>
    <t>total lesions</t>
  </si>
  <si>
    <t>large lesions</t>
  </si>
  <si>
    <t>age (days)</t>
  </si>
  <si>
    <t>A</t>
  </si>
  <si>
    <t>D</t>
  </si>
  <si>
    <t>ADM</t>
  </si>
  <si>
    <t>field w\lesions</t>
  </si>
  <si>
    <t>ratio</t>
  </si>
  <si>
    <t>H&amp;E slides KC-KCG-/-</t>
  </si>
  <si>
    <t xml:space="preserve">3060_220805 </t>
  </si>
  <si>
    <t xml:space="preserve">nanozoomer UTSW, electionic files transferred to Innamorati lab </t>
  </si>
  <si>
    <t>lsesions</t>
  </si>
  <si>
    <t>few</t>
  </si>
  <si>
    <t>1 huge</t>
  </si>
  <si>
    <t>several</t>
  </si>
  <si>
    <t>18</t>
  </si>
  <si>
    <t>genotype</t>
  </si>
  <si>
    <t>mouse</t>
  </si>
  <si>
    <t>Z section</t>
  </si>
  <si>
    <t>AGE (days)</t>
  </si>
  <si>
    <t>P40</t>
  </si>
  <si>
    <t>P120</t>
  </si>
  <si>
    <t>P60</t>
  </si>
  <si>
    <t>Tom #</t>
  </si>
  <si>
    <t>#16</t>
  </si>
  <si>
    <t>#12</t>
  </si>
  <si>
    <t>#15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</si>
  <si>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</si>
  <si>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</si>
  <si>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</si>
  <si>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</si>
  <si>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</si>
  <si>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</si>
  <si>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</si>
  <si>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</si>
  <si>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</si>
  <si>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</si>
  <si>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</si>
  <si>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#13</t>
  </si>
  <si>
    <t>#14</t>
  </si>
  <si>
    <t>#17</t>
  </si>
  <si>
    <t>LESION COUNTS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</si>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</sst>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textRotation="45"/>
    </xf>
    <xf numFmtId="49" fontId="1" fillId="0" borderId="0" xfId="0" applyNumberFormat="1" applyFont="1" applyAlignment="1">
      <alignment horizontal="center" textRotation="45"/>
    </xf>
    <xf numFmtId="0" fontId="0" fillId="0" borderId="0" xfId="0" applyAlignment="1">
      <alignment horizontal="center" textRotation="45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 applyAlignment="1">
      <alignment horizontal="center"/>
    </xf>
    <xf numFmtId="0" fontId="0" fillId="3" borderId="0" xfId="0" applyFill="1"/>
    <xf numFmtId="0" fontId="1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49" fontId="0" fillId="8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4" fillId="9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7" borderId="0" xfId="0" applyFill="1" applyAlignment="1">
      <alignment horizontal="center" textRotation="45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 textRotation="45"/>
    </xf>
    <xf numFmtId="0" fontId="0" fillId="12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1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9EDB-D946-484F-9456-A8AF62D5452F}">
  <dimension ref="A1:N75"/>
  <sheetViews>
    <sheetView topLeftCell="A52" workbookViewId="0">
      <selection activeCell="K53" sqref="K53"/>
    </sheetView>
  </sheetViews>
  <sheetFormatPr defaultColWidth="11" defaultRowHeight="15.75" x14ac:dyDescent="0.5"/>
  <cols>
    <col min="1" max="1" width="12.1875" style="2" customWidth="1"/>
    <col min="2" max="5" width="10.8125" style="1"/>
    <col min="6" max="6" width="14" style="1" customWidth="1"/>
  </cols>
  <sheetData>
    <row r="1" spans="1:14" s="3" customFormat="1" x14ac:dyDescent="0.5">
      <c r="A1" s="34" t="s">
        <v>28</v>
      </c>
      <c r="B1" s="2"/>
      <c r="C1" s="2"/>
      <c r="D1" s="2"/>
      <c r="E1" s="2"/>
      <c r="F1" s="2"/>
    </row>
    <row r="2" spans="1:14" s="3" customFormat="1" x14ac:dyDescent="0.5">
      <c r="A2" s="34" t="s">
        <v>31</v>
      </c>
      <c r="B2" s="2" t="s">
        <v>7</v>
      </c>
      <c r="C2" s="2" t="s">
        <v>26</v>
      </c>
      <c r="D2" s="2" t="s">
        <v>4</v>
      </c>
      <c r="E2" s="2" t="s">
        <v>10</v>
      </c>
      <c r="F2" s="2" t="s">
        <v>49</v>
      </c>
      <c r="G2"/>
      <c r="H2"/>
      <c r="I2"/>
      <c r="J2"/>
    </row>
    <row r="3" spans="1:14" x14ac:dyDescent="0.5">
      <c r="A3" s="34"/>
    </row>
    <row r="4" spans="1:14" x14ac:dyDescent="0.5">
      <c r="A4" s="34">
        <v>1</v>
      </c>
      <c r="B4" s="1">
        <v>672</v>
      </c>
      <c r="C4" s="1">
        <v>92</v>
      </c>
      <c r="D4" s="10" t="s">
        <v>2</v>
      </c>
      <c r="E4" s="1">
        <v>39</v>
      </c>
    </row>
    <row r="5" spans="1:14" x14ac:dyDescent="0.5">
      <c r="A5" s="34">
        <v>2</v>
      </c>
      <c r="B5" s="1">
        <v>671</v>
      </c>
      <c r="C5" s="1">
        <v>87</v>
      </c>
      <c r="D5" s="10" t="s">
        <v>2</v>
      </c>
      <c r="E5" s="1">
        <v>39</v>
      </c>
    </row>
    <row r="6" spans="1:14" x14ac:dyDescent="0.5">
      <c r="A6" s="34">
        <v>3</v>
      </c>
      <c r="B6" s="1">
        <v>663</v>
      </c>
      <c r="C6" s="1">
        <v>51</v>
      </c>
      <c r="D6" s="6" t="s">
        <v>1</v>
      </c>
      <c r="E6" s="1">
        <v>39</v>
      </c>
    </row>
    <row r="7" spans="1:14" x14ac:dyDescent="0.5">
      <c r="A7" s="34">
        <v>4</v>
      </c>
      <c r="B7" s="1">
        <v>716</v>
      </c>
      <c r="C7" s="1">
        <v>100</v>
      </c>
      <c r="D7" s="10" t="s">
        <v>2</v>
      </c>
      <c r="E7" s="1">
        <v>43</v>
      </c>
    </row>
    <row r="8" spans="1:14" x14ac:dyDescent="0.5">
      <c r="A8" s="34">
        <v>5</v>
      </c>
      <c r="B8" s="1">
        <v>704</v>
      </c>
      <c r="C8" s="1">
        <v>102</v>
      </c>
      <c r="D8" s="6" t="s">
        <v>1</v>
      </c>
      <c r="E8" s="1">
        <v>43</v>
      </c>
    </row>
    <row r="9" spans="1:14" x14ac:dyDescent="0.5">
      <c r="A9" s="34">
        <v>6</v>
      </c>
      <c r="B9" s="1">
        <v>700</v>
      </c>
      <c r="C9" s="1">
        <v>92</v>
      </c>
      <c r="D9" s="6" t="s">
        <v>1</v>
      </c>
      <c r="E9" s="1">
        <v>43</v>
      </c>
      <c r="F9" s="1" t="s">
        <v>50</v>
      </c>
      <c r="G9" s="34" t="s">
        <v>31</v>
      </c>
      <c r="H9" s="2" t="s">
        <v>7</v>
      </c>
      <c r="I9" s="2" t="s">
        <v>26</v>
      </c>
      <c r="J9" s="2" t="s">
        <v>4</v>
      </c>
      <c r="K9" s="2" t="s">
        <v>10</v>
      </c>
    </row>
    <row r="10" spans="1:14" x14ac:dyDescent="0.5">
      <c r="A10" s="39">
        <v>7</v>
      </c>
      <c r="D10"/>
      <c r="E10" s="38">
        <v>68</v>
      </c>
      <c r="G10" s="34">
        <v>7</v>
      </c>
      <c r="H10" s="1" t="s">
        <v>32</v>
      </c>
      <c r="I10" s="1">
        <v>215</v>
      </c>
      <c r="J10" s="10" t="s">
        <v>2</v>
      </c>
      <c r="K10" s="38">
        <v>68</v>
      </c>
    </row>
    <row r="11" spans="1:14" x14ac:dyDescent="0.5">
      <c r="A11" s="39">
        <v>8</v>
      </c>
      <c r="D11"/>
      <c r="E11" s="38">
        <v>68</v>
      </c>
      <c r="G11" s="34">
        <v>8</v>
      </c>
      <c r="H11" s="1" t="s">
        <v>34</v>
      </c>
      <c r="I11" s="1">
        <v>330</v>
      </c>
      <c r="J11" s="1"/>
      <c r="K11" s="38">
        <v>68</v>
      </c>
    </row>
    <row r="12" spans="1:14" x14ac:dyDescent="0.5">
      <c r="A12" s="39">
        <v>9</v>
      </c>
      <c r="D12"/>
      <c r="E12" s="38">
        <v>68</v>
      </c>
      <c r="G12" s="34">
        <v>9</v>
      </c>
      <c r="H12" s="1" t="s">
        <v>33</v>
      </c>
      <c r="I12" s="1">
        <v>150</v>
      </c>
      <c r="J12" s="10" t="s">
        <v>2</v>
      </c>
      <c r="K12" s="38">
        <v>68</v>
      </c>
    </row>
    <row r="13" spans="1:14" x14ac:dyDescent="0.5">
      <c r="A13" s="34">
        <v>10</v>
      </c>
      <c r="B13" s="37">
        <v>717</v>
      </c>
      <c r="C13" s="1">
        <v>60</v>
      </c>
      <c r="D13" s="12" t="s">
        <v>2</v>
      </c>
      <c r="E13" s="1">
        <v>43</v>
      </c>
    </row>
    <row r="14" spans="1:14" x14ac:dyDescent="0.5">
      <c r="A14" s="34">
        <v>10</v>
      </c>
      <c r="B14" s="37">
        <v>717</v>
      </c>
      <c r="C14" s="1">
        <v>91</v>
      </c>
      <c r="D14" s="12" t="s">
        <v>2</v>
      </c>
      <c r="E14" s="1">
        <v>43</v>
      </c>
    </row>
    <row r="15" spans="1:14" x14ac:dyDescent="0.5">
      <c r="A15" s="34">
        <v>11</v>
      </c>
      <c r="B15" s="37">
        <v>716</v>
      </c>
      <c r="C15" s="1">
        <v>0</v>
      </c>
      <c r="D15" s="12" t="s">
        <v>2</v>
      </c>
      <c r="E15" s="1">
        <v>43</v>
      </c>
      <c r="L15" s="1"/>
      <c r="M15" s="1"/>
      <c r="N15" s="1"/>
    </row>
    <row r="16" spans="1:14" x14ac:dyDescent="0.5">
      <c r="A16" s="34">
        <v>11</v>
      </c>
      <c r="B16" s="37">
        <v>716</v>
      </c>
      <c r="C16" s="1">
        <v>78</v>
      </c>
      <c r="D16" s="12" t="s">
        <v>2</v>
      </c>
      <c r="E16" s="1">
        <v>43</v>
      </c>
      <c r="L16" s="1"/>
      <c r="M16" s="1"/>
      <c r="N16" s="1"/>
    </row>
    <row r="17" spans="1:14" x14ac:dyDescent="0.5">
      <c r="A17" s="34">
        <v>12</v>
      </c>
      <c r="B17" s="2">
        <v>714</v>
      </c>
      <c r="C17" s="2">
        <v>0</v>
      </c>
      <c r="D17" s="12" t="s">
        <v>2</v>
      </c>
      <c r="E17" s="2">
        <v>43</v>
      </c>
      <c r="F17" s="1" t="s">
        <v>50</v>
      </c>
    </row>
    <row r="18" spans="1:14" x14ac:dyDescent="0.5">
      <c r="A18" s="34">
        <v>13</v>
      </c>
      <c r="B18" s="2">
        <v>712</v>
      </c>
      <c r="C18" s="2">
        <v>60</v>
      </c>
      <c r="D18" s="12" t="s">
        <v>2</v>
      </c>
      <c r="E18" s="2">
        <v>43</v>
      </c>
      <c r="F18" s="1" t="s">
        <v>50</v>
      </c>
      <c r="L18" s="1"/>
      <c r="M18" s="1"/>
      <c r="N18" s="1"/>
    </row>
    <row r="19" spans="1:14" x14ac:dyDescent="0.5">
      <c r="A19" s="34">
        <v>14</v>
      </c>
      <c r="B19" s="1">
        <v>711</v>
      </c>
      <c r="C19" s="1">
        <v>60</v>
      </c>
      <c r="D19" s="12" t="s">
        <v>2</v>
      </c>
      <c r="E19" s="1">
        <v>43</v>
      </c>
      <c r="L19" s="1"/>
      <c r="M19" s="1"/>
      <c r="N19" s="1"/>
    </row>
    <row r="20" spans="1:14" x14ac:dyDescent="0.5">
      <c r="A20" s="34">
        <v>15</v>
      </c>
      <c r="B20" s="2">
        <v>710</v>
      </c>
      <c r="C20" s="2">
        <v>93</v>
      </c>
      <c r="D20" s="12" t="s">
        <v>2</v>
      </c>
      <c r="E20" s="2">
        <v>43</v>
      </c>
      <c r="F20" s="1" t="s">
        <v>50</v>
      </c>
    </row>
    <row r="21" spans="1:14" x14ac:dyDescent="0.5">
      <c r="A21" s="34">
        <v>16</v>
      </c>
      <c r="B21" s="2">
        <v>708</v>
      </c>
      <c r="C21" s="2">
        <v>59</v>
      </c>
      <c r="D21" s="11" t="s">
        <v>1</v>
      </c>
      <c r="E21" s="2">
        <v>43</v>
      </c>
      <c r="F21" s="1" t="s">
        <v>50</v>
      </c>
    </row>
    <row r="22" spans="1:14" x14ac:dyDescent="0.5">
      <c r="A22" s="34">
        <v>17</v>
      </c>
      <c r="B22" s="2">
        <v>705</v>
      </c>
      <c r="C22" s="2">
        <v>93</v>
      </c>
      <c r="D22" s="11" t="s">
        <v>1</v>
      </c>
      <c r="E22" s="2">
        <v>43</v>
      </c>
      <c r="F22" s="1" t="s">
        <v>50</v>
      </c>
    </row>
    <row r="23" spans="1:14" x14ac:dyDescent="0.5">
      <c r="A23" s="34">
        <v>18</v>
      </c>
      <c r="B23" s="1">
        <v>703</v>
      </c>
      <c r="C23" s="1">
        <v>86</v>
      </c>
      <c r="D23" s="11" t="s">
        <v>1</v>
      </c>
      <c r="E23" s="1">
        <v>43</v>
      </c>
    </row>
    <row r="24" spans="1:14" x14ac:dyDescent="0.5">
      <c r="A24" s="34">
        <v>19</v>
      </c>
      <c r="B24" s="2">
        <v>701</v>
      </c>
      <c r="C24" s="2">
        <v>46</v>
      </c>
      <c r="D24" s="11" t="s">
        <v>1</v>
      </c>
      <c r="E24" s="2">
        <v>43</v>
      </c>
      <c r="F24" s="1" t="s">
        <v>50</v>
      </c>
    </row>
    <row r="25" spans="1:14" x14ac:dyDescent="0.5">
      <c r="A25" s="34">
        <v>20</v>
      </c>
      <c r="B25" s="1">
        <v>655</v>
      </c>
      <c r="C25" s="1">
        <v>101</v>
      </c>
    </row>
    <row r="26" spans="1:14" x14ac:dyDescent="0.5">
      <c r="A26" s="34">
        <v>21</v>
      </c>
      <c r="B26" s="1">
        <v>677</v>
      </c>
      <c r="C26" s="1">
        <v>100</v>
      </c>
    </row>
    <row r="27" spans="1:14" x14ac:dyDescent="0.5">
      <c r="A27" s="34">
        <v>22</v>
      </c>
      <c r="B27" s="37">
        <v>668</v>
      </c>
      <c r="C27" s="1">
        <v>113</v>
      </c>
      <c r="D27" s="12" t="s">
        <v>2</v>
      </c>
      <c r="E27" s="1">
        <v>40</v>
      </c>
    </row>
    <row r="28" spans="1:14" x14ac:dyDescent="0.5">
      <c r="A28" s="34">
        <v>22</v>
      </c>
      <c r="B28" s="37">
        <v>668</v>
      </c>
      <c r="C28" s="1">
        <v>72</v>
      </c>
      <c r="D28" s="12" t="s">
        <v>2</v>
      </c>
      <c r="E28" s="1">
        <v>40</v>
      </c>
    </row>
    <row r="29" spans="1:14" x14ac:dyDescent="0.5">
      <c r="A29" s="34">
        <v>23</v>
      </c>
      <c r="B29" s="2">
        <v>670</v>
      </c>
      <c r="C29" s="2">
        <v>25</v>
      </c>
      <c r="D29" s="12" t="s">
        <v>2</v>
      </c>
      <c r="E29" s="1">
        <v>39</v>
      </c>
      <c r="F29" s="1" t="s">
        <v>50</v>
      </c>
    </row>
    <row r="30" spans="1:14" x14ac:dyDescent="0.5">
      <c r="A30" s="34">
        <v>24</v>
      </c>
      <c r="B30" s="1">
        <v>645</v>
      </c>
      <c r="C30" s="1">
        <v>36</v>
      </c>
      <c r="D30" s="11" t="s">
        <v>1</v>
      </c>
      <c r="E30" s="1">
        <v>41</v>
      </c>
    </row>
    <row r="31" spans="1:14" x14ac:dyDescent="0.5">
      <c r="A31" s="34">
        <v>25</v>
      </c>
      <c r="B31" s="1">
        <v>646</v>
      </c>
      <c r="C31" s="1">
        <v>90</v>
      </c>
      <c r="D31" s="11" t="s">
        <v>1</v>
      </c>
      <c r="E31" s="1">
        <v>41</v>
      </c>
    </row>
    <row r="32" spans="1:14" x14ac:dyDescent="0.5">
      <c r="A32" s="34">
        <v>26</v>
      </c>
      <c r="B32" s="1">
        <v>647</v>
      </c>
      <c r="C32" s="1">
        <v>64</v>
      </c>
      <c r="D32" s="11" t="s">
        <v>1</v>
      </c>
      <c r="E32" s="1">
        <v>41</v>
      </c>
    </row>
    <row r="33" spans="1:5" x14ac:dyDescent="0.5">
      <c r="A33" s="34">
        <v>27</v>
      </c>
      <c r="B33" s="1">
        <v>651</v>
      </c>
      <c r="C33" s="1">
        <v>117</v>
      </c>
      <c r="D33" s="11" t="s">
        <v>1</v>
      </c>
      <c r="E33" s="1">
        <v>44</v>
      </c>
    </row>
    <row r="34" spans="1:5" x14ac:dyDescent="0.5">
      <c r="A34" s="34">
        <v>28</v>
      </c>
      <c r="B34" s="1">
        <v>653</v>
      </c>
      <c r="C34" s="1">
        <v>36</v>
      </c>
      <c r="D34" s="11" t="s">
        <v>1</v>
      </c>
      <c r="E34" s="1">
        <v>41</v>
      </c>
    </row>
    <row r="35" spans="1:5" x14ac:dyDescent="0.5">
      <c r="A35" s="34">
        <v>29</v>
      </c>
      <c r="B35" s="1">
        <v>654</v>
      </c>
      <c r="C35" s="1">
        <v>96</v>
      </c>
      <c r="D35" s="11" t="s">
        <v>1</v>
      </c>
      <c r="E35" s="1">
        <v>41</v>
      </c>
    </row>
    <row r="36" spans="1:5" x14ac:dyDescent="0.5">
      <c r="A36" s="34">
        <v>30</v>
      </c>
      <c r="B36" s="1">
        <v>656</v>
      </c>
      <c r="C36" s="1">
        <v>64</v>
      </c>
      <c r="D36" s="11" t="s">
        <v>1</v>
      </c>
      <c r="E36" s="1">
        <v>41</v>
      </c>
    </row>
    <row r="37" spans="1:5" x14ac:dyDescent="0.5">
      <c r="A37" s="34">
        <v>31</v>
      </c>
      <c r="B37" s="1">
        <v>659</v>
      </c>
      <c r="C37" s="1">
        <v>101</v>
      </c>
      <c r="D37" s="11" t="s">
        <v>1</v>
      </c>
      <c r="E37" s="1">
        <v>39</v>
      </c>
    </row>
    <row r="38" spans="1:5" x14ac:dyDescent="0.5">
      <c r="A38" s="34">
        <v>32</v>
      </c>
      <c r="B38" s="1">
        <v>661</v>
      </c>
      <c r="C38" s="1">
        <v>111</v>
      </c>
      <c r="D38" s="11" t="s">
        <v>1</v>
      </c>
      <c r="E38" s="1">
        <v>39</v>
      </c>
    </row>
    <row r="39" spans="1:5" x14ac:dyDescent="0.5">
      <c r="A39" s="34">
        <v>33</v>
      </c>
      <c r="B39" s="1">
        <v>635</v>
      </c>
      <c r="C39" s="1">
        <v>75</v>
      </c>
      <c r="D39" s="11" t="s">
        <v>1</v>
      </c>
      <c r="E39" s="1">
        <v>41</v>
      </c>
    </row>
    <row r="40" spans="1:5" x14ac:dyDescent="0.5">
      <c r="A40" s="34">
        <v>34</v>
      </c>
      <c r="B40" s="1">
        <v>639</v>
      </c>
      <c r="C40" s="1">
        <v>66</v>
      </c>
      <c r="D40" s="11" t="s">
        <v>1</v>
      </c>
      <c r="E40" s="1">
        <v>41</v>
      </c>
    </row>
    <row r="41" spans="1:5" x14ac:dyDescent="0.5">
      <c r="A41" s="34">
        <v>35</v>
      </c>
      <c r="B41" s="1">
        <v>709</v>
      </c>
      <c r="C41" s="1">
        <v>63</v>
      </c>
      <c r="D41" s="12" t="s">
        <v>2</v>
      </c>
      <c r="E41" s="1">
        <v>43</v>
      </c>
    </row>
    <row r="42" spans="1:5" x14ac:dyDescent="0.5">
      <c r="A42"/>
    </row>
    <row r="47" spans="1:5" x14ac:dyDescent="0.5">
      <c r="A47"/>
      <c r="B47" s="35" t="s">
        <v>30</v>
      </c>
    </row>
    <row r="48" spans="1:5" x14ac:dyDescent="0.5">
      <c r="A48"/>
      <c r="B48" s="2" t="s">
        <v>7</v>
      </c>
      <c r="C48" s="2" t="s">
        <v>6</v>
      </c>
      <c r="D48" s="2" t="s">
        <v>4</v>
      </c>
      <c r="E48" s="2" t="s">
        <v>10</v>
      </c>
    </row>
    <row r="49" spans="1:10" x14ac:dyDescent="0.5">
      <c r="A49"/>
      <c r="B49" s="39" t="s">
        <v>35</v>
      </c>
      <c r="E49" s="40">
        <v>120</v>
      </c>
      <c r="G49" s="1">
        <v>1</v>
      </c>
      <c r="H49" s="1">
        <v>0</v>
      </c>
      <c r="I49" s="11" t="s">
        <v>1</v>
      </c>
      <c r="J49" s="40">
        <v>120</v>
      </c>
    </row>
    <row r="50" spans="1:10" x14ac:dyDescent="0.5">
      <c r="A50"/>
      <c r="B50" s="39" t="s">
        <v>36</v>
      </c>
      <c r="E50" s="40">
        <v>120</v>
      </c>
      <c r="G50" s="1">
        <v>2</v>
      </c>
      <c r="H50" s="1">
        <v>0</v>
      </c>
      <c r="I50" s="11" t="s">
        <v>1</v>
      </c>
      <c r="J50" s="40">
        <v>120</v>
      </c>
    </row>
    <row r="51" spans="1:10" x14ac:dyDescent="0.5">
      <c r="A51"/>
      <c r="B51" s="35" t="s">
        <v>37</v>
      </c>
      <c r="G51" s="1"/>
      <c r="H51" s="1"/>
      <c r="I51" s="1"/>
    </row>
    <row r="52" spans="1:10" x14ac:dyDescent="0.5">
      <c r="A52"/>
      <c r="B52" s="35" t="s">
        <v>38</v>
      </c>
      <c r="G52" s="1"/>
      <c r="H52" s="1"/>
      <c r="I52" s="1"/>
    </row>
    <row r="53" spans="1:10" x14ac:dyDescent="0.5">
      <c r="A53"/>
      <c r="B53" s="35" t="s">
        <v>39</v>
      </c>
    </row>
    <row r="54" spans="1:10" x14ac:dyDescent="0.5">
      <c r="A54"/>
      <c r="B54" s="35" t="s">
        <v>40</v>
      </c>
      <c r="G54" s="1"/>
      <c r="H54" s="1"/>
      <c r="I54" s="1"/>
    </row>
    <row r="55" spans="1:10" x14ac:dyDescent="0.5">
      <c r="A55"/>
      <c r="B55" s="35" t="s">
        <v>41</v>
      </c>
    </row>
    <row r="56" spans="1:10" x14ac:dyDescent="0.5">
      <c r="A56"/>
      <c r="B56" s="35" t="s">
        <v>42</v>
      </c>
    </row>
    <row r="57" spans="1:10" x14ac:dyDescent="0.5">
      <c r="A57"/>
      <c r="B57" s="35" t="s">
        <v>43</v>
      </c>
    </row>
    <row r="58" spans="1:10" x14ac:dyDescent="0.5">
      <c r="A58"/>
      <c r="B58" s="35" t="s">
        <v>44</v>
      </c>
    </row>
    <row r="59" spans="1:10" x14ac:dyDescent="0.5">
      <c r="A59"/>
      <c r="B59" s="35" t="s">
        <v>45</v>
      </c>
    </row>
    <row r="60" spans="1:10" x14ac:dyDescent="0.5">
      <c r="A60"/>
      <c r="B60" s="35" t="s">
        <v>33</v>
      </c>
      <c r="C60" s="1">
        <v>130</v>
      </c>
      <c r="D60" s="10" t="s">
        <v>2</v>
      </c>
      <c r="E60" s="1">
        <v>68</v>
      </c>
    </row>
    <row r="61" spans="1:10" x14ac:dyDescent="0.5">
      <c r="A61"/>
      <c r="B61" s="35" t="s">
        <v>46</v>
      </c>
      <c r="D61" s="11" t="s">
        <v>1</v>
      </c>
      <c r="F61" s="1" t="s">
        <v>50</v>
      </c>
      <c r="G61" s="1">
        <v>13</v>
      </c>
      <c r="H61" s="1">
        <v>0</v>
      </c>
      <c r="I61" s="11" t="s">
        <v>1</v>
      </c>
      <c r="J61" s="1">
        <v>60</v>
      </c>
    </row>
    <row r="62" spans="1:10" x14ac:dyDescent="0.5">
      <c r="A62"/>
      <c r="B62" s="35" t="s">
        <v>47</v>
      </c>
      <c r="G62" s="1"/>
      <c r="H62" s="1"/>
      <c r="J62" s="1"/>
    </row>
    <row r="63" spans="1:10" x14ac:dyDescent="0.5">
      <c r="A63"/>
      <c r="B63" s="35" t="s">
        <v>34</v>
      </c>
      <c r="C63" s="1">
        <v>330</v>
      </c>
      <c r="D63" s="11" t="s">
        <v>1</v>
      </c>
      <c r="E63" s="1">
        <v>68</v>
      </c>
    </row>
    <row r="64" spans="1:10" x14ac:dyDescent="0.5">
      <c r="A64"/>
      <c r="B64" s="35" t="s">
        <v>32</v>
      </c>
      <c r="C64" s="1">
        <v>215</v>
      </c>
      <c r="D64" s="10" t="s">
        <v>2</v>
      </c>
      <c r="E64" s="1">
        <v>68</v>
      </c>
    </row>
    <row r="65" spans="1:10" x14ac:dyDescent="0.5">
      <c r="A65"/>
      <c r="B65" s="35" t="s">
        <v>48</v>
      </c>
      <c r="D65" s="11" t="s">
        <v>1</v>
      </c>
      <c r="F65" s="1" t="s">
        <v>50</v>
      </c>
      <c r="G65" s="1">
        <v>17</v>
      </c>
      <c r="H65" s="1">
        <v>0</v>
      </c>
      <c r="I65" s="11" t="s">
        <v>1</v>
      </c>
      <c r="J65" s="1">
        <v>60</v>
      </c>
    </row>
    <row r="72" spans="1:10" x14ac:dyDescent="0.5">
      <c r="B72" s="36" t="s">
        <v>29</v>
      </c>
    </row>
    <row r="73" spans="1:10" x14ac:dyDescent="0.5">
      <c r="A73"/>
      <c r="B73" s="2" t="s">
        <v>7</v>
      </c>
      <c r="C73" s="2" t="s">
        <v>6</v>
      </c>
      <c r="D73" s="2" t="s">
        <v>4</v>
      </c>
      <c r="E73" s="2" t="s">
        <v>10</v>
      </c>
    </row>
    <row r="74" spans="1:10" x14ac:dyDescent="0.5">
      <c r="B74" s="1" t="s">
        <v>35</v>
      </c>
      <c r="C74" s="1">
        <v>0</v>
      </c>
      <c r="D74" s="11" t="s">
        <v>1</v>
      </c>
      <c r="E74" s="40">
        <v>120</v>
      </c>
      <c r="F74" s="1" t="s">
        <v>50</v>
      </c>
    </row>
    <row r="75" spans="1:10" x14ac:dyDescent="0.5">
      <c r="B75" s="1" t="s">
        <v>36</v>
      </c>
      <c r="C75" s="1">
        <v>0</v>
      </c>
      <c r="D75" s="11" t="s">
        <v>1</v>
      </c>
      <c r="E75" s="40">
        <v>120</v>
      </c>
      <c r="F75" s="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B15B-FD95-C542-833C-148F1412FE59}">
  <dimension ref="A1:AR45"/>
  <sheetViews>
    <sheetView tabSelected="1" zoomScale="70" zoomScaleNormal="70" workbookViewId="0">
      <selection activeCell="D34" sqref="D34"/>
    </sheetView>
  </sheetViews>
  <sheetFormatPr defaultColWidth="11" defaultRowHeight="15.75" x14ac:dyDescent="0.5"/>
  <cols>
    <col min="1" max="4" width="10.8125" style="1"/>
    <col min="5" max="5" width="2.3125" style="15" customWidth="1"/>
    <col min="6" max="39" width="5.3125" customWidth="1"/>
  </cols>
  <sheetData>
    <row r="1" spans="1:44" s="2" customFormat="1" x14ac:dyDescent="0.5">
      <c r="A1" s="2" t="s">
        <v>7</v>
      </c>
      <c r="B1" s="2" t="s">
        <v>6</v>
      </c>
      <c r="C1" s="2" t="s">
        <v>4</v>
      </c>
      <c r="D1" s="2" t="s">
        <v>10</v>
      </c>
      <c r="E1" s="14"/>
      <c r="AN1" s="2" t="s">
        <v>14</v>
      </c>
      <c r="AO1" s="5" t="s">
        <v>5</v>
      </c>
      <c r="AP1" s="2" t="s">
        <v>8</v>
      </c>
      <c r="AQ1" s="2" t="s">
        <v>9</v>
      </c>
      <c r="AR1" s="5" t="s">
        <v>13</v>
      </c>
    </row>
    <row r="2" spans="1:44" x14ac:dyDescent="0.5">
      <c r="A2" s="1" t="s">
        <v>16</v>
      </c>
    </row>
    <row r="3" spans="1:44" x14ac:dyDescent="0.5">
      <c r="A3" s="1" t="s">
        <v>17</v>
      </c>
    </row>
    <row r="4" spans="1:44" x14ac:dyDescent="0.5">
      <c r="A4" s="1" t="s">
        <v>18</v>
      </c>
    </row>
    <row r="10" spans="1:44" s="2" customFormat="1" x14ac:dyDescent="0.5">
      <c r="A10" s="2" t="s">
        <v>7</v>
      </c>
      <c r="B10" s="2" t="s">
        <v>6</v>
      </c>
      <c r="C10" s="2" t="s">
        <v>4</v>
      </c>
      <c r="D10" s="2" t="s">
        <v>10</v>
      </c>
      <c r="E10" s="14"/>
      <c r="F10" s="2" t="s">
        <v>19</v>
      </c>
      <c r="AN10" s="2" t="s">
        <v>14</v>
      </c>
      <c r="AO10" s="5" t="s">
        <v>5</v>
      </c>
      <c r="AP10" s="2" t="s">
        <v>8</v>
      </c>
      <c r="AQ10" s="2" t="s">
        <v>9</v>
      </c>
      <c r="AR10" s="5" t="s">
        <v>13</v>
      </c>
    </row>
    <row r="11" spans="1:44" x14ac:dyDescent="0.5">
      <c r="A11" s="1">
        <v>701</v>
      </c>
      <c r="B11" s="1">
        <v>46</v>
      </c>
      <c r="C11" s="6" t="s">
        <v>1</v>
      </c>
      <c r="D11" s="1">
        <v>43</v>
      </c>
      <c r="F11" t="s">
        <v>20</v>
      </c>
    </row>
    <row r="12" spans="1:44" x14ac:dyDescent="0.5">
      <c r="A12" s="1">
        <v>708</v>
      </c>
      <c r="B12" s="1">
        <v>59</v>
      </c>
      <c r="C12" s="6" t="s">
        <v>1</v>
      </c>
      <c r="D12" s="1">
        <v>43</v>
      </c>
      <c r="F12" t="s">
        <v>20</v>
      </c>
    </row>
    <row r="13" spans="1:44" x14ac:dyDescent="0.5">
      <c r="A13" s="1">
        <v>700</v>
      </c>
      <c r="B13" s="1">
        <v>92</v>
      </c>
      <c r="C13" s="6" t="s">
        <v>1</v>
      </c>
      <c r="D13" s="1">
        <v>43</v>
      </c>
      <c r="F13" t="s">
        <v>21</v>
      </c>
    </row>
    <row r="14" spans="1:44" x14ac:dyDescent="0.5">
      <c r="A14" s="1">
        <v>710</v>
      </c>
      <c r="B14" s="1">
        <v>93</v>
      </c>
      <c r="C14" s="10" t="s">
        <v>2</v>
      </c>
      <c r="D14" s="1">
        <v>43</v>
      </c>
    </row>
    <row r="15" spans="1:44" x14ac:dyDescent="0.5">
      <c r="A15" s="1">
        <v>712</v>
      </c>
      <c r="B15" s="1">
        <v>60</v>
      </c>
      <c r="C15" s="10" t="s">
        <v>2</v>
      </c>
      <c r="D15" s="1">
        <v>43</v>
      </c>
    </row>
    <row r="16" spans="1:44" x14ac:dyDescent="0.5">
      <c r="A16" s="1">
        <v>714</v>
      </c>
      <c r="B16" s="1">
        <v>0</v>
      </c>
      <c r="C16" s="10" t="s">
        <v>2</v>
      </c>
      <c r="D16" s="1">
        <v>43</v>
      </c>
      <c r="G16" s="13"/>
    </row>
    <row r="17" spans="1:44" x14ac:dyDescent="0.5">
      <c r="A17" s="1">
        <v>705</v>
      </c>
      <c r="B17" s="1">
        <v>93</v>
      </c>
      <c r="C17" s="6" t="s">
        <v>1</v>
      </c>
      <c r="D17" s="1">
        <v>43</v>
      </c>
      <c r="F17" t="s">
        <v>20</v>
      </c>
    </row>
    <row r="18" spans="1:44" x14ac:dyDescent="0.5">
      <c r="A18" s="1">
        <v>670</v>
      </c>
      <c r="B18" s="1">
        <v>25</v>
      </c>
      <c r="C18" s="10" t="s">
        <v>2</v>
      </c>
      <c r="D18" s="1">
        <v>39</v>
      </c>
      <c r="F18" t="s">
        <v>22</v>
      </c>
    </row>
    <row r="19" spans="1:44" s="2" customFormat="1" x14ac:dyDescent="0.5">
      <c r="E19" s="14"/>
      <c r="F19" s="2">
        <v>1</v>
      </c>
      <c r="G19" s="2">
        <v>2</v>
      </c>
      <c r="H19" s="2">
        <v>3</v>
      </c>
      <c r="I19" s="2">
        <v>4</v>
      </c>
      <c r="J19" s="2">
        <v>5</v>
      </c>
      <c r="K19" s="2">
        <v>6</v>
      </c>
      <c r="L19" s="2">
        <v>7</v>
      </c>
      <c r="M19" s="2">
        <v>8</v>
      </c>
      <c r="N19" s="2">
        <v>9</v>
      </c>
      <c r="O19" s="2">
        <v>10</v>
      </c>
      <c r="P19" s="2">
        <v>11</v>
      </c>
      <c r="Q19" s="2">
        <v>12</v>
      </c>
      <c r="R19" s="2">
        <v>13</v>
      </c>
      <c r="S19" s="2">
        <v>14</v>
      </c>
      <c r="T19" s="2">
        <v>15</v>
      </c>
      <c r="U19" s="2">
        <v>16</v>
      </c>
      <c r="V19" s="2">
        <v>17</v>
      </c>
      <c r="W19" s="2">
        <v>18</v>
      </c>
      <c r="X19" s="2">
        <v>19</v>
      </c>
      <c r="Y19" s="2">
        <v>20</v>
      </c>
      <c r="Z19" s="2">
        <v>21</v>
      </c>
      <c r="AA19" s="2">
        <v>22</v>
      </c>
      <c r="AB19" s="2">
        <v>23</v>
      </c>
      <c r="AC19" s="2">
        <v>24</v>
      </c>
      <c r="AD19" s="2">
        <v>25</v>
      </c>
      <c r="AE19" s="2">
        <v>26</v>
      </c>
      <c r="AF19" s="2">
        <v>27</v>
      </c>
      <c r="AG19" s="2">
        <v>28</v>
      </c>
      <c r="AH19" s="2">
        <v>29</v>
      </c>
      <c r="AI19" s="2">
        <v>30</v>
      </c>
      <c r="AJ19" s="2">
        <v>31</v>
      </c>
      <c r="AK19" s="2">
        <v>32</v>
      </c>
      <c r="AL19" s="2">
        <v>33</v>
      </c>
      <c r="AN19" s="2" t="s">
        <v>14</v>
      </c>
      <c r="AO19" s="5" t="s">
        <v>5</v>
      </c>
      <c r="AP19" s="2" t="s">
        <v>8</v>
      </c>
      <c r="AQ19" s="2" t="s">
        <v>9</v>
      </c>
      <c r="AR19" s="5" t="s">
        <v>13</v>
      </c>
    </row>
    <row r="20" spans="1:44" s="3" customFormat="1" x14ac:dyDescent="0.5">
      <c r="A20" s="11" t="s">
        <v>1</v>
      </c>
      <c r="B20" s="2"/>
      <c r="C20" s="2"/>
      <c r="D20" s="2"/>
      <c r="E20" s="14"/>
      <c r="AN20" s="2"/>
      <c r="AO20" s="2"/>
      <c r="AP20" s="2"/>
      <c r="AQ20" s="2"/>
      <c r="AR20" s="2"/>
    </row>
    <row r="21" spans="1:44" s="3" customFormat="1" x14ac:dyDescent="0.5">
      <c r="A21" s="2">
        <v>700</v>
      </c>
      <c r="B21" s="2"/>
      <c r="C21" s="11" t="s">
        <v>1</v>
      </c>
      <c r="D21" s="2">
        <v>43</v>
      </c>
      <c r="E21" s="14"/>
      <c r="F21" s="2">
        <f>-G21-F23</f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</v>
      </c>
      <c r="Y21" s="2">
        <v>2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N21" s="2">
        <f>COUNTIF(F21:Y21, "&gt;0")</f>
        <v>5</v>
      </c>
      <c r="AO21" s="2">
        <f>COUNT(F21:AM21)</f>
        <v>20</v>
      </c>
      <c r="AP21" s="2">
        <f>SUM(F21:AM21)</f>
        <v>7</v>
      </c>
      <c r="AQ21" s="2">
        <f>COUNT(F22:AM22)</f>
        <v>1</v>
      </c>
      <c r="AR21" s="2">
        <f>COUNTIF(F23:AM23, "A")</f>
        <v>2</v>
      </c>
    </row>
    <row r="22" spans="1:44" x14ac:dyDescent="0.5">
      <c r="C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75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N22" s="1"/>
      <c r="AO22" s="4"/>
      <c r="AP22" s="1"/>
      <c r="AQ22" s="1"/>
      <c r="AR22" s="1"/>
    </row>
    <row r="23" spans="1:44" x14ac:dyDescent="0.5">
      <c r="C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 t="s">
        <v>11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 t="s">
        <v>11</v>
      </c>
      <c r="AN23" s="1"/>
      <c r="AO23" s="4"/>
      <c r="AP23" s="1"/>
      <c r="AQ23" s="1"/>
      <c r="AR23" s="1"/>
    </row>
    <row r="24" spans="1:44" s="3" customFormat="1" x14ac:dyDescent="0.5">
      <c r="A24" s="2">
        <v>701</v>
      </c>
      <c r="B24" s="2">
        <v>46</v>
      </c>
      <c r="C24" s="11" t="s">
        <v>1</v>
      </c>
      <c r="D24" s="2">
        <v>43</v>
      </c>
      <c r="E24" s="14"/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N24" s="2">
        <v>2</v>
      </c>
      <c r="AO24" s="5" t="s">
        <v>23</v>
      </c>
      <c r="AP24" s="2">
        <v>2</v>
      </c>
      <c r="AQ24" s="2">
        <v>0</v>
      </c>
      <c r="AR24" s="2">
        <f>COUNTIF(F24:AM24, "A")</f>
        <v>0</v>
      </c>
    </row>
    <row r="25" spans="1:44" x14ac:dyDescent="0.5">
      <c r="C25" s="6"/>
      <c r="AN25" s="1"/>
      <c r="AO25" s="1"/>
      <c r="AP25" s="1"/>
      <c r="AQ25" s="1"/>
      <c r="AR25" s="1"/>
    </row>
    <row r="26" spans="1:44" x14ac:dyDescent="0.5">
      <c r="C26" s="6"/>
      <c r="AN26" s="1"/>
      <c r="AO26" s="1"/>
      <c r="AP26" s="1"/>
      <c r="AQ26" s="1"/>
      <c r="AR26" s="1"/>
    </row>
    <row r="27" spans="1:44" s="3" customFormat="1" x14ac:dyDescent="0.5">
      <c r="A27" s="2">
        <v>705</v>
      </c>
      <c r="B27" s="2">
        <v>93</v>
      </c>
      <c r="C27" s="11" t="s">
        <v>1</v>
      </c>
      <c r="D27" s="2">
        <v>43</v>
      </c>
      <c r="E27" s="14"/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</v>
      </c>
      <c r="AL27" s="2">
        <v>0</v>
      </c>
      <c r="AM27" s="2"/>
      <c r="AN27" s="2">
        <f>COUNTIF(F27:Y27, "&gt;0")</f>
        <v>2</v>
      </c>
      <c r="AO27" s="2">
        <f>COUNT(F27:AM27)</f>
        <v>33</v>
      </c>
      <c r="AP27" s="2">
        <f>SUM(F27:AM27)</f>
        <v>4</v>
      </c>
      <c r="AQ27" s="2">
        <f>COUNT(F28:AM28)</f>
        <v>0</v>
      </c>
      <c r="AR27" s="2">
        <f>COUNTIF(F29:AM29, "A")</f>
        <v>0</v>
      </c>
    </row>
    <row r="28" spans="1:44" x14ac:dyDescent="0.5">
      <c r="C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4"/>
      <c r="AP28" s="1"/>
      <c r="AQ28" s="1"/>
      <c r="AR28" s="4"/>
    </row>
    <row r="29" spans="1:44" x14ac:dyDescent="0.5">
      <c r="C29" s="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N29" s="1"/>
      <c r="AO29" s="4"/>
      <c r="AP29" s="1"/>
      <c r="AQ29" s="1"/>
      <c r="AR29" s="1"/>
    </row>
    <row r="30" spans="1:44" s="3" customFormat="1" x14ac:dyDescent="0.5">
      <c r="A30" s="2">
        <v>708</v>
      </c>
      <c r="B30" s="2">
        <v>59</v>
      </c>
      <c r="C30" s="11" t="s">
        <v>1</v>
      </c>
      <c r="D30" s="2">
        <v>43</v>
      </c>
      <c r="E30" s="14"/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</v>
      </c>
      <c r="AJ30" s="2">
        <v>0</v>
      </c>
      <c r="AK30" s="2">
        <v>0</v>
      </c>
      <c r="AN30" s="2">
        <f>COUNTIF(F30:Y30, "&gt;0")</f>
        <v>1</v>
      </c>
      <c r="AO30" s="2">
        <f>COUNT(F30:AM30)</f>
        <v>32</v>
      </c>
      <c r="AP30" s="2">
        <f>SUM(F30:AM30)</f>
        <v>3</v>
      </c>
      <c r="AQ30" s="2">
        <f>COUNT(F31:AM31)</f>
        <v>0</v>
      </c>
      <c r="AR30" s="2">
        <f>COUNTIF(F32:AM32, "A")</f>
        <v>2</v>
      </c>
    </row>
    <row r="31" spans="1:44" x14ac:dyDescent="0.5">
      <c r="C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N31" s="1"/>
      <c r="AO31" s="4"/>
      <c r="AP31" s="1"/>
      <c r="AQ31" s="1"/>
      <c r="AR31" s="4"/>
    </row>
    <row r="32" spans="1:44" x14ac:dyDescent="0.5">
      <c r="C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 t="s">
        <v>11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 t="s">
        <v>11</v>
      </c>
      <c r="AN32" s="1"/>
      <c r="AO32" s="4"/>
      <c r="AP32" s="1"/>
      <c r="AQ32" s="1"/>
      <c r="AR32" s="1"/>
    </row>
    <row r="33" spans="1:44" x14ac:dyDescent="0.5">
      <c r="A33" s="12" t="s">
        <v>2</v>
      </c>
      <c r="AN33" s="1"/>
      <c r="AO33" s="1"/>
      <c r="AP33" s="1"/>
      <c r="AQ33" s="1"/>
      <c r="AR33" s="1"/>
    </row>
    <row r="34" spans="1:44" s="2" customFormat="1" x14ac:dyDescent="0.5">
      <c r="A34" s="2">
        <v>710</v>
      </c>
      <c r="B34" s="2">
        <v>93</v>
      </c>
      <c r="C34" s="12" t="s">
        <v>2</v>
      </c>
      <c r="E34" s="14"/>
      <c r="F34" s="2">
        <v>0</v>
      </c>
      <c r="G34" s="2">
        <v>1</v>
      </c>
      <c r="H34" s="2">
        <v>2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2</v>
      </c>
      <c r="W34" s="2">
        <v>0</v>
      </c>
      <c r="X34" s="2">
        <v>0</v>
      </c>
      <c r="Y34" s="2">
        <v>0</v>
      </c>
      <c r="Z34" s="2">
        <v>2</v>
      </c>
      <c r="AA34" s="2">
        <v>1</v>
      </c>
      <c r="AB34" s="2">
        <v>0</v>
      </c>
      <c r="AN34" s="2">
        <v>8</v>
      </c>
      <c r="AO34" s="2">
        <v>23</v>
      </c>
      <c r="AP34" s="2">
        <v>11</v>
      </c>
      <c r="AQ34" s="2">
        <v>0</v>
      </c>
      <c r="AR34" s="2">
        <v>3</v>
      </c>
    </row>
    <row r="35" spans="1:44" s="1" customFormat="1" x14ac:dyDescent="0.5">
      <c r="C35" s="10"/>
      <c r="E35" s="15"/>
    </row>
    <row r="36" spans="1:44" s="1" customFormat="1" x14ac:dyDescent="0.5">
      <c r="C36" s="10"/>
      <c r="E36" s="15"/>
      <c r="G36" s="1" t="s">
        <v>11</v>
      </c>
      <c r="H36" s="1" t="s">
        <v>11</v>
      </c>
      <c r="O36" s="1" t="s">
        <v>11</v>
      </c>
    </row>
    <row r="37" spans="1:44" s="2" customFormat="1" x14ac:dyDescent="0.5">
      <c r="A37" s="2">
        <v>712</v>
      </c>
      <c r="B37" s="2">
        <v>60</v>
      </c>
      <c r="C37" s="12" t="s">
        <v>2</v>
      </c>
      <c r="E37" s="14"/>
      <c r="F37" s="2">
        <v>0</v>
      </c>
      <c r="G37" s="2">
        <v>0</v>
      </c>
      <c r="H37" s="2">
        <v>0</v>
      </c>
      <c r="I37" s="2">
        <v>0</v>
      </c>
      <c r="J37" s="2">
        <v>2</v>
      </c>
      <c r="K37" s="2">
        <v>2</v>
      </c>
      <c r="L37" s="2">
        <v>0</v>
      </c>
      <c r="M37" s="2">
        <v>1</v>
      </c>
      <c r="N37" s="2">
        <v>0</v>
      </c>
      <c r="O37" s="2">
        <v>1</v>
      </c>
      <c r="P37" s="2">
        <v>2</v>
      </c>
      <c r="Q37" s="2">
        <v>0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1</v>
      </c>
      <c r="AF37" s="2">
        <v>0</v>
      </c>
      <c r="AG37" s="2">
        <v>0</v>
      </c>
      <c r="AH37" s="2">
        <v>1</v>
      </c>
      <c r="AN37" s="2">
        <v>13</v>
      </c>
      <c r="AO37" s="2">
        <v>29</v>
      </c>
      <c r="AP37" s="2">
        <v>16</v>
      </c>
      <c r="AQ37" s="2">
        <v>0</v>
      </c>
      <c r="AR37" s="2">
        <v>3</v>
      </c>
    </row>
    <row r="38" spans="1:44" s="1" customFormat="1" x14ac:dyDescent="0.5">
      <c r="C38" s="10"/>
      <c r="E38" s="15"/>
    </row>
    <row r="39" spans="1:44" s="1" customFormat="1" x14ac:dyDescent="0.5">
      <c r="C39" s="10"/>
      <c r="E39" s="15"/>
      <c r="T39" s="1" t="s">
        <v>11</v>
      </c>
      <c r="Z39" s="1" t="s">
        <v>11</v>
      </c>
      <c r="AE39" s="1" t="s">
        <v>11</v>
      </c>
    </row>
    <row r="40" spans="1:44" s="2" customFormat="1" x14ac:dyDescent="0.5">
      <c r="A40" s="2">
        <v>714</v>
      </c>
      <c r="B40" s="2">
        <v>0</v>
      </c>
      <c r="C40" s="12" t="s">
        <v>2</v>
      </c>
      <c r="E40" s="14"/>
      <c r="F40" s="2">
        <v>0</v>
      </c>
      <c r="G40" s="2">
        <v>1</v>
      </c>
      <c r="H40" s="2">
        <v>2</v>
      </c>
      <c r="I40" s="2">
        <v>1</v>
      </c>
      <c r="J40" s="2">
        <v>0</v>
      </c>
      <c r="K40" s="2">
        <v>0</v>
      </c>
      <c r="L40" s="2">
        <v>1</v>
      </c>
      <c r="M40" s="2">
        <v>2</v>
      </c>
      <c r="N40" s="2">
        <v>0</v>
      </c>
      <c r="O40" s="2">
        <v>2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1</v>
      </c>
      <c r="W40" s="2">
        <v>0</v>
      </c>
      <c r="X40" s="2">
        <v>1</v>
      </c>
      <c r="Y40" s="2">
        <v>0</v>
      </c>
      <c r="Z40" s="2">
        <v>2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N40" s="2">
        <v>16</v>
      </c>
      <c r="AO40" s="2">
        <v>26</v>
      </c>
      <c r="AP40" s="2">
        <v>20</v>
      </c>
      <c r="AQ40" s="2">
        <v>1</v>
      </c>
      <c r="AR40" s="2">
        <v>0</v>
      </c>
    </row>
    <row r="41" spans="1:44" s="1" customFormat="1" x14ac:dyDescent="0.5">
      <c r="C41" s="10"/>
      <c r="E41" s="15"/>
      <c r="AE41" s="1">
        <v>25</v>
      </c>
    </row>
    <row r="42" spans="1:44" s="1" customFormat="1" x14ac:dyDescent="0.5">
      <c r="C42" s="10"/>
      <c r="E42" s="15"/>
    </row>
    <row r="43" spans="1:44" s="2" customFormat="1" x14ac:dyDescent="0.5">
      <c r="A43" s="2">
        <v>670</v>
      </c>
      <c r="C43" s="12" t="s">
        <v>2</v>
      </c>
      <c r="E43" s="14"/>
      <c r="F43" s="2">
        <v>2</v>
      </c>
      <c r="G43" s="2">
        <v>2</v>
      </c>
      <c r="H43" s="2">
        <v>1</v>
      </c>
      <c r="I43" s="2">
        <v>1</v>
      </c>
      <c r="J43" s="2">
        <v>3</v>
      </c>
      <c r="K43" s="2">
        <v>0</v>
      </c>
      <c r="L43" s="2">
        <v>1</v>
      </c>
      <c r="M43" s="2">
        <v>0</v>
      </c>
      <c r="N43" s="2">
        <v>0</v>
      </c>
      <c r="O43" s="2">
        <v>1</v>
      </c>
      <c r="P43" s="2">
        <v>3</v>
      </c>
      <c r="Q43" s="2">
        <v>0</v>
      </c>
      <c r="R43" s="2">
        <v>1</v>
      </c>
      <c r="S43" s="2">
        <v>0</v>
      </c>
      <c r="T43" s="2">
        <v>4</v>
      </c>
      <c r="U43" s="2">
        <v>1</v>
      </c>
      <c r="V43" s="2">
        <v>2</v>
      </c>
      <c r="W43" s="2">
        <v>2</v>
      </c>
      <c r="X43" s="2">
        <v>0</v>
      </c>
      <c r="Y43" s="2">
        <v>3</v>
      </c>
      <c r="Z43" s="2">
        <v>1</v>
      </c>
      <c r="AA43" s="2">
        <v>3</v>
      </c>
      <c r="AB43" s="2">
        <v>0</v>
      </c>
      <c r="AC43" s="2">
        <v>1</v>
      </c>
      <c r="AD43" s="2">
        <v>0</v>
      </c>
      <c r="AE43" s="2">
        <v>0</v>
      </c>
      <c r="AF43" s="2">
        <v>0</v>
      </c>
      <c r="AN43" s="2">
        <v>17</v>
      </c>
      <c r="AO43" s="2">
        <v>27</v>
      </c>
      <c r="AP43" s="2">
        <v>37</v>
      </c>
      <c r="AQ43" s="2">
        <v>0</v>
      </c>
      <c r="AR43" s="2">
        <v>12</v>
      </c>
    </row>
    <row r="44" spans="1:44" x14ac:dyDescent="0.5">
      <c r="C44" s="10"/>
      <c r="AN44" s="1"/>
      <c r="AO44" s="1"/>
      <c r="AP44" s="1"/>
      <c r="AQ44" s="1"/>
      <c r="AR44" s="1"/>
    </row>
    <row r="45" spans="1:44" s="1" customFormat="1" x14ac:dyDescent="0.5">
      <c r="C45" s="10"/>
      <c r="E45" s="15"/>
      <c r="F45" s="1" t="s">
        <v>11</v>
      </c>
      <c r="G45" s="1" t="s">
        <v>11</v>
      </c>
      <c r="H45" s="1" t="s">
        <v>11</v>
      </c>
      <c r="J45" s="1" t="s">
        <v>11</v>
      </c>
      <c r="O45" s="1" t="s">
        <v>11</v>
      </c>
      <c r="P45" s="1" t="s">
        <v>11</v>
      </c>
      <c r="R45" s="1" t="s">
        <v>11</v>
      </c>
      <c r="V45" s="1" t="s">
        <v>11</v>
      </c>
      <c r="W45" s="1" t="s">
        <v>11</v>
      </c>
      <c r="Y45" s="1" t="s">
        <v>11</v>
      </c>
      <c r="Z45" s="1" t="s">
        <v>11</v>
      </c>
      <c r="AA45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8BD3-3826-4D41-ABD5-BE8ADE694D6E}">
  <dimension ref="A1:AV51"/>
  <sheetViews>
    <sheetView topLeftCell="A22" workbookViewId="0">
      <selection activeCell="A21" sqref="A21"/>
    </sheetView>
  </sheetViews>
  <sheetFormatPr defaultColWidth="11" defaultRowHeight="15.75" x14ac:dyDescent="0.5"/>
  <cols>
    <col min="1" max="4" width="10.8125" style="1"/>
    <col min="5" max="5" width="2.3125" style="15" customWidth="1"/>
    <col min="6" max="39" width="5.3125" customWidth="1"/>
  </cols>
  <sheetData>
    <row r="1" spans="1:44" s="2" customFormat="1" x14ac:dyDescent="0.5">
      <c r="A1" s="2" t="s">
        <v>7</v>
      </c>
      <c r="B1" s="2" t="s">
        <v>6</v>
      </c>
      <c r="C1" s="2" t="s">
        <v>4</v>
      </c>
      <c r="D1" s="2" t="s">
        <v>10</v>
      </c>
      <c r="E1" s="14"/>
      <c r="AN1" s="2" t="s">
        <v>14</v>
      </c>
      <c r="AO1" s="5" t="s">
        <v>5</v>
      </c>
      <c r="AP1" s="2" t="s">
        <v>8</v>
      </c>
      <c r="AQ1" s="2" t="s">
        <v>9</v>
      </c>
      <c r="AR1" s="5" t="s">
        <v>13</v>
      </c>
    </row>
    <row r="2" spans="1:44" x14ac:dyDescent="0.5">
      <c r="A2" s="1" t="s">
        <v>16</v>
      </c>
    </row>
    <row r="3" spans="1:44" x14ac:dyDescent="0.5">
      <c r="A3" s="1" t="s">
        <v>17</v>
      </c>
    </row>
    <row r="4" spans="1:44" x14ac:dyDescent="0.5">
      <c r="A4" s="1" t="s">
        <v>18</v>
      </c>
    </row>
    <row r="10" spans="1:44" s="2" customFormat="1" x14ac:dyDescent="0.5">
      <c r="A10" s="2" t="s">
        <v>7</v>
      </c>
      <c r="B10" s="2" t="s">
        <v>6</v>
      </c>
      <c r="C10" s="2" t="s">
        <v>4</v>
      </c>
      <c r="D10" s="2" t="s">
        <v>10</v>
      </c>
      <c r="E10" s="14"/>
      <c r="F10" s="2" t="s">
        <v>19</v>
      </c>
      <c r="AN10" s="2" t="s">
        <v>14</v>
      </c>
      <c r="AO10" s="5" t="s">
        <v>5</v>
      </c>
      <c r="AP10" s="2" t="s">
        <v>8</v>
      </c>
      <c r="AQ10" s="2" t="s">
        <v>9</v>
      </c>
      <c r="AR10" s="5" t="s">
        <v>13</v>
      </c>
    </row>
    <row r="11" spans="1:44" x14ac:dyDescent="0.5">
      <c r="A11" s="1">
        <v>701</v>
      </c>
      <c r="B11" s="1">
        <v>46</v>
      </c>
      <c r="C11" s="6" t="s">
        <v>1</v>
      </c>
      <c r="D11" s="1">
        <v>43</v>
      </c>
      <c r="F11" t="s">
        <v>20</v>
      </c>
    </row>
    <row r="12" spans="1:44" x14ac:dyDescent="0.5">
      <c r="A12" s="1">
        <v>708</v>
      </c>
      <c r="B12" s="1">
        <v>59</v>
      </c>
      <c r="C12" s="6" t="s">
        <v>1</v>
      </c>
      <c r="D12" s="1">
        <v>43</v>
      </c>
      <c r="F12" t="s">
        <v>20</v>
      </c>
    </row>
    <row r="13" spans="1:44" x14ac:dyDescent="0.5">
      <c r="A13" s="1">
        <v>700</v>
      </c>
      <c r="B13" s="1">
        <v>92</v>
      </c>
      <c r="C13" s="6" t="s">
        <v>1</v>
      </c>
      <c r="D13" s="1">
        <v>43</v>
      </c>
      <c r="F13" t="s">
        <v>21</v>
      </c>
    </row>
    <row r="14" spans="1:44" x14ac:dyDescent="0.5">
      <c r="A14" s="1">
        <v>710</v>
      </c>
      <c r="B14" s="1">
        <v>93</v>
      </c>
      <c r="C14" s="10" t="s">
        <v>2</v>
      </c>
      <c r="D14" s="1">
        <v>43</v>
      </c>
    </row>
    <row r="15" spans="1:44" x14ac:dyDescent="0.5">
      <c r="A15" s="1">
        <v>712</v>
      </c>
      <c r="B15" s="1">
        <v>60</v>
      </c>
      <c r="C15" s="10" t="s">
        <v>2</v>
      </c>
      <c r="D15" s="1">
        <v>43</v>
      </c>
    </row>
    <row r="16" spans="1:44" x14ac:dyDescent="0.5">
      <c r="A16" s="1">
        <v>714</v>
      </c>
      <c r="B16" s="1">
        <v>0</v>
      </c>
      <c r="C16" s="10" t="s">
        <v>2</v>
      </c>
      <c r="D16" s="1">
        <v>43</v>
      </c>
      <c r="G16" s="13"/>
    </row>
    <row r="17" spans="1:48" x14ac:dyDescent="0.5">
      <c r="A17" s="1">
        <v>705</v>
      </c>
      <c r="B17" s="1">
        <v>93</v>
      </c>
      <c r="C17" s="6" t="s">
        <v>1</v>
      </c>
      <c r="D17" s="1">
        <v>43</v>
      </c>
      <c r="F17" t="s">
        <v>20</v>
      </c>
    </row>
    <row r="18" spans="1:48" x14ac:dyDescent="0.5">
      <c r="A18" s="1">
        <v>670</v>
      </c>
      <c r="B18" s="1">
        <v>25</v>
      </c>
      <c r="C18" s="10" t="s">
        <v>2</v>
      </c>
      <c r="D18" s="1">
        <v>39</v>
      </c>
      <c r="F18" t="s">
        <v>22</v>
      </c>
    </row>
    <row r="19" spans="1:48" s="2" customFormat="1" x14ac:dyDescent="0.5">
      <c r="E19" s="14"/>
      <c r="F19" s="2">
        <v>1</v>
      </c>
      <c r="G19" s="2">
        <v>2</v>
      </c>
      <c r="H19" s="2">
        <v>3</v>
      </c>
      <c r="I19" s="2">
        <v>4</v>
      </c>
      <c r="J19" s="2">
        <v>5</v>
      </c>
      <c r="K19" s="2">
        <v>6</v>
      </c>
      <c r="L19" s="2">
        <v>7</v>
      </c>
      <c r="M19" s="2">
        <v>8</v>
      </c>
      <c r="N19" s="2">
        <v>9</v>
      </c>
      <c r="O19" s="2">
        <v>10</v>
      </c>
      <c r="P19" s="2">
        <v>11</v>
      </c>
      <c r="Q19" s="2">
        <v>12</v>
      </c>
      <c r="R19" s="2">
        <v>13</v>
      </c>
      <c r="S19" s="2">
        <v>14</v>
      </c>
      <c r="T19" s="2">
        <v>15</v>
      </c>
      <c r="U19" s="2">
        <v>16</v>
      </c>
      <c r="V19" s="2">
        <v>17</v>
      </c>
      <c r="W19" s="2">
        <v>18</v>
      </c>
      <c r="X19" s="2">
        <v>19</v>
      </c>
      <c r="Y19" s="2">
        <v>20</v>
      </c>
      <c r="Z19" s="2">
        <v>21</v>
      </c>
      <c r="AA19" s="2">
        <v>22</v>
      </c>
      <c r="AB19" s="2">
        <v>23</v>
      </c>
      <c r="AC19" s="2">
        <v>24</v>
      </c>
      <c r="AD19" s="2">
        <v>25</v>
      </c>
      <c r="AE19" s="2">
        <v>26</v>
      </c>
      <c r="AF19" s="2">
        <v>27</v>
      </c>
      <c r="AG19" s="2">
        <v>28</v>
      </c>
      <c r="AH19" s="2">
        <v>29</v>
      </c>
      <c r="AI19" s="2">
        <v>30</v>
      </c>
      <c r="AJ19" s="2">
        <v>31</v>
      </c>
      <c r="AK19" s="2">
        <v>32</v>
      </c>
      <c r="AL19" s="2">
        <v>33</v>
      </c>
      <c r="AN19" s="2" t="s">
        <v>14</v>
      </c>
      <c r="AO19" s="5" t="s">
        <v>5</v>
      </c>
      <c r="AP19" s="2" t="s">
        <v>8</v>
      </c>
      <c r="AQ19" s="2" t="s">
        <v>9</v>
      </c>
      <c r="AR19" s="5" t="s">
        <v>13</v>
      </c>
      <c r="AS19" s="2" t="s">
        <v>24</v>
      </c>
      <c r="AT19" s="2" t="s">
        <v>25</v>
      </c>
      <c r="AU19" s="2" t="s">
        <v>26</v>
      </c>
      <c r="AV19" s="2" t="s">
        <v>27</v>
      </c>
    </row>
    <row r="20" spans="1:48" s="20" customFormat="1" x14ac:dyDescent="0.5">
      <c r="A20" s="11" t="s">
        <v>1</v>
      </c>
      <c r="B20" s="11"/>
      <c r="C20" s="11"/>
      <c r="D20" s="11"/>
      <c r="E20" s="11"/>
      <c r="AN20" s="11"/>
      <c r="AO20" s="11"/>
      <c r="AP20" s="11"/>
      <c r="AQ20" s="11"/>
      <c r="AR20" s="11"/>
      <c r="AT20" s="11"/>
      <c r="AU20" s="11"/>
    </row>
    <row r="21" spans="1:48" s="3" customFormat="1" x14ac:dyDescent="0.5">
      <c r="A21" s="2">
        <v>700</v>
      </c>
      <c r="B21" s="2"/>
      <c r="C21" s="11" t="s">
        <v>1</v>
      </c>
      <c r="D21" s="2">
        <v>43</v>
      </c>
      <c r="E21" s="14"/>
      <c r="F21" s="2">
        <f>-G21-F23</f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</v>
      </c>
      <c r="Y21" s="2">
        <v>2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N21" s="2">
        <f>COUNTIF(F21:Y21, "&gt;0")</f>
        <v>5</v>
      </c>
      <c r="AO21" s="2">
        <f>COUNT(F21:AM21)</f>
        <v>20</v>
      </c>
      <c r="AP21" s="2">
        <f>SUM(F21:AM21)</f>
        <v>7</v>
      </c>
      <c r="AQ21" s="2">
        <f>COUNT(F22:AM22)</f>
        <v>1</v>
      </c>
      <c r="AR21" s="2">
        <f>COUNTIF(F23:AM23, "A")</f>
        <v>2</v>
      </c>
      <c r="AS21" s="11" t="s">
        <v>1</v>
      </c>
      <c r="AT21" s="2">
        <v>700</v>
      </c>
      <c r="AU21" s="2"/>
      <c r="AV21" s="2">
        <v>43</v>
      </c>
    </row>
    <row r="22" spans="1:48" x14ac:dyDescent="0.5">
      <c r="C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75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N22" s="1"/>
      <c r="AO22" s="4"/>
      <c r="AP22" s="1"/>
      <c r="AQ22" s="1"/>
      <c r="AR22" s="1"/>
      <c r="AS22" s="11"/>
      <c r="AT22" s="1"/>
      <c r="AU22" s="1"/>
      <c r="AV22" s="1"/>
    </row>
    <row r="23" spans="1:48" x14ac:dyDescent="0.5">
      <c r="C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 t="s">
        <v>11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 t="s">
        <v>11</v>
      </c>
      <c r="AN23" s="1"/>
      <c r="AO23" s="4"/>
      <c r="AP23" s="1"/>
      <c r="AQ23" s="1"/>
      <c r="AR23" s="1"/>
      <c r="AS23" s="6"/>
      <c r="AT23" s="1"/>
      <c r="AU23" s="1"/>
      <c r="AV23" s="1"/>
    </row>
    <row r="24" spans="1:48" s="17" customFormat="1" ht="9" customHeight="1" x14ac:dyDescent="0.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N24" s="16"/>
      <c r="AO24" s="18"/>
      <c r="AP24" s="16"/>
      <c r="AQ24" s="16"/>
      <c r="AR24" s="16"/>
      <c r="AS24" s="16"/>
      <c r="AT24" s="16"/>
      <c r="AU24" s="16"/>
      <c r="AV24" s="16"/>
    </row>
    <row r="25" spans="1:48" s="3" customFormat="1" x14ac:dyDescent="0.5">
      <c r="A25" s="2">
        <v>701</v>
      </c>
      <c r="B25" s="2">
        <v>46</v>
      </c>
      <c r="C25" s="11" t="s">
        <v>1</v>
      </c>
      <c r="D25" s="2">
        <v>43</v>
      </c>
      <c r="E25" s="14"/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N25" s="2">
        <v>2</v>
      </c>
      <c r="AO25" s="5" t="s">
        <v>23</v>
      </c>
      <c r="AP25" s="2">
        <v>2</v>
      </c>
      <c r="AQ25" s="2">
        <v>0</v>
      </c>
      <c r="AR25" s="2">
        <f>COUNTIF(F25:AM25, "A")</f>
        <v>0</v>
      </c>
      <c r="AS25" s="11" t="s">
        <v>1</v>
      </c>
      <c r="AT25" s="2">
        <v>701</v>
      </c>
      <c r="AU25" s="2">
        <v>46</v>
      </c>
      <c r="AV25" s="2">
        <v>43</v>
      </c>
    </row>
    <row r="26" spans="1:48" x14ac:dyDescent="0.5">
      <c r="C26" s="6"/>
      <c r="AN26" s="1"/>
      <c r="AO26" s="1"/>
      <c r="AP26" s="1"/>
      <c r="AQ26" s="1"/>
      <c r="AR26" s="1"/>
      <c r="AS26" s="6"/>
      <c r="AT26" s="1"/>
      <c r="AU26" s="1"/>
      <c r="AV26" s="1"/>
    </row>
    <row r="27" spans="1:48" x14ac:dyDescent="0.5">
      <c r="C27" s="6"/>
      <c r="AN27" s="1"/>
      <c r="AO27" s="1"/>
      <c r="AP27" s="1"/>
      <c r="AQ27" s="1"/>
      <c r="AR27" s="1"/>
      <c r="AS27" s="6"/>
      <c r="AT27" s="1"/>
      <c r="AU27" s="1"/>
      <c r="AV27" s="1"/>
    </row>
    <row r="28" spans="1:48" s="17" customFormat="1" ht="9" customHeight="1" x14ac:dyDescent="0.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N28" s="16"/>
      <c r="AO28" s="18"/>
      <c r="AP28" s="16"/>
      <c r="AQ28" s="16"/>
      <c r="AR28" s="16"/>
      <c r="AS28" s="16"/>
      <c r="AT28" s="16"/>
      <c r="AU28" s="16"/>
      <c r="AV28" s="16"/>
    </row>
    <row r="29" spans="1:48" s="3" customFormat="1" x14ac:dyDescent="0.5">
      <c r="A29" s="2">
        <v>705</v>
      </c>
      <c r="B29" s="2">
        <v>93</v>
      </c>
      <c r="C29" s="11" t="s">
        <v>1</v>
      </c>
      <c r="D29" s="2">
        <v>43</v>
      </c>
      <c r="E29" s="14"/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</v>
      </c>
      <c r="AL29" s="2">
        <v>0</v>
      </c>
      <c r="AM29" s="2"/>
      <c r="AN29" s="2">
        <f>COUNTIF(F29:Y29, "&gt;0")</f>
        <v>2</v>
      </c>
      <c r="AO29" s="2">
        <f>COUNT(F29:AM29)</f>
        <v>33</v>
      </c>
      <c r="AP29" s="2">
        <f>SUM(F29:AM29)</f>
        <v>4</v>
      </c>
      <c r="AQ29" s="2">
        <f>COUNT(F30:AM30)</f>
        <v>0</v>
      </c>
      <c r="AR29" s="2">
        <f>COUNTIF(F31:AM31, "A")</f>
        <v>0</v>
      </c>
      <c r="AS29" s="11" t="s">
        <v>1</v>
      </c>
      <c r="AT29" s="2">
        <v>705</v>
      </c>
      <c r="AU29" s="2">
        <v>93</v>
      </c>
      <c r="AV29" s="2">
        <v>43</v>
      </c>
    </row>
    <row r="30" spans="1:48" x14ac:dyDescent="0.5">
      <c r="C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4"/>
      <c r="AP30" s="1"/>
      <c r="AQ30" s="1"/>
      <c r="AR30" s="4"/>
      <c r="AS30" s="11"/>
      <c r="AT30" s="1"/>
      <c r="AU30" s="1"/>
      <c r="AV30" s="1"/>
    </row>
    <row r="31" spans="1:48" x14ac:dyDescent="0.5">
      <c r="C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N31" s="1"/>
      <c r="AO31" s="4"/>
      <c r="AP31" s="1"/>
      <c r="AQ31" s="1"/>
      <c r="AR31" s="1"/>
      <c r="AS31" s="6"/>
      <c r="AT31" s="1"/>
      <c r="AU31" s="1"/>
      <c r="AV31" s="1"/>
    </row>
    <row r="32" spans="1:48" s="17" customFormat="1" ht="9" customHeight="1" x14ac:dyDescent="0.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N32" s="16"/>
      <c r="AO32" s="18"/>
      <c r="AP32" s="16"/>
      <c r="AQ32" s="16"/>
      <c r="AR32" s="16"/>
      <c r="AS32" s="16"/>
      <c r="AT32" s="16"/>
      <c r="AU32" s="16"/>
      <c r="AV32" s="16"/>
    </row>
    <row r="33" spans="1:48" s="3" customFormat="1" x14ac:dyDescent="0.5">
      <c r="A33" s="2">
        <v>708</v>
      </c>
      <c r="B33" s="2">
        <v>59</v>
      </c>
      <c r="C33" s="11" t="s">
        <v>1</v>
      </c>
      <c r="D33" s="2">
        <v>43</v>
      </c>
      <c r="E33" s="14"/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0</v>
      </c>
      <c r="Y33" s="2">
        <v>0</v>
      </c>
      <c r="Z33" s="2">
        <v>1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</v>
      </c>
      <c r="AJ33" s="2">
        <v>0</v>
      </c>
      <c r="AK33" s="2">
        <v>0</v>
      </c>
      <c r="AN33" s="2">
        <f>COUNTIF(F33:Y33, "&gt;0")</f>
        <v>1</v>
      </c>
      <c r="AO33" s="2">
        <f>COUNT(F33:AM33)</f>
        <v>32</v>
      </c>
      <c r="AP33" s="2">
        <f>SUM(F33:AM33)</f>
        <v>3</v>
      </c>
      <c r="AQ33" s="2">
        <f>COUNT(F34:AM34)</f>
        <v>0</v>
      </c>
      <c r="AR33" s="2">
        <f>COUNTIF(F35:AM35, "A")</f>
        <v>2</v>
      </c>
      <c r="AS33" s="11" t="s">
        <v>1</v>
      </c>
      <c r="AT33" s="2">
        <v>708</v>
      </c>
      <c r="AU33" s="2">
        <v>59</v>
      </c>
      <c r="AV33" s="2">
        <v>43</v>
      </c>
    </row>
    <row r="34" spans="1:48" x14ac:dyDescent="0.5">
      <c r="C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N34" s="1"/>
      <c r="AO34" s="4"/>
      <c r="AP34" s="1"/>
      <c r="AQ34" s="1"/>
      <c r="AR34" s="4"/>
      <c r="AS34" s="11"/>
      <c r="AT34" s="1"/>
      <c r="AU34" s="1"/>
      <c r="AV34" s="1"/>
    </row>
    <row r="35" spans="1:48" x14ac:dyDescent="0.5">
      <c r="C35" s="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11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 t="s">
        <v>11</v>
      </c>
      <c r="AN35" s="1"/>
      <c r="AO35" s="4"/>
      <c r="AP35" s="1"/>
      <c r="AQ35" s="1"/>
      <c r="AR35" s="1"/>
      <c r="AS35" s="6"/>
      <c r="AT35" s="1"/>
      <c r="AU35" s="1"/>
      <c r="AV35" s="1"/>
    </row>
    <row r="36" spans="1:48" s="19" customFormat="1" x14ac:dyDescent="0.5">
      <c r="A36" s="12" t="s">
        <v>2</v>
      </c>
      <c r="B36" s="10"/>
      <c r="C36" s="10"/>
      <c r="D36" s="10"/>
      <c r="E36" s="10"/>
      <c r="AN36" s="10"/>
      <c r="AO36" s="10"/>
      <c r="AP36" s="10"/>
      <c r="AQ36" s="10"/>
      <c r="AR36" s="10"/>
      <c r="AS36" s="10"/>
      <c r="AT36" s="12" t="s">
        <v>2</v>
      </c>
      <c r="AU36" s="10"/>
      <c r="AV36" s="10"/>
    </row>
    <row r="37" spans="1:48" s="2" customFormat="1" x14ac:dyDescent="0.5">
      <c r="A37" s="2">
        <v>710</v>
      </c>
      <c r="B37" s="2">
        <v>93</v>
      </c>
      <c r="C37" s="12" t="s">
        <v>2</v>
      </c>
      <c r="D37" s="2">
        <v>43</v>
      </c>
      <c r="E37" s="14"/>
      <c r="F37" s="2">
        <v>0</v>
      </c>
      <c r="G37" s="2">
        <v>1</v>
      </c>
      <c r="H37" s="2">
        <v>2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2</v>
      </c>
      <c r="W37" s="2">
        <v>0</v>
      </c>
      <c r="X37" s="2">
        <v>0</v>
      </c>
      <c r="Y37" s="2">
        <v>0</v>
      </c>
      <c r="Z37" s="2">
        <v>2</v>
      </c>
      <c r="AA37" s="2">
        <v>1</v>
      </c>
      <c r="AB37" s="2">
        <v>0</v>
      </c>
      <c r="AN37" s="2">
        <v>8</v>
      </c>
      <c r="AO37" s="2">
        <v>23</v>
      </c>
      <c r="AP37" s="2">
        <v>11</v>
      </c>
      <c r="AQ37" s="2">
        <v>0</v>
      </c>
      <c r="AR37" s="2">
        <v>3</v>
      </c>
      <c r="AS37" s="12" t="s">
        <v>2</v>
      </c>
      <c r="AT37" s="2">
        <v>710</v>
      </c>
      <c r="AU37" s="2">
        <v>93</v>
      </c>
      <c r="AV37" s="2">
        <v>43</v>
      </c>
    </row>
    <row r="38" spans="1:48" s="1" customFormat="1" x14ac:dyDescent="0.5">
      <c r="C38" s="10"/>
      <c r="E38" s="15"/>
      <c r="AS38" s="10"/>
    </row>
    <row r="39" spans="1:48" s="1" customFormat="1" x14ac:dyDescent="0.5">
      <c r="C39" s="10"/>
      <c r="E39" s="15"/>
      <c r="G39" s="1" t="s">
        <v>11</v>
      </c>
      <c r="H39" s="1" t="s">
        <v>11</v>
      </c>
      <c r="O39" s="1" t="s">
        <v>11</v>
      </c>
      <c r="AS39" s="10"/>
    </row>
    <row r="40" spans="1:48" s="17" customFormat="1" ht="9" customHeight="1" x14ac:dyDescent="0.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N40" s="16"/>
      <c r="AO40" s="18"/>
      <c r="AP40" s="16"/>
      <c r="AQ40" s="16"/>
      <c r="AR40" s="16"/>
      <c r="AS40" s="16"/>
      <c r="AT40" s="16"/>
      <c r="AU40" s="16"/>
      <c r="AV40" s="16"/>
    </row>
    <row r="41" spans="1:48" s="2" customFormat="1" x14ac:dyDescent="0.5">
      <c r="A41" s="2">
        <v>712</v>
      </c>
      <c r="B41" s="2">
        <v>60</v>
      </c>
      <c r="C41" s="12" t="s">
        <v>2</v>
      </c>
      <c r="D41" s="2">
        <v>43</v>
      </c>
      <c r="E41" s="14"/>
      <c r="F41" s="2">
        <v>0</v>
      </c>
      <c r="G41" s="2">
        <v>0</v>
      </c>
      <c r="H41" s="2">
        <v>0</v>
      </c>
      <c r="I41" s="2">
        <v>0</v>
      </c>
      <c r="J41" s="2">
        <v>2</v>
      </c>
      <c r="K41" s="2">
        <v>2</v>
      </c>
      <c r="L41" s="2">
        <v>0</v>
      </c>
      <c r="M41" s="2">
        <v>1</v>
      </c>
      <c r="N41" s="2">
        <v>0</v>
      </c>
      <c r="O41" s="2">
        <v>1</v>
      </c>
      <c r="P41" s="2">
        <v>2</v>
      </c>
      <c r="Q41" s="2">
        <v>0</v>
      </c>
      <c r="R41" s="2">
        <v>0</v>
      </c>
      <c r="S41" s="2">
        <v>1</v>
      </c>
      <c r="T41" s="2">
        <v>1</v>
      </c>
      <c r="U41" s="2">
        <v>0</v>
      </c>
      <c r="V41" s="2">
        <v>1</v>
      </c>
      <c r="W41" s="2">
        <v>0</v>
      </c>
      <c r="X41" s="2">
        <v>1</v>
      </c>
      <c r="Y41" s="2">
        <v>1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2">
        <v>1</v>
      </c>
      <c r="AF41" s="2">
        <v>0</v>
      </c>
      <c r="AG41" s="2">
        <v>0</v>
      </c>
      <c r="AH41" s="2">
        <v>1</v>
      </c>
      <c r="AN41" s="2">
        <v>13</v>
      </c>
      <c r="AO41" s="2">
        <v>29</v>
      </c>
      <c r="AP41" s="2">
        <v>16</v>
      </c>
      <c r="AQ41" s="2">
        <v>0</v>
      </c>
      <c r="AR41" s="2">
        <v>3</v>
      </c>
      <c r="AS41" s="12" t="s">
        <v>2</v>
      </c>
      <c r="AT41" s="2">
        <v>712</v>
      </c>
      <c r="AU41" s="2">
        <v>60</v>
      </c>
      <c r="AV41" s="2">
        <v>43</v>
      </c>
    </row>
    <row r="42" spans="1:48" s="1" customFormat="1" x14ac:dyDescent="0.5">
      <c r="C42" s="10"/>
      <c r="E42" s="15"/>
      <c r="AS42" s="10"/>
    </row>
    <row r="43" spans="1:48" s="1" customFormat="1" x14ac:dyDescent="0.5">
      <c r="C43" s="10"/>
      <c r="E43" s="15"/>
      <c r="T43" s="1" t="s">
        <v>11</v>
      </c>
      <c r="Z43" s="1" t="s">
        <v>11</v>
      </c>
      <c r="AE43" s="1" t="s">
        <v>11</v>
      </c>
      <c r="AS43" s="10"/>
    </row>
    <row r="44" spans="1:48" s="17" customFormat="1" ht="9" customHeight="1" x14ac:dyDescent="0.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N44" s="16"/>
      <c r="AO44" s="18"/>
      <c r="AP44" s="16"/>
      <c r="AQ44" s="16"/>
      <c r="AR44" s="16"/>
      <c r="AS44" s="16"/>
      <c r="AT44" s="16"/>
      <c r="AU44" s="16"/>
      <c r="AV44" s="16"/>
    </row>
    <row r="45" spans="1:48" s="2" customFormat="1" x14ac:dyDescent="0.5">
      <c r="A45" s="2">
        <v>714</v>
      </c>
      <c r="B45" s="2">
        <v>0</v>
      </c>
      <c r="C45" s="12" t="s">
        <v>2</v>
      </c>
      <c r="D45" s="2">
        <v>43</v>
      </c>
      <c r="E45" s="14"/>
      <c r="F45" s="2">
        <v>0</v>
      </c>
      <c r="G45" s="2">
        <v>1</v>
      </c>
      <c r="H45" s="2">
        <v>2</v>
      </c>
      <c r="I45" s="2">
        <v>1</v>
      </c>
      <c r="J45" s="2">
        <v>0</v>
      </c>
      <c r="K45" s="2">
        <v>0</v>
      </c>
      <c r="L45" s="2">
        <v>1</v>
      </c>
      <c r="M45" s="2">
        <v>2</v>
      </c>
      <c r="N45" s="2">
        <v>0</v>
      </c>
      <c r="O45" s="2">
        <v>2</v>
      </c>
      <c r="P45" s="2">
        <v>0</v>
      </c>
      <c r="Q45" s="2">
        <v>0</v>
      </c>
      <c r="R45" s="2">
        <v>0</v>
      </c>
      <c r="S45" s="2">
        <v>1</v>
      </c>
      <c r="T45" s="2">
        <v>0</v>
      </c>
      <c r="U45" s="2">
        <v>0</v>
      </c>
      <c r="V45" s="2">
        <v>1</v>
      </c>
      <c r="W45" s="2">
        <v>0</v>
      </c>
      <c r="X45" s="2">
        <v>1</v>
      </c>
      <c r="Y45" s="2">
        <v>0</v>
      </c>
      <c r="Z45" s="2">
        <v>2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N45" s="2">
        <v>16</v>
      </c>
      <c r="AO45" s="2">
        <v>26</v>
      </c>
      <c r="AP45" s="2">
        <v>20</v>
      </c>
      <c r="AQ45" s="2">
        <v>1</v>
      </c>
      <c r="AR45" s="2">
        <v>0</v>
      </c>
      <c r="AS45" s="12" t="s">
        <v>2</v>
      </c>
      <c r="AT45" s="2">
        <v>714</v>
      </c>
      <c r="AU45" s="2">
        <v>0</v>
      </c>
      <c r="AV45" s="2">
        <v>43</v>
      </c>
    </row>
    <row r="46" spans="1:48" s="1" customFormat="1" x14ac:dyDescent="0.5">
      <c r="C46" s="10"/>
      <c r="E46" s="15"/>
      <c r="AE46" s="1">
        <v>25</v>
      </c>
      <c r="AS46" s="10"/>
    </row>
    <row r="47" spans="1:48" s="1" customFormat="1" x14ac:dyDescent="0.5">
      <c r="C47" s="10"/>
      <c r="E47" s="15"/>
      <c r="AS47" s="10"/>
    </row>
    <row r="48" spans="1:48" s="17" customFormat="1" ht="9" customHeight="1" x14ac:dyDescent="0.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N48" s="16"/>
      <c r="AO48" s="18"/>
      <c r="AP48" s="16"/>
      <c r="AQ48" s="16"/>
      <c r="AR48" s="16"/>
      <c r="AS48" s="16"/>
      <c r="AT48" s="16"/>
      <c r="AU48" s="16"/>
      <c r="AV48" s="16"/>
    </row>
    <row r="49" spans="1:48" s="2" customFormat="1" x14ac:dyDescent="0.5">
      <c r="A49" s="2">
        <v>670</v>
      </c>
      <c r="C49" s="12" t="s">
        <v>2</v>
      </c>
      <c r="D49" s="1">
        <v>39</v>
      </c>
      <c r="E49" s="14"/>
      <c r="F49" s="2">
        <v>2</v>
      </c>
      <c r="G49" s="2">
        <v>2</v>
      </c>
      <c r="H49" s="2">
        <v>1</v>
      </c>
      <c r="I49" s="2">
        <v>1</v>
      </c>
      <c r="J49" s="2">
        <v>3</v>
      </c>
      <c r="K49" s="2">
        <v>0</v>
      </c>
      <c r="L49" s="2">
        <v>1</v>
      </c>
      <c r="M49" s="2">
        <v>0</v>
      </c>
      <c r="N49" s="2">
        <v>0</v>
      </c>
      <c r="O49" s="2">
        <v>1</v>
      </c>
      <c r="P49" s="2">
        <v>3</v>
      </c>
      <c r="Q49" s="2">
        <v>0</v>
      </c>
      <c r="R49" s="2">
        <v>1</v>
      </c>
      <c r="S49" s="2">
        <v>0</v>
      </c>
      <c r="T49" s="2">
        <v>4</v>
      </c>
      <c r="U49" s="2">
        <v>1</v>
      </c>
      <c r="V49" s="2">
        <v>2</v>
      </c>
      <c r="W49" s="2">
        <v>2</v>
      </c>
      <c r="X49" s="2">
        <v>0</v>
      </c>
      <c r="Y49" s="2">
        <v>3</v>
      </c>
      <c r="Z49" s="2">
        <v>1</v>
      </c>
      <c r="AA49" s="2">
        <v>3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N49" s="2">
        <v>17</v>
      </c>
      <c r="AO49" s="2">
        <v>27</v>
      </c>
      <c r="AP49" s="2">
        <v>37</v>
      </c>
      <c r="AQ49" s="2">
        <v>0</v>
      </c>
      <c r="AR49" s="2">
        <v>12</v>
      </c>
      <c r="AS49" s="12" t="s">
        <v>2</v>
      </c>
      <c r="AT49" s="2">
        <v>670</v>
      </c>
      <c r="AU49" s="2">
        <v>25</v>
      </c>
      <c r="AV49" s="1">
        <v>39</v>
      </c>
    </row>
    <row r="50" spans="1:48" x14ac:dyDescent="0.5">
      <c r="C50" s="10"/>
      <c r="AN50" s="1"/>
      <c r="AO50" s="1"/>
      <c r="AP50" s="1"/>
      <c r="AQ50" s="1"/>
      <c r="AR50" s="1"/>
      <c r="AS50" s="10"/>
      <c r="AT50" s="1"/>
      <c r="AU50" s="1"/>
    </row>
    <row r="51" spans="1:48" s="1" customFormat="1" x14ac:dyDescent="0.5">
      <c r="C51" s="10"/>
      <c r="E51" s="15"/>
      <c r="F51" s="1" t="s">
        <v>11</v>
      </c>
      <c r="G51" s="1" t="s">
        <v>11</v>
      </c>
      <c r="H51" s="1" t="s">
        <v>11</v>
      </c>
      <c r="J51" s="1" t="s">
        <v>11</v>
      </c>
      <c r="O51" s="1" t="s">
        <v>11</v>
      </c>
      <c r="P51" s="1" t="s">
        <v>11</v>
      </c>
      <c r="R51" s="1" t="s">
        <v>11</v>
      </c>
      <c r="V51" s="1" t="s">
        <v>11</v>
      </c>
      <c r="W51" s="1" t="s">
        <v>11</v>
      </c>
      <c r="Y51" s="1" t="s">
        <v>11</v>
      </c>
      <c r="Z51" s="1" t="s">
        <v>11</v>
      </c>
      <c r="AA51" s="1" t="s">
        <v>11</v>
      </c>
      <c r="AS5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07CC-6F48-A54B-BBD0-DFD013E5FE3C}">
  <dimension ref="A1:AV33"/>
  <sheetViews>
    <sheetView topLeftCell="A27" zoomScale="130" zoomScaleNormal="130" workbookViewId="0">
      <selection activeCell="A27" sqref="A27:D32"/>
    </sheetView>
  </sheetViews>
  <sheetFormatPr defaultColWidth="11" defaultRowHeight="15.75" x14ac:dyDescent="0.5"/>
  <cols>
    <col min="1" max="4" width="10.8125" style="1"/>
    <col min="5" max="5" width="2.3125" style="15" customWidth="1"/>
    <col min="6" max="35" width="4.5" style="1" customWidth="1"/>
    <col min="36" max="39" width="4.1875" customWidth="1"/>
    <col min="40" max="40" width="12.1875" customWidth="1"/>
    <col min="41" max="41" width="14.3125" style="4" customWidth="1"/>
    <col min="42" max="42" width="16" style="1" customWidth="1"/>
    <col min="43" max="43" width="12.5" style="1" customWidth="1"/>
    <col min="44" max="44" width="8.3125" style="4" customWidth="1"/>
  </cols>
  <sheetData>
    <row r="1" spans="1:48" s="3" customFormat="1" x14ac:dyDescent="0.5">
      <c r="A1" s="2" t="s">
        <v>0</v>
      </c>
      <c r="B1" s="2"/>
      <c r="C1" s="2"/>
      <c r="D1" s="2"/>
      <c r="E1" s="1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O1" s="5"/>
      <c r="AP1" s="2"/>
      <c r="AQ1" s="2"/>
      <c r="AR1" s="5"/>
    </row>
    <row r="2" spans="1:48" s="3" customFormat="1" x14ac:dyDescent="0.5">
      <c r="A2" s="2" t="s">
        <v>1</v>
      </c>
      <c r="B2" s="2" t="s">
        <v>2</v>
      </c>
      <c r="D2" s="2"/>
      <c r="E2" s="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O2" s="5"/>
      <c r="AP2" s="2"/>
      <c r="AQ2" s="2"/>
      <c r="AR2" s="5"/>
    </row>
    <row r="3" spans="1:48" x14ac:dyDescent="0.5">
      <c r="A3" s="1">
        <v>700</v>
      </c>
      <c r="B3" s="1">
        <v>714</v>
      </c>
    </row>
    <row r="4" spans="1:48" x14ac:dyDescent="0.5">
      <c r="A4" s="1">
        <v>705</v>
      </c>
      <c r="B4" s="1">
        <v>712</v>
      </c>
    </row>
    <row r="5" spans="1:48" x14ac:dyDescent="0.5">
      <c r="A5" s="1">
        <v>708</v>
      </c>
      <c r="B5" s="1">
        <v>710</v>
      </c>
    </row>
    <row r="7" spans="1:48" x14ac:dyDescent="0.5">
      <c r="A7" s="1" t="s">
        <v>3</v>
      </c>
    </row>
    <row r="8" spans="1:48" s="2" customFormat="1" x14ac:dyDescent="0.5">
      <c r="A8" s="2" t="s">
        <v>7</v>
      </c>
      <c r="B8" s="2" t="s">
        <v>6</v>
      </c>
      <c r="C8" s="2" t="s">
        <v>4</v>
      </c>
      <c r="D8" s="2" t="s">
        <v>10</v>
      </c>
      <c r="E8" s="15"/>
      <c r="F8" s="2" t="s">
        <v>5</v>
      </c>
      <c r="AN8" s="2" t="s">
        <v>14</v>
      </c>
      <c r="AO8" s="5" t="s">
        <v>5</v>
      </c>
      <c r="AP8" s="2" t="s">
        <v>8</v>
      </c>
      <c r="AQ8" s="2" t="s">
        <v>9</v>
      </c>
      <c r="AR8" s="5" t="s">
        <v>13</v>
      </c>
      <c r="AS8" s="2" t="s">
        <v>4</v>
      </c>
      <c r="AT8" s="2" t="s">
        <v>7</v>
      </c>
      <c r="AU8" s="2" t="s">
        <v>6</v>
      </c>
      <c r="AV8" s="2" t="s">
        <v>10</v>
      </c>
    </row>
    <row r="9" spans="1:48" x14ac:dyDescent="0.5">
      <c r="A9" s="1">
        <v>700</v>
      </c>
      <c r="C9" s="2" t="s">
        <v>1</v>
      </c>
      <c r="D9" s="1">
        <v>43</v>
      </c>
      <c r="F9" s="1">
        <f>-G9-F11</f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</v>
      </c>
      <c r="Y9" s="1">
        <v>2</v>
      </c>
      <c r="AN9">
        <f>COUNTIF(F9:Y9, "&gt;0")</f>
        <v>5</v>
      </c>
      <c r="AO9">
        <f>COUNT(F9:AM9)</f>
        <v>20</v>
      </c>
      <c r="AP9">
        <f>SUM(F9:AM9)</f>
        <v>7</v>
      </c>
      <c r="AQ9" s="1">
        <f>COUNT(F10:AM10)</f>
        <v>1</v>
      </c>
      <c r="AR9" s="1">
        <f>COUNTIF(F11:AM11, "A")</f>
        <v>0</v>
      </c>
      <c r="AS9" s="2" t="s">
        <v>1</v>
      </c>
      <c r="AT9" s="1">
        <v>700</v>
      </c>
      <c r="AU9" s="1"/>
      <c r="AV9" s="1">
        <v>43</v>
      </c>
    </row>
    <row r="10" spans="1:48" x14ac:dyDescent="0.5">
      <c r="C10" s="2"/>
      <c r="E10" s="14"/>
      <c r="X10" s="1">
        <v>75</v>
      </c>
      <c r="AS10" s="2"/>
      <c r="AT10" s="1"/>
      <c r="AU10" s="1"/>
      <c r="AV10" s="1"/>
    </row>
    <row r="11" spans="1:48" x14ac:dyDescent="0.5">
      <c r="AS11" s="1"/>
      <c r="AT11" s="1"/>
      <c r="AU11" s="1"/>
      <c r="AV11" s="1"/>
    </row>
    <row r="12" spans="1:48" x14ac:dyDescent="0.5">
      <c r="A12" s="1">
        <v>705</v>
      </c>
      <c r="B12" s="1">
        <v>93</v>
      </c>
      <c r="C12" s="2" t="s">
        <v>1</v>
      </c>
      <c r="D12" s="1">
        <v>43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/>
      <c r="AN12">
        <f>COUNTIF(F12:Y12, "&gt;0")</f>
        <v>2</v>
      </c>
      <c r="AO12">
        <f>COUNT(F12:AM12)</f>
        <v>33</v>
      </c>
      <c r="AP12">
        <f>SUM(F12:AM12)</f>
        <v>4</v>
      </c>
      <c r="AQ12" s="1">
        <f>COUNT(F13:AM13)</f>
        <v>0</v>
      </c>
      <c r="AR12" s="1">
        <f>COUNTIF(F14:AM14, "A")</f>
        <v>0</v>
      </c>
      <c r="AS12" s="2" t="s">
        <v>1</v>
      </c>
      <c r="AT12" s="1">
        <v>705</v>
      </c>
      <c r="AU12" s="1">
        <v>93</v>
      </c>
      <c r="AV12" s="1">
        <v>43</v>
      </c>
    </row>
    <row r="13" spans="1:48" x14ac:dyDescent="0.5">
      <c r="C13" s="2"/>
      <c r="AJ13" s="1"/>
      <c r="AK13" s="1"/>
      <c r="AL13" s="1"/>
      <c r="AM13" s="1"/>
      <c r="AS13" s="2"/>
      <c r="AT13" s="1"/>
      <c r="AU13" s="1"/>
      <c r="AV13" s="1"/>
    </row>
    <row r="14" spans="1:48" x14ac:dyDescent="0.5">
      <c r="AS14" s="1"/>
      <c r="AT14" s="1"/>
      <c r="AU14" s="1"/>
      <c r="AV14" s="1"/>
    </row>
    <row r="15" spans="1:48" x14ac:dyDescent="0.5">
      <c r="A15" s="1">
        <v>708</v>
      </c>
      <c r="B15" s="1">
        <v>59</v>
      </c>
      <c r="C15" s="2" t="s">
        <v>1</v>
      </c>
      <c r="D15" s="1">
        <v>43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N15">
        <f>COUNTIF(F15:Y15, "&gt;0")</f>
        <v>1</v>
      </c>
      <c r="AO15">
        <f>COUNT(F15:AM15)</f>
        <v>32</v>
      </c>
      <c r="AP15">
        <f>SUM(F15:AM15)</f>
        <v>3</v>
      </c>
      <c r="AQ15" s="1">
        <f>COUNT(F16:AM16)</f>
        <v>0</v>
      </c>
      <c r="AR15" s="1">
        <f>COUNTIF(F17:AM17, "A")</f>
        <v>2</v>
      </c>
      <c r="AS15" s="2" t="s">
        <v>1</v>
      </c>
      <c r="AT15" s="1">
        <v>708</v>
      </c>
      <c r="AU15" s="1">
        <v>59</v>
      </c>
      <c r="AV15" s="1">
        <v>43</v>
      </c>
    </row>
    <row r="16" spans="1:48" x14ac:dyDescent="0.5">
      <c r="C16" s="2"/>
      <c r="AJ16" s="1"/>
      <c r="AK16" s="1"/>
      <c r="AQ16"/>
      <c r="AR16"/>
      <c r="AS16" s="2"/>
      <c r="AT16" s="1"/>
      <c r="AU16" s="1"/>
      <c r="AV16" s="1"/>
    </row>
    <row r="17" spans="1:48" x14ac:dyDescent="0.5">
      <c r="V17" s="1" t="s">
        <v>11</v>
      </c>
      <c r="AI17" s="1" t="s">
        <v>11</v>
      </c>
      <c r="AQ17"/>
      <c r="AR17"/>
      <c r="AS17" s="1"/>
      <c r="AT17" s="1"/>
      <c r="AU17" s="1"/>
      <c r="AV17" s="1"/>
    </row>
    <row r="18" spans="1:48" s="22" customFormat="1" ht="8" customHeight="1" x14ac:dyDescent="0.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O18" s="23"/>
      <c r="AP18" s="21"/>
      <c r="AQ18" s="21"/>
      <c r="AR18" s="23"/>
      <c r="AS18" s="21"/>
      <c r="AT18" s="21"/>
      <c r="AU18" s="21"/>
      <c r="AV18" s="21"/>
    </row>
    <row r="19" spans="1:48" x14ac:dyDescent="0.5">
      <c r="A19" s="1">
        <v>13</v>
      </c>
      <c r="B19" s="1">
        <v>0</v>
      </c>
      <c r="C19" s="2" t="s">
        <v>1</v>
      </c>
      <c r="D19" s="1">
        <v>60</v>
      </c>
      <c r="F19" s="1">
        <v>0</v>
      </c>
      <c r="G19" s="1">
        <v>0</v>
      </c>
      <c r="H19" s="1">
        <v>0</v>
      </c>
      <c r="I19" s="1">
        <v>0</v>
      </c>
      <c r="J19" s="1">
        <v>2</v>
      </c>
      <c r="K19" s="1">
        <v>3</v>
      </c>
      <c r="L19" s="1">
        <v>2</v>
      </c>
      <c r="M19" s="1">
        <v>1</v>
      </c>
      <c r="N19" s="1">
        <v>1</v>
      </c>
      <c r="O19" s="1">
        <v>2</v>
      </c>
      <c r="P19" s="1">
        <v>1</v>
      </c>
      <c r="Q19" s="1">
        <v>3</v>
      </c>
      <c r="R19" s="1">
        <v>0</v>
      </c>
      <c r="S19" s="1">
        <v>3</v>
      </c>
      <c r="T19" s="1">
        <v>1</v>
      </c>
      <c r="U19" s="1">
        <v>0</v>
      </c>
      <c r="V19" s="1">
        <v>3</v>
      </c>
      <c r="W19" s="1">
        <v>3</v>
      </c>
      <c r="X19" s="1">
        <v>0</v>
      </c>
      <c r="Y19" s="1">
        <v>2</v>
      </c>
      <c r="Z19" s="1">
        <v>2</v>
      </c>
      <c r="AA19" s="1">
        <v>0</v>
      </c>
      <c r="AB19" s="1">
        <v>2</v>
      </c>
      <c r="AC19" s="1">
        <v>0</v>
      </c>
      <c r="AD19" s="1">
        <v>4</v>
      </c>
      <c r="AE19" s="1">
        <v>1</v>
      </c>
      <c r="AF19" s="1">
        <v>1</v>
      </c>
      <c r="AN19">
        <f>COUNTIF(F19:Y19, "&gt;0")</f>
        <v>13</v>
      </c>
      <c r="AO19">
        <f>COUNT(F19:AM19)</f>
        <v>27</v>
      </c>
      <c r="AP19">
        <f>SUM(F19:AM19)</f>
        <v>37</v>
      </c>
      <c r="AQ19" s="1">
        <f>COUNT(F20:AM20)</f>
        <v>0</v>
      </c>
      <c r="AR19" s="1">
        <f>COUNTIF(F21:AM21, "A")</f>
        <v>10</v>
      </c>
      <c r="AS19" s="2" t="s">
        <v>1</v>
      </c>
      <c r="AT19" s="1">
        <v>13</v>
      </c>
      <c r="AU19" s="1">
        <v>0</v>
      </c>
      <c r="AV19" s="1">
        <v>60</v>
      </c>
    </row>
    <row r="20" spans="1:48" x14ac:dyDescent="0.5">
      <c r="C20" s="2"/>
      <c r="E20" s="14"/>
      <c r="AS20" s="2"/>
      <c r="AT20" s="1"/>
      <c r="AU20" s="1"/>
      <c r="AV20" s="1"/>
    </row>
    <row r="21" spans="1:48" x14ac:dyDescent="0.5">
      <c r="C21" s="2"/>
      <c r="J21" s="1" t="s">
        <v>11</v>
      </c>
      <c r="L21" s="1" t="s">
        <v>11</v>
      </c>
      <c r="O21" s="1" t="s">
        <v>11</v>
      </c>
      <c r="Q21" s="1" t="s">
        <v>11</v>
      </c>
      <c r="S21" s="1" t="s">
        <v>11</v>
      </c>
      <c r="V21" s="1" t="s">
        <v>11</v>
      </c>
      <c r="Z21" s="1" t="s">
        <v>11</v>
      </c>
      <c r="AB21" s="1" t="s">
        <v>11</v>
      </c>
      <c r="AD21" s="1" t="s">
        <v>11</v>
      </c>
      <c r="AF21" s="1" t="s">
        <v>11</v>
      </c>
      <c r="AS21" s="2"/>
      <c r="AT21" s="1"/>
      <c r="AU21" s="1"/>
      <c r="AV21" s="1"/>
    </row>
    <row r="22" spans="1:48" x14ac:dyDescent="0.5">
      <c r="AS22" s="1"/>
      <c r="AT22" s="1"/>
      <c r="AU22" s="1"/>
      <c r="AV22" s="1"/>
    </row>
    <row r="23" spans="1:48" x14ac:dyDescent="0.5">
      <c r="A23" s="1">
        <v>17</v>
      </c>
      <c r="B23" s="1">
        <v>0</v>
      </c>
      <c r="C23" s="2" t="s">
        <v>1</v>
      </c>
      <c r="D23" s="1">
        <v>60</v>
      </c>
      <c r="F23" s="1">
        <v>1</v>
      </c>
      <c r="G23" s="1">
        <v>2</v>
      </c>
      <c r="H23" s="1">
        <v>1</v>
      </c>
      <c r="I23" s="1">
        <v>1</v>
      </c>
      <c r="J23" s="1">
        <v>2</v>
      </c>
      <c r="K23" s="1">
        <v>0</v>
      </c>
      <c r="L23" s="1">
        <v>0</v>
      </c>
      <c r="M23" s="1">
        <v>1</v>
      </c>
      <c r="N23" s="1">
        <v>2</v>
      </c>
      <c r="O23" s="1">
        <v>0</v>
      </c>
      <c r="P23" s="1">
        <v>1</v>
      </c>
      <c r="Q23" s="1">
        <v>0</v>
      </c>
      <c r="R23" s="1">
        <v>0</v>
      </c>
      <c r="S23" s="1">
        <v>1</v>
      </c>
      <c r="T23" s="1">
        <v>2</v>
      </c>
      <c r="U23" s="1">
        <v>1</v>
      </c>
      <c r="V23" s="1">
        <v>0</v>
      </c>
      <c r="W23" s="1">
        <v>4</v>
      </c>
      <c r="X23" s="1">
        <v>1</v>
      </c>
      <c r="Y23" s="1">
        <v>2</v>
      </c>
      <c r="Z23" s="1">
        <v>2</v>
      </c>
      <c r="AA23" s="1">
        <v>3</v>
      </c>
      <c r="AB23" s="1">
        <v>4</v>
      </c>
      <c r="AN23">
        <f>COUNTIF(F23:Y23, "&gt;0")</f>
        <v>14</v>
      </c>
      <c r="AO23">
        <f>COUNT(F23:AM23)</f>
        <v>23</v>
      </c>
      <c r="AP23">
        <f>SUM(F23:AM23)</f>
        <v>31</v>
      </c>
      <c r="AQ23" s="1">
        <f>COUNT(F24:AM24)</f>
        <v>0</v>
      </c>
      <c r="AR23" s="1">
        <f>COUNTIF(F25:AM25, "A")</f>
        <v>11</v>
      </c>
      <c r="AS23" s="2" t="s">
        <v>1</v>
      </c>
      <c r="AT23" s="1">
        <v>17</v>
      </c>
      <c r="AU23" s="1">
        <v>0</v>
      </c>
      <c r="AV23" s="1">
        <v>60</v>
      </c>
    </row>
    <row r="24" spans="1:48" x14ac:dyDescent="0.5">
      <c r="C24" s="2"/>
      <c r="AQ24"/>
      <c r="AR24"/>
      <c r="AS24" s="2"/>
      <c r="AT24" s="1"/>
      <c r="AU24" s="1"/>
      <c r="AV24" s="1"/>
    </row>
    <row r="25" spans="1:48" x14ac:dyDescent="0.5">
      <c r="F25" s="1" t="s">
        <v>11</v>
      </c>
      <c r="H25" s="1" t="s">
        <v>11</v>
      </c>
      <c r="I25" s="1" t="s">
        <v>11</v>
      </c>
      <c r="J25" s="1" t="s">
        <v>11</v>
      </c>
      <c r="M25" s="1" t="s">
        <v>11</v>
      </c>
      <c r="N25" s="1" t="s">
        <v>12</v>
      </c>
      <c r="P25" s="1" t="s">
        <v>11</v>
      </c>
      <c r="S25" s="1" t="s">
        <v>11</v>
      </c>
      <c r="T25" s="1" t="s">
        <v>11</v>
      </c>
      <c r="U25" s="1" t="s">
        <v>11</v>
      </c>
      <c r="Z25" s="1" t="s">
        <v>11</v>
      </c>
      <c r="AB25" s="1" t="s">
        <v>11</v>
      </c>
      <c r="AQ25"/>
      <c r="AR25"/>
      <c r="AS25" s="1"/>
      <c r="AT25" s="1"/>
      <c r="AU25" s="1"/>
      <c r="AV25" s="1"/>
    </row>
    <row r="26" spans="1:48" s="22" customFormat="1" ht="8" customHeight="1" x14ac:dyDescent="0.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O26" s="23"/>
      <c r="AP26" s="21"/>
      <c r="AQ26" s="21"/>
      <c r="AR26" s="23"/>
      <c r="AS26" s="21"/>
      <c r="AT26" s="21"/>
      <c r="AU26" s="21"/>
      <c r="AV26" s="21"/>
    </row>
    <row r="27" spans="1:48" x14ac:dyDescent="0.5">
      <c r="A27" s="1">
        <v>1</v>
      </c>
      <c r="B27" s="1">
        <v>0</v>
      </c>
      <c r="C27" s="2" t="s">
        <v>1</v>
      </c>
      <c r="D27" s="1">
        <v>120</v>
      </c>
      <c r="F27" s="1">
        <v>4</v>
      </c>
      <c r="G27" s="1">
        <v>4</v>
      </c>
      <c r="H27" s="1">
        <v>6</v>
      </c>
      <c r="I27" s="1">
        <v>1</v>
      </c>
      <c r="J27" s="1">
        <v>2</v>
      </c>
      <c r="K27" s="1">
        <v>3</v>
      </c>
      <c r="L27" s="1">
        <v>1</v>
      </c>
      <c r="M27" s="1">
        <v>5</v>
      </c>
      <c r="N27" s="1">
        <v>4</v>
      </c>
      <c r="O27" s="1">
        <v>4</v>
      </c>
      <c r="P27" s="1">
        <v>9</v>
      </c>
      <c r="Q27" s="1">
        <v>8</v>
      </c>
      <c r="R27" s="1">
        <v>2</v>
      </c>
      <c r="S27" s="1">
        <v>3</v>
      </c>
      <c r="T27" s="1">
        <v>7</v>
      </c>
      <c r="U27" s="1">
        <v>2</v>
      </c>
      <c r="V27" s="1">
        <v>5</v>
      </c>
      <c r="W27" s="1">
        <v>6</v>
      </c>
      <c r="X27" s="1">
        <v>4</v>
      </c>
      <c r="Y27" s="1">
        <v>8</v>
      </c>
      <c r="Z27" s="1">
        <v>3</v>
      </c>
      <c r="AA27" s="1">
        <v>3</v>
      </c>
      <c r="AB27" s="1">
        <v>1</v>
      </c>
      <c r="AC27" s="1">
        <v>6</v>
      </c>
      <c r="AD27" s="1">
        <v>4</v>
      </c>
      <c r="AE27" s="1">
        <v>5</v>
      </c>
      <c r="AF27" s="1">
        <v>5</v>
      </c>
      <c r="AG27" s="1">
        <v>2</v>
      </c>
      <c r="AH27" s="1">
        <v>6</v>
      </c>
      <c r="AI27" s="1">
        <v>2</v>
      </c>
      <c r="AJ27" s="1">
        <v>9</v>
      </c>
      <c r="AK27" s="1">
        <v>5</v>
      </c>
      <c r="AL27" s="1">
        <v>2</v>
      </c>
      <c r="AN27">
        <f>COUNTIF(F27:Y27, "&gt;0")</f>
        <v>20</v>
      </c>
      <c r="AO27">
        <f>COUNT(F27:AM27)</f>
        <v>33</v>
      </c>
      <c r="AP27">
        <f>SUM(F27:AM27)</f>
        <v>141</v>
      </c>
      <c r="AQ27" s="1">
        <f>COUNT(F28:AM28)</f>
        <v>14</v>
      </c>
      <c r="AR27" s="1">
        <f>COUNTIF(F29:AM29, "A")</f>
        <v>28</v>
      </c>
      <c r="AS27" s="2" t="s">
        <v>1</v>
      </c>
      <c r="AT27" s="1">
        <v>1</v>
      </c>
      <c r="AU27" s="1">
        <v>0</v>
      </c>
      <c r="AV27" s="1">
        <v>120</v>
      </c>
    </row>
    <row r="28" spans="1:48" x14ac:dyDescent="0.5">
      <c r="G28" s="1">
        <v>25</v>
      </c>
      <c r="H28" s="1">
        <v>25</v>
      </c>
      <c r="P28" s="1">
        <v>50</v>
      </c>
      <c r="Q28" s="1">
        <v>75</v>
      </c>
      <c r="S28" s="1">
        <v>25</v>
      </c>
      <c r="T28" s="1">
        <v>25</v>
      </c>
      <c r="V28" s="1">
        <v>25</v>
      </c>
      <c r="Z28" s="1">
        <v>25</v>
      </c>
      <c r="AA28" s="1">
        <v>25</v>
      </c>
      <c r="AC28" s="1">
        <v>50</v>
      </c>
      <c r="AD28" s="1">
        <v>25</v>
      </c>
      <c r="AE28" s="1">
        <v>50</v>
      </c>
      <c r="AI28" s="1">
        <v>25</v>
      </c>
      <c r="AJ28">
        <v>50</v>
      </c>
      <c r="AR28" s="1"/>
      <c r="AS28" s="1"/>
      <c r="AT28" s="1"/>
      <c r="AU28" s="1"/>
      <c r="AV28" s="1"/>
    </row>
    <row r="29" spans="1:48" x14ac:dyDescent="0.5">
      <c r="G29" s="1" t="s">
        <v>11</v>
      </c>
      <c r="H29" s="1" t="s">
        <v>11</v>
      </c>
      <c r="J29" s="1" t="s">
        <v>11</v>
      </c>
      <c r="K29" s="1" t="s">
        <v>11</v>
      </c>
      <c r="N29" s="1" t="s">
        <v>11</v>
      </c>
      <c r="O29" s="1" t="s">
        <v>11</v>
      </c>
      <c r="P29" s="1" t="s">
        <v>11</v>
      </c>
      <c r="Q29" s="1" t="s">
        <v>11</v>
      </c>
      <c r="S29" s="1" t="s">
        <v>11</v>
      </c>
      <c r="T29" s="1" t="s">
        <v>11</v>
      </c>
      <c r="U29" s="1" t="s">
        <v>11</v>
      </c>
      <c r="V29" s="1" t="s">
        <v>11</v>
      </c>
      <c r="W29" s="1" t="s">
        <v>11</v>
      </c>
      <c r="X29" s="1" t="s">
        <v>11</v>
      </c>
      <c r="Y29" s="1" t="s">
        <v>11</v>
      </c>
      <c r="Z29" s="1" t="s">
        <v>11</v>
      </c>
      <c r="AA29" s="1" t="s">
        <v>11</v>
      </c>
      <c r="AB29" s="1" t="s">
        <v>11</v>
      </c>
      <c r="AC29" s="1" t="s">
        <v>11</v>
      </c>
      <c r="AD29" s="1" t="s">
        <v>11</v>
      </c>
      <c r="AE29" s="1" t="s">
        <v>11</v>
      </c>
      <c r="AF29" s="1" t="s">
        <v>11</v>
      </c>
      <c r="AG29" s="1" t="s">
        <v>11</v>
      </c>
      <c r="AH29" s="1" t="s">
        <v>11</v>
      </c>
      <c r="AI29" s="1" t="s">
        <v>11</v>
      </c>
      <c r="AJ29" s="1" t="s">
        <v>11</v>
      </c>
      <c r="AK29" s="1" t="s">
        <v>11</v>
      </c>
      <c r="AL29" s="1" t="s">
        <v>11</v>
      </c>
      <c r="AS29" s="1"/>
      <c r="AT29" s="1"/>
      <c r="AU29" s="1"/>
      <c r="AV29" s="1"/>
    </row>
    <row r="30" spans="1:48" x14ac:dyDescent="0.5">
      <c r="AJ30" s="1"/>
      <c r="AK30" s="1"/>
      <c r="AL30" s="1"/>
      <c r="AS30" s="1"/>
      <c r="AT30" s="1"/>
      <c r="AU30" s="1"/>
      <c r="AV30" s="1"/>
    </row>
    <row r="31" spans="1:48" x14ac:dyDescent="0.5">
      <c r="A31" s="1">
        <v>2</v>
      </c>
      <c r="B31" s="1">
        <v>0</v>
      </c>
      <c r="C31" s="2" t="s">
        <v>1</v>
      </c>
      <c r="D31" s="1">
        <v>120</v>
      </c>
      <c r="F31" s="1">
        <v>4</v>
      </c>
      <c r="G31" s="1">
        <v>2</v>
      </c>
      <c r="H31" s="1">
        <v>1</v>
      </c>
      <c r="I31" s="1">
        <v>1</v>
      </c>
      <c r="J31" s="1">
        <v>2</v>
      </c>
      <c r="K31" s="1">
        <v>7</v>
      </c>
      <c r="L31" s="1">
        <v>7</v>
      </c>
      <c r="M31" s="1">
        <v>1</v>
      </c>
      <c r="N31" s="1">
        <v>1</v>
      </c>
      <c r="O31" s="1">
        <v>1</v>
      </c>
      <c r="P31" s="1">
        <v>7</v>
      </c>
      <c r="Q31" s="1">
        <v>5</v>
      </c>
      <c r="R31" s="1">
        <v>2</v>
      </c>
      <c r="S31" s="1">
        <v>3</v>
      </c>
      <c r="T31" s="1">
        <v>3</v>
      </c>
      <c r="U31" s="1">
        <v>4</v>
      </c>
      <c r="V31" s="1">
        <v>4</v>
      </c>
      <c r="W31" s="1">
        <v>5</v>
      </c>
      <c r="X31" s="1">
        <v>1</v>
      </c>
      <c r="Y31" s="1">
        <v>4</v>
      </c>
      <c r="Z31" s="1">
        <v>3</v>
      </c>
      <c r="AA31" s="1">
        <v>3</v>
      </c>
      <c r="AB31" s="1">
        <v>4</v>
      </c>
      <c r="AC31" s="1">
        <v>2</v>
      </c>
      <c r="AD31" s="1">
        <v>1</v>
      </c>
      <c r="AN31">
        <f>COUNTIF(F31:Y31, "&gt;0")</f>
        <v>20</v>
      </c>
      <c r="AO31">
        <f>COUNT(F31:AM31)</f>
        <v>25</v>
      </c>
      <c r="AP31">
        <f>SUM(F31:AM31)</f>
        <v>78</v>
      </c>
      <c r="AQ31" s="1">
        <f>COUNT(F32:AM32)</f>
        <v>14</v>
      </c>
      <c r="AR31" s="1">
        <f>COUNTIF(F33:AM33, "A")</f>
        <v>15</v>
      </c>
      <c r="AS31" s="2" t="s">
        <v>1</v>
      </c>
      <c r="AT31" s="1">
        <v>2</v>
      </c>
      <c r="AU31" s="1">
        <v>0</v>
      </c>
      <c r="AV31" s="1">
        <v>120</v>
      </c>
    </row>
    <row r="32" spans="1:48" x14ac:dyDescent="0.5">
      <c r="F32" s="1">
        <v>25</v>
      </c>
      <c r="H32" s="1">
        <v>25</v>
      </c>
      <c r="K32" s="1">
        <v>25</v>
      </c>
      <c r="M32" s="1">
        <v>100</v>
      </c>
      <c r="N32" s="1">
        <v>100</v>
      </c>
      <c r="O32" s="1">
        <v>100</v>
      </c>
      <c r="P32" s="1">
        <v>25</v>
      </c>
      <c r="Q32" s="1">
        <v>25</v>
      </c>
      <c r="S32" s="1">
        <v>50</v>
      </c>
      <c r="T32" s="1">
        <v>75</v>
      </c>
      <c r="W32" s="1">
        <v>25</v>
      </c>
      <c r="Y32" s="1">
        <v>75</v>
      </c>
      <c r="Z32" s="1">
        <v>25</v>
      </c>
      <c r="AB32" s="1">
        <v>25</v>
      </c>
    </row>
    <row r="33" spans="3:29" x14ac:dyDescent="0.5">
      <c r="C33" s="2"/>
      <c r="J33" s="1" t="s">
        <v>11</v>
      </c>
      <c r="K33" s="1" t="s">
        <v>11</v>
      </c>
      <c r="L33" s="1" t="s">
        <v>11</v>
      </c>
      <c r="P33" s="1" t="s">
        <v>11</v>
      </c>
      <c r="Q33" s="1" t="s">
        <v>11</v>
      </c>
      <c r="R33" s="1" t="s">
        <v>11</v>
      </c>
      <c r="T33" s="1" t="s">
        <v>11</v>
      </c>
      <c r="U33" s="1" t="s">
        <v>11</v>
      </c>
      <c r="V33" s="1" t="s">
        <v>11</v>
      </c>
      <c r="W33" s="1" t="s">
        <v>11</v>
      </c>
      <c r="Y33" s="1" t="s">
        <v>11</v>
      </c>
      <c r="Z33" s="1" t="s">
        <v>11</v>
      </c>
      <c r="AA33" s="1" t="s">
        <v>11</v>
      </c>
      <c r="AB33" s="1" t="s">
        <v>11</v>
      </c>
      <c r="AC33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7452-D8B7-2D45-911A-C123F27F3B0A}">
  <dimension ref="A3:AP19"/>
  <sheetViews>
    <sheetView topLeftCell="G1" zoomScale="92" workbookViewId="0">
      <selection activeCell="AM6" sqref="AM6:AP7"/>
    </sheetView>
  </sheetViews>
  <sheetFormatPr defaultColWidth="10.8125" defaultRowHeight="15.75" x14ac:dyDescent="0.5"/>
  <cols>
    <col min="1" max="11" width="8.1875" style="1" customWidth="1"/>
    <col min="12" max="16384" width="10.8125" style="1"/>
  </cols>
  <sheetData>
    <row r="3" spans="1:42" s="24" customFormat="1" ht="30.75" x14ac:dyDescent="0.9">
      <c r="N3" s="25"/>
      <c r="O3" s="25"/>
      <c r="P3" s="25"/>
      <c r="Q3" s="28" t="s">
        <v>28</v>
      </c>
      <c r="R3" s="25"/>
      <c r="S3" s="25"/>
      <c r="T3" s="25"/>
      <c r="U3" s="25"/>
      <c r="V3" s="25"/>
      <c r="X3" s="29"/>
      <c r="Y3" s="29"/>
      <c r="Z3" s="29"/>
      <c r="AA3" s="29"/>
      <c r="AB3" s="29" t="s">
        <v>30</v>
      </c>
      <c r="AC3" s="29"/>
      <c r="AD3" s="29"/>
      <c r="AE3" s="29"/>
      <c r="AF3" s="29"/>
      <c r="AH3" s="26"/>
      <c r="AI3" s="26"/>
      <c r="AJ3" s="26"/>
      <c r="AK3" s="26"/>
      <c r="AL3" s="26" t="s">
        <v>29</v>
      </c>
      <c r="AM3" s="26"/>
      <c r="AN3" s="26"/>
      <c r="AO3" s="26"/>
      <c r="AP3" s="26"/>
    </row>
    <row r="4" spans="1:42" s="9" customFormat="1" ht="66" x14ac:dyDescent="0.5">
      <c r="A4" s="7" t="str">
        <f>KCG_P40_60_120!A8</f>
        <v>animal_slide</v>
      </c>
      <c r="B4" s="7" t="str">
        <f>KCG_P40_60_120!B8</f>
        <v>section</v>
      </c>
      <c r="C4" s="7" t="str">
        <f>KCG_P40_60_120!C8</f>
        <v>Genotype</v>
      </c>
      <c r="D4" s="7" t="str">
        <f>KCG_P40_60_120!D8</f>
        <v>age (days)</v>
      </c>
      <c r="E4" s="8" t="str">
        <f>KCG_P40_60_120!AO8</f>
        <v>fields</v>
      </c>
      <c r="F4" s="8" t="str">
        <f>KCG_P40_60_120!AN8</f>
        <v>field w\lesions</v>
      </c>
      <c r="G4" s="7" t="s">
        <v>15</v>
      </c>
      <c r="H4" s="7" t="str">
        <f>KCG_P40_60_120!AP8</f>
        <v>total lesions</v>
      </c>
      <c r="I4" s="7" t="s">
        <v>15</v>
      </c>
      <c r="J4" s="7" t="str">
        <f>KCG_P40_60_120!AQ8</f>
        <v>large lesions</v>
      </c>
      <c r="K4" s="7" t="str">
        <f>KCG_P40_60_120!AR8</f>
        <v>ADM</v>
      </c>
      <c r="N4" s="9" t="s">
        <v>14</v>
      </c>
      <c r="O4" s="9" t="s">
        <v>5</v>
      </c>
      <c r="P4" s="30" t="s">
        <v>8</v>
      </c>
      <c r="Q4" s="9" t="s">
        <v>9</v>
      </c>
      <c r="R4" s="32" t="s">
        <v>13</v>
      </c>
      <c r="S4" s="9" t="s">
        <v>24</v>
      </c>
      <c r="T4" s="9" t="s">
        <v>25</v>
      </c>
      <c r="U4" s="9" t="s">
        <v>26</v>
      </c>
      <c r="V4" s="9" t="s">
        <v>27</v>
      </c>
      <c r="X4" s="9" t="s">
        <v>14</v>
      </c>
      <c r="Y4" s="9" t="s">
        <v>5</v>
      </c>
      <c r="Z4" s="30" t="s">
        <v>8</v>
      </c>
      <c r="AA4" s="9" t="s">
        <v>9</v>
      </c>
      <c r="AB4" s="32" t="s">
        <v>13</v>
      </c>
      <c r="AC4" s="2" t="s">
        <v>4</v>
      </c>
      <c r="AD4" s="2" t="s">
        <v>7</v>
      </c>
      <c r="AE4" s="2" t="s">
        <v>6</v>
      </c>
      <c r="AF4" s="2" t="s">
        <v>10</v>
      </c>
      <c r="AH4" s="9" t="s">
        <v>14</v>
      </c>
      <c r="AI4" s="9" t="s">
        <v>5</v>
      </c>
      <c r="AJ4" s="30" t="s">
        <v>8</v>
      </c>
      <c r="AK4" s="9" t="s">
        <v>9</v>
      </c>
      <c r="AL4" s="32" t="s">
        <v>13</v>
      </c>
      <c r="AM4" s="2" t="s">
        <v>4</v>
      </c>
      <c r="AN4" s="2" t="s">
        <v>7</v>
      </c>
      <c r="AO4" s="2" t="s">
        <v>6</v>
      </c>
      <c r="AP4" s="2" t="s">
        <v>10</v>
      </c>
    </row>
    <row r="5" spans="1:42" x14ac:dyDescent="0.5">
      <c r="A5" s="1">
        <f>KCG_P40_60_120!A9</f>
        <v>700</v>
      </c>
      <c r="B5" s="1">
        <f>KCG_P40_60_120!B9</f>
        <v>0</v>
      </c>
      <c r="C5" s="1" t="str">
        <f>KCG_P40_60_120!C9</f>
        <v>KCG</v>
      </c>
      <c r="D5" s="1">
        <f>KCG_P40_60_120!D9</f>
        <v>43</v>
      </c>
      <c r="E5" s="4">
        <f>KCG_P40_60_120!AO9</f>
        <v>20</v>
      </c>
      <c r="F5" s="4">
        <f>KCG_P40_60_120!AN9</f>
        <v>5</v>
      </c>
      <c r="G5" s="27">
        <f t="shared" ref="G5:G11" si="0">F5/E5</f>
        <v>0.25</v>
      </c>
      <c r="H5" s="1">
        <f>KCG_P40_60_120!AP9</f>
        <v>7</v>
      </c>
      <c r="I5" s="27">
        <f>H5/E5</f>
        <v>0.35</v>
      </c>
      <c r="J5" s="1">
        <f>KCG_P40_60_120!AQ9</f>
        <v>1</v>
      </c>
      <c r="K5" s="1">
        <f>KCG_P40_60_120!AR9</f>
        <v>0</v>
      </c>
      <c r="P5" s="31"/>
      <c r="R5" s="33"/>
      <c r="Z5" s="31"/>
      <c r="AB5" s="33"/>
      <c r="AJ5" s="31"/>
      <c r="AL5" s="33"/>
    </row>
    <row r="6" spans="1:42" x14ac:dyDescent="0.5">
      <c r="A6" s="1">
        <f>KCG_P40_60_120!A12</f>
        <v>705</v>
      </c>
      <c r="B6" s="1">
        <f>KCG_P40_60_120!B12</f>
        <v>93</v>
      </c>
      <c r="C6" s="1" t="str">
        <f>KCG_P40_60_120!C12</f>
        <v>KCG</v>
      </c>
      <c r="D6" s="1">
        <f>KCG_P40_60_120!D12</f>
        <v>43</v>
      </c>
      <c r="E6" s="4">
        <f>KCG_P40_60_120!AO12</f>
        <v>33</v>
      </c>
      <c r="F6" s="4">
        <f>KCG_P40_60_120!AN12</f>
        <v>2</v>
      </c>
      <c r="G6" s="27">
        <f t="shared" si="0"/>
        <v>6.0606060606060608E-2</v>
      </c>
      <c r="H6" s="1">
        <f>KCG_P40_60_120!AP12</f>
        <v>4</v>
      </c>
      <c r="I6" s="27">
        <f t="shared" ref="I6:I11" si="1">H6/E6</f>
        <v>0.12121212121212122</v>
      </c>
      <c r="J6" s="1">
        <f>KCG_P40_60_120!AQ12</f>
        <v>0</v>
      </c>
      <c r="K6" s="1">
        <f>KCG_P40_60_120!AR12</f>
        <v>0</v>
      </c>
      <c r="N6" s="1">
        <v>5</v>
      </c>
      <c r="O6" s="1">
        <v>20</v>
      </c>
      <c r="P6" s="31">
        <v>7</v>
      </c>
      <c r="Q6" s="1">
        <v>1</v>
      </c>
      <c r="R6" s="33">
        <v>2</v>
      </c>
      <c r="S6" s="6" t="s">
        <v>1</v>
      </c>
      <c r="T6" s="1">
        <v>700</v>
      </c>
      <c r="V6" s="1">
        <v>43</v>
      </c>
      <c r="X6" s="1">
        <v>13</v>
      </c>
      <c r="Y6" s="1">
        <v>27</v>
      </c>
      <c r="Z6" s="31">
        <v>37</v>
      </c>
      <c r="AA6" s="1">
        <v>0</v>
      </c>
      <c r="AB6" s="33">
        <v>10</v>
      </c>
      <c r="AC6" s="11" t="s">
        <v>1</v>
      </c>
      <c r="AD6" s="1">
        <v>13</v>
      </c>
      <c r="AE6" s="1">
        <v>0</v>
      </c>
      <c r="AF6" s="1">
        <v>60</v>
      </c>
      <c r="AH6" s="1">
        <v>20</v>
      </c>
      <c r="AI6" s="1">
        <v>33</v>
      </c>
      <c r="AJ6" s="31">
        <v>141</v>
      </c>
      <c r="AK6" s="1">
        <v>14</v>
      </c>
      <c r="AL6" s="33">
        <v>28</v>
      </c>
      <c r="AM6" s="11" t="s">
        <v>1</v>
      </c>
      <c r="AN6" s="1">
        <v>1</v>
      </c>
      <c r="AO6" s="1">
        <v>0</v>
      </c>
      <c r="AP6" s="1">
        <v>120</v>
      </c>
    </row>
    <row r="7" spans="1:42" x14ac:dyDescent="0.5">
      <c r="A7" s="1">
        <f>KCG_P40_60_120!A15</f>
        <v>708</v>
      </c>
      <c r="B7" s="1">
        <f>KCG_P40_60_120!B15</f>
        <v>59</v>
      </c>
      <c r="C7" s="1" t="str">
        <f>KCG_P40_60_120!C15</f>
        <v>KCG</v>
      </c>
      <c r="D7" s="1">
        <f>KCG_P40_60_120!D15</f>
        <v>43</v>
      </c>
      <c r="E7" s="4">
        <f>KCG_P40_60_120!AO15</f>
        <v>32</v>
      </c>
      <c r="F7" s="4">
        <f>KCG_P40_60_120!AN15</f>
        <v>1</v>
      </c>
      <c r="G7" s="27">
        <f t="shared" si="0"/>
        <v>3.125E-2</v>
      </c>
      <c r="H7" s="1">
        <f>KCG_P40_60_120!AP15</f>
        <v>3</v>
      </c>
      <c r="I7" s="27">
        <f t="shared" si="1"/>
        <v>9.375E-2</v>
      </c>
      <c r="J7" s="1">
        <f>KCG_P40_60_120!AQ15</f>
        <v>0</v>
      </c>
      <c r="K7" s="1">
        <f>KCG_P40_60_120!AR15</f>
        <v>2</v>
      </c>
      <c r="N7" s="1">
        <v>2</v>
      </c>
      <c r="O7" s="1" t="s">
        <v>23</v>
      </c>
      <c r="P7" s="31">
        <v>2</v>
      </c>
      <c r="Q7" s="1">
        <v>0</v>
      </c>
      <c r="R7" s="33">
        <v>0</v>
      </c>
      <c r="S7" s="6" t="s">
        <v>1</v>
      </c>
      <c r="T7" s="1">
        <v>701</v>
      </c>
      <c r="U7" s="1">
        <v>46</v>
      </c>
      <c r="V7" s="1">
        <v>43</v>
      </c>
      <c r="X7" s="1">
        <v>14</v>
      </c>
      <c r="Y7" s="1">
        <v>23</v>
      </c>
      <c r="Z7" s="31">
        <v>31</v>
      </c>
      <c r="AA7" s="1">
        <v>0</v>
      </c>
      <c r="AB7" s="33">
        <v>11</v>
      </c>
      <c r="AC7" s="11" t="s">
        <v>1</v>
      </c>
      <c r="AD7" s="1">
        <v>17</v>
      </c>
      <c r="AE7" s="1">
        <v>0</v>
      </c>
      <c r="AF7" s="1">
        <v>60</v>
      </c>
      <c r="AH7" s="1">
        <v>20</v>
      </c>
      <c r="AI7" s="1">
        <v>25</v>
      </c>
      <c r="AJ7" s="31">
        <v>78</v>
      </c>
      <c r="AK7" s="1">
        <v>14</v>
      </c>
      <c r="AL7" s="33">
        <v>15</v>
      </c>
      <c r="AM7" s="11" t="s">
        <v>1</v>
      </c>
      <c r="AN7" s="1">
        <v>2</v>
      </c>
      <c r="AO7" s="1">
        <v>0</v>
      </c>
      <c r="AP7" s="1">
        <v>120</v>
      </c>
    </row>
    <row r="8" spans="1:42" x14ac:dyDescent="0.5">
      <c r="A8" s="1">
        <f>KCG_P40_60_120!A19</f>
        <v>13</v>
      </c>
      <c r="B8" s="1">
        <f>KCG_P40_60_120!B19</f>
        <v>0</v>
      </c>
      <c r="C8" s="1" t="str">
        <f>KCG_P40_60_120!C19</f>
        <v>KCG</v>
      </c>
      <c r="D8" s="1">
        <f>KCG_P40_60_120!D19</f>
        <v>60</v>
      </c>
      <c r="E8" s="4">
        <f>KCG_P40_60_120!AO19</f>
        <v>27</v>
      </c>
      <c r="F8" s="4">
        <f>KCG_P40_60_120!AN19</f>
        <v>13</v>
      </c>
      <c r="G8" s="27">
        <f t="shared" si="0"/>
        <v>0.48148148148148145</v>
      </c>
      <c r="H8" s="1">
        <f>KCG_P40_60_120!AP19</f>
        <v>37</v>
      </c>
      <c r="I8" s="27">
        <f t="shared" si="1"/>
        <v>1.3703703703703705</v>
      </c>
      <c r="J8" s="1">
        <f>KCG_P40_60_120!AQ19</f>
        <v>0</v>
      </c>
      <c r="K8" s="1">
        <f>KCG_P40_60_120!AR19</f>
        <v>10</v>
      </c>
      <c r="N8" s="1">
        <v>2</v>
      </c>
      <c r="O8" s="1">
        <v>33</v>
      </c>
      <c r="P8" s="31">
        <v>4</v>
      </c>
      <c r="Q8" s="1">
        <v>0</v>
      </c>
      <c r="R8" s="33">
        <v>0</v>
      </c>
      <c r="S8" s="6" t="s">
        <v>1</v>
      </c>
      <c r="T8" s="1">
        <v>705</v>
      </c>
      <c r="U8" s="1">
        <v>93</v>
      </c>
      <c r="V8" s="1">
        <v>43</v>
      </c>
    </row>
    <row r="9" spans="1:42" x14ac:dyDescent="0.5">
      <c r="A9" s="1">
        <f>KCG_P40_60_120!A23</f>
        <v>17</v>
      </c>
      <c r="B9" s="1">
        <f>KCG_P40_60_120!B23</f>
        <v>0</v>
      </c>
      <c r="C9" s="1" t="str">
        <f>KCG_P40_60_120!C23</f>
        <v>KCG</v>
      </c>
      <c r="D9" s="1">
        <f>KCG_P40_60_120!D23</f>
        <v>60</v>
      </c>
      <c r="E9" s="4">
        <f>KCG_P40_60_120!AO23</f>
        <v>23</v>
      </c>
      <c r="F9" s="4">
        <f>KCG_P40_60_120!AN23</f>
        <v>14</v>
      </c>
      <c r="G9" s="27">
        <f t="shared" si="0"/>
        <v>0.60869565217391308</v>
      </c>
      <c r="H9" s="1">
        <f>KCG_P40_60_120!AP23</f>
        <v>31</v>
      </c>
      <c r="I9" s="27">
        <f t="shared" si="1"/>
        <v>1.3478260869565217</v>
      </c>
      <c r="J9" s="1">
        <f>KCG_P40_60_120!AQ23</f>
        <v>0</v>
      </c>
      <c r="K9" s="1">
        <f>KCG_P40_60_120!AR23</f>
        <v>11</v>
      </c>
      <c r="N9" s="1">
        <v>1</v>
      </c>
      <c r="O9" s="1">
        <v>32</v>
      </c>
      <c r="P9" s="31">
        <v>3</v>
      </c>
      <c r="Q9" s="1">
        <v>0</v>
      </c>
      <c r="R9" s="33">
        <v>2</v>
      </c>
      <c r="S9" s="6" t="s">
        <v>1</v>
      </c>
      <c r="T9" s="1">
        <v>708</v>
      </c>
      <c r="U9" s="1">
        <v>59</v>
      </c>
      <c r="V9" s="1">
        <v>43</v>
      </c>
    </row>
    <row r="10" spans="1:42" x14ac:dyDescent="0.5">
      <c r="A10" s="1">
        <f>KCG_P40_60_120!A27</f>
        <v>1</v>
      </c>
      <c r="B10" s="1">
        <f>KCG_P40_60_120!B27</f>
        <v>0</v>
      </c>
      <c r="C10" s="1" t="str">
        <f>KCG_P40_60_120!C27</f>
        <v>KCG</v>
      </c>
      <c r="D10" s="1">
        <f>KCG_P40_60_120!D27</f>
        <v>120</v>
      </c>
      <c r="E10" s="4">
        <f>KCG_P40_60_120!AO27</f>
        <v>33</v>
      </c>
      <c r="F10" s="4">
        <f>KCG_P40_60_120!AN27</f>
        <v>20</v>
      </c>
      <c r="G10" s="27">
        <f t="shared" si="0"/>
        <v>0.60606060606060608</v>
      </c>
      <c r="H10" s="1">
        <f>KCG_P40_60_120!AP27</f>
        <v>141</v>
      </c>
      <c r="I10" s="27">
        <f t="shared" si="1"/>
        <v>4.2727272727272725</v>
      </c>
      <c r="J10" s="1">
        <f>KCG_P40_60_120!AQ27</f>
        <v>14</v>
      </c>
      <c r="K10" s="1">
        <f>KCG_P40_60_120!AR27</f>
        <v>28</v>
      </c>
      <c r="P10" s="31"/>
      <c r="R10" s="33"/>
    </row>
    <row r="11" spans="1:42" x14ac:dyDescent="0.5">
      <c r="A11" s="1">
        <f>KCG_P40_60_120!A31</f>
        <v>2</v>
      </c>
      <c r="B11" s="1">
        <f>KCG_P40_60_120!B31</f>
        <v>0</v>
      </c>
      <c r="C11" s="1" t="str">
        <f>KCG_P40_60_120!C31</f>
        <v>KCG</v>
      </c>
      <c r="D11" s="1">
        <f>KCG_P40_60_120!D31</f>
        <v>120</v>
      </c>
      <c r="E11" s="4">
        <f>KCG_P40_60_120!AO31</f>
        <v>25</v>
      </c>
      <c r="F11" s="4">
        <f>KCG_P40_60_120!AN31</f>
        <v>20</v>
      </c>
      <c r="G11" s="27">
        <f t="shared" si="0"/>
        <v>0.8</v>
      </c>
      <c r="H11" s="1">
        <f>KCG_P40_60_120!AP31</f>
        <v>78</v>
      </c>
      <c r="I11" s="27">
        <f t="shared" si="1"/>
        <v>3.12</v>
      </c>
      <c r="J11" s="1">
        <f>KCG_P40_60_120!AQ31</f>
        <v>14</v>
      </c>
      <c r="K11" s="1">
        <f>KCG_P40_60_120!AR31</f>
        <v>15</v>
      </c>
      <c r="P11" s="31"/>
      <c r="R11" s="33"/>
    </row>
    <row r="12" spans="1:42" x14ac:dyDescent="0.5">
      <c r="P12" s="31"/>
      <c r="R12" s="33"/>
    </row>
    <row r="13" spans="1:42" x14ac:dyDescent="0.5">
      <c r="N13" s="1">
        <v>8</v>
      </c>
      <c r="O13" s="1">
        <v>23</v>
      </c>
      <c r="P13" s="31">
        <v>11</v>
      </c>
      <c r="Q13" s="1">
        <v>0</v>
      </c>
      <c r="R13" s="33">
        <v>3</v>
      </c>
      <c r="S13" s="10" t="s">
        <v>2</v>
      </c>
      <c r="T13" s="1">
        <v>710</v>
      </c>
      <c r="U13" s="1">
        <v>93</v>
      </c>
      <c r="V13" s="1">
        <v>43</v>
      </c>
    </row>
    <row r="14" spans="1:42" x14ac:dyDescent="0.5">
      <c r="N14" s="1">
        <v>13</v>
      </c>
      <c r="O14" s="1">
        <v>29</v>
      </c>
      <c r="P14" s="31">
        <v>16</v>
      </c>
      <c r="Q14" s="1">
        <v>0</v>
      </c>
      <c r="R14" s="33">
        <v>3</v>
      </c>
      <c r="S14" s="10" t="s">
        <v>2</v>
      </c>
      <c r="T14" s="1">
        <v>712</v>
      </c>
      <c r="U14" s="1">
        <v>60</v>
      </c>
      <c r="V14" s="1">
        <v>43</v>
      </c>
    </row>
    <row r="15" spans="1:42" x14ac:dyDescent="0.5">
      <c r="N15" s="1">
        <v>16</v>
      </c>
      <c r="O15" s="1">
        <v>26</v>
      </c>
      <c r="P15" s="31">
        <v>20</v>
      </c>
      <c r="Q15" s="1">
        <v>1</v>
      </c>
      <c r="R15" s="33">
        <v>0</v>
      </c>
      <c r="S15" s="10" t="s">
        <v>2</v>
      </c>
      <c r="T15" s="1">
        <v>714</v>
      </c>
      <c r="U15" s="1">
        <v>0</v>
      </c>
      <c r="V15" s="1">
        <v>43</v>
      </c>
    </row>
    <row r="16" spans="1:42" x14ac:dyDescent="0.5">
      <c r="N16" s="1">
        <v>17</v>
      </c>
      <c r="O16" s="1">
        <v>27</v>
      </c>
      <c r="P16" s="31">
        <v>37</v>
      </c>
      <c r="Q16" s="1">
        <v>0</v>
      </c>
      <c r="R16" s="33">
        <v>12</v>
      </c>
      <c r="S16" s="10" t="s">
        <v>2</v>
      </c>
      <c r="T16" s="1">
        <v>670</v>
      </c>
      <c r="U16" s="1">
        <v>25</v>
      </c>
      <c r="V16" s="1">
        <v>39</v>
      </c>
    </row>
    <row r="17" spans="29:32" x14ac:dyDescent="0.5">
      <c r="AC17" s="2"/>
    </row>
    <row r="19" spans="29:32" x14ac:dyDescent="0.5">
      <c r="AC19" s="21"/>
      <c r="AD19" s="21"/>
      <c r="AE19" s="21"/>
      <c r="AF1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Tom#_Animal#_P40,60,120b</vt:lpstr>
      <vt:lpstr>P40_ALL</vt:lpstr>
      <vt:lpstr>P40_Nanozoomer_220805</vt:lpstr>
      <vt:lpstr>KCG_P40_60_120</vt:lpstr>
      <vt:lpstr>Summary_P40,60,120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Silvano Ross</cp:lastModifiedBy>
  <dcterms:created xsi:type="dcterms:W3CDTF">2022-08-08T17:46:59Z</dcterms:created>
  <dcterms:modified xsi:type="dcterms:W3CDTF">2022-09-19T02:12:38Z</dcterms:modified>
</cp:coreProperties>
</file>