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380" yWindow="120" windowWidth="25600" windowHeight="16060" tabRatio="500" activeTab="1"/>
  </bookViews>
  <sheets>
    <sheet name="X1" sheetId="1" r:id="rId1"/>
    <sheet name="X1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2" l="1"/>
  <c r="D5" i="2"/>
  <c r="D6" i="2"/>
  <c r="D7" i="2"/>
  <c r="D8" i="2"/>
  <c r="D9" i="2"/>
  <c r="D10" i="2"/>
  <c r="D14" i="2"/>
  <c r="D15" i="2"/>
  <c r="D16" i="2"/>
  <c r="D17" i="2"/>
  <c r="D18" i="2"/>
  <c r="D19" i="2"/>
  <c r="D20" i="2"/>
  <c r="D21" i="2"/>
  <c r="D22" i="2"/>
  <c r="D25" i="2"/>
  <c r="D26" i="2"/>
  <c r="D27" i="2"/>
  <c r="D28" i="2"/>
  <c r="D29" i="2"/>
  <c r="D30" i="2"/>
  <c r="D31" i="2"/>
  <c r="D32" i="2"/>
  <c r="D33" i="2"/>
  <c r="D36" i="2"/>
  <c r="D37" i="2"/>
  <c r="D38" i="2"/>
  <c r="D39" i="2"/>
  <c r="D40" i="2"/>
  <c r="D41" i="2"/>
  <c r="D42" i="2"/>
  <c r="D43" i="2"/>
  <c r="D44" i="2"/>
  <c r="D47" i="2"/>
  <c r="D48" i="2"/>
  <c r="D49" i="2"/>
  <c r="D50" i="2"/>
  <c r="D51" i="2"/>
  <c r="D52" i="2"/>
  <c r="D53" i="2"/>
  <c r="D54" i="2"/>
  <c r="D55" i="2"/>
  <c r="D57" i="2"/>
  <c r="D58" i="2"/>
  <c r="D59" i="2"/>
  <c r="D60" i="2"/>
  <c r="D61" i="2"/>
  <c r="D62" i="2"/>
  <c r="D63" i="2"/>
  <c r="D64" i="2"/>
  <c r="D65" i="2"/>
  <c r="D68" i="2"/>
  <c r="D69" i="2"/>
  <c r="D70" i="2"/>
  <c r="D71" i="2"/>
  <c r="D72" i="2"/>
  <c r="D73" i="2"/>
  <c r="D74" i="2"/>
  <c r="D75" i="2"/>
  <c r="D76" i="2"/>
  <c r="D4" i="2"/>
  <c r="G5" i="2"/>
  <c r="G6" i="2"/>
  <c r="G7" i="2"/>
  <c r="G8" i="2"/>
  <c r="G9" i="2"/>
  <c r="G10" i="2"/>
  <c r="G14" i="2"/>
  <c r="G15" i="2"/>
  <c r="G16" i="2"/>
  <c r="G17" i="2"/>
  <c r="G18" i="2"/>
  <c r="G19" i="2"/>
  <c r="G20" i="2"/>
  <c r="G21" i="2"/>
  <c r="G22" i="2"/>
  <c r="G25" i="2"/>
  <c r="G26" i="2"/>
  <c r="G27" i="2"/>
  <c r="G28" i="2"/>
  <c r="G29" i="2"/>
  <c r="G30" i="2"/>
  <c r="G31" i="2"/>
  <c r="G32" i="2"/>
  <c r="G33" i="2"/>
  <c r="G36" i="2"/>
  <c r="G37" i="2"/>
  <c r="G38" i="2"/>
  <c r="G39" i="2"/>
  <c r="G40" i="2"/>
  <c r="G41" i="2"/>
  <c r="G42" i="2"/>
  <c r="G43" i="2"/>
  <c r="G44" i="2"/>
  <c r="G47" i="2"/>
  <c r="G48" i="2"/>
  <c r="G49" i="2"/>
  <c r="G50" i="2"/>
  <c r="G51" i="2"/>
  <c r="G52" i="2"/>
  <c r="G53" i="2"/>
  <c r="G54" i="2"/>
  <c r="G55" i="2"/>
  <c r="G57" i="2"/>
  <c r="G58" i="2"/>
  <c r="G59" i="2"/>
  <c r="G60" i="2"/>
  <c r="G61" i="2"/>
  <c r="G62" i="2"/>
  <c r="G63" i="2"/>
  <c r="G64" i="2"/>
  <c r="G65" i="2"/>
  <c r="G68" i="2"/>
  <c r="G69" i="2"/>
  <c r="G70" i="2"/>
  <c r="G71" i="2"/>
  <c r="G72" i="2"/>
  <c r="G73" i="2"/>
  <c r="G74" i="2"/>
  <c r="G75" i="2"/>
  <c r="G76" i="2"/>
  <c r="H5" i="2"/>
  <c r="H6" i="2"/>
  <c r="H7" i="2"/>
  <c r="H8" i="2"/>
  <c r="H9" i="2"/>
  <c r="H10" i="2"/>
  <c r="H14" i="2"/>
  <c r="H15" i="2"/>
  <c r="H16" i="2"/>
  <c r="H17" i="2"/>
  <c r="H18" i="2"/>
  <c r="H19" i="2"/>
  <c r="H20" i="2"/>
  <c r="H21" i="2"/>
  <c r="H22" i="2"/>
  <c r="H25" i="2"/>
  <c r="H26" i="2"/>
  <c r="H27" i="2"/>
  <c r="H28" i="2"/>
  <c r="H29" i="2"/>
  <c r="H30" i="2"/>
  <c r="H31" i="2"/>
  <c r="H32" i="2"/>
  <c r="H33" i="2"/>
  <c r="H36" i="2"/>
  <c r="H37" i="2"/>
  <c r="H38" i="2"/>
  <c r="H39" i="2"/>
  <c r="H40" i="2"/>
  <c r="H41" i="2"/>
  <c r="H42" i="2"/>
  <c r="H43" i="2"/>
  <c r="H44" i="2"/>
  <c r="H47" i="2"/>
  <c r="H48" i="2"/>
  <c r="H49" i="2"/>
  <c r="H50" i="2"/>
  <c r="H51" i="2"/>
  <c r="H52" i="2"/>
  <c r="H53" i="2"/>
  <c r="H54" i="2"/>
  <c r="H55" i="2"/>
  <c r="H57" i="2"/>
  <c r="H58" i="2"/>
  <c r="H59" i="2"/>
  <c r="H60" i="2"/>
  <c r="H61" i="2"/>
  <c r="H62" i="2"/>
  <c r="H63" i="2"/>
  <c r="H64" i="2"/>
  <c r="H65" i="2"/>
  <c r="H68" i="2"/>
  <c r="H69" i="2"/>
  <c r="H70" i="2"/>
  <c r="H71" i="2"/>
  <c r="H72" i="2"/>
  <c r="H73" i="2"/>
  <c r="H74" i="2"/>
  <c r="H75" i="2"/>
  <c r="H76" i="2"/>
  <c r="H4" i="2"/>
  <c r="B5" i="2"/>
  <c r="B6" i="2"/>
  <c r="B7" i="2"/>
  <c r="B8" i="2"/>
  <c r="B9" i="2"/>
  <c r="B10" i="2"/>
  <c r="B14" i="2"/>
  <c r="B15" i="2"/>
  <c r="B16" i="2"/>
  <c r="B17" i="2"/>
  <c r="B18" i="2"/>
  <c r="B19" i="2"/>
  <c r="B20" i="2"/>
  <c r="B21" i="2"/>
  <c r="B22" i="2"/>
  <c r="B25" i="2"/>
  <c r="B26" i="2"/>
  <c r="B27" i="2"/>
  <c r="B28" i="2"/>
  <c r="B29" i="2"/>
  <c r="B30" i="2"/>
  <c r="B31" i="2"/>
  <c r="B32" i="2"/>
  <c r="B33" i="2"/>
  <c r="B36" i="2"/>
  <c r="B37" i="2"/>
  <c r="B38" i="2"/>
  <c r="B39" i="2"/>
  <c r="B40" i="2"/>
  <c r="B41" i="2"/>
  <c r="B42" i="2"/>
  <c r="B43" i="2"/>
  <c r="B44" i="2"/>
  <c r="B47" i="2"/>
  <c r="B48" i="2"/>
  <c r="B49" i="2"/>
  <c r="B50" i="2"/>
  <c r="B51" i="2"/>
  <c r="B52" i="2"/>
  <c r="B53" i="2"/>
  <c r="B54" i="2"/>
  <c r="B55" i="2"/>
  <c r="B57" i="2"/>
  <c r="B58" i="2"/>
  <c r="B59" i="2"/>
  <c r="B60" i="2"/>
  <c r="B61" i="2"/>
  <c r="B62" i="2"/>
  <c r="B63" i="2"/>
  <c r="B64" i="2"/>
  <c r="B65" i="2"/>
  <c r="B68" i="2"/>
  <c r="B69" i="2"/>
  <c r="B70" i="2"/>
  <c r="B71" i="2"/>
  <c r="B72" i="2"/>
  <c r="B73" i="2"/>
  <c r="B74" i="2"/>
  <c r="B75" i="2"/>
  <c r="B76" i="2"/>
  <c r="B4" i="2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3" i="1"/>
  <c r="G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3" i="1"/>
</calcChain>
</file>

<file path=xl/sharedStrings.xml><?xml version="1.0" encoding="utf-8"?>
<sst xmlns="http://schemas.openxmlformats.org/spreadsheetml/2006/main" count="30" uniqueCount="28">
  <si>
    <t>Th1tar</t>
  </si>
  <si>
    <t>A1</t>
  </si>
  <si>
    <t>A2</t>
  </si>
  <si>
    <t>A3</t>
  </si>
  <si>
    <t>B1</t>
  </si>
  <si>
    <t>XC</t>
    <phoneticPr fontId="1" type="noConversion"/>
  </si>
  <si>
    <t>RUN#6105</t>
    <phoneticPr fontId="1" type="noConversion"/>
  </si>
  <si>
    <t>X</t>
    <phoneticPr fontId="1" type="noConversion"/>
  </si>
  <si>
    <t>XC-X</t>
    <phoneticPr fontId="1" type="noConversion"/>
  </si>
  <si>
    <t>X1</t>
    <phoneticPr fontId="6" type="noConversion"/>
  </si>
  <si>
    <t>delta</t>
    <phoneticPr fontId="6" type="noConversion"/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</si>
  <si>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</si>
  <si>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B1</t>
    <phoneticPr fontId="6" type="noConversion"/>
  </si>
  <si>
    <t>B2</t>
    <phoneticPr fontId="6" type="noConversion"/>
  </si>
  <si>
    <t>B3</t>
    <phoneticPr fontId="6" type="noConversion"/>
  </si>
  <si>
    <t>r2d=</t>
  </si>
  <si>
    <t xml:space="preserve">Ph center </t>
  </si>
  <si>
    <t>rad</t>
  </si>
  <si>
    <t>deg</t>
  </si>
  <si>
    <t>XC</t>
  </si>
  <si>
    <t>XC-X1</t>
  </si>
  <si>
    <t>X1</t>
  </si>
  <si>
    <t>X11</t>
  </si>
  <si>
    <t>Delta</t>
  </si>
  <si>
    <t>xc = x1+A1*(ph+0.1deg) + A2*(ph+0.1deg)^2 + B1*x1*(ph+0.1deg)</t>
  </si>
  <si>
    <t>RUN#6105</t>
    <phoneticPr fontId="1" type="noConversion"/>
  </si>
  <si>
    <t>Phitar [deg]</t>
    <phoneticPr fontId="1" type="noConversion"/>
  </si>
  <si>
    <t>p+p0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</si>
</sst>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00_ "/>
  </numFmts>
  <fonts count="8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2"/>
      <color rgb="FF000000"/>
      <name val="仿宋"/>
    </font>
    <font>
      <sz val="9"/>
      <name val="宋体"/>
      <family val="2"/>
      <charset val="134"/>
    </font>
    <font>
      <b/>
      <sz val="12"/>
      <color rgb="FF000000"/>
      <name val="宋体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FBFBF"/>
        <bgColor rgb="FFB3B3B3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176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3" borderId="2" xfId="0" applyFill="1" applyBorder="1"/>
    <xf numFmtId="0" fontId="0" fillId="3" borderId="0" xfId="0" applyFill="1" applyBorder="1"/>
    <xf numFmtId="0" fontId="0" fillId="3" borderId="0" xfId="0" applyFill="1"/>
    <xf numFmtId="0" fontId="4" fillId="4" borderId="2" xfId="0" applyFont="1" applyFill="1" applyBorder="1"/>
    <xf numFmtId="0" fontId="0" fillId="5" borderId="0" xfId="0" applyFill="1"/>
    <xf numFmtId="0" fontId="5" fillId="6" borderId="0" xfId="0" applyFont="1" applyFill="1"/>
    <xf numFmtId="0" fontId="5" fillId="0" borderId="0" xfId="0" applyFont="1" applyFill="1"/>
    <xf numFmtId="177" fontId="5" fillId="0" borderId="0" xfId="0" applyNumberFormat="1" applyFont="1" applyFill="1"/>
    <xf numFmtId="0" fontId="0" fillId="0" borderId="3" xfId="0" applyBorder="1"/>
    <xf numFmtId="0" fontId="4" fillId="7" borderId="0" xfId="0" applyFont="1" applyFill="1"/>
    <xf numFmtId="0" fontId="4" fillId="0" borderId="0" xfId="0" applyFont="1"/>
    <xf numFmtId="0" fontId="4" fillId="0" borderId="4" xfId="0" applyFont="1" applyBorder="1" applyAlignment="1">
      <alignment horizontal="right"/>
    </xf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8" borderId="0" xfId="0" applyFont="1" applyFill="1"/>
    <xf numFmtId="176" fontId="4" fillId="0" borderId="0" xfId="0" applyNumberFormat="1" applyFont="1"/>
    <xf numFmtId="0" fontId="4" fillId="0" borderId="0" xfId="0" applyFont="1" applyBorder="1"/>
    <xf numFmtId="176" fontId="4" fillId="9" borderId="0" xfId="0" applyNumberFormat="1" applyFont="1" applyFill="1"/>
    <xf numFmtId="177" fontId="4" fillId="0" borderId="0" xfId="0" applyNumberFormat="1" applyFont="1"/>
  </cellXfs>
  <cellStyles count="9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'X1'!$D$2</c:f>
              <c:strCache>
                <c:ptCount val="1"/>
                <c:pt idx="0">
                  <c:v>Th1tar</c:v>
                </c:pt>
              </c:strCache>
            </c:strRef>
          </c:tx>
          <c:spPr>
            <a:ln w="47625">
              <a:noFill/>
            </a:ln>
          </c:spPr>
          <c:xVal>
            <c:numRef>
              <c:f>'X1'!$C$3:$C$76</c:f>
              <c:numCache>
                <c:formatCode>General</c:formatCode>
                <c:ptCount val="74"/>
                <c:pt idx="0">
                  <c:v>-444.49</c:v>
                </c:pt>
                <c:pt idx="1">
                  <c:v>-433.749</c:v>
                </c:pt>
                <c:pt idx="2">
                  <c:v>-250.083</c:v>
                </c:pt>
                <c:pt idx="3">
                  <c:v>-60.4705</c:v>
                </c:pt>
                <c:pt idx="4">
                  <c:v>-49.1739</c:v>
                </c:pt>
                <c:pt idx="5">
                  <c:v>-20.5141</c:v>
                </c:pt>
                <c:pt idx="6">
                  <c:v>136.408</c:v>
                </c:pt>
                <c:pt idx="7">
                  <c:v>179.886</c:v>
                </c:pt>
                <c:pt idx="8">
                  <c:v>230.056</c:v>
                </c:pt>
                <c:pt idx="9">
                  <c:v>-521.232</c:v>
                </c:pt>
                <c:pt idx="10">
                  <c:v>-441.689</c:v>
                </c:pt>
                <c:pt idx="11">
                  <c:v>-431.616</c:v>
                </c:pt>
                <c:pt idx="12">
                  <c:v>-246.734</c:v>
                </c:pt>
                <c:pt idx="13">
                  <c:v>-57.27</c:v>
                </c:pt>
                <c:pt idx="14">
                  <c:v>-44.6121</c:v>
                </c:pt>
                <c:pt idx="15">
                  <c:v>-16.2919</c:v>
                </c:pt>
                <c:pt idx="16">
                  <c:v>141.868</c:v>
                </c:pt>
                <c:pt idx="17">
                  <c:v>187.232</c:v>
                </c:pt>
                <c:pt idx="18">
                  <c:v>238.484</c:v>
                </c:pt>
                <c:pt idx="19">
                  <c:v>324.198</c:v>
                </c:pt>
                <c:pt idx="20">
                  <c:v>-519.1420000000001</c:v>
                </c:pt>
                <c:pt idx="21">
                  <c:v>-439.621</c:v>
                </c:pt>
                <c:pt idx="22">
                  <c:v>-429.803</c:v>
                </c:pt>
                <c:pt idx="23">
                  <c:v>-244.241</c:v>
                </c:pt>
                <c:pt idx="24">
                  <c:v>-53.703</c:v>
                </c:pt>
                <c:pt idx="25">
                  <c:v>-40.8952</c:v>
                </c:pt>
                <c:pt idx="26">
                  <c:v>-12.0885</c:v>
                </c:pt>
                <c:pt idx="27">
                  <c:v>147.253</c:v>
                </c:pt>
                <c:pt idx="28">
                  <c:v>192.825</c:v>
                </c:pt>
                <c:pt idx="29">
                  <c:v>244.07</c:v>
                </c:pt>
                <c:pt idx="30">
                  <c:v>332.617</c:v>
                </c:pt>
                <c:pt idx="31">
                  <c:v>-519.254</c:v>
                </c:pt>
                <c:pt idx="32">
                  <c:v>-439.662</c:v>
                </c:pt>
                <c:pt idx="33">
                  <c:v>-429.466</c:v>
                </c:pt>
                <c:pt idx="34">
                  <c:v>-243.646</c:v>
                </c:pt>
                <c:pt idx="35">
                  <c:v>-52.0783</c:v>
                </c:pt>
                <c:pt idx="36">
                  <c:v>-39.3488</c:v>
                </c:pt>
                <c:pt idx="37">
                  <c:v>-10.8028</c:v>
                </c:pt>
                <c:pt idx="38">
                  <c:v>149.588</c:v>
                </c:pt>
                <c:pt idx="39">
                  <c:v>195.973</c:v>
                </c:pt>
                <c:pt idx="40">
                  <c:v>247.528</c:v>
                </c:pt>
                <c:pt idx="41">
                  <c:v>336.309</c:v>
                </c:pt>
                <c:pt idx="42">
                  <c:v>-520.282</c:v>
                </c:pt>
                <c:pt idx="43">
                  <c:v>-440.52</c:v>
                </c:pt>
                <c:pt idx="44">
                  <c:v>-430.505</c:v>
                </c:pt>
                <c:pt idx="45">
                  <c:v>-244.235</c:v>
                </c:pt>
                <c:pt idx="46">
                  <c:v>-52.5249</c:v>
                </c:pt>
                <c:pt idx="47">
                  <c:v>-39.3171</c:v>
                </c:pt>
                <c:pt idx="48">
                  <c:v>-10.6729</c:v>
                </c:pt>
                <c:pt idx="49">
                  <c:v>150.175</c:v>
                </c:pt>
                <c:pt idx="50">
                  <c:v>197.29</c:v>
                </c:pt>
                <c:pt idx="51">
                  <c:v>249.101</c:v>
                </c:pt>
                <c:pt idx="52">
                  <c:v>338.864</c:v>
                </c:pt>
                <c:pt idx="53">
                  <c:v>-522.053</c:v>
                </c:pt>
                <c:pt idx="54">
                  <c:v>-442.649</c:v>
                </c:pt>
                <c:pt idx="55">
                  <c:v>-432.387</c:v>
                </c:pt>
                <c:pt idx="56">
                  <c:v>-245.862</c:v>
                </c:pt>
                <c:pt idx="57">
                  <c:v>-53.4473</c:v>
                </c:pt>
                <c:pt idx="58">
                  <c:v>-40.3795</c:v>
                </c:pt>
                <c:pt idx="59">
                  <c:v>-11.5748</c:v>
                </c:pt>
                <c:pt idx="60">
                  <c:v>150.002</c:v>
                </c:pt>
                <c:pt idx="61">
                  <c:v>196.951</c:v>
                </c:pt>
                <c:pt idx="62">
                  <c:v>248.587</c:v>
                </c:pt>
                <c:pt idx="63">
                  <c:v>339.276</c:v>
                </c:pt>
                <c:pt idx="64">
                  <c:v>-444.737</c:v>
                </c:pt>
                <c:pt idx="65">
                  <c:v>-434.964</c:v>
                </c:pt>
                <c:pt idx="66">
                  <c:v>-247.948</c:v>
                </c:pt>
                <c:pt idx="67">
                  <c:v>-54.876</c:v>
                </c:pt>
                <c:pt idx="68">
                  <c:v>-41.8448</c:v>
                </c:pt>
                <c:pt idx="69">
                  <c:v>-13.5931</c:v>
                </c:pt>
                <c:pt idx="70">
                  <c:v>149.496</c:v>
                </c:pt>
                <c:pt idx="71">
                  <c:v>196.59</c:v>
                </c:pt>
                <c:pt idx="72">
                  <c:v>248.175</c:v>
                </c:pt>
                <c:pt idx="73">
                  <c:v>339.018</c:v>
                </c:pt>
              </c:numCache>
            </c:numRef>
          </c:xVal>
          <c:yVal>
            <c:numRef>
              <c:f>'X1'!$D$3:$D$76</c:f>
              <c:numCache>
                <c:formatCode>General</c:formatCode>
                <c:ptCount val="74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5">
                  <c:v>-0.4</c:v>
                </c:pt>
                <c:pt idx="46">
                  <c:v>-0.4</c:v>
                </c:pt>
                <c:pt idx="47">
                  <c:v>-0.4</c:v>
                </c:pt>
                <c:pt idx="48">
                  <c:v>-0.4</c:v>
                </c:pt>
                <c:pt idx="49">
                  <c:v>-0.4</c:v>
                </c:pt>
                <c:pt idx="50">
                  <c:v>-0.4</c:v>
                </c:pt>
                <c:pt idx="51">
                  <c:v>-0.4</c:v>
                </c:pt>
                <c:pt idx="52">
                  <c:v>-0.4</c:v>
                </c:pt>
                <c:pt idx="53">
                  <c:v>-0.8</c:v>
                </c:pt>
                <c:pt idx="54">
                  <c:v>-0.8</c:v>
                </c:pt>
                <c:pt idx="55">
                  <c:v>-0.8</c:v>
                </c:pt>
                <c:pt idx="56">
                  <c:v>-0.8</c:v>
                </c:pt>
                <c:pt idx="57">
                  <c:v>-0.8</c:v>
                </c:pt>
                <c:pt idx="58">
                  <c:v>-0.8</c:v>
                </c:pt>
                <c:pt idx="59">
                  <c:v>-0.8</c:v>
                </c:pt>
                <c:pt idx="60">
                  <c:v>-0.8</c:v>
                </c:pt>
                <c:pt idx="61">
                  <c:v>-0.8</c:v>
                </c:pt>
                <c:pt idx="62">
                  <c:v>-0.8</c:v>
                </c:pt>
                <c:pt idx="63">
                  <c:v>-0.8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4"/>
          </c:marker>
          <c:xVal>
            <c:numRef>
              <c:f>'X1'!$F$3:$F$76</c:f>
              <c:numCache>
                <c:formatCode>General</c:formatCode>
                <c:ptCount val="74"/>
                <c:pt idx="0">
                  <c:v>-440.89788037936</c:v>
                </c:pt>
                <c:pt idx="1">
                  <c:v>-429.959937012336</c:v>
                </c:pt>
                <c:pt idx="2">
                  <c:v>-242.926298948112</c:v>
                </c:pt>
                <c:pt idx="3">
                  <c:v>-49.83712785791199</c:v>
                </c:pt>
                <c:pt idx="4">
                  <c:v>-38.33339719596959</c:v>
                </c:pt>
                <c:pt idx="5">
                  <c:v>-9.148100732862401</c:v>
                </c:pt>
                <c:pt idx="6">
                  <c:v>150.651270166912</c:v>
                </c:pt>
                <c:pt idx="7">
                  <c:v>194.926468166304</c:v>
                </c:pt>
                <c:pt idx="8">
                  <c:v>246.016368429184</c:v>
                </c:pt>
                <c:pt idx="9">
                  <c:v>-520.738920164352</c:v>
                </c:pt>
                <c:pt idx="10">
                  <c:v>-440.357414766304</c:v>
                </c:pt>
                <c:pt idx="11">
                  <c:v>-430.1782298741759</c:v>
                </c:pt>
                <c:pt idx="12">
                  <c:v>-243.347289615424</c:v>
                </c:pt>
                <c:pt idx="13">
                  <c:v>-51.88604803872001</c:v>
                </c:pt>
                <c:pt idx="14">
                  <c:v>-39.0947143301856</c:v>
                </c:pt>
                <c:pt idx="15">
                  <c:v>-10.4759759223584</c:v>
                </c:pt>
                <c:pt idx="16">
                  <c:v>149.351172357248</c:v>
                </c:pt>
                <c:pt idx="17">
                  <c:v>195.193378596352</c:v>
                </c:pt>
                <c:pt idx="18">
                  <c:v>246.985653399424</c:v>
                </c:pt>
                <c:pt idx="19">
                  <c:v>333.603210616128</c:v>
                </c:pt>
                <c:pt idx="20">
                  <c:v>-519.3740302210242</c:v>
                </c:pt>
                <c:pt idx="21">
                  <c:v>-439.489502196112</c:v>
                </c:pt>
                <c:pt idx="22">
                  <c:v>-429.626619484016</c:v>
                </c:pt>
                <c:pt idx="23">
                  <c:v>-243.216327996752</c:v>
                </c:pt>
                <c:pt idx="24">
                  <c:v>-51.80728886481601</c:v>
                </c:pt>
                <c:pt idx="25">
                  <c:v>-38.9409383657344</c:v>
                </c:pt>
                <c:pt idx="26">
                  <c:v>-10.002549343272</c:v>
                </c:pt>
                <c:pt idx="27">
                  <c:v>150.067375862416</c:v>
                </c:pt>
                <c:pt idx="28">
                  <c:v>195.8477069844</c:v>
                </c:pt>
                <c:pt idx="29">
                  <c:v>247.32697206704</c:v>
                </c:pt>
                <c:pt idx="30">
                  <c:v>336.2787621982241</c:v>
                </c:pt>
                <c:pt idx="31">
                  <c:v>-519.254</c:v>
                </c:pt>
                <c:pt idx="32">
                  <c:v>-439.662</c:v>
                </c:pt>
                <c:pt idx="33">
                  <c:v>-429.466</c:v>
                </c:pt>
                <c:pt idx="34">
                  <c:v>-243.646</c:v>
                </c:pt>
                <c:pt idx="35">
                  <c:v>-52.0783</c:v>
                </c:pt>
                <c:pt idx="36">
                  <c:v>-39.3488</c:v>
                </c:pt>
                <c:pt idx="37">
                  <c:v>-10.8028</c:v>
                </c:pt>
                <c:pt idx="38">
                  <c:v>149.588</c:v>
                </c:pt>
                <c:pt idx="39">
                  <c:v>195.973</c:v>
                </c:pt>
                <c:pt idx="40">
                  <c:v>247.528</c:v>
                </c:pt>
                <c:pt idx="41">
                  <c:v>336.309</c:v>
                </c:pt>
                <c:pt idx="42">
                  <c:v>-519.0485956007359</c:v>
                </c:pt>
                <c:pt idx="43">
                  <c:v>-439.57360735296</c:v>
                </c:pt>
                <c:pt idx="44">
                  <c:v>-429.59464484824</c:v>
                </c:pt>
                <c:pt idx="45">
                  <c:v>-243.99490987528</c:v>
                </c:pt>
                <c:pt idx="46">
                  <c:v>-52.9746502970352</c:v>
                </c:pt>
                <c:pt idx="47">
                  <c:v>-39.8143766105808</c:v>
                </c:pt>
                <c:pt idx="48">
                  <c:v>-11.2732485249392</c:v>
                </c:pt>
                <c:pt idx="49">
                  <c:v>148.9958641124</c:v>
                </c:pt>
                <c:pt idx="50">
                  <c:v>195.94132775792</c:v>
                </c:pt>
                <c:pt idx="51">
                  <c:v>247.565893542448</c:v>
                </c:pt>
                <c:pt idx="52">
                  <c:v>337.005894671872</c:v>
                </c:pt>
                <c:pt idx="53">
                  <c:v>-518.5596680160319</c:v>
                </c:pt>
                <c:pt idx="54">
                  <c:v>-439.6836296586561</c:v>
                </c:pt>
                <c:pt idx="55">
                  <c:v>-429.489862271328</c:v>
                </c:pt>
                <c:pt idx="56">
                  <c:v>-244.205077441728</c:v>
                </c:pt>
                <c:pt idx="57">
                  <c:v>-53.0697535572512</c:v>
                </c:pt>
                <c:pt idx="58">
                  <c:v>-40.088842091248</c:v>
                </c:pt>
                <c:pt idx="59">
                  <c:v>-11.4756661546112</c:v>
                </c:pt>
                <c:pt idx="60">
                  <c:v>149.026800653888</c:v>
                </c:pt>
                <c:pt idx="61">
                  <c:v>195.663634123744</c:v>
                </c:pt>
                <c:pt idx="62">
                  <c:v>246.956303468128</c:v>
                </c:pt>
                <c:pt idx="63">
                  <c:v>337.042307228544</c:v>
                </c:pt>
                <c:pt idx="64">
                  <c:v>-438.697497256592</c:v>
                </c:pt>
                <c:pt idx="65">
                  <c:v>-429.0180989850239</c:v>
                </c:pt>
                <c:pt idx="66">
                  <c:v>-243.793260434368</c:v>
                </c:pt>
                <c:pt idx="67">
                  <c:v>-52.570423732416</c:v>
                </c:pt>
                <c:pt idx="68">
                  <c:v>-39.66403114503681</c:v>
                </c:pt>
                <c:pt idx="69">
                  <c:v>-11.6829141749296</c:v>
                </c:pt>
                <c:pt idx="70">
                  <c:v>149.844186270336</c:v>
                </c:pt>
                <c:pt idx="71">
                  <c:v>196.48713952944</c:v>
                </c:pt>
                <c:pt idx="72">
                  <c:v>247.5780798588</c:v>
                </c:pt>
                <c:pt idx="73">
                  <c:v>337.551023395488</c:v>
                </c:pt>
              </c:numCache>
            </c:numRef>
          </c:xVal>
          <c:yVal>
            <c:numRef>
              <c:f>'X1'!$D$3:$D$76</c:f>
              <c:numCache>
                <c:formatCode>General</c:formatCode>
                <c:ptCount val="74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-0.4</c:v>
                </c:pt>
                <c:pt idx="43">
                  <c:v>-0.4</c:v>
                </c:pt>
                <c:pt idx="44">
                  <c:v>-0.4</c:v>
                </c:pt>
                <c:pt idx="45">
                  <c:v>-0.4</c:v>
                </c:pt>
                <c:pt idx="46">
                  <c:v>-0.4</c:v>
                </c:pt>
                <c:pt idx="47">
                  <c:v>-0.4</c:v>
                </c:pt>
                <c:pt idx="48">
                  <c:v>-0.4</c:v>
                </c:pt>
                <c:pt idx="49">
                  <c:v>-0.4</c:v>
                </c:pt>
                <c:pt idx="50">
                  <c:v>-0.4</c:v>
                </c:pt>
                <c:pt idx="51">
                  <c:v>-0.4</c:v>
                </c:pt>
                <c:pt idx="52">
                  <c:v>-0.4</c:v>
                </c:pt>
                <c:pt idx="53">
                  <c:v>-0.8</c:v>
                </c:pt>
                <c:pt idx="54">
                  <c:v>-0.8</c:v>
                </c:pt>
                <c:pt idx="55">
                  <c:v>-0.8</c:v>
                </c:pt>
                <c:pt idx="56">
                  <c:v>-0.8</c:v>
                </c:pt>
                <c:pt idx="57">
                  <c:v>-0.8</c:v>
                </c:pt>
                <c:pt idx="58">
                  <c:v>-0.8</c:v>
                </c:pt>
                <c:pt idx="59">
                  <c:v>-0.8</c:v>
                </c:pt>
                <c:pt idx="60">
                  <c:v>-0.8</c:v>
                </c:pt>
                <c:pt idx="61">
                  <c:v>-0.8</c:v>
                </c:pt>
                <c:pt idx="62">
                  <c:v>-0.8</c:v>
                </c:pt>
                <c:pt idx="63">
                  <c:v>-0.8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694856"/>
        <c:axId val="-2129820584"/>
      </c:scatterChart>
      <c:valAx>
        <c:axId val="-2129694856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-2129820584"/>
        <c:crosses val="autoZero"/>
        <c:crossBetween val="midCat"/>
      </c:valAx>
      <c:valAx>
        <c:axId val="-2129820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694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'X11'!$C$4:$C$76</c:f>
              <c:numCache>
                <c:formatCode>General</c:formatCode>
                <c:ptCount val="73"/>
                <c:pt idx="0">
                  <c:v>-437.271</c:v>
                </c:pt>
                <c:pt idx="1">
                  <c:v>-426.55</c:v>
                </c:pt>
                <c:pt idx="2">
                  <c:v>-241.348</c:v>
                </c:pt>
                <c:pt idx="3">
                  <c:v>-36.8886</c:v>
                </c:pt>
                <c:pt idx="4">
                  <c:v>151.895</c:v>
                </c:pt>
                <c:pt idx="5">
                  <c:v>198.37</c:v>
                </c:pt>
                <c:pt idx="6">
                  <c:v>338.908</c:v>
                </c:pt>
                <c:pt idx="10" formatCode="0.000">
                  <c:v>-438.552</c:v>
                </c:pt>
                <c:pt idx="11" formatCode="0.000">
                  <c:v>-428.313</c:v>
                </c:pt>
                <c:pt idx="12" formatCode="0.000">
                  <c:v>-242.186</c:v>
                </c:pt>
                <c:pt idx="13" formatCode="0.000">
                  <c:v>-50.4847</c:v>
                </c:pt>
                <c:pt idx="14" formatCode="0.000">
                  <c:v>-37.817</c:v>
                </c:pt>
                <c:pt idx="15" formatCode="0.000">
                  <c:v>-9.07489</c:v>
                </c:pt>
                <c:pt idx="16" formatCode="0.000">
                  <c:v>151.307</c:v>
                </c:pt>
                <c:pt idx="17" formatCode="0.000">
                  <c:v>197.737</c:v>
                </c:pt>
                <c:pt idx="18" formatCode="0.000">
                  <c:v>338.174</c:v>
                </c:pt>
                <c:pt idx="21" formatCode="0.000">
                  <c:v>-440.401</c:v>
                </c:pt>
                <c:pt idx="22" formatCode="0.000">
                  <c:v>-430.249</c:v>
                </c:pt>
                <c:pt idx="23" formatCode="0.000">
                  <c:v>-244.127</c:v>
                </c:pt>
                <c:pt idx="24" formatCode="0.000">
                  <c:v>-52.5352</c:v>
                </c:pt>
                <c:pt idx="25" formatCode="0.000">
                  <c:v>-39.9322</c:v>
                </c:pt>
                <c:pt idx="26" formatCode="0.000">
                  <c:v>-11.2792</c:v>
                </c:pt>
                <c:pt idx="27" formatCode="0.000">
                  <c:v>149.066</c:v>
                </c:pt>
                <c:pt idx="28" formatCode="0.000">
                  <c:v>195.281</c:v>
                </c:pt>
                <c:pt idx="29" formatCode="0.000">
                  <c:v>335.687</c:v>
                </c:pt>
                <c:pt idx="32" formatCode="0.000">
                  <c:v>-441.144</c:v>
                </c:pt>
                <c:pt idx="33" formatCode="0.000">
                  <c:v>-430.92</c:v>
                </c:pt>
                <c:pt idx="34" formatCode="0.000">
                  <c:v>-244.955</c:v>
                </c:pt>
                <c:pt idx="35" formatCode="0.000">
                  <c:v>-53.4619</c:v>
                </c:pt>
                <c:pt idx="36" formatCode="0.000">
                  <c:v>-40.8627</c:v>
                </c:pt>
                <c:pt idx="37" formatCode="0.000">
                  <c:v>-12.0046</c:v>
                </c:pt>
                <c:pt idx="38" formatCode="0.000">
                  <c:v>148.21</c:v>
                </c:pt>
                <c:pt idx="39" formatCode="0.000">
                  <c:v>192.874</c:v>
                </c:pt>
                <c:pt idx="40" formatCode="0.000">
                  <c:v>334.697</c:v>
                </c:pt>
                <c:pt idx="43" formatCode="0.000">
                  <c:v>-440.392</c:v>
                </c:pt>
                <c:pt idx="44" formatCode="0.000">
                  <c:v>-430.313</c:v>
                </c:pt>
                <c:pt idx="45" formatCode="0.000">
                  <c:v>-244.468</c:v>
                </c:pt>
                <c:pt idx="46" formatCode="0.000">
                  <c:v>-52.8397</c:v>
                </c:pt>
                <c:pt idx="47" formatCode="0.000">
                  <c:v>-40.234</c:v>
                </c:pt>
                <c:pt idx="48" formatCode="0.000">
                  <c:v>-11.6128</c:v>
                </c:pt>
                <c:pt idx="49" formatCode="0.000">
                  <c:v>148.768</c:v>
                </c:pt>
                <c:pt idx="50" formatCode="0.000">
                  <c:v>195.13</c:v>
                </c:pt>
                <c:pt idx="51" formatCode="0.000">
                  <c:v>335.193</c:v>
                </c:pt>
                <c:pt idx="53" formatCode="0.000">
                  <c:v>-438.633</c:v>
                </c:pt>
                <c:pt idx="54" formatCode="0.000">
                  <c:v>-428.399</c:v>
                </c:pt>
                <c:pt idx="55" formatCode="0.000">
                  <c:v>-242.638</c:v>
                </c:pt>
                <c:pt idx="56" formatCode="0.000">
                  <c:v>-51.1497</c:v>
                </c:pt>
                <c:pt idx="57" formatCode="0.000">
                  <c:v>-38.4367</c:v>
                </c:pt>
                <c:pt idx="58" formatCode="0.000">
                  <c:v>-9.76801</c:v>
                </c:pt>
                <c:pt idx="59" formatCode="0.000">
                  <c:v>150.66</c:v>
                </c:pt>
                <c:pt idx="60" formatCode="0.000">
                  <c:v>196.877</c:v>
                </c:pt>
                <c:pt idx="61" formatCode="0.000">
                  <c:v>337.549</c:v>
                </c:pt>
                <c:pt idx="64">
                  <c:v>-436.943</c:v>
                </c:pt>
                <c:pt idx="65">
                  <c:v>-427.122</c:v>
                </c:pt>
                <c:pt idx="66" formatCode="0.000">
                  <c:v>-241.421</c:v>
                </c:pt>
                <c:pt idx="67" formatCode="0.000">
                  <c:v>-50.1472</c:v>
                </c:pt>
                <c:pt idx="68" formatCode="0.000">
                  <c:v>-37.4607</c:v>
                </c:pt>
                <c:pt idx="69">
                  <c:v>-8.85174</c:v>
                </c:pt>
                <c:pt idx="70" formatCode="0.000">
                  <c:v>151.849</c:v>
                </c:pt>
                <c:pt idx="71" formatCode="0.000">
                  <c:v>197.501</c:v>
                </c:pt>
                <c:pt idx="72" formatCode="0.000">
                  <c:v>340.046</c:v>
                </c:pt>
              </c:numCache>
            </c:numRef>
          </c:xVal>
          <c:yVal>
            <c:numRef>
              <c:f>'X11'!$E$4:$E$76</c:f>
              <c:numCache>
                <c:formatCode>General</c:formatCode>
                <c:ptCount val="7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3">
                  <c:v>-1.0</c:v>
                </c:pt>
                <c:pt idx="44">
                  <c:v>-1.0</c:v>
                </c:pt>
                <c:pt idx="45">
                  <c:v>-1.0</c:v>
                </c:pt>
                <c:pt idx="46">
                  <c:v>-1.0</c:v>
                </c:pt>
                <c:pt idx="47">
                  <c:v>-1.0</c:v>
                </c:pt>
                <c:pt idx="48">
                  <c:v>-1.0</c:v>
                </c:pt>
                <c:pt idx="49">
                  <c:v>-1.0</c:v>
                </c:pt>
                <c:pt idx="50">
                  <c:v>-1.0</c:v>
                </c:pt>
                <c:pt idx="51">
                  <c:v>-1.0</c:v>
                </c:pt>
                <c:pt idx="53">
                  <c:v>-2.0</c:v>
                </c:pt>
                <c:pt idx="54">
                  <c:v>-2.0</c:v>
                </c:pt>
                <c:pt idx="55">
                  <c:v>-2.0</c:v>
                </c:pt>
                <c:pt idx="56">
                  <c:v>-2.0</c:v>
                </c:pt>
                <c:pt idx="57">
                  <c:v>-2.0</c:v>
                </c:pt>
                <c:pt idx="58">
                  <c:v>-2.0</c:v>
                </c:pt>
                <c:pt idx="59">
                  <c:v>-2.0</c:v>
                </c:pt>
                <c:pt idx="60">
                  <c:v>-2.0</c:v>
                </c:pt>
                <c:pt idx="61">
                  <c:v>-2.0</c:v>
                </c:pt>
                <c:pt idx="64">
                  <c:v>-3.0</c:v>
                </c:pt>
                <c:pt idx="65">
                  <c:v>-3.0</c:v>
                </c:pt>
                <c:pt idx="66">
                  <c:v>-3.0</c:v>
                </c:pt>
                <c:pt idx="67">
                  <c:v>-3.0</c:v>
                </c:pt>
                <c:pt idx="68">
                  <c:v>-3.0</c:v>
                </c:pt>
                <c:pt idx="69">
                  <c:v>-3.0</c:v>
                </c:pt>
                <c:pt idx="70">
                  <c:v>-3.0</c:v>
                </c:pt>
                <c:pt idx="71">
                  <c:v>-3.0</c:v>
                </c:pt>
                <c:pt idx="72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545560"/>
        <c:axId val="-2130868664"/>
      </c:scatterChart>
      <c:valAx>
        <c:axId val="-212354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0868664"/>
        <c:crosses val="autoZero"/>
        <c:crossBetween val="midCat"/>
      </c:valAx>
      <c:valAx>
        <c:axId val="-2130868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545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12</xdr:row>
      <xdr:rowOff>171450</xdr:rowOff>
    </xdr:from>
    <xdr:to>
      <xdr:col>23</xdr:col>
      <xdr:colOff>584200</xdr:colOff>
      <xdr:row>43</xdr:row>
      <xdr:rowOff>165100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9</xdr:row>
      <xdr:rowOff>63500</xdr:rowOff>
    </xdr:from>
    <xdr:to>
      <xdr:col>17</xdr:col>
      <xdr:colOff>139700</xdr:colOff>
      <xdr:row>30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activeCell="L9" sqref="L9"/>
    </sheetView>
  </sheetViews>
  <sheetFormatPr baseColWidth="10" defaultRowHeight="15" x14ac:dyDescent="0"/>
  <cols>
    <col min="1" max="2" width="13.83203125" customWidth="1"/>
  </cols>
  <sheetData>
    <row r="1" spans="1:10">
      <c r="A1" s="2" t="s">
        <v>6</v>
      </c>
      <c r="B1" s="2"/>
    </row>
    <row r="2" spans="1:10">
      <c r="A2" s="10" t="s">
        <v>5</v>
      </c>
      <c r="B2" s="10" t="s">
        <v>8</v>
      </c>
      <c r="C2" s="10" t="s">
        <v>7</v>
      </c>
      <c r="D2" s="10" t="s">
        <v>0</v>
      </c>
      <c r="F2" s="11" t="s">
        <v>9</v>
      </c>
      <c r="G2" s="11" t="s">
        <v>10</v>
      </c>
      <c r="J2" t="s">
        <v>11</v>
      </c>
    </row>
    <row r="3" spans="1:10">
      <c r="A3" s="7">
        <v>-439.66199999999998</v>
      </c>
      <c r="B3" s="7">
        <f>A3-C3</f>
        <v>4.8280000000000314</v>
      </c>
      <c r="C3">
        <v>-444.49</v>
      </c>
      <c r="D3">
        <v>1.2</v>
      </c>
      <c r="F3" s="12">
        <f>C3+$J$3*D3+$J$4*D3*D3+$J$5*D3*D3*D3+$J$6*C3*D3+$J$7*C3*D3*D3+$J$8*C3*D3*D3*D3</f>
        <v>-440.89788037936006</v>
      </c>
      <c r="G3" s="13">
        <f>A3-F3</f>
        <v>1.2358803793600828</v>
      </c>
      <c r="I3" t="s">
        <v>1</v>
      </c>
      <c r="J3">
        <v>3.390466</v>
      </c>
    </row>
    <row r="4" spans="1:10">
      <c r="A4" s="7">
        <v>-429.46600000000001</v>
      </c>
      <c r="B4" s="7">
        <f t="shared" ref="B4:B67" si="0">A4-C4</f>
        <v>4.2830000000000155</v>
      </c>
      <c r="C4">
        <v>-433.74900000000002</v>
      </c>
      <c r="D4">
        <v>1.2</v>
      </c>
      <c r="F4" s="12">
        <f t="shared" ref="F4:F67" si="1">C4+$J$3*D4+$J$4*D4*D4+$J$5*D4*D4*D4+$J$6*C4*D4+$J$7*C4*D4*D4+$J$8*C4*D4*D4*D4</f>
        <v>-429.95993701233601</v>
      </c>
      <c r="G4" s="13">
        <f t="shared" ref="G4:G67" si="2">A4-F4</f>
        <v>0.49393701233600495</v>
      </c>
      <c r="I4" t="s">
        <v>2</v>
      </c>
      <c r="J4">
        <v>4.6951859999999996</v>
      </c>
    </row>
    <row r="5" spans="1:10">
      <c r="A5" s="8">
        <v>-243.64599999999999</v>
      </c>
      <c r="B5" s="7">
        <f t="shared" si="0"/>
        <v>6.4370000000000118</v>
      </c>
      <c r="C5">
        <v>-250.083</v>
      </c>
      <c r="D5">
        <v>1.2</v>
      </c>
      <c r="F5" s="12">
        <f t="shared" si="1"/>
        <v>-242.92629894811196</v>
      </c>
      <c r="G5" s="13">
        <f t="shared" si="2"/>
        <v>-0.71970105188802336</v>
      </c>
      <c r="I5" t="s">
        <v>3</v>
      </c>
      <c r="J5">
        <v>0.52807400000000004</v>
      </c>
    </row>
    <row r="6" spans="1:10">
      <c r="A6" s="7">
        <v>-52.078299999999999</v>
      </c>
      <c r="B6" s="7">
        <f t="shared" si="0"/>
        <v>8.3922000000000025</v>
      </c>
      <c r="C6">
        <v>-60.470500000000001</v>
      </c>
      <c r="D6">
        <v>1.2</v>
      </c>
      <c r="F6" s="12">
        <f t="shared" si="1"/>
        <v>-49.837127857911995</v>
      </c>
      <c r="G6" s="13">
        <f t="shared" si="2"/>
        <v>-2.2411721420880042</v>
      </c>
      <c r="I6" t="s">
        <v>12</v>
      </c>
      <c r="J6">
        <v>1.0035000000000001E-2</v>
      </c>
    </row>
    <row r="7" spans="1:10">
      <c r="A7" s="7">
        <v>-39.348799999999997</v>
      </c>
      <c r="B7" s="7">
        <f t="shared" si="0"/>
        <v>9.8251000000000062</v>
      </c>
      <c r="C7">
        <v>-49.173900000000003</v>
      </c>
      <c r="D7">
        <v>1.2</v>
      </c>
      <c r="F7" s="12">
        <f t="shared" si="1"/>
        <v>-38.333397195969589</v>
      </c>
      <c r="G7" s="13">
        <f t="shared" si="2"/>
        <v>-1.0154028040304084</v>
      </c>
      <c r="I7" t="s">
        <v>13</v>
      </c>
      <c r="J7" s="14">
        <v>3.0409999999999999E-3</v>
      </c>
    </row>
    <row r="8" spans="1:10">
      <c r="A8" s="7">
        <v>-10.8028</v>
      </c>
      <c r="B8" s="7">
        <f t="shared" si="0"/>
        <v>9.7112999999999996</v>
      </c>
      <c r="C8">
        <v>-20.514099999999999</v>
      </c>
      <c r="D8">
        <v>1.2</v>
      </c>
      <c r="F8" s="12">
        <f t="shared" si="1"/>
        <v>-9.1481007328624013</v>
      </c>
      <c r="G8" s="13">
        <f t="shared" si="2"/>
        <v>-1.6546992671375982</v>
      </c>
      <c r="I8" t="s">
        <v>14</v>
      </c>
      <c r="J8">
        <v>1.108E-3</v>
      </c>
    </row>
    <row r="9" spans="1:10">
      <c r="A9" s="7">
        <v>149.58799999999999</v>
      </c>
      <c r="B9" s="7">
        <f t="shared" si="0"/>
        <v>13.180000000000007</v>
      </c>
      <c r="C9">
        <v>136.40799999999999</v>
      </c>
      <c r="D9">
        <v>1.2</v>
      </c>
      <c r="F9" s="12">
        <f t="shared" si="1"/>
        <v>150.65127016691201</v>
      </c>
      <c r="G9" s="13">
        <f t="shared" si="2"/>
        <v>-1.0632701669120195</v>
      </c>
      <c r="I9" s="3"/>
      <c r="J9" s="3"/>
    </row>
    <row r="10" spans="1:10">
      <c r="A10" s="8">
        <v>195.97300000000001</v>
      </c>
      <c r="B10" s="7">
        <f t="shared" si="0"/>
        <v>16.087000000000018</v>
      </c>
      <c r="C10">
        <v>179.886</v>
      </c>
      <c r="D10">
        <v>1.2</v>
      </c>
      <c r="F10" s="12">
        <f t="shared" si="1"/>
        <v>194.92646816630403</v>
      </c>
      <c r="G10" s="13">
        <f t="shared" si="2"/>
        <v>1.0465318336959797</v>
      </c>
    </row>
    <row r="11" spans="1:10" s="3" customFormat="1">
      <c r="A11" s="8">
        <v>247.52799999999999</v>
      </c>
      <c r="B11" s="7">
        <f t="shared" si="0"/>
        <v>17.47199999999998</v>
      </c>
      <c r="C11" s="3">
        <v>230.05600000000001</v>
      </c>
      <c r="D11" s="3">
        <v>1.2</v>
      </c>
      <c r="F11" s="12">
        <f t="shared" si="1"/>
        <v>246.01636842918401</v>
      </c>
      <c r="G11" s="13">
        <f t="shared" si="2"/>
        <v>1.5116315708159789</v>
      </c>
      <c r="I11"/>
      <c r="J11"/>
    </row>
    <row r="12" spans="1:10" ht="14" customHeight="1">
      <c r="A12" s="9">
        <v>-519.25400000000002</v>
      </c>
      <c r="B12" s="7">
        <f t="shared" si="0"/>
        <v>1.9779999999999518</v>
      </c>
      <c r="C12">
        <v>-521.23199999999997</v>
      </c>
      <c r="D12">
        <v>0.8</v>
      </c>
      <c r="F12" s="12">
        <f t="shared" si="1"/>
        <v>-520.73892016435195</v>
      </c>
      <c r="G12" s="13">
        <f t="shared" si="2"/>
        <v>1.4849201643519336</v>
      </c>
    </row>
    <row r="13" spans="1:10" ht="14" customHeight="1">
      <c r="A13" s="7">
        <v>-439.66199999999998</v>
      </c>
      <c r="B13" s="7">
        <f t="shared" si="0"/>
        <v>2.0270000000000437</v>
      </c>
      <c r="C13">
        <v>-441.68900000000002</v>
      </c>
      <c r="D13">
        <v>0.8</v>
      </c>
      <c r="F13" s="12">
        <f t="shared" si="1"/>
        <v>-440.35741476630398</v>
      </c>
      <c r="G13" s="13">
        <f t="shared" si="2"/>
        <v>0.69541476630399757</v>
      </c>
    </row>
    <row r="14" spans="1:10" ht="14" customHeight="1">
      <c r="A14" s="7">
        <v>-429.46600000000001</v>
      </c>
      <c r="B14" s="7">
        <f t="shared" si="0"/>
        <v>2.1499999999999773</v>
      </c>
      <c r="C14">
        <v>-431.61599999999999</v>
      </c>
      <c r="D14">
        <v>0.8</v>
      </c>
      <c r="F14" s="12">
        <f t="shared" si="1"/>
        <v>-430.17822987417594</v>
      </c>
      <c r="G14" s="13">
        <f t="shared" si="2"/>
        <v>0.71222987417593231</v>
      </c>
    </row>
    <row r="15" spans="1:10" ht="14" customHeight="1">
      <c r="A15" s="8">
        <v>-243.64599999999999</v>
      </c>
      <c r="B15" s="7">
        <f t="shared" si="0"/>
        <v>3.0880000000000223</v>
      </c>
      <c r="C15">
        <v>-246.73400000000001</v>
      </c>
      <c r="D15">
        <v>0.8</v>
      </c>
      <c r="F15" s="12">
        <f t="shared" si="1"/>
        <v>-243.34728961542402</v>
      </c>
      <c r="G15" s="13">
        <f t="shared" si="2"/>
        <v>-0.2987103845759691</v>
      </c>
    </row>
    <row r="16" spans="1:10" s="4" customFormat="1" ht="14" customHeight="1">
      <c r="A16" s="7">
        <v>-52.078299999999999</v>
      </c>
      <c r="B16" s="7">
        <f t="shared" si="0"/>
        <v>5.1917000000000044</v>
      </c>
      <c r="C16" s="4">
        <v>-57.27</v>
      </c>
      <c r="D16" s="4">
        <v>0.8</v>
      </c>
      <c r="F16" s="12">
        <f t="shared" si="1"/>
        <v>-51.886048038720006</v>
      </c>
      <c r="G16" s="13">
        <f t="shared" si="2"/>
        <v>-0.19225196127999311</v>
      </c>
    </row>
    <row r="17" spans="1:7" s="4" customFormat="1" ht="14" customHeight="1">
      <c r="A17" s="7">
        <v>-39.348799999999997</v>
      </c>
      <c r="B17" s="7">
        <f t="shared" si="0"/>
        <v>5.263300000000001</v>
      </c>
      <c r="C17" s="4">
        <v>-44.612099999999998</v>
      </c>
      <c r="D17" s="4">
        <v>0.8</v>
      </c>
      <c r="F17" s="12">
        <f t="shared" si="1"/>
        <v>-39.094714330185603</v>
      </c>
      <c r="G17" s="13">
        <f t="shared" si="2"/>
        <v>-0.25408566981439407</v>
      </c>
    </row>
    <row r="18" spans="1:7" ht="14" customHeight="1">
      <c r="A18" s="7">
        <v>-10.8028</v>
      </c>
      <c r="B18" s="7">
        <f t="shared" si="0"/>
        <v>5.4890999999999988</v>
      </c>
      <c r="C18">
        <v>-16.291899999999998</v>
      </c>
      <c r="D18">
        <v>0.8</v>
      </c>
      <c r="F18" s="12">
        <f t="shared" si="1"/>
        <v>-10.475975922358396</v>
      </c>
      <c r="G18" s="13">
        <f t="shared" si="2"/>
        <v>-0.32682407764160359</v>
      </c>
    </row>
    <row r="19" spans="1:7" ht="14" customHeight="1">
      <c r="A19" s="7">
        <v>149.58799999999999</v>
      </c>
      <c r="B19" s="7">
        <f t="shared" si="0"/>
        <v>7.7199999999999989</v>
      </c>
      <c r="C19">
        <v>141.86799999999999</v>
      </c>
      <c r="D19">
        <v>0.8</v>
      </c>
      <c r="F19" s="12">
        <f t="shared" si="1"/>
        <v>149.35117235724798</v>
      </c>
      <c r="G19" s="13">
        <f t="shared" si="2"/>
        <v>0.23682764275201862</v>
      </c>
    </row>
    <row r="20" spans="1:7" ht="14" customHeight="1">
      <c r="A20" s="8">
        <v>195.97300000000001</v>
      </c>
      <c r="B20" s="7">
        <f t="shared" si="0"/>
        <v>8.7410000000000139</v>
      </c>
      <c r="C20">
        <v>187.232</v>
      </c>
      <c r="D20">
        <v>0.8</v>
      </c>
      <c r="F20" s="12">
        <f t="shared" si="1"/>
        <v>195.19337859635201</v>
      </c>
      <c r="G20" s="13">
        <f t="shared" si="2"/>
        <v>0.77962140364800803</v>
      </c>
    </row>
    <row r="21" spans="1:7" ht="14" customHeight="1">
      <c r="A21" s="8">
        <v>247.52799999999999</v>
      </c>
      <c r="B21" s="7">
        <f t="shared" si="0"/>
        <v>9.0439999999999827</v>
      </c>
      <c r="C21">
        <v>238.48400000000001</v>
      </c>
      <c r="D21">
        <v>0.8</v>
      </c>
      <c r="F21" s="12">
        <f t="shared" si="1"/>
        <v>246.98565339942402</v>
      </c>
      <c r="G21" s="13">
        <f t="shared" si="2"/>
        <v>0.54234660057596784</v>
      </c>
    </row>
    <row r="22" spans="1:7" ht="14" customHeight="1">
      <c r="A22" s="8">
        <v>336.30900000000003</v>
      </c>
      <c r="B22" s="7">
        <f t="shared" si="0"/>
        <v>12.111000000000047</v>
      </c>
      <c r="C22">
        <v>324.19799999999998</v>
      </c>
      <c r="D22">
        <v>0.8</v>
      </c>
      <c r="F22" s="12">
        <f t="shared" si="1"/>
        <v>333.60321061612797</v>
      </c>
      <c r="G22" s="13">
        <f t="shared" si="2"/>
        <v>2.7057893838720588</v>
      </c>
    </row>
    <row r="23" spans="1:7" s="5" customFormat="1">
      <c r="A23" s="9">
        <v>-519.25400000000002</v>
      </c>
      <c r="B23" s="7">
        <f t="shared" si="0"/>
        <v>-0.11199999999996635</v>
      </c>
      <c r="C23" s="5">
        <v>-519.14200000000005</v>
      </c>
      <c r="D23" s="5">
        <v>0.4</v>
      </c>
      <c r="F23" s="12">
        <f t="shared" si="1"/>
        <v>-519.37403022102421</v>
      </c>
      <c r="G23" s="13">
        <f t="shared" si="2"/>
        <v>0.12003022102419436</v>
      </c>
    </row>
    <row r="24" spans="1:7" s="4" customFormat="1">
      <c r="A24" s="7">
        <v>-439.66199999999998</v>
      </c>
      <c r="B24" s="7">
        <f t="shared" si="0"/>
        <v>-4.0999999999996817E-2</v>
      </c>
      <c r="C24" s="4">
        <v>-439.62099999999998</v>
      </c>
      <c r="D24" s="4">
        <v>0.4</v>
      </c>
      <c r="F24" s="12">
        <f t="shared" si="1"/>
        <v>-439.48950219611191</v>
      </c>
      <c r="G24" s="13">
        <f t="shared" si="2"/>
        <v>-0.17249780388806357</v>
      </c>
    </row>
    <row r="25" spans="1:7" s="4" customFormat="1">
      <c r="A25" s="7">
        <v>-429.46600000000001</v>
      </c>
      <c r="B25" s="7">
        <f t="shared" si="0"/>
        <v>0.33699999999998909</v>
      </c>
      <c r="C25" s="4">
        <v>-429.803</v>
      </c>
      <c r="D25" s="4">
        <v>0.4</v>
      </c>
      <c r="F25" s="12">
        <f t="shared" si="1"/>
        <v>-429.62661948401598</v>
      </c>
      <c r="G25" s="13">
        <f t="shared" si="2"/>
        <v>0.16061948401596737</v>
      </c>
    </row>
    <row r="26" spans="1:7" s="4" customFormat="1">
      <c r="A26" s="8">
        <v>-243.64599999999999</v>
      </c>
      <c r="B26" s="7">
        <f t="shared" si="0"/>
        <v>0.59500000000002728</v>
      </c>
      <c r="C26" s="4">
        <v>-244.24100000000001</v>
      </c>
      <c r="D26" s="4">
        <v>0.4</v>
      </c>
      <c r="F26" s="12">
        <f t="shared" si="1"/>
        <v>-243.216327996752</v>
      </c>
      <c r="G26" s="13">
        <f t="shared" si="2"/>
        <v>-0.42967200324798682</v>
      </c>
    </row>
    <row r="27" spans="1:7" s="4" customFormat="1">
      <c r="A27" s="7">
        <v>-52.078299999999999</v>
      </c>
      <c r="B27" s="7">
        <f t="shared" si="0"/>
        <v>1.6247000000000043</v>
      </c>
      <c r="C27" s="4">
        <v>-53.703000000000003</v>
      </c>
      <c r="D27" s="4">
        <v>0.4</v>
      </c>
      <c r="F27" s="12">
        <f t="shared" si="1"/>
        <v>-51.807288864816009</v>
      </c>
      <c r="G27" s="13">
        <f t="shared" si="2"/>
        <v>-0.27101113518398989</v>
      </c>
    </row>
    <row r="28" spans="1:7" s="4" customFormat="1">
      <c r="A28" s="7">
        <v>-39.348799999999997</v>
      </c>
      <c r="B28" s="7">
        <f t="shared" si="0"/>
        <v>1.5464000000000055</v>
      </c>
      <c r="C28" s="4">
        <v>-40.895200000000003</v>
      </c>
      <c r="D28" s="4">
        <v>0.4</v>
      </c>
      <c r="F28" s="12">
        <f t="shared" si="1"/>
        <v>-38.940938365734397</v>
      </c>
      <c r="G28" s="13">
        <f t="shared" si="2"/>
        <v>-0.40786163426560051</v>
      </c>
    </row>
    <row r="29" spans="1:7" s="4" customFormat="1">
      <c r="A29" s="7">
        <v>-10.8028</v>
      </c>
      <c r="B29" s="7">
        <f t="shared" si="0"/>
        <v>1.2857000000000003</v>
      </c>
      <c r="C29" s="4">
        <v>-12.0885</v>
      </c>
      <c r="D29" s="4">
        <v>0.4</v>
      </c>
      <c r="F29" s="12">
        <f t="shared" si="1"/>
        <v>-10.002549343271999</v>
      </c>
      <c r="G29" s="13">
        <f t="shared" si="2"/>
        <v>-0.80025065672800011</v>
      </c>
    </row>
    <row r="30" spans="1:7" s="4" customFormat="1">
      <c r="A30" s="7">
        <v>149.58799999999999</v>
      </c>
      <c r="B30" s="7">
        <f t="shared" si="0"/>
        <v>2.335000000000008</v>
      </c>
      <c r="C30" s="4">
        <v>147.25299999999999</v>
      </c>
      <c r="D30" s="4">
        <v>0.4</v>
      </c>
      <c r="F30" s="12">
        <f t="shared" si="1"/>
        <v>150.06737586241601</v>
      </c>
      <c r="G30" s="13">
        <f t="shared" si="2"/>
        <v>-0.47937586241602048</v>
      </c>
    </row>
    <row r="31" spans="1:7">
      <c r="A31" s="8">
        <v>195.97300000000001</v>
      </c>
      <c r="B31" s="7">
        <f t="shared" si="0"/>
        <v>3.1480000000000246</v>
      </c>
      <c r="C31">
        <v>192.82499999999999</v>
      </c>
      <c r="D31">
        <v>0.4</v>
      </c>
      <c r="F31" s="12">
        <f t="shared" si="1"/>
        <v>195.84770698440002</v>
      </c>
      <c r="G31" s="13">
        <f t="shared" si="2"/>
        <v>0.1252930155999934</v>
      </c>
    </row>
    <row r="32" spans="1:7">
      <c r="A32" s="8">
        <v>247.52799999999999</v>
      </c>
      <c r="B32" s="7">
        <f t="shared" si="0"/>
        <v>3.4579999999999984</v>
      </c>
      <c r="C32">
        <v>244.07</v>
      </c>
      <c r="D32">
        <v>0.4</v>
      </c>
      <c r="F32" s="12">
        <f t="shared" si="1"/>
        <v>247.32697206704</v>
      </c>
      <c r="G32" s="13">
        <f t="shared" si="2"/>
        <v>0.20102793295998822</v>
      </c>
    </row>
    <row r="33" spans="1:7" ht="13" customHeight="1">
      <c r="A33" s="8">
        <v>336.30900000000003</v>
      </c>
      <c r="B33" s="7">
        <f t="shared" si="0"/>
        <v>3.6920000000000073</v>
      </c>
      <c r="C33">
        <v>332.61700000000002</v>
      </c>
      <c r="D33">
        <v>0.4</v>
      </c>
      <c r="F33" s="12">
        <f t="shared" si="1"/>
        <v>336.27876219822406</v>
      </c>
      <c r="G33" s="13">
        <f t="shared" si="2"/>
        <v>3.023780177596791E-2</v>
      </c>
    </row>
    <row r="34" spans="1:7" s="5" customFormat="1">
      <c r="A34" s="9">
        <v>-519.25400000000002</v>
      </c>
      <c r="B34" s="7">
        <f t="shared" si="0"/>
        <v>0</v>
      </c>
      <c r="C34" s="6">
        <v>-519.25400000000002</v>
      </c>
      <c r="D34" s="5">
        <v>0</v>
      </c>
      <c r="F34" s="12">
        <f t="shared" si="1"/>
        <v>-519.25400000000002</v>
      </c>
      <c r="G34" s="13">
        <f t="shared" si="2"/>
        <v>0</v>
      </c>
    </row>
    <row r="35" spans="1:7" s="4" customFormat="1">
      <c r="A35" s="7">
        <v>-439.66199999999998</v>
      </c>
      <c r="B35" s="7">
        <f t="shared" si="0"/>
        <v>0</v>
      </c>
      <c r="C35" s="7">
        <v>-439.66199999999998</v>
      </c>
      <c r="D35" s="4">
        <v>0</v>
      </c>
      <c r="F35" s="12">
        <f t="shared" si="1"/>
        <v>-439.66199999999998</v>
      </c>
      <c r="G35" s="13">
        <f t="shared" si="2"/>
        <v>0</v>
      </c>
    </row>
    <row r="36" spans="1:7" s="4" customFormat="1">
      <c r="A36" s="7">
        <v>-429.46600000000001</v>
      </c>
      <c r="B36" s="7">
        <f t="shared" si="0"/>
        <v>0</v>
      </c>
      <c r="C36" s="7">
        <v>-429.46600000000001</v>
      </c>
      <c r="D36" s="4">
        <v>0</v>
      </c>
      <c r="F36" s="12">
        <f t="shared" si="1"/>
        <v>-429.46600000000001</v>
      </c>
      <c r="G36" s="13">
        <f t="shared" si="2"/>
        <v>0</v>
      </c>
    </row>
    <row r="37" spans="1:7" s="4" customFormat="1">
      <c r="A37" s="8">
        <v>-243.64599999999999</v>
      </c>
      <c r="B37" s="7">
        <f t="shared" si="0"/>
        <v>0</v>
      </c>
      <c r="C37" s="8">
        <v>-243.64599999999999</v>
      </c>
      <c r="D37" s="4">
        <v>0</v>
      </c>
      <c r="F37" s="12">
        <f t="shared" si="1"/>
        <v>-243.64599999999999</v>
      </c>
      <c r="G37" s="13">
        <f t="shared" si="2"/>
        <v>0</v>
      </c>
    </row>
    <row r="38" spans="1:7" s="4" customFormat="1">
      <c r="A38" s="7">
        <v>-52.078299999999999</v>
      </c>
      <c r="B38" s="7">
        <f t="shared" si="0"/>
        <v>0</v>
      </c>
      <c r="C38" s="7">
        <v>-52.078299999999999</v>
      </c>
      <c r="D38" s="4">
        <v>0</v>
      </c>
      <c r="F38" s="12">
        <f t="shared" si="1"/>
        <v>-52.078299999999999</v>
      </c>
      <c r="G38" s="13">
        <f t="shared" si="2"/>
        <v>0</v>
      </c>
    </row>
    <row r="39" spans="1:7" s="4" customFormat="1">
      <c r="A39" s="7">
        <v>-39.348799999999997</v>
      </c>
      <c r="B39" s="7">
        <f t="shared" si="0"/>
        <v>0</v>
      </c>
      <c r="C39" s="7">
        <v>-39.348799999999997</v>
      </c>
      <c r="D39" s="4">
        <v>0</v>
      </c>
      <c r="F39" s="12">
        <f t="shared" si="1"/>
        <v>-39.348799999999997</v>
      </c>
      <c r="G39" s="13">
        <f t="shared" si="2"/>
        <v>0</v>
      </c>
    </row>
    <row r="40" spans="1:7">
      <c r="A40" s="7">
        <v>-10.8028</v>
      </c>
      <c r="B40" s="7">
        <f t="shared" si="0"/>
        <v>0</v>
      </c>
      <c r="C40" s="7">
        <v>-10.8028</v>
      </c>
      <c r="D40">
        <v>0</v>
      </c>
      <c r="F40" s="12">
        <f t="shared" si="1"/>
        <v>-10.8028</v>
      </c>
      <c r="G40" s="13">
        <f t="shared" si="2"/>
        <v>0</v>
      </c>
    </row>
    <row r="41" spans="1:7">
      <c r="A41" s="7">
        <v>149.58799999999999</v>
      </c>
      <c r="B41" s="7">
        <f t="shared" si="0"/>
        <v>0</v>
      </c>
      <c r="C41" s="7">
        <v>149.58799999999999</v>
      </c>
      <c r="D41">
        <v>0</v>
      </c>
      <c r="F41" s="12">
        <f t="shared" si="1"/>
        <v>149.58799999999999</v>
      </c>
      <c r="G41" s="13">
        <f t="shared" si="2"/>
        <v>0</v>
      </c>
    </row>
    <row r="42" spans="1:7">
      <c r="A42" s="8">
        <v>195.97300000000001</v>
      </c>
      <c r="B42" s="7">
        <f t="shared" si="0"/>
        <v>0</v>
      </c>
      <c r="C42" s="8">
        <v>195.97300000000001</v>
      </c>
      <c r="D42">
        <v>0</v>
      </c>
      <c r="F42" s="12">
        <f t="shared" si="1"/>
        <v>195.97300000000001</v>
      </c>
      <c r="G42" s="13">
        <f t="shared" si="2"/>
        <v>0</v>
      </c>
    </row>
    <row r="43" spans="1:7">
      <c r="A43" s="8">
        <v>247.52799999999999</v>
      </c>
      <c r="B43" s="7">
        <f t="shared" si="0"/>
        <v>0</v>
      </c>
      <c r="C43" s="8">
        <v>247.52799999999999</v>
      </c>
      <c r="D43">
        <v>0</v>
      </c>
      <c r="F43" s="12">
        <f t="shared" si="1"/>
        <v>247.52799999999999</v>
      </c>
      <c r="G43" s="13">
        <f t="shared" si="2"/>
        <v>0</v>
      </c>
    </row>
    <row r="44" spans="1:7">
      <c r="A44" s="8">
        <v>336.30900000000003</v>
      </c>
      <c r="B44" s="7">
        <f t="shared" si="0"/>
        <v>0</v>
      </c>
      <c r="C44" s="8">
        <v>336.30900000000003</v>
      </c>
      <c r="D44">
        <v>0</v>
      </c>
      <c r="F44" s="12">
        <f t="shared" si="1"/>
        <v>336.30900000000003</v>
      </c>
      <c r="G44" s="13">
        <f t="shared" si="2"/>
        <v>0</v>
      </c>
    </row>
    <row r="45" spans="1:7" s="5" customFormat="1">
      <c r="A45" s="9">
        <v>-519.25400000000002</v>
      </c>
      <c r="B45" s="7">
        <f t="shared" si="0"/>
        <v>1.02800000000002</v>
      </c>
      <c r="C45" s="5">
        <v>-520.28200000000004</v>
      </c>
      <c r="D45" s="5">
        <v>-0.4</v>
      </c>
      <c r="F45" s="12">
        <f t="shared" si="1"/>
        <v>-519.04859560073589</v>
      </c>
      <c r="G45" s="13">
        <f t="shared" si="2"/>
        <v>-0.20540439926412546</v>
      </c>
    </row>
    <row r="46" spans="1:7" s="4" customFormat="1">
      <c r="A46" s="7">
        <v>-439.66199999999998</v>
      </c>
      <c r="B46" s="7">
        <f t="shared" si="0"/>
        <v>0.85800000000000409</v>
      </c>
      <c r="C46" s="4">
        <v>-440.52</v>
      </c>
      <c r="D46" s="4">
        <v>-0.4</v>
      </c>
      <c r="F46" s="12">
        <f t="shared" si="1"/>
        <v>-439.57360735295998</v>
      </c>
      <c r="G46" s="13">
        <f t="shared" si="2"/>
        <v>-8.8392647039995609E-2</v>
      </c>
    </row>
    <row r="47" spans="1:7" s="4" customFormat="1">
      <c r="A47" s="7">
        <v>-429.46600000000001</v>
      </c>
      <c r="B47" s="7">
        <f t="shared" si="0"/>
        <v>1.0389999999999873</v>
      </c>
      <c r="C47" s="4">
        <v>-430.505</v>
      </c>
      <c r="D47" s="4">
        <v>-0.4</v>
      </c>
      <c r="F47" s="12">
        <f t="shared" si="1"/>
        <v>-429.59464484824002</v>
      </c>
      <c r="G47" s="13">
        <f t="shared" si="2"/>
        <v>0.12864484824001465</v>
      </c>
    </row>
    <row r="48" spans="1:7" s="4" customFormat="1">
      <c r="A48" s="8">
        <v>-243.64599999999999</v>
      </c>
      <c r="B48" s="7">
        <f t="shared" si="0"/>
        <v>0.58900000000002706</v>
      </c>
      <c r="C48" s="4">
        <v>-244.23500000000001</v>
      </c>
      <c r="D48" s="4">
        <v>-0.4</v>
      </c>
      <c r="F48" s="12">
        <f t="shared" si="1"/>
        <v>-243.99490987528003</v>
      </c>
      <c r="G48" s="13">
        <f t="shared" si="2"/>
        <v>0.34890987528004302</v>
      </c>
    </row>
    <row r="49" spans="1:7" s="4" customFormat="1">
      <c r="A49" s="7">
        <v>-52.078299999999999</v>
      </c>
      <c r="B49" s="7">
        <f t="shared" si="0"/>
        <v>0.44660000000000366</v>
      </c>
      <c r="C49" s="4">
        <v>-52.524900000000002</v>
      </c>
      <c r="D49" s="4">
        <v>-0.4</v>
      </c>
      <c r="F49" s="12">
        <f t="shared" si="1"/>
        <v>-52.974650297035197</v>
      </c>
      <c r="G49" s="13">
        <f t="shared" si="2"/>
        <v>0.8963502970351982</v>
      </c>
    </row>
    <row r="50" spans="1:7" s="4" customFormat="1">
      <c r="A50" s="7">
        <v>-39.348799999999997</v>
      </c>
      <c r="B50" s="7">
        <f t="shared" si="0"/>
        <v>-3.1699999999993622E-2</v>
      </c>
      <c r="C50" s="4">
        <v>-39.317100000000003</v>
      </c>
      <c r="D50" s="4">
        <v>-0.4</v>
      </c>
      <c r="F50" s="12">
        <f t="shared" si="1"/>
        <v>-39.814376610580801</v>
      </c>
      <c r="G50" s="13">
        <f t="shared" si="2"/>
        <v>0.46557661058080413</v>
      </c>
    </row>
    <row r="51" spans="1:7" s="4" customFormat="1">
      <c r="A51" s="7">
        <v>-10.8028</v>
      </c>
      <c r="B51" s="7">
        <f t="shared" si="0"/>
        <v>-0.12989999999999924</v>
      </c>
      <c r="C51" s="4">
        <v>-10.6729</v>
      </c>
      <c r="D51" s="4">
        <v>-0.4</v>
      </c>
      <c r="F51" s="12">
        <f t="shared" si="1"/>
        <v>-11.2732485249392</v>
      </c>
      <c r="G51" s="13">
        <f t="shared" si="2"/>
        <v>0.47044852493920075</v>
      </c>
    </row>
    <row r="52" spans="1:7" s="4" customFormat="1">
      <c r="A52" s="7">
        <v>149.58799999999999</v>
      </c>
      <c r="B52" s="7">
        <f t="shared" si="0"/>
        <v>-0.58700000000001751</v>
      </c>
      <c r="C52" s="4">
        <v>150.17500000000001</v>
      </c>
      <c r="D52" s="4">
        <v>-0.4</v>
      </c>
      <c r="F52" s="12">
        <f t="shared" si="1"/>
        <v>148.9958641124</v>
      </c>
      <c r="G52" s="13">
        <f t="shared" si="2"/>
        <v>0.59213588759999425</v>
      </c>
    </row>
    <row r="53" spans="1:7" s="4" customFormat="1">
      <c r="A53" s="8">
        <v>195.97300000000001</v>
      </c>
      <c r="B53" s="7">
        <f t="shared" si="0"/>
        <v>-1.3169999999999789</v>
      </c>
      <c r="C53" s="4">
        <v>197.29</v>
      </c>
      <c r="D53" s="4">
        <v>-0.4</v>
      </c>
      <c r="F53" s="12">
        <f t="shared" si="1"/>
        <v>195.94132775791999</v>
      </c>
      <c r="G53" s="13">
        <f t="shared" si="2"/>
        <v>3.1672242080020396E-2</v>
      </c>
    </row>
    <row r="54" spans="1:7" s="4" customFormat="1">
      <c r="A54" s="8">
        <v>247.52799999999999</v>
      </c>
      <c r="B54" s="7">
        <f t="shared" si="0"/>
        <v>-1.5730000000000075</v>
      </c>
      <c r="C54" s="4">
        <v>249.101</v>
      </c>
      <c r="D54" s="4">
        <v>-0.4</v>
      </c>
      <c r="F54" s="12">
        <f t="shared" si="1"/>
        <v>247.56589354244798</v>
      </c>
      <c r="G54" s="13">
        <f t="shared" si="2"/>
        <v>-3.7893542447989148E-2</v>
      </c>
    </row>
    <row r="55" spans="1:7" s="4" customFormat="1">
      <c r="A55" s="8">
        <v>336.30900000000003</v>
      </c>
      <c r="B55" s="7">
        <f t="shared" si="0"/>
        <v>-2.55499999999995</v>
      </c>
      <c r="C55" s="4">
        <v>338.86399999999998</v>
      </c>
      <c r="D55" s="4">
        <v>-0.4</v>
      </c>
      <c r="F55" s="12">
        <f t="shared" si="1"/>
        <v>337.00589467187194</v>
      </c>
      <c r="G55" s="13">
        <f t="shared" si="2"/>
        <v>-0.69689467187191667</v>
      </c>
    </row>
    <row r="56" spans="1:7" s="5" customFormat="1">
      <c r="A56" s="9">
        <v>-519.25400000000002</v>
      </c>
      <c r="B56" s="7">
        <f t="shared" si="0"/>
        <v>2.7989999999999782</v>
      </c>
      <c r="C56" s="5">
        <v>-522.053</v>
      </c>
      <c r="D56" s="5">
        <v>-0.8</v>
      </c>
      <c r="F56" s="12">
        <f t="shared" si="1"/>
        <v>-518.55966801603188</v>
      </c>
      <c r="G56" s="13">
        <f t="shared" si="2"/>
        <v>-0.69433198396814078</v>
      </c>
    </row>
    <row r="57" spans="1:7" s="4" customFormat="1">
      <c r="A57" s="7">
        <v>-439.66199999999998</v>
      </c>
      <c r="B57" s="7">
        <f t="shared" si="0"/>
        <v>2.9870000000000232</v>
      </c>
      <c r="C57" s="4">
        <v>-442.649</v>
      </c>
      <c r="D57" s="4">
        <v>-0.8</v>
      </c>
      <c r="F57" s="12">
        <f t="shared" si="1"/>
        <v>-439.68362965865606</v>
      </c>
      <c r="G57" s="13">
        <f t="shared" si="2"/>
        <v>2.1629658656081574E-2</v>
      </c>
    </row>
    <row r="58" spans="1:7" s="4" customFormat="1">
      <c r="A58" s="7">
        <v>-429.46600000000001</v>
      </c>
      <c r="B58" s="7">
        <f t="shared" si="0"/>
        <v>2.9209999999999923</v>
      </c>
      <c r="C58" s="4">
        <v>-432.387</v>
      </c>
      <c r="D58" s="4">
        <v>-0.8</v>
      </c>
      <c r="F58" s="12">
        <f t="shared" si="1"/>
        <v>-429.48986227132804</v>
      </c>
      <c r="G58" s="13">
        <f t="shared" si="2"/>
        <v>2.3862271328027873E-2</v>
      </c>
    </row>
    <row r="59" spans="1:7">
      <c r="A59" s="8">
        <v>-243.64599999999999</v>
      </c>
      <c r="B59" s="7">
        <f t="shared" si="0"/>
        <v>2.2160000000000082</v>
      </c>
      <c r="C59">
        <v>-245.86199999999999</v>
      </c>
      <c r="D59">
        <v>-0.8</v>
      </c>
      <c r="F59" s="12">
        <f t="shared" si="1"/>
        <v>-244.20507744172798</v>
      </c>
      <c r="G59" s="13">
        <f t="shared" si="2"/>
        <v>0.55907744172799312</v>
      </c>
    </row>
    <row r="60" spans="1:7">
      <c r="A60" s="7">
        <v>-52.078299999999999</v>
      </c>
      <c r="B60" s="7">
        <f t="shared" si="0"/>
        <v>1.3689999999999998</v>
      </c>
      <c r="C60">
        <v>-53.447299999999998</v>
      </c>
      <c r="D60">
        <v>-0.8</v>
      </c>
      <c r="F60" s="12">
        <f t="shared" si="1"/>
        <v>-53.069753557251204</v>
      </c>
      <c r="G60" s="13">
        <f t="shared" si="2"/>
        <v>0.9914535572512051</v>
      </c>
    </row>
    <row r="61" spans="1:7">
      <c r="A61" s="7">
        <v>-39.348799999999997</v>
      </c>
      <c r="B61" s="7">
        <f t="shared" si="0"/>
        <v>1.0307000000000031</v>
      </c>
      <c r="C61">
        <v>-40.3795</v>
      </c>
      <c r="D61">
        <v>-0.8</v>
      </c>
      <c r="F61" s="12">
        <f t="shared" si="1"/>
        <v>-40.088842091247997</v>
      </c>
      <c r="G61" s="13">
        <f t="shared" si="2"/>
        <v>0.74004209124800013</v>
      </c>
    </row>
    <row r="62" spans="1:7">
      <c r="A62" s="7">
        <v>-10.8028</v>
      </c>
      <c r="B62" s="7">
        <f t="shared" si="0"/>
        <v>0.77200000000000024</v>
      </c>
      <c r="C62">
        <v>-11.5748</v>
      </c>
      <c r="D62">
        <v>-0.8</v>
      </c>
      <c r="F62" s="12">
        <f t="shared" si="1"/>
        <v>-11.475666154611201</v>
      </c>
      <c r="G62" s="13">
        <f t="shared" si="2"/>
        <v>0.67286615461120114</v>
      </c>
    </row>
    <row r="63" spans="1:7">
      <c r="A63" s="7">
        <v>149.58799999999999</v>
      </c>
      <c r="B63" s="7">
        <f t="shared" si="0"/>
        <v>-0.41400000000001569</v>
      </c>
      <c r="C63">
        <v>150.00200000000001</v>
      </c>
      <c r="D63">
        <v>-0.8</v>
      </c>
      <c r="F63" s="12">
        <f t="shared" si="1"/>
        <v>149.02680065388802</v>
      </c>
      <c r="G63" s="13">
        <f t="shared" si="2"/>
        <v>0.56119934611197664</v>
      </c>
    </row>
    <row r="64" spans="1:7">
      <c r="A64" s="8">
        <v>195.97300000000001</v>
      </c>
      <c r="B64" s="7">
        <f t="shared" si="0"/>
        <v>-0.97799999999998022</v>
      </c>
      <c r="C64">
        <v>196.95099999999999</v>
      </c>
      <c r="D64">
        <v>-0.8</v>
      </c>
      <c r="F64" s="12">
        <f t="shared" si="1"/>
        <v>195.663634123744</v>
      </c>
      <c r="G64" s="13">
        <f t="shared" si="2"/>
        <v>0.30936587625600964</v>
      </c>
    </row>
    <row r="65" spans="1:7">
      <c r="A65" s="8">
        <v>247.52799999999999</v>
      </c>
      <c r="B65" s="7">
        <f t="shared" si="0"/>
        <v>-1.0589999999999975</v>
      </c>
      <c r="C65">
        <v>248.58699999999999</v>
      </c>
      <c r="D65">
        <v>-0.8</v>
      </c>
      <c r="F65" s="12">
        <f t="shared" si="1"/>
        <v>246.95630346812803</v>
      </c>
      <c r="G65" s="13">
        <f t="shared" si="2"/>
        <v>0.57169653187196445</v>
      </c>
    </row>
    <row r="66" spans="1:7">
      <c r="A66" s="8">
        <v>336.30900000000003</v>
      </c>
      <c r="B66" s="7">
        <f t="shared" si="0"/>
        <v>-2.9669999999999845</v>
      </c>
      <c r="C66">
        <v>339.27600000000001</v>
      </c>
      <c r="D66">
        <v>-0.8</v>
      </c>
      <c r="F66" s="12">
        <f t="shared" si="1"/>
        <v>337.04230722854402</v>
      </c>
      <c r="G66" s="13">
        <f t="shared" si="2"/>
        <v>-0.73330722854399255</v>
      </c>
    </row>
    <row r="67" spans="1:7" s="5" customFormat="1">
      <c r="A67" s="7">
        <v>-439.66199999999998</v>
      </c>
      <c r="B67" s="7">
        <f t="shared" si="0"/>
        <v>5.0750000000000455</v>
      </c>
      <c r="C67" s="5">
        <v>-444.73700000000002</v>
      </c>
      <c r="D67" s="5">
        <v>-1.2</v>
      </c>
      <c r="F67" s="12">
        <f t="shared" si="1"/>
        <v>-438.69749725659199</v>
      </c>
      <c r="G67" s="13">
        <f t="shared" si="2"/>
        <v>-0.96450274340799069</v>
      </c>
    </row>
    <row r="68" spans="1:7" s="4" customFormat="1">
      <c r="A68" s="7">
        <v>-429.46600000000001</v>
      </c>
      <c r="B68" s="7">
        <f t="shared" ref="B68:B76" si="3">A68-C68</f>
        <v>5.4979999999999905</v>
      </c>
      <c r="C68" s="4">
        <v>-434.964</v>
      </c>
      <c r="D68" s="4">
        <v>-1.2</v>
      </c>
      <c r="F68" s="12">
        <f t="shared" ref="F68:F76" si="4">C68+$J$3*D68+$J$4*D68*D68+$J$5*D68*D68*D68+$J$6*C68*D68+$J$7*C68*D68*D68+$J$8*C68*D68*D68*D68</f>
        <v>-429.01809898502393</v>
      </c>
      <c r="G68" s="13">
        <f t="shared" ref="G68:G76" si="5">A68-F68</f>
        <v>-0.44790101497608248</v>
      </c>
    </row>
    <row r="69" spans="1:7" s="4" customFormat="1">
      <c r="A69" s="8">
        <v>-243.64599999999999</v>
      </c>
      <c r="B69" s="7">
        <f t="shared" si="3"/>
        <v>4.3020000000000209</v>
      </c>
      <c r="C69" s="4">
        <v>-247.94800000000001</v>
      </c>
      <c r="D69" s="4">
        <v>-1.2</v>
      </c>
      <c r="F69" s="12">
        <f t="shared" si="4"/>
        <v>-243.79326043436802</v>
      </c>
      <c r="G69" s="13">
        <f t="shared" si="5"/>
        <v>0.14726043436803593</v>
      </c>
    </row>
    <row r="70" spans="1:7" s="4" customFormat="1">
      <c r="A70" s="7">
        <v>-52.078299999999999</v>
      </c>
      <c r="B70" s="7">
        <f t="shared" si="3"/>
        <v>2.797699999999999</v>
      </c>
      <c r="C70" s="4">
        <v>-54.875999999999998</v>
      </c>
      <c r="D70" s="4">
        <v>-1.2</v>
      </c>
      <c r="F70" s="12">
        <f t="shared" si="4"/>
        <v>-52.570423732416003</v>
      </c>
      <c r="G70" s="13">
        <f t="shared" si="5"/>
        <v>0.4921237324160046</v>
      </c>
    </row>
    <row r="71" spans="1:7" s="4" customFormat="1">
      <c r="A71" s="7">
        <v>-39.348799999999997</v>
      </c>
      <c r="B71" s="7">
        <f t="shared" si="3"/>
        <v>2.4960000000000022</v>
      </c>
      <c r="C71" s="4">
        <v>-41.844799999999999</v>
      </c>
      <c r="D71" s="4">
        <v>-1.2</v>
      </c>
      <c r="F71" s="12">
        <f t="shared" si="4"/>
        <v>-39.664031145036809</v>
      </c>
      <c r="G71" s="13">
        <f t="shared" si="5"/>
        <v>0.31523114503681171</v>
      </c>
    </row>
    <row r="72" spans="1:7" s="4" customFormat="1">
      <c r="A72" s="7">
        <v>-10.8028</v>
      </c>
      <c r="B72" s="7">
        <f t="shared" si="3"/>
        <v>2.7903000000000002</v>
      </c>
      <c r="C72" s="4">
        <v>-13.5931</v>
      </c>
      <c r="D72" s="4">
        <v>-1.2</v>
      </c>
      <c r="F72" s="12">
        <f t="shared" si="4"/>
        <v>-11.682914174929598</v>
      </c>
      <c r="G72" s="13">
        <f t="shared" si="5"/>
        <v>0.88011417492959865</v>
      </c>
    </row>
    <row r="73" spans="1:7" s="4" customFormat="1">
      <c r="A73" s="7">
        <v>149.58799999999999</v>
      </c>
      <c r="B73" s="7">
        <f t="shared" si="3"/>
        <v>9.1999999999984539E-2</v>
      </c>
      <c r="C73" s="4">
        <v>149.49600000000001</v>
      </c>
      <c r="D73" s="4">
        <v>-1.2</v>
      </c>
      <c r="F73" s="12">
        <f t="shared" si="4"/>
        <v>149.844186270336</v>
      </c>
      <c r="G73" s="13">
        <f t="shared" si="5"/>
        <v>-0.25618627033600205</v>
      </c>
    </row>
    <row r="74" spans="1:7">
      <c r="A74" s="8">
        <v>195.97300000000001</v>
      </c>
      <c r="B74" s="7">
        <f t="shared" si="3"/>
        <v>-0.61699999999999022</v>
      </c>
      <c r="C74">
        <v>196.59</v>
      </c>
      <c r="D74">
        <v>-1.2</v>
      </c>
      <c r="F74" s="12">
        <f t="shared" si="4"/>
        <v>196.48713952944001</v>
      </c>
      <c r="G74" s="13">
        <f t="shared" si="5"/>
        <v>-0.5141395294400013</v>
      </c>
    </row>
    <row r="75" spans="1:7">
      <c r="A75" s="8">
        <v>247.52799999999999</v>
      </c>
      <c r="B75" s="7">
        <f t="shared" si="3"/>
        <v>-0.64700000000001978</v>
      </c>
      <c r="C75">
        <v>248.17500000000001</v>
      </c>
      <c r="D75">
        <v>-1.2</v>
      </c>
      <c r="F75" s="12">
        <f t="shared" si="4"/>
        <v>247.57807985880001</v>
      </c>
      <c r="G75" s="13">
        <f t="shared" si="5"/>
        <v>-5.0079858800017973E-2</v>
      </c>
    </row>
    <row r="76" spans="1:7">
      <c r="A76" s="8">
        <v>336.30900000000003</v>
      </c>
      <c r="B76" s="7">
        <f t="shared" si="3"/>
        <v>-2.7089999999999463</v>
      </c>
      <c r="C76">
        <v>339.01799999999997</v>
      </c>
      <c r="D76">
        <v>-1.2</v>
      </c>
      <c r="F76" s="12">
        <f t="shared" si="4"/>
        <v>337.55102339548802</v>
      </c>
      <c r="G76" s="13">
        <f t="shared" si="5"/>
        <v>-1.2420233954879905</v>
      </c>
    </row>
  </sheetData>
  <sortState ref="C34:C44">
    <sortCondition ref="C34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topLeftCell="A42" workbookViewId="0">
      <selection activeCell="I25" sqref="I25"/>
    </sheetView>
  </sheetViews>
  <sheetFormatPr baseColWidth="10" defaultRowHeight="15" x14ac:dyDescent="0"/>
  <cols>
    <col min="1" max="1" width="21.33203125" customWidth="1"/>
    <col min="4" max="4" width="13.33203125" customWidth="1"/>
    <col min="8" max="8" width="11.1640625" customWidth="1"/>
  </cols>
  <sheetData>
    <row r="1" spans="1:11">
      <c r="A1" s="15" t="s">
        <v>25</v>
      </c>
      <c r="B1" s="15"/>
      <c r="C1" s="17" t="s">
        <v>15</v>
      </c>
      <c r="D1" s="18">
        <v>57.2958</v>
      </c>
      <c r="E1" s="25"/>
      <c r="F1" s="16"/>
      <c r="G1" s="16"/>
      <c r="H1" s="16">
        <v>2.2918319999999999</v>
      </c>
      <c r="I1" s="16"/>
      <c r="J1" s="16"/>
      <c r="K1" s="16"/>
    </row>
    <row r="2" spans="1:11">
      <c r="A2" s="16"/>
      <c r="B2" s="19" t="s">
        <v>16</v>
      </c>
      <c r="C2" s="20">
        <v>1.7094E-3</v>
      </c>
      <c r="D2" s="21" t="s">
        <v>17</v>
      </c>
      <c r="E2" s="20"/>
      <c r="F2" s="22">
        <v>9.7941443000000003E-2</v>
      </c>
      <c r="G2" s="18" t="s">
        <v>18</v>
      </c>
      <c r="H2" s="16"/>
      <c r="I2" s="16"/>
      <c r="J2" s="16"/>
      <c r="K2" s="16" t="s">
        <v>24</v>
      </c>
    </row>
    <row r="3" spans="1:11">
      <c r="A3" s="23" t="s">
        <v>19</v>
      </c>
      <c r="B3" s="23" t="s">
        <v>20</v>
      </c>
      <c r="C3" s="23" t="s">
        <v>21</v>
      </c>
      <c r="D3" s="23" t="s">
        <v>27</v>
      </c>
      <c r="E3" s="23" t="s">
        <v>26</v>
      </c>
      <c r="G3" s="23" t="s">
        <v>22</v>
      </c>
      <c r="H3" s="23" t="s">
        <v>23</v>
      </c>
      <c r="I3" s="16"/>
      <c r="J3" s="16"/>
    </row>
    <row r="4" spans="1:11">
      <c r="A4" s="26">
        <v>-441.14400000000001</v>
      </c>
      <c r="B4" s="24">
        <f>A4-C4</f>
        <v>-3.8729999999999905</v>
      </c>
      <c r="C4">
        <v>-437.27100000000002</v>
      </c>
      <c r="D4" s="27">
        <f>E4+$F$2</f>
        <v>3.0979414429999999</v>
      </c>
      <c r="E4" s="16">
        <v>3</v>
      </c>
      <c r="G4" s="16">
        <f>C4+$K$4*D4+$K$5*D4^2+$K$6*C4*D4</f>
        <v>-442.03186552150584</v>
      </c>
      <c r="H4" s="27">
        <f>A4-G4</f>
        <v>0.8878655215058302</v>
      </c>
      <c r="I4" s="16"/>
      <c r="J4" s="16" t="s">
        <v>1</v>
      </c>
      <c r="K4" s="16">
        <v>-2.954E-3</v>
      </c>
    </row>
    <row r="5" spans="1:11">
      <c r="A5" s="26">
        <v>-430.92</v>
      </c>
      <c r="B5" s="24">
        <f t="shared" ref="B5:B68" si="0">A5-C5</f>
        <v>-4.3700000000000045</v>
      </c>
      <c r="C5">
        <v>-426.55</v>
      </c>
      <c r="D5" s="27">
        <f t="shared" ref="D5:D68" si="1">E5+$F$2</f>
        <v>3.0979414429999999</v>
      </c>
      <c r="E5" s="16">
        <v>3</v>
      </c>
      <c r="G5" s="16">
        <f>C5+$K$4*D5+$K$5*D5^2+$K$6*C5*D5</f>
        <v>-431.31275866422783</v>
      </c>
      <c r="H5" s="27">
        <f t="shared" ref="H5:H68" si="2">A5-G5</f>
        <v>0.39275866422781291</v>
      </c>
      <c r="I5" s="16"/>
      <c r="J5" s="16" t="s">
        <v>2</v>
      </c>
      <c r="K5" s="16">
        <v>-0.50315799999999999</v>
      </c>
    </row>
    <row r="6" spans="1:11">
      <c r="A6" s="26">
        <v>-244.95500000000001</v>
      </c>
      <c r="B6" s="24">
        <f t="shared" si="0"/>
        <v>-3.6069999999999993</v>
      </c>
      <c r="C6">
        <v>-241.34800000000001</v>
      </c>
      <c r="D6" s="27">
        <f t="shared" si="1"/>
        <v>3.0979414429999999</v>
      </c>
      <c r="E6" s="16">
        <v>3</v>
      </c>
      <c r="G6" s="16">
        <f>C6+$K$4*D6+$K$5*D6^2+$K$6*C6*D6</f>
        <v>-246.14346212644202</v>
      </c>
      <c r="H6" s="27">
        <f t="shared" si="2"/>
        <v>1.1884621264420048</v>
      </c>
      <c r="I6" s="16"/>
      <c r="J6" s="16" t="s">
        <v>4</v>
      </c>
      <c r="K6" s="16">
        <v>-5.7000000000000003E-5</v>
      </c>
    </row>
    <row r="7" spans="1:11">
      <c r="A7" s="26">
        <v>-40.862699999999997</v>
      </c>
      <c r="B7" s="24">
        <f t="shared" si="0"/>
        <v>-3.9741</v>
      </c>
      <c r="C7">
        <v>-36.888599999999997</v>
      </c>
      <c r="D7" s="27">
        <f t="shared" si="1"/>
        <v>3.0979414429999999</v>
      </c>
      <c r="E7" s="16">
        <v>3</v>
      </c>
      <c r="G7" s="16">
        <f>C7+$K$4*D7+$K$5*D7^2+$K$6*C7*D7</f>
        <v>-41.720166111616251</v>
      </c>
      <c r="H7" s="27">
        <f t="shared" si="2"/>
        <v>0.85746611161625452</v>
      </c>
    </row>
    <row r="8" spans="1:11">
      <c r="A8" s="26">
        <v>148.21</v>
      </c>
      <c r="B8" s="24">
        <f t="shared" si="0"/>
        <v>-3.6850000000000023</v>
      </c>
      <c r="C8">
        <v>151.89500000000001</v>
      </c>
      <c r="D8" s="27">
        <f t="shared" si="1"/>
        <v>3.0979414429999999</v>
      </c>
      <c r="E8" s="16">
        <v>3</v>
      </c>
      <c r="G8" s="16">
        <f>C8+$K$4*D8+$K$5*D8^2+$K$6*C8*D8</f>
        <v>147.03009797770642</v>
      </c>
      <c r="H8" s="27">
        <f t="shared" si="2"/>
        <v>1.1799020222935894</v>
      </c>
    </row>
    <row r="9" spans="1:11">
      <c r="A9" s="26">
        <v>192.874</v>
      </c>
      <c r="B9" s="24">
        <f t="shared" si="0"/>
        <v>-5.4960000000000093</v>
      </c>
      <c r="C9">
        <v>198.37</v>
      </c>
      <c r="D9" s="27">
        <f t="shared" si="1"/>
        <v>3.0979414429999999</v>
      </c>
      <c r="E9" s="16">
        <v>3</v>
      </c>
      <c r="G9" s="16">
        <f>C9+$K$4*D9+$K$5*D9^2+$K$6*C9*D9</f>
        <v>193.49689129847832</v>
      </c>
      <c r="H9" s="27">
        <f t="shared" si="2"/>
        <v>-0.62289129847832214</v>
      </c>
    </row>
    <row r="10" spans="1:11">
      <c r="A10" s="26">
        <v>334.697</v>
      </c>
      <c r="B10" s="24">
        <f t="shared" si="0"/>
        <v>-4.2110000000000127</v>
      </c>
      <c r="C10">
        <v>338.90800000000002</v>
      </c>
      <c r="D10" s="27">
        <f t="shared" si="1"/>
        <v>3.0979414429999999</v>
      </c>
      <c r="E10" s="16">
        <v>3</v>
      </c>
      <c r="G10" s="16">
        <f>C10+$K$4*D10+$K$5*D10^2+$K$6*C10*D10</f>
        <v>334.01007472429086</v>
      </c>
      <c r="H10" s="27">
        <f t="shared" si="2"/>
        <v>0.68692527570914308</v>
      </c>
    </row>
    <row r="11" spans="1:11">
      <c r="B11" s="24"/>
      <c r="D11" s="27"/>
      <c r="E11" s="16"/>
      <c r="G11" s="16"/>
      <c r="H11" s="27"/>
    </row>
    <row r="12" spans="1:11">
      <c r="B12" s="24"/>
      <c r="D12" s="27"/>
      <c r="E12" s="16"/>
      <c r="G12" s="16"/>
      <c r="H12" s="27"/>
    </row>
    <row r="13" spans="1:11">
      <c r="A13" s="1"/>
      <c r="B13" s="24"/>
      <c r="D13" s="27"/>
      <c r="G13" s="16"/>
      <c r="H13" s="27"/>
    </row>
    <row r="14" spans="1:11">
      <c r="A14" s="26">
        <v>-441.14400000000001</v>
      </c>
      <c r="B14" s="24">
        <f t="shared" si="0"/>
        <v>-2.5919999999999845</v>
      </c>
      <c r="C14" s="24">
        <v>-438.55200000000002</v>
      </c>
      <c r="D14" s="27">
        <f t="shared" si="1"/>
        <v>2.0979414429999999</v>
      </c>
      <c r="E14" s="16">
        <v>2</v>
      </c>
      <c r="G14" s="16">
        <f>C14+$K$4*D14+$K$5*D14^2+$K$6*C14*D14</f>
        <v>-440.7203327419615</v>
      </c>
      <c r="H14" s="27">
        <f t="shared" si="2"/>
        <v>-0.42366725803850613</v>
      </c>
    </row>
    <row r="15" spans="1:11">
      <c r="A15" s="26">
        <v>-430.92</v>
      </c>
      <c r="B15" s="24">
        <f t="shared" si="0"/>
        <v>-2.6070000000000277</v>
      </c>
      <c r="C15" s="24">
        <v>-428.31299999999999</v>
      </c>
      <c r="D15" s="27">
        <f t="shared" si="1"/>
        <v>2.0979414429999999</v>
      </c>
      <c r="E15" s="16">
        <v>2</v>
      </c>
      <c r="G15" s="16">
        <f>C15+$K$4*D15+$K$5*D15^2+$K$6*C15*D15</f>
        <v>-430.48255714884027</v>
      </c>
      <c r="H15" s="27">
        <f t="shared" si="2"/>
        <v>-0.43744285115974435</v>
      </c>
    </row>
    <row r="16" spans="1:11">
      <c r="A16" s="26">
        <v>-244.95500000000001</v>
      </c>
      <c r="B16" s="24">
        <f t="shared" si="0"/>
        <v>-2.7690000000000055</v>
      </c>
      <c r="C16" s="24">
        <v>-242.18600000000001</v>
      </c>
      <c r="D16" s="27">
        <f t="shared" si="1"/>
        <v>2.0979414429999999</v>
      </c>
      <c r="E16" s="16">
        <v>2</v>
      </c>
      <c r="G16" s="16">
        <f>C16+$K$4*D16+$K$5*D16^2+$K$6*C16*D16</f>
        <v>-244.37781471101707</v>
      </c>
      <c r="H16" s="27">
        <f t="shared" si="2"/>
        <v>-0.57718528898294608</v>
      </c>
    </row>
    <row r="17" spans="1:8">
      <c r="A17" s="26">
        <v>-53.4619</v>
      </c>
      <c r="B17" s="24">
        <f t="shared" si="0"/>
        <v>-2.9772000000000034</v>
      </c>
      <c r="C17" s="24">
        <v>-50.484699999999997</v>
      </c>
      <c r="D17" s="27">
        <f t="shared" si="1"/>
        <v>2.0979414429999999</v>
      </c>
      <c r="E17" s="16">
        <v>2</v>
      </c>
      <c r="G17" s="16">
        <f>C17+$K$4*D17+$K$5*D17^2+$K$6*C17*D17</f>
        <v>-52.699438862828039</v>
      </c>
      <c r="H17" s="27">
        <f t="shared" si="2"/>
        <v>-0.76246113717196096</v>
      </c>
    </row>
    <row r="18" spans="1:8">
      <c r="A18" s="26">
        <v>-40.862699999999997</v>
      </c>
      <c r="B18" s="24">
        <f t="shared" si="0"/>
        <v>-3.0456999999999965</v>
      </c>
      <c r="C18" s="24">
        <v>-37.817</v>
      </c>
      <c r="D18" s="27">
        <f t="shared" si="1"/>
        <v>2.0979414429999999</v>
      </c>
      <c r="E18" s="16">
        <v>2</v>
      </c>
      <c r="G18" s="16">
        <f>C18+$K$4*D18+$K$5*D18^2+$K$6*C18*D18</f>
        <v>-40.033253700118635</v>
      </c>
      <c r="H18" s="27">
        <f t="shared" si="2"/>
        <v>-0.82944629988136143</v>
      </c>
    </row>
    <row r="19" spans="1:8">
      <c r="A19" s="26">
        <v>-12.0046</v>
      </c>
      <c r="B19" s="24">
        <f t="shared" si="0"/>
        <v>-2.92971</v>
      </c>
      <c r="C19" s="24">
        <v>-9.0748899999999999</v>
      </c>
      <c r="D19" s="27">
        <f t="shared" si="1"/>
        <v>2.0979414429999999</v>
      </c>
      <c r="E19" s="16">
        <v>2</v>
      </c>
      <c r="G19" s="16">
        <f>C19+$K$4*D19+$K$5*D19^2+$K$6*C19*D19</f>
        <v>-11.294580758151142</v>
      </c>
      <c r="H19" s="27">
        <f t="shared" si="2"/>
        <v>-0.71001924184885823</v>
      </c>
    </row>
    <row r="20" spans="1:8">
      <c r="A20" s="26">
        <v>148.21</v>
      </c>
      <c r="B20" s="24">
        <f t="shared" si="0"/>
        <v>-3.09699999999998</v>
      </c>
      <c r="C20" s="24">
        <v>151.30699999999999</v>
      </c>
      <c r="D20" s="27">
        <f t="shared" si="1"/>
        <v>2.0979414429999999</v>
      </c>
      <c r="E20" s="16">
        <v>2</v>
      </c>
      <c r="G20" s="16">
        <f>C20+$K$4*D20+$K$5*D20^2+$K$6*C20*D20</f>
        <v>149.06813034846581</v>
      </c>
      <c r="H20" s="27">
        <f t="shared" si="2"/>
        <v>-0.85813034846580649</v>
      </c>
    </row>
    <row r="21" spans="1:8">
      <c r="A21" s="26">
        <v>192.874</v>
      </c>
      <c r="B21" s="24">
        <f t="shared" si="0"/>
        <v>-4.8629999999999995</v>
      </c>
      <c r="C21" s="24">
        <v>197.73699999999999</v>
      </c>
      <c r="D21" s="27">
        <f t="shared" si="1"/>
        <v>2.0979414429999999</v>
      </c>
      <c r="E21" s="16">
        <v>2</v>
      </c>
      <c r="G21" s="16">
        <f>C21+$K$4*D21+$K$5*D21^2+$K$6*C21*D21</f>
        <v>195.4925781254575</v>
      </c>
      <c r="H21" s="27">
        <f t="shared" si="2"/>
        <v>-2.6185781254575033</v>
      </c>
    </row>
    <row r="22" spans="1:8">
      <c r="A22" s="26">
        <v>334.697</v>
      </c>
      <c r="B22" s="24">
        <f t="shared" si="0"/>
        <v>-3.4769999999999754</v>
      </c>
      <c r="C22" s="24">
        <v>338.17399999999998</v>
      </c>
      <c r="D22" s="27">
        <f t="shared" si="1"/>
        <v>2.0979414429999999</v>
      </c>
      <c r="E22" s="16">
        <v>2</v>
      </c>
      <c r="G22" s="16">
        <f>C22+$K$4*D22+$K$5*D22^2+$K$6*C22*D22</f>
        <v>335.91278429511891</v>
      </c>
      <c r="H22" s="27">
        <f t="shared" si="2"/>
        <v>-1.2157842951189082</v>
      </c>
    </row>
    <row r="23" spans="1:8">
      <c r="B23" s="24"/>
      <c r="D23" s="27"/>
      <c r="E23" s="16"/>
      <c r="G23" s="16"/>
      <c r="H23" s="27"/>
    </row>
    <row r="24" spans="1:8">
      <c r="B24" s="24"/>
      <c r="D24" s="27"/>
      <c r="E24" s="16"/>
      <c r="G24" s="16"/>
      <c r="H24" s="27"/>
    </row>
    <row r="25" spans="1:8">
      <c r="A25" s="26">
        <v>-441.14400000000001</v>
      </c>
      <c r="B25" s="24">
        <f t="shared" si="0"/>
        <v>-0.742999999999995</v>
      </c>
      <c r="C25" s="24">
        <v>-440.40100000000001</v>
      </c>
      <c r="D25" s="27">
        <f t="shared" si="1"/>
        <v>1.0979414430000001</v>
      </c>
      <c r="E25" s="16">
        <v>1</v>
      </c>
      <c r="G25" s="16">
        <f>C25+$K$4*D25+$K$5*D25^2+$K$6*C25*D25</f>
        <v>-440.98322644946495</v>
      </c>
      <c r="H25" s="27">
        <f t="shared" si="2"/>
        <v>-0.16077355053505471</v>
      </c>
    </row>
    <row r="26" spans="1:8">
      <c r="A26" s="26">
        <v>-430.92</v>
      </c>
      <c r="B26" s="24">
        <f t="shared" si="0"/>
        <v>-0.67099999999999227</v>
      </c>
      <c r="C26" s="24">
        <v>-430.24900000000002</v>
      </c>
      <c r="D26" s="27">
        <f t="shared" si="1"/>
        <v>1.0979414430000001</v>
      </c>
      <c r="E26" s="16">
        <v>1</v>
      </c>
      <c r="G26" s="16">
        <f>C26+$K$4*D26+$K$5*D26^2+$K$6*C26*D26</f>
        <v>-430.83186178865213</v>
      </c>
      <c r="H26" s="27">
        <f t="shared" si="2"/>
        <v>-8.8138211347882134E-2</v>
      </c>
    </row>
    <row r="27" spans="1:8">
      <c r="A27" s="26">
        <v>-244.95500000000001</v>
      </c>
      <c r="B27" s="24">
        <f t="shared" si="0"/>
        <v>-0.82800000000000296</v>
      </c>
      <c r="C27" s="24">
        <v>-244.12700000000001</v>
      </c>
      <c r="D27" s="27">
        <f t="shared" si="1"/>
        <v>1.0979414430000001</v>
      </c>
      <c r="E27" s="16">
        <v>1</v>
      </c>
      <c r="G27" s="16">
        <f>C27+$K$4*D27+$K$5*D27^2+$K$6*C27*D27</f>
        <v>-244.72150979891566</v>
      </c>
      <c r="H27" s="27">
        <f t="shared" si="2"/>
        <v>-0.2334902010843507</v>
      </c>
    </row>
    <row r="28" spans="1:8">
      <c r="A28" s="26">
        <v>-53.4619</v>
      </c>
      <c r="B28" s="24">
        <f t="shared" si="0"/>
        <v>-0.92669999999999675</v>
      </c>
      <c r="C28" s="24">
        <v>-52.535200000000003</v>
      </c>
      <c r="D28" s="27">
        <f t="shared" si="1"/>
        <v>1.0979414430000001</v>
      </c>
      <c r="E28" s="16">
        <v>1</v>
      </c>
      <c r="G28" s="16">
        <f>C28+$K$4*D28+$K$5*D28^2+$K$6*C28*D28</f>
        <v>-53.141700123825103</v>
      </c>
      <c r="H28" s="27">
        <f t="shared" si="2"/>
        <v>-0.32019987617489676</v>
      </c>
    </row>
    <row r="29" spans="1:8">
      <c r="A29" s="26">
        <v>-40.862699999999997</v>
      </c>
      <c r="B29" s="24">
        <f t="shared" si="0"/>
        <v>-0.930499999999995</v>
      </c>
      <c r="C29" s="24">
        <v>-39.932200000000002</v>
      </c>
      <c r="D29" s="27">
        <f t="shared" si="1"/>
        <v>1.0979414430000001</v>
      </c>
      <c r="E29" s="16">
        <v>1</v>
      </c>
      <c r="G29" s="16">
        <f>C29+$K$4*D29+$K$5*D29^2+$K$6*C29*D29</f>
        <v>-40.539488853117447</v>
      </c>
      <c r="H29" s="27">
        <f t="shared" si="2"/>
        <v>-0.32321114688254937</v>
      </c>
    </row>
    <row r="30" spans="1:8">
      <c r="A30" s="26">
        <v>-12.0046</v>
      </c>
      <c r="B30" s="24">
        <f t="shared" si="0"/>
        <v>-0.72540000000000049</v>
      </c>
      <c r="C30" s="24">
        <v>-11.279199999999999</v>
      </c>
      <c r="D30" s="27">
        <f t="shared" si="1"/>
        <v>1.0979414430000001</v>
      </c>
      <c r="E30" s="16">
        <v>1</v>
      </c>
      <c r="G30" s="16">
        <f>C30+$K$4*D30+$K$5*D30^2+$K$6*C30*D30</f>
        <v>-11.88828203413893</v>
      </c>
      <c r="H30" s="27">
        <f t="shared" si="2"/>
        <v>-0.11631796586106979</v>
      </c>
    </row>
    <row r="31" spans="1:8">
      <c r="A31" s="26">
        <v>148.21</v>
      </c>
      <c r="B31" s="24">
        <f t="shared" si="0"/>
        <v>-0.85599999999999454</v>
      </c>
      <c r="C31" s="24">
        <v>149.066</v>
      </c>
      <c r="D31" s="27">
        <f t="shared" si="1"/>
        <v>1.0979414430000001</v>
      </c>
      <c r="E31" s="16">
        <v>1</v>
      </c>
      <c r="G31" s="16">
        <f>C31+$K$4*D31+$K$5*D31^2+$K$6*C31*D31</f>
        <v>148.4468831363659</v>
      </c>
      <c r="H31" s="27">
        <f t="shared" si="2"/>
        <v>-0.23688313636588987</v>
      </c>
    </row>
    <row r="32" spans="1:8">
      <c r="A32" s="26">
        <v>192.874</v>
      </c>
      <c r="B32" s="24">
        <f t="shared" si="0"/>
        <v>-2.4070000000000107</v>
      </c>
      <c r="C32" s="24">
        <v>195.28100000000001</v>
      </c>
      <c r="D32" s="27">
        <f t="shared" si="1"/>
        <v>1.0979414430000001</v>
      </c>
      <c r="E32" s="16">
        <v>1</v>
      </c>
      <c r="G32" s="16">
        <f>C32+$K$4*D32+$K$5*D32^2+$K$6*C32*D32</f>
        <v>194.65899087862996</v>
      </c>
      <c r="H32" s="27">
        <f t="shared" si="2"/>
        <v>-1.7849908786299693</v>
      </c>
    </row>
    <row r="33" spans="1:8">
      <c r="A33" s="26">
        <v>334.697</v>
      </c>
      <c r="B33" s="24">
        <f t="shared" si="0"/>
        <v>-0.99000000000000909</v>
      </c>
      <c r="C33" s="24">
        <v>335.68700000000001</v>
      </c>
      <c r="D33" s="27">
        <f t="shared" si="1"/>
        <v>1.0979414430000001</v>
      </c>
      <c r="E33" s="16">
        <v>1</v>
      </c>
      <c r="G33" s="16">
        <f>C33+$K$4*D33+$K$5*D33^2+$K$6*C33*D33</f>
        <v>335.05620389735401</v>
      </c>
      <c r="H33" s="27">
        <f t="shared" si="2"/>
        <v>-0.35920389735400704</v>
      </c>
    </row>
    <row r="34" spans="1:8">
      <c r="B34" s="24"/>
      <c r="D34" s="27"/>
      <c r="E34" s="16"/>
      <c r="G34" s="16"/>
      <c r="H34" s="27"/>
    </row>
    <row r="35" spans="1:8">
      <c r="B35" s="24"/>
      <c r="D35" s="27"/>
      <c r="G35" s="16"/>
      <c r="H35" s="27"/>
    </row>
    <row r="36" spans="1:8">
      <c r="A36" s="26">
        <v>-441.14400000000001</v>
      </c>
      <c r="B36" s="24">
        <f t="shared" si="0"/>
        <v>0</v>
      </c>
      <c r="C36" s="26">
        <v>-441.14400000000001</v>
      </c>
      <c r="D36" s="27">
        <f t="shared" si="1"/>
        <v>9.7941443000000003E-2</v>
      </c>
      <c r="E36" s="16">
        <v>0</v>
      </c>
      <c r="G36" s="16">
        <f>C36+$K$4*D36+$K$5*D36^2+$K$6*C36*D36</f>
        <v>-441.14665311739299</v>
      </c>
      <c r="H36" s="27">
        <f t="shared" si="2"/>
        <v>2.6531173929811303E-3</v>
      </c>
    </row>
    <row r="37" spans="1:8">
      <c r="A37" s="26">
        <v>-430.92</v>
      </c>
      <c r="B37" s="24">
        <f t="shared" si="0"/>
        <v>0</v>
      </c>
      <c r="C37" s="26">
        <v>-430.92</v>
      </c>
      <c r="D37" s="27">
        <f t="shared" si="1"/>
        <v>9.7941443000000003E-2</v>
      </c>
      <c r="E37" s="16">
        <v>0</v>
      </c>
      <c r="G37" s="16">
        <f>C37+$K$4*D37+$K$5*D37^2+$K$6*C37*D37</f>
        <v>-430.92271019453182</v>
      </c>
      <c r="H37" s="27">
        <f t="shared" si="2"/>
        <v>2.7101945318008802E-3</v>
      </c>
    </row>
    <row r="38" spans="1:8">
      <c r="A38" s="26">
        <v>-244.95500000000001</v>
      </c>
      <c r="B38" s="24">
        <f t="shared" si="0"/>
        <v>0</v>
      </c>
      <c r="C38" s="26">
        <v>-244.95500000000001</v>
      </c>
      <c r="D38" s="27">
        <f t="shared" si="1"/>
        <v>9.7941443000000003E-2</v>
      </c>
      <c r="E38" s="16">
        <v>0</v>
      </c>
      <c r="G38" s="16">
        <f>C38+$K$4*D38+$K$5*D38^2+$K$6*C38*D38</f>
        <v>-244.95874837431731</v>
      </c>
      <c r="H38" s="27">
        <f t="shared" si="2"/>
        <v>3.7483743172970208E-3</v>
      </c>
    </row>
    <row r="39" spans="1:8">
      <c r="A39" s="26">
        <v>-53.4619</v>
      </c>
      <c r="B39" s="24">
        <f t="shared" si="0"/>
        <v>0</v>
      </c>
      <c r="C39" s="26">
        <v>-53.4619</v>
      </c>
      <c r="D39" s="27">
        <f t="shared" si="1"/>
        <v>9.7941443000000003E-2</v>
      </c>
      <c r="E39" s="16">
        <v>0</v>
      </c>
      <c r="G39" s="16">
        <f>C39+$K$4*D39+$K$5*D39^2+$K$6*C39*D39</f>
        <v>-53.466717415618</v>
      </c>
      <c r="H39" s="27">
        <f t="shared" si="2"/>
        <v>4.817415617999643E-3</v>
      </c>
    </row>
    <row r="40" spans="1:8">
      <c r="A40" s="26">
        <v>-40.862699999999997</v>
      </c>
      <c r="B40" s="24">
        <f t="shared" si="0"/>
        <v>0</v>
      </c>
      <c r="C40" s="26">
        <v>-40.862699999999997</v>
      </c>
      <c r="D40" s="27">
        <f t="shared" si="1"/>
        <v>9.7941443000000003E-2</v>
      </c>
      <c r="E40" s="16">
        <v>0</v>
      </c>
      <c r="G40" s="16">
        <f>C40+$K$4*D40+$K$5*D40^2+$K$6*C40*D40</f>
        <v>-40.867587752696231</v>
      </c>
      <c r="H40" s="27">
        <f t="shared" si="2"/>
        <v>4.8877526962343154E-3</v>
      </c>
    </row>
    <row r="41" spans="1:8">
      <c r="A41" s="26">
        <v>-12.0046</v>
      </c>
      <c r="B41" s="24">
        <f t="shared" si="0"/>
        <v>0</v>
      </c>
      <c r="C41" s="26">
        <v>-12.0046</v>
      </c>
      <c r="D41" s="27">
        <f t="shared" si="1"/>
        <v>9.7941443000000003E-2</v>
      </c>
      <c r="E41" s="16">
        <v>0</v>
      </c>
      <c r="G41" s="16">
        <f>C41+$K$4*D41+$K$5*D41^2+$K$6*C41*D41</f>
        <v>-12.009648857721745</v>
      </c>
      <c r="H41" s="27">
        <f t="shared" si="2"/>
        <v>5.0488577217446817E-3</v>
      </c>
    </row>
    <row r="42" spans="1:8">
      <c r="A42" s="26">
        <v>148.21</v>
      </c>
      <c r="B42" s="24">
        <f t="shared" si="0"/>
        <v>0</v>
      </c>
      <c r="C42" s="26">
        <v>148.21</v>
      </c>
      <c r="D42" s="27">
        <f t="shared" si="1"/>
        <v>9.7941443000000003E-2</v>
      </c>
      <c r="E42" s="16">
        <v>0</v>
      </c>
      <c r="G42" s="16">
        <f>C42+$K$4*D42+$K$5*D42^2+$K$6*C42*D42</f>
        <v>148.20405671827879</v>
      </c>
      <c r="H42" s="27">
        <f t="shared" si="2"/>
        <v>5.9432817212154987E-3</v>
      </c>
    </row>
    <row r="43" spans="1:8">
      <c r="A43" s="26">
        <v>192.874</v>
      </c>
      <c r="B43" s="24">
        <f t="shared" si="0"/>
        <v>0</v>
      </c>
      <c r="C43" s="26">
        <v>192.874</v>
      </c>
      <c r="D43" s="27">
        <f t="shared" si="1"/>
        <v>9.7941443000000003E-2</v>
      </c>
      <c r="E43" s="16">
        <v>0</v>
      </c>
      <c r="G43" s="16">
        <f>C43+$K$4*D43+$K$5*D43^2+$K$6*C43*D43</f>
        <v>192.86780737425201</v>
      </c>
      <c r="H43" s="27">
        <f t="shared" si="2"/>
        <v>6.192625747985403E-3</v>
      </c>
    </row>
    <row r="44" spans="1:8">
      <c r="A44" s="26">
        <v>334.697</v>
      </c>
      <c r="B44" s="24">
        <f t="shared" si="0"/>
        <v>0</v>
      </c>
      <c r="C44" s="26">
        <v>334.697</v>
      </c>
      <c r="D44" s="27">
        <f t="shared" si="1"/>
        <v>9.7941443000000003E-2</v>
      </c>
      <c r="E44" s="16">
        <v>0</v>
      </c>
      <c r="G44" s="16">
        <f>C44+$K$4*D44+$K$5*D44^2+$K$6*C44*D44</f>
        <v>334.69001562434357</v>
      </c>
      <c r="H44" s="27">
        <f t="shared" si="2"/>
        <v>6.98437565642962E-3</v>
      </c>
    </row>
    <row r="45" spans="1:8">
      <c r="B45" s="24"/>
      <c r="C45" s="24"/>
      <c r="D45" s="27"/>
      <c r="E45" s="16"/>
      <c r="G45" s="16"/>
      <c r="H45" s="27"/>
    </row>
    <row r="46" spans="1:8">
      <c r="B46" s="24"/>
      <c r="C46" s="24"/>
      <c r="D46" s="27"/>
      <c r="G46" s="16"/>
      <c r="H46" s="27"/>
    </row>
    <row r="47" spans="1:8">
      <c r="A47" s="26">
        <v>-441.14400000000001</v>
      </c>
      <c r="B47" s="24">
        <f t="shared" si="0"/>
        <v>-0.75200000000000955</v>
      </c>
      <c r="C47" s="24">
        <v>-440.392</v>
      </c>
      <c r="D47" s="27">
        <f t="shared" si="1"/>
        <v>-0.90205855700000004</v>
      </c>
      <c r="E47" s="16">
        <v>-1</v>
      </c>
      <c r="G47" s="16">
        <f>C47+$K$4*D47+$K$5*D47^2+$K$6*C47*D47</f>
        <v>-440.82140361840101</v>
      </c>
      <c r="H47" s="27">
        <f t="shared" si="2"/>
        <v>-0.32259638159899851</v>
      </c>
    </row>
    <row r="48" spans="1:8">
      <c r="A48" s="26">
        <v>-430.92</v>
      </c>
      <c r="B48" s="24">
        <f t="shared" si="0"/>
        <v>-0.60700000000002774</v>
      </c>
      <c r="C48" s="24">
        <v>-430.31299999999999</v>
      </c>
      <c r="D48" s="27">
        <f t="shared" si="1"/>
        <v>-0.90205855700000004</v>
      </c>
      <c r="E48" s="16">
        <v>-1</v>
      </c>
      <c r="G48" s="16">
        <f>C48+$K$4*D48+$K$5*D48^2+$K$6*C48*D48</f>
        <v>-430.74188538305384</v>
      </c>
      <c r="H48" s="27">
        <f t="shared" si="2"/>
        <v>-0.17811461694617492</v>
      </c>
    </row>
    <row r="49" spans="1:8">
      <c r="A49" s="26">
        <v>-244.95500000000001</v>
      </c>
      <c r="B49" s="24">
        <f t="shared" si="0"/>
        <v>-0.48700000000002319</v>
      </c>
      <c r="C49" s="24">
        <v>-244.46799999999999</v>
      </c>
      <c r="D49" s="27">
        <f t="shared" si="1"/>
        <v>-0.90205855700000004</v>
      </c>
      <c r="E49" s="16">
        <v>-1</v>
      </c>
      <c r="G49" s="16">
        <f>C49+$K$4*D49+$K$5*D49^2+$K$6*C49*D49</f>
        <v>-244.88732972791982</v>
      </c>
      <c r="H49" s="27">
        <f t="shared" si="2"/>
        <v>-6.7670272080192717E-2</v>
      </c>
    </row>
    <row r="50" spans="1:8">
      <c r="A50" s="26">
        <v>-53.4619</v>
      </c>
      <c r="B50" s="24">
        <f t="shared" si="0"/>
        <v>-0.62219999999999942</v>
      </c>
      <c r="C50" s="24">
        <v>-52.839700000000001</v>
      </c>
      <c r="D50" s="27">
        <f t="shared" si="1"/>
        <v>-0.90205855700000004</v>
      </c>
      <c r="E50" s="16">
        <v>-1</v>
      </c>
      <c r="G50" s="16">
        <f>C50+$K$4*D50+$K$5*D50^2+$K$6*C50*D50</f>
        <v>-53.249176710896471</v>
      </c>
      <c r="H50" s="27">
        <f t="shared" si="2"/>
        <v>-0.21272328910352911</v>
      </c>
    </row>
    <row r="51" spans="1:8">
      <c r="A51" s="26">
        <v>-40.862699999999997</v>
      </c>
      <c r="B51" s="24">
        <f t="shared" si="0"/>
        <v>-0.62869999999999493</v>
      </c>
      <c r="C51" s="24">
        <v>-40.234000000000002</v>
      </c>
      <c r="D51" s="27">
        <f t="shared" si="1"/>
        <v>-0.90205855700000004</v>
      </c>
      <c r="E51" s="16">
        <v>-1</v>
      </c>
      <c r="G51" s="16">
        <f>C51+$K$4*D51+$K$5*D51^2+$K$6*C51*D51</f>
        <v>-40.642828559362009</v>
      </c>
      <c r="H51" s="27">
        <f t="shared" si="2"/>
        <v>-0.2198714406379878</v>
      </c>
    </row>
    <row r="52" spans="1:8">
      <c r="A52" s="26">
        <v>-12.0046</v>
      </c>
      <c r="B52" s="24">
        <f t="shared" si="0"/>
        <v>-0.39179999999999993</v>
      </c>
      <c r="C52" s="24">
        <v>-11.6128</v>
      </c>
      <c r="D52" s="27">
        <f t="shared" si="1"/>
        <v>-0.90205855700000004</v>
      </c>
      <c r="E52" s="16">
        <v>-1</v>
      </c>
      <c r="G52" s="16">
        <f>C52+$K$4*D52+$K$5*D52^2+$K$6*C52*D52</f>
        <v>-12.020156933454826</v>
      </c>
      <c r="H52" s="27">
        <f t="shared" si="2"/>
        <v>1.5556933454826449E-2</v>
      </c>
    </row>
    <row r="53" spans="1:8">
      <c r="A53" s="26">
        <v>148.21</v>
      </c>
      <c r="B53" s="24">
        <f t="shared" si="0"/>
        <v>-0.55799999999999272</v>
      </c>
      <c r="C53" s="24">
        <v>148.768</v>
      </c>
      <c r="D53" s="27">
        <f t="shared" si="1"/>
        <v>-0.90205855700000004</v>
      </c>
      <c r="E53" s="16">
        <v>-1</v>
      </c>
      <c r="G53" s="16">
        <f>C53+$K$4*D53+$K$5*D53^2+$K$6*C53*D53</f>
        <v>148.36888942030723</v>
      </c>
      <c r="H53" s="27">
        <f t="shared" si="2"/>
        <v>-0.15888942030721864</v>
      </c>
    </row>
    <row r="54" spans="1:8">
      <c r="A54" s="26">
        <v>192.874</v>
      </c>
      <c r="B54" s="24">
        <f t="shared" si="0"/>
        <v>-2.2560000000000002</v>
      </c>
      <c r="C54" s="24">
        <v>195.13</v>
      </c>
      <c r="D54" s="27">
        <f t="shared" si="1"/>
        <v>-0.90205855700000004</v>
      </c>
      <c r="E54" s="16">
        <v>-1</v>
      </c>
      <c r="G54" s="16">
        <f>C54+$K$4*D54+$K$5*D54^2+$K$6*C54*D54</f>
        <v>194.73327323091993</v>
      </c>
      <c r="H54" s="27">
        <f t="shared" si="2"/>
        <v>-1.8592732309199391</v>
      </c>
    </row>
    <row r="55" spans="1:8">
      <c r="A55" s="26">
        <v>334.697</v>
      </c>
      <c r="B55" s="24">
        <f t="shared" si="0"/>
        <v>-0.4959999999999809</v>
      </c>
      <c r="C55" s="24">
        <v>335.19299999999998</v>
      </c>
      <c r="D55" s="27">
        <f t="shared" si="1"/>
        <v>-0.90205855700000004</v>
      </c>
      <c r="E55" s="16">
        <v>-1</v>
      </c>
      <c r="G55" s="16">
        <f>C55+$K$4*D55+$K$5*D55^2+$K$6*C55*D55</f>
        <v>334.80347489749704</v>
      </c>
      <c r="H55" s="27">
        <f t="shared" si="2"/>
        <v>-0.10647489749703709</v>
      </c>
    </row>
    <row r="56" spans="1:8">
      <c r="B56" s="24"/>
      <c r="C56" s="24"/>
      <c r="D56" s="27"/>
      <c r="E56" s="16"/>
      <c r="G56" s="16"/>
      <c r="H56" s="27"/>
    </row>
    <row r="57" spans="1:8">
      <c r="A57" s="26">
        <v>-441.14400000000001</v>
      </c>
      <c r="B57" s="24">
        <f t="shared" si="0"/>
        <v>-2.5110000000000241</v>
      </c>
      <c r="C57" s="24">
        <v>-438.63299999999998</v>
      </c>
      <c r="D57" s="27">
        <f t="shared" si="1"/>
        <v>-1.9020585569999999</v>
      </c>
      <c r="E57" s="16">
        <v>-2</v>
      </c>
      <c r="G57" s="16">
        <f>C57+$K$4*D57+$K$5*D57^2+$K$6*C57*D57</f>
        <v>-440.49527521514989</v>
      </c>
      <c r="H57" s="27">
        <f t="shared" si="2"/>
        <v>-0.64872478485011698</v>
      </c>
    </row>
    <row r="58" spans="1:8">
      <c r="A58" s="26">
        <v>-430.92</v>
      </c>
      <c r="B58" s="24">
        <f t="shared" si="0"/>
        <v>-2.521000000000015</v>
      </c>
      <c r="C58" s="24">
        <v>-428.399</v>
      </c>
      <c r="D58" s="27">
        <f t="shared" si="1"/>
        <v>-1.9020585569999999</v>
      </c>
      <c r="E58" s="16">
        <v>-2</v>
      </c>
      <c r="G58" s="16">
        <f>C58+$K$4*D58+$K$5*D58^2+$K$6*C58*D58</f>
        <v>-430.26016567211536</v>
      </c>
      <c r="H58" s="27">
        <f t="shared" si="2"/>
        <v>-0.65983432788465279</v>
      </c>
    </row>
    <row r="59" spans="1:8">
      <c r="A59" s="26">
        <v>-244.95500000000001</v>
      </c>
      <c r="B59" s="24">
        <f t="shared" si="0"/>
        <v>-2.3170000000000073</v>
      </c>
      <c r="C59" s="24">
        <v>-242.63800000000001</v>
      </c>
      <c r="D59" s="27">
        <f t="shared" si="1"/>
        <v>-1.9020585569999999</v>
      </c>
      <c r="E59" s="16">
        <v>-2</v>
      </c>
      <c r="G59" s="16">
        <f>C59+$K$4*D59+$K$5*D59^2+$K$6*C59*D59</f>
        <v>-244.47902595903776</v>
      </c>
      <c r="H59" s="27">
        <f t="shared" si="2"/>
        <v>-0.47597404096225659</v>
      </c>
    </row>
    <row r="60" spans="1:8">
      <c r="A60" s="26">
        <v>-53.4619</v>
      </c>
      <c r="B60" s="24">
        <f t="shared" si="0"/>
        <v>-2.3121999999999971</v>
      </c>
      <c r="C60" s="24">
        <v>-51.149700000000003</v>
      </c>
      <c r="D60" s="27">
        <f t="shared" si="1"/>
        <v>-1.9020585569999999</v>
      </c>
      <c r="E60" s="16">
        <v>-2</v>
      </c>
      <c r="G60" s="16">
        <f>C60+$K$4*D60+$K$5*D60^2+$K$6*C60*D60</f>
        <v>-52.969965307341688</v>
      </c>
      <c r="H60" s="27">
        <f t="shared" si="2"/>
        <v>-0.49193469265831169</v>
      </c>
    </row>
    <row r="61" spans="1:8">
      <c r="A61" s="26">
        <v>-40.862699999999997</v>
      </c>
      <c r="B61" s="24">
        <f t="shared" si="0"/>
        <v>-2.4259999999999948</v>
      </c>
      <c r="C61" s="24">
        <v>-38.436700000000002</v>
      </c>
      <c r="D61" s="27">
        <f t="shared" si="1"/>
        <v>-1.9020585569999999</v>
      </c>
      <c r="E61" s="16">
        <v>-2</v>
      </c>
      <c r="G61" s="16">
        <f>C61+$K$4*D61+$K$5*D61^2+$K$6*C61*D61</f>
        <v>-40.255586997726887</v>
      </c>
      <c r="H61" s="27">
        <f t="shared" si="2"/>
        <v>-0.60711300227310971</v>
      </c>
    </row>
    <row r="62" spans="1:8">
      <c r="A62" s="26">
        <v>-12.0046</v>
      </c>
      <c r="B62" s="24">
        <f t="shared" si="0"/>
        <v>-2.2365899999999996</v>
      </c>
      <c r="C62" s="24">
        <v>-9.7680100000000003</v>
      </c>
      <c r="D62" s="27">
        <f t="shared" si="1"/>
        <v>-1.9020585569999999</v>
      </c>
      <c r="E62" s="16">
        <v>-2</v>
      </c>
      <c r="G62" s="16">
        <f>C62+$K$4*D62+$K$5*D62^2+$K$6*C62*D62</f>
        <v>-11.583788814680332</v>
      </c>
      <c r="H62" s="27">
        <f t="shared" si="2"/>
        <v>-0.42081118531966766</v>
      </c>
    </row>
    <row r="63" spans="1:8">
      <c r="A63" s="26">
        <v>148.21</v>
      </c>
      <c r="B63" s="24">
        <f t="shared" si="0"/>
        <v>-2.4499999999999886</v>
      </c>
      <c r="C63" s="24">
        <v>150.66</v>
      </c>
      <c r="D63" s="27">
        <f t="shared" si="1"/>
        <v>-1.9020585569999999</v>
      </c>
      <c r="E63" s="16">
        <v>-2</v>
      </c>
      <c r="G63" s="16">
        <f>C63+$K$4*D63+$K$5*D63^2+$K$6*C63*D63</f>
        <v>148.86161436306426</v>
      </c>
      <c r="H63" s="27">
        <f t="shared" si="2"/>
        <v>-0.65161436306425458</v>
      </c>
    </row>
    <row r="64" spans="1:8">
      <c r="A64" s="26">
        <v>192.874</v>
      </c>
      <c r="B64" s="24">
        <f t="shared" si="0"/>
        <v>-4.0030000000000143</v>
      </c>
      <c r="C64" s="24">
        <v>196.87700000000001</v>
      </c>
      <c r="D64" s="27">
        <f t="shared" si="1"/>
        <v>-1.9020585569999999</v>
      </c>
      <c r="E64" s="16">
        <v>-2</v>
      </c>
      <c r="G64" s="16">
        <f>C64+$K$4*D64+$K$5*D64^2+$K$6*C64*D64</f>
        <v>195.083625087163</v>
      </c>
      <c r="H64" s="27">
        <f t="shared" si="2"/>
        <v>-2.2096250871630048</v>
      </c>
    </row>
    <row r="65" spans="1:8">
      <c r="A65" s="26">
        <v>334.697</v>
      </c>
      <c r="B65" s="24">
        <f t="shared" si="0"/>
        <v>-2.8519999999999754</v>
      </c>
      <c r="C65" s="24">
        <v>337.54899999999998</v>
      </c>
      <c r="D65" s="27">
        <f t="shared" si="1"/>
        <v>-1.9020585569999999</v>
      </c>
      <c r="E65" s="16">
        <v>-2</v>
      </c>
      <c r="G65" s="16">
        <f>C65+$K$4*D65+$K$5*D65^2+$K$6*C65*D65</f>
        <v>335.7708763708988</v>
      </c>
      <c r="H65" s="27">
        <f t="shared" si="2"/>
        <v>-1.0738763708988017</v>
      </c>
    </row>
    <row r="66" spans="1:8">
      <c r="B66" s="24"/>
      <c r="C66" s="24"/>
      <c r="D66" s="27"/>
      <c r="E66" s="16"/>
      <c r="G66" s="16"/>
      <c r="H66" s="27"/>
    </row>
    <row r="67" spans="1:8">
      <c r="B67" s="24"/>
      <c r="C67" s="24"/>
      <c r="D67" s="27"/>
      <c r="G67" s="16"/>
      <c r="H67" s="27"/>
    </row>
    <row r="68" spans="1:8">
      <c r="A68" s="26">
        <v>-441.14400000000001</v>
      </c>
      <c r="B68" s="24">
        <f t="shared" si="0"/>
        <v>-4.2010000000000218</v>
      </c>
      <c r="C68">
        <v>-436.94299999999998</v>
      </c>
      <c r="D68" s="27">
        <f t="shared" si="1"/>
        <v>-2.9020585570000001</v>
      </c>
      <c r="E68" s="16">
        <v>-3</v>
      </c>
      <c r="G68" s="16">
        <f>C68+$K$4*D68+$K$5*D68^2+$K$6*C68*D68</f>
        <v>-441.2442736996951</v>
      </c>
      <c r="H68" s="27">
        <f t="shared" si="2"/>
        <v>0.10027369969509436</v>
      </c>
    </row>
    <row r="69" spans="1:8">
      <c r="A69" s="26">
        <v>-430.92</v>
      </c>
      <c r="B69" s="24">
        <f t="shared" ref="B69:B76" si="3">A69-C69</f>
        <v>-3.7980000000000018</v>
      </c>
      <c r="C69">
        <v>-427.12200000000001</v>
      </c>
      <c r="D69" s="27">
        <f t="shared" ref="D69:D76" si="4">E69+$F$2</f>
        <v>-2.9020585570000001</v>
      </c>
      <c r="E69" s="16">
        <v>-3</v>
      </c>
      <c r="G69" s="16">
        <f>C69+$K$4*D69+$K$5*D69^2+$K$6*C69*D69</f>
        <v>-431.42164913602107</v>
      </c>
      <c r="H69" s="27">
        <f t="shared" ref="H69:H76" si="5">A69-G69</f>
        <v>0.50164913602105798</v>
      </c>
    </row>
    <row r="70" spans="1:8">
      <c r="A70" s="26">
        <v>-244.95500000000001</v>
      </c>
      <c r="B70" s="24">
        <f t="shared" si="3"/>
        <v>-3.5340000000000202</v>
      </c>
      <c r="C70" s="24">
        <v>-241.42099999999999</v>
      </c>
      <c r="D70" s="27">
        <f t="shared" si="4"/>
        <v>-2.9020585570000001</v>
      </c>
      <c r="E70" s="16">
        <v>-3</v>
      </c>
      <c r="G70" s="16">
        <f>C70+$K$4*D70+$K$5*D70^2+$K$6*C70*D70</f>
        <v>-245.68993097098371</v>
      </c>
      <c r="H70" s="27">
        <f t="shared" si="5"/>
        <v>0.73493097098369731</v>
      </c>
    </row>
    <row r="71" spans="1:8">
      <c r="A71" s="26">
        <v>-53.4619</v>
      </c>
      <c r="B71" s="24">
        <f t="shared" si="3"/>
        <v>-3.314700000000002</v>
      </c>
      <c r="C71" s="24">
        <v>-50.147199999999998</v>
      </c>
      <c r="D71" s="27">
        <f t="shared" si="4"/>
        <v>-2.9020585570000001</v>
      </c>
      <c r="E71" s="16">
        <v>-3</v>
      </c>
      <c r="G71" s="16">
        <f>C71+$K$4*D71+$K$5*D71^2+$K$6*C71*D71</f>
        <v>-54.384490968206599</v>
      </c>
      <c r="H71" s="27">
        <f t="shared" si="5"/>
        <v>0.92259096820659892</v>
      </c>
    </row>
    <row r="72" spans="1:8">
      <c r="A72" s="26">
        <v>-40.862699999999997</v>
      </c>
      <c r="B72" s="24">
        <f t="shared" si="3"/>
        <v>-3.4019999999999939</v>
      </c>
      <c r="C72" s="24">
        <v>-37.460700000000003</v>
      </c>
      <c r="D72" s="27">
        <f t="shared" si="4"/>
        <v>-2.9020585570000001</v>
      </c>
      <c r="E72" s="16">
        <v>-3</v>
      </c>
      <c r="G72" s="16">
        <f>C72+$K$4*D72+$K$5*D72^2+$K$6*C72*D72</f>
        <v>-41.695892401151248</v>
      </c>
      <c r="H72" s="27">
        <f t="shared" si="5"/>
        <v>0.83319240115125126</v>
      </c>
    </row>
    <row r="73" spans="1:8">
      <c r="A73" s="26">
        <v>-12.0046</v>
      </c>
      <c r="B73" s="24">
        <f t="shared" si="3"/>
        <v>-3.1528600000000004</v>
      </c>
      <c r="C73">
        <v>-8.8517399999999995</v>
      </c>
      <c r="D73" s="27">
        <f t="shared" si="4"/>
        <v>-2.9020585570000001</v>
      </c>
      <c r="E73" s="16">
        <v>-3</v>
      </c>
      <c r="G73" s="16">
        <f>C73+$K$4*D73+$K$5*D73^2+$K$6*C73*D73</f>
        <v>-13.082199983152282</v>
      </c>
      <c r="H73" s="27">
        <f t="shared" si="5"/>
        <v>1.0775999831522824</v>
      </c>
    </row>
    <row r="74" spans="1:8">
      <c r="A74" s="26">
        <v>148.21</v>
      </c>
      <c r="B74" s="24">
        <f t="shared" si="3"/>
        <v>-3.6389999999999816</v>
      </c>
      <c r="C74" s="24">
        <v>151.84899999999999</v>
      </c>
      <c r="D74" s="27">
        <f t="shared" si="4"/>
        <v>-2.9020585570000001</v>
      </c>
      <c r="E74" s="16">
        <v>-3</v>
      </c>
      <c r="G74" s="16">
        <f>C74+$K$4*D74+$K$5*D74^2+$K$6*C74*D74</f>
        <v>147.64512270543281</v>
      </c>
      <c r="H74" s="27">
        <f t="shared" si="5"/>
        <v>0.56487729456719649</v>
      </c>
    </row>
    <row r="75" spans="1:8">
      <c r="A75" s="26">
        <v>192.874</v>
      </c>
      <c r="B75" s="24">
        <f t="shared" si="3"/>
        <v>-4.6270000000000095</v>
      </c>
      <c r="C75" s="24">
        <v>197.501</v>
      </c>
      <c r="D75" s="27">
        <f t="shared" si="4"/>
        <v>-2.9020585570000001</v>
      </c>
      <c r="E75" s="16">
        <v>-3</v>
      </c>
      <c r="G75" s="16">
        <f>C75+$K$4*D75+$K$5*D75^2+$K$6*C75*D75</f>
        <v>193.30467433773575</v>
      </c>
      <c r="H75" s="27">
        <f t="shared" si="5"/>
        <v>-0.43067433773575203</v>
      </c>
    </row>
    <row r="76" spans="1:8">
      <c r="A76" s="26">
        <v>334.697</v>
      </c>
      <c r="B76" s="24">
        <f t="shared" si="3"/>
        <v>-5.3489999999999895</v>
      </c>
      <c r="C76" s="24">
        <v>340.04599999999999</v>
      </c>
      <c r="D76" s="27">
        <f t="shared" si="4"/>
        <v>-2.9020585570000001</v>
      </c>
      <c r="E76" s="16">
        <v>-3</v>
      </c>
      <c r="G76" s="16">
        <f>C76+$K$4*D76+$K$5*D76^2+$K$6*C76*D76</f>
        <v>335.87325375214516</v>
      </c>
      <c r="H76" s="27">
        <f t="shared" si="5"/>
        <v>-1.1762537521451577</v>
      </c>
    </row>
  </sheetData>
  <sortState ref="C68:C76">
    <sortCondition ref="C76"/>
  </sortState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dcterms:created xsi:type="dcterms:W3CDTF">2015-10-21T09:02:33Z</dcterms:created>
  <dcterms:modified xsi:type="dcterms:W3CDTF">2015-10-25T07:16:05Z</dcterms:modified>
</cp:coreProperties>
</file>