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260" yWindow="20" windowWidth="21440" windowHeight="19400" tabRatio="520" activeTab="1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6" i="2"/>
  <c r="D8" i="2"/>
  <c r="D9" i="2"/>
  <c r="D10" i="2"/>
  <c r="D12" i="2"/>
  <c r="D13" i="2"/>
  <c r="D14" i="2"/>
  <c r="D16" i="2"/>
  <c r="D17" i="2"/>
  <c r="D18" i="2"/>
  <c r="D20" i="2"/>
  <c r="D21" i="2"/>
  <c r="D22" i="2"/>
  <c r="D24" i="2"/>
  <c r="D25" i="2"/>
  <c r="D26" i="2"/>
  <c r="D28" i="2"/>
  <c r="D29" i="2"/>
  <c r="D30" i="2"/>
  <c r="D4" i="2"/>
  <c r="G4" i="2"/>
  <c r="F4" i="1"/>
  <c r="G4" i="1"/>
  <c r="F5" i="1"/>
  <c r="G5" i="1"/>
  <c r="F7" i="1"/>
  <c r="G7" i="1"/>
  <c r="F8" i="1"/>
  <c r="G8" i="1"/>
  <c r="F9" i="1"/>
  <c r="G9" i="1"/>
  <c r="F11" i="1"/>
  <c r="G11" i="1"/>
  <c r="F12" i="1"/>
  <c r="G12" i="1"/>
  <c r="F13" i="1"/>
  <c r="G13" i="1"/>
  <c r="F15" i="1"/>
  <c r="G15" i="1"/>
  <c r="F16" i="1"/>
  <c r="G16" i="1"/>
  <c r="F17" i="1"/>
  <c r="G17" i="1"/>
  <c r="F19" i="1"/>
  <c r="G19" i="1"/>
  <c r="F20" i="1"/>
  <c r="G20" i="1"/>
  <c r="F21" i="1"/>
  <c r="G21" i="1"/>
  <c r="F23" i="1"/>
  <c r="G23" i="1"/>
  <c r="F24" i="1"/>
  <c r="G24" i="1"/>
  <c r="F25" i="1"/>
  <c r="G25" i="1"/>
  <c r="F27" i="1"/>
  <c r="G27" i="1"/>
  <c r="F28" i="1"/>
  <c r="G28" i="1"/>
  <c r="F29" i="1"/>
  <c r="G29" i="1"/>
  <c r="F31" i="1"/>
  <c r="G31" i="1"/>
  <c r="F32" i="1"/>
  <c r="G32" i="1"/>
  <c r="F33" i="1"/>
  <c r="G33" i="1"/>
  <c r="F35" i="1"/>
  <c r="G35" i="1"/>
  <c r="F36" i="1"/>
  <c r="G36" i="1"/>
  <c r="F37" i="1"/>
  <c r="G37" i="1"/>
  <c r="F3" i="1"/>
  <c r="G3" i="1"/>
  <c r="B31" i="1"/>
  <c r="B32" i="1"/>
  <c r="B33" i="1"/>
  <c r="B35" i="1"/>
  <c r="B36" i="1"/>
  <c r="B37" i="1"/>
  <c r="B13" i="1"/>
  <c r="B12" i="1"/>
  <c r="B11" i="1"/>
  <c r="B9" i="1"/>
  <c r="B8" i="1"/>
  <c r="B7" i="1"/>
  <c r="B5" i="1"/>
  <c r="B4" i="1"/>
  <c r="B3" i="1"/>
  <c r="G30" i="2"/>
  <c r="H30" i="2"/>
  <c r="B30" i="2"/>
  <c r="G29" i="2"/>
  <c r="H29" i="2"/>
  <c r="B29" i="2"/>
  <c r="G28" i="2"/>
  <c r="H28" i="2"/>
  <c r="B28" i="2"/>
  <c r="G26" i="2"/>
  <c r="H26" i="2"/>
  <c r="B26" i="2"/>
  <c r="G25" i="2"/>
  <c r="H25" i="2"/>
  <c r="B25" i="2"/>
  <c r="G24" i="2"/>
  <c r="H24" i="2"/>
  <c r="B24" i="2"/>
  <c r="G22" i="2"/>
  <c r="H22" i="2"/>
  <c r="B22" i="2"/>
  <c r="G21" i="2"/>
  <c r="H21" i="2"/>
  <c r="B21" i="2"/>
  <c r="G20" i="2"/>
  <c r="H20" i="2"/>
  <c r="B20" i="2"/>
  <c r="G18" i="2"/>
  <c r="H18" i="2"/>
  <c r="B18" i="2"/>
  <c r="G17" i="2"/>
  <c r="H17" i="2"/>
  <c r="B17" i="2"/>
  <c r="G16" i="2"/>
  <c r="H16" i="2"/>
  <c r="B16" i="2"/>
  <c r="G14" i="2"/>
  <c r="H14" i="2"/>
  <c r="B14" i="2"/>
  <c r="G13" i="2"/>
  <c r="H13" i="2"/>
  <c r="B13" i="2"/>
  <c r="G12" i="2"/>
  <c r="H12" i="2"/>
  <c r="B12" i="2"/>
  <c r="G10" i="2"/>
  <c r="H10" i="2"/>
  <c r="B10" i="2"/>
  <c r="G9" i="2"/>
  <c r="H9" i="2"/>
  <c r="B9" i="2"/>
  <c r="G8" i="2"/>
  <c r="H8" i="2"/>
  <c r="B8" i="2"/>
  <c r="I6" i="2"/>
  <c r="G6" i="2"/>
  <c r="I5" i="2"/>
  <c r="G5" i="2"/>
  <c r="I4" i="2"/>
  <c r="G1" i="2"/>
  <c r="B15" i="1"/>
  <c r="B16" i="1"/>
  <c r="B17" i="1"/>
  <c r="B19" i="1"/>
  <c r="B20" i="1"/>
  <c r="B21" i="1"/>
  <c r="B23" i="1"/>
  <c r="B24" i="1"/>
  <c r="B25" i="1"/>
  <c r="B27" i="1"/>
  <c r="B28" i="1"/>
  <c r="B29" i="1"/>
  <c r="J6" i="2"/>
  <c r="B6" i="2"/>
  <c r="H6" i="2"/>
  <c r="J5" i="2"/>
  <c r="B5" i="2"/>
  <c r="H5" i="2"/>
  <c r="J4" i="2"/>
  <c r="B4" i="2"/>
  <c r="H4" i="2"/>
</calcChain>
</file>

<file path=xl/sharedStrings.xml><?xml version="1.0" encoding="utf-8"?>
<sst xmlns="http://schemas.openxmlformats.org/spreadsheetml/2006/main" count="44" uniqueCount="38">
  <si>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</si>
  <si>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</si>
  <si>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</si>
  <si>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</si>
  <si>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</si>
  <si>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</si>
  <si>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</si>
  <si>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</si>
  <si>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</si>
  <si>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</si>
  <si>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</si>
  <si>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</si>
  <si>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</si>
  <si>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</si>
  <si>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</si>
  <si>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</si>
  <si>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</si>
  <si>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</si>
  <si>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</si>
  <si>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</si>
  <si>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</si>
  <si>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</si>
  <si>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</si>
  <si>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</si>
  <si>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</si>
  <si>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</si>
  <si>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</si>
  <si>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</si>
  <si>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</si>
  <si>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</si>
  <si>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</si>
  <si>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</si>
  <si>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</si>
  <si>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</si>
  <si>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</si>
  <si>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</si>
  <si>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</si>
  <si>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RUN#6051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</si>
</sst>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0" fontId="7" fillId="10" borderId="0" xfId="0" applyFont="1" applyFill="1"/>
    <xf numFmtId="0" fontId="0" fillId="0" borderId="0" xfId="0" applyFont="1" applyBorder="1"/>
    <xf numFmtId="178" fontId="0" fillId="0" borderId="3" xfId="0" applyNumberFormat="1" applyFont="1" applyBorder="1"/>
    <xf numFmtId="178" fontId="3" fillId="3" borderId="0" xfId="0" applyNumberFormat="1" applyFont="1" applyFill="1"/>
    <xf numFmtId="178" fontId="0" fillId="6" borderId="0" xfId="0" applyNumberFormat="1" applyFill="1"/>
    <xf numFmtId="178" fontId="0" fillId="0" borderId="0" xfId="0" applyNumberFormat="1"/>
    <xf numFmtId="176" fontId="7" fillId="6" borderId="0" xfId="0" applyNumberFormat="1" applyFont="1" applyFill="1"/>
    <xf numFmtId="177" fontId="7" fillId="6" borderId="0" xfId="0" applyNumberFormat="1" applyFont="1" applyFill="1"/>
    <xf numFmtId="0" fontId="7" fillId="6" borderId="0" xfId="0" applyFont="1" applyFill="1"/>
  </cellXfs>
  <cellStyles count="14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'X1'!$C$3:$C$39</c:f>
              <c:numCache>
                <c:formatCode>0.000</c:formatCode>
                <c:ptCount val="37"/>
                <c:pt idx="0">
                  <c:v>-320.200012</c:v>
                </c:pt>
                <c:pt idx="1">
                  <c:v>-187.0</c:v>
                </c:pt>
                <c:pt idx="2">
                  <c:v>-149.800003</c:v>
                </c:pt>
                <c:pt idx="4">
                  <c:v>-318.600006</c:v>
                </c:pt>
                <c:pt idx="5">
                  <c:v>-186.199997</c:v>
                </c:pt>
                <c:pt idx="6">
                  <c:v>-148.600006</c:v>
                </c:pt>
                <c:pt idx="8">
                  <c:v>-317.0</c:v>
                </c:pt>
                <c:pt idx="9">
                  <c:v>-184.199997</c:v>
                </c:pt>
                <c:pt idx="10">
                  <c:v>-146.600006</c:v>
                </c:pt>
                <c:pt idx="12">
                  <c:v>-318.200012</c:v>
                </c:pt>
                <c:pt idx="13">
                  <c:v>-184.600006</c:v>
                </c:pt>
                <c:pt idx="14">
                  <c:v>-146.600006</c:v>
                </c:pt>
                <c:pt idx="16">
                  <c:v>-321.0</c:v>
                </c:pt>
                <c:pt idx="17">
                  <c:v>-187.0</c:v>
                </c:pt>
                <c:pt idx="18">
                  <c:v>-149.0</c:v>
                </c:pt>
                <c:pt idx="20">
                  <c:v>-325.0</c:v>
                </c:pt>
                <c:pt idx="21">
                  <c:v>-190.600006</c:v>
                </c:pt>
                <c:pt idx="22">
                  <c:v>-152.600006</c:v>
                </c:pt>
                <c:pt idx="24">
                  <c:v>-329.799988</c:v>
                </c:pt>
                <c:pt idx="25">
                  <c:v>-195.0</c:v>
                </c:pt>
                <c:pt idx="26">
                  <c:v>-156.600006</c:v>
                </c:pt>
                <c:pt idx="28">
                  <c:v>-333.0</c:v>
                </c:pt>
                <c:pt idx="29">
                  <c:v>-198.199997</c:v>
                </c:pt>
                <c:pt idx="30">
                  <c:v>-160.199997</c:v>
                </c:pt>
                <c:pt idx="32">
                  <c:v>-334.200012</c:v>
                </c:pt>
                <c:pt idx="33">
                  <c:v>-197.399994</c:v>
                </c:pt>
                <c:pt idx="34">
                  <c:v>-160.600006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2">
                  <c:v>-1.3</c:v>
                </c:pt>
                <c:pt idx="33">
                  <c:v>-1.3</c:v>
                </c:pt>
                <c:pt idx="3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69704"/>
        <c:axId val="2136032856"/>
      </c:scatterChart>
      <c:valAx>
        <c:axId val="213746970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36032856"/>
        <c:crosses val="autoZero"/>
        <c:crossBetween val="midCat"/>
      </c:valAx>
      <c:valAx>
        <c:axId val="213603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6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'X11'!$C$4:$C$36</c:f>
              <c:numCache>
                <c:formatCode>0.000</c:formatCode>
                <c:ptCount val="33"/>
                <c:pt idx="0">
                  <c:v>-318.200012</c:v>
                </c:pt>
                <c:pt idx="1">
                  <c:v>-184.600006</c:v>
                </c:pt>
                <c:pt idx="2">
                  <c:v>-147.0</c:v>
                </c:pt>
                <c:pt idx="4" formatCode="General">
                  <c:v>-319.799988</c:v>
                </c:pt>
                <c:pt idx="5" formatCode="General">
                  <c:v>-185.800003</c:v>
                </c:pt>
                <c:pt idx="6" formatCode="General">
                  <c:v>-147.800003</c:v>
                </c:pt>
                <c:pt idx="8" formatCode="General">
                  <c:v>-321.799988</c:v>
                </c:pt>
                <c:pt idx="9" formatCode="General">
                  <c:v>-188.199997</c:v>
                </c:pt>
                <c:pt idx="10" formatCode="General">
                  <c:v>-150.199997</c:v>
                </c:pt>
                <c:pt idx="12" formatCode="General">
                  <c:v>-322.600006</c:v>
                </c:pt>
                <c:pt idx="13" formatCode="General">
                  <c:v>-188.600006</c:v>
                </c:pt>
                <c:pt idx="14" formatCode="General">
                  <c:v>-151.0</c:v>
                </c:pt>
                <c:pt idx="16" formatCode="General">
                  <c:v>-321.399994</c:v>
                </c:pt>
                <c:pt idx="17" formatCode="General">
                  <c:v>-187.399994</c:v>
                </c:pt>
                <c:pt idx="18" formatCode="General">
                  <c:v>-149.800003</c:v>
                </c:pt>
                <c:pt idx="20" formatCode="General">
                  <c:v>-318.600006</c:v>
                </c:pt>
                <c:pt idx="21" formatCode="General">
                  <c:v>-185.0</c:v>
                </c:pt>
                <c:pt idx="22" formatCode="General">
                  <c:v>-147.0</c:v>
                </c:pt>
                <c:pt idx="24" formatCode="General">
                  <c:v>-317.0</c:v>
                </c:pt>
                <c:pt idx="25" formatCode="General">
                  <c:v>-183.399994</c:v>
                </c:pt>
                <c:pt idx="26" formatCode="General">
                  <c:v>-145.800003</c:v>
                </c:pt>
              </c:numCache>
            </c:numRef>
          </c:xVal>
          <c:yVal>
            <c:numRef>
              <c:f>'X11'!$D$4:$D$36</c:f>
              <c:numCache>
                <c:formatCode>0.000_ </c:formatCode>
                <c:ptCount val="33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4">
                  <c:v>2.097941443</c:v>
                </c:pt>
                <c:pt idx="5">
                  <c:v>2.097941443</c:v>
                </c:pt>
                <c:pt idx="6">
                  <c:v>2.097941443</c:v>
                </c:pt>
                <c:pt idx="8">
                  <c:v>1.097941443</c:v>
                </c:pt>
                <c:pt idx="9">
                  <c:v>1.097941443</c:v>
                </c:pt>
                <c:pt idx="10">
                  <c:v>1.097941443</c:v>
                </c:pt>
                <c:pt idx="12">
                  <c:v>0.097941443</c:v>
                </c:pt>
                <c:pt idx="13">
                  <c:v>0.097941443</c:v>
                </c:pt>
                <c:pt idx="14">
                  <c:v>0.097941443</c:v>
                </c:pt>
                <c:pt idx="16">
                  <c:v>-0.902058557</c:v>
                </c:pt>
                <c:pt idx="17">
                  <c:v>-0.902058557</c:v>
                </c:pt>
                <c:pt idx="18">
                  <c:v>-0.902058557</c:v>
                </c:pt>
                <c:pt idx="20">
                  <c:v>-1.902058557</c:v>
                </c:pt>
                <c:pt idx="21">
                  <c:v>-1.902058557</c:v>
                </c:pt>
                <c:pt idx="22">
                  <c:v>-1.902058557</c:v>
                </c:pt>
                <c:pt idx="24">
                  <c:v>-2.902058557</c:v>
                </c:pt>
                <c:pt idx="25">
                  <c:v>-2.902058557</c:v>
                </c:pt>
                <c:pt idx="26">
                  <c:v>-2.902058557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75800"/>
        <c:axId val="2138114504"/>
      </c:scatterChart>
      <c:valAx>
        <c:axId val="211927580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38114504"/>
        <c:crosses val="autoZero"/>
        <c:crossBetween val="midCat"/>
      </c:valAx>
      <c:valAx>
        <c:axId val="2138114504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119275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15</xdr:row>
      <xdr:rowOff>38100</xdr:rowOff>
    </xdr:from>
    <xdr:to>
      <xdr:col>18</xdr:col>
      <xdr:colOff>215900</xdr:colOff>
      <xdr:row>25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6</xdr:row>
      <xdr:rowOff>171450</xdr:rowOff>
    </xdr:from>
    <xdr:to>
      <xdr:col>18</xdr:col>
      <xdr:colOff>495300</xdr:colOff>
      <xdr:row>15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10.5" bestFit="1" customWidth="1"/>
    <col min="7" max="7" width="8.1640625" style="45" customWidth="1"/>
    <col min="8" max="8" width="10.33203125" customWidth="1"/>
  </cols>
  <sheetData>
    <row r="1" spans="1:11">
      <c r="A1" s="1" t="s">
        <v>37</v>
      </c>
      <c r="B1" s="1"/>
      <c r="C1" s="2" t="s">
        <v>0</v>
      </c>
      <c r="D1" s="3" t="s">
        <v>1</v>
      </c>
      <c r="E1" s="2" t="s">
        <v>0</v>
      </c>
      <c r="F1" s="14"/>
      <c r="G1" s="42" t="s">
        <v>1</v>
      </c>
      <c r="H1" s="41"/>
    </row>
    <row r="2" spans="1:11">
      <c r="A2" s="4" t="s">
        <v>3</v>
      </c>
      <c r="B2" s="4" t="s">
        <v>17</v>
      </c>
      <c r="C2" s="4" t="s">
        <v>16</v>
      </c>
      <c r="D2" s="4" t="s">
        <v>19</v>
      </c>
      <c r="F2" s="13" t="s">
        <v>15</v>
      </c>
      <c r="G2" s="43" t="s">
        <v>18</v>
      </c>
      <c r="H2" s="13"/>
      <c r="K2" t="s">
        <v>2</v>
      </c>
    </row>
    <row r="3" spans="1:11">
      <c r="A3" s="16">
        <v>-321</v>
      </c>
      <c r="B3" s="5">
        <f>A3-C3</f>
        <v>-0.79998799999998482</v>
      </c>
      <c r="C3" s="17">
        <v>-320.20001200000002</v>
      </c>
      <c r="D3" s="8">
        <v>1.3</v>
      </c>
      <c r="E3" s="19" t="s">
        <v>5</v>
      </c>
      <c r="F3" s="17">
        <f>C3+$K$3*D3+$K$4*D3*D3+$K$5*D3*D3*D3+$K$6*C3*D3+$K$7*C3*D3*D3+$K$8*C3*D3*D3*D3</f>
        <v>-320.88039141801738</v>
      </c>
      <c r="G3" s="44">
        <f>F3-A3</f>
        <v>0.11960858198261803</v>
      </c>
      <c r="H3" s="20"/>
      <c r="I3" s="20"/>
      <c r="J3" t="s">
        <v>4</v>
      </c>
      <c r="K3" s="19">
        <v>-6.3366550000000004</v>
      </c>
    </row>
    <row r="4" spans="1:11">
      <c r="A4" s="6">
        <v>-187</v>
      </c>
      <c r="B4" s="5">
        <f>A4-C4</f>
        <v>0</v>
      </c>
      <c r="C4" s="5">
        <v>-187</v>
      </c>
      <c r="D4" s="8">
        <v>1.3</v>
      </c>
      <c r="F4" s="17">
        <f t="shared" ref="F4:F37" si="0">C4+$K$3*D4+$K$4*D4*D4+$K$5*D4*D4*D4+$K$6*C4*D4+$K$7*C4*D4*D4+$K$8*C4*D4*D4*D4</f>
        <v>-186.250507126</v>
      </c>
      <c r="G4" s="44">
        <f t="shared" ref="G4:G37" si="1">F4-A4</f>
        <v>0.74949287399999776</v>
      </c>
      <c r="H4" s="20"/>
      <c r="I4" s="20"/>
      <c r="J4" t="s">
        <v>6</v>
      </c>
      <c r="K4" s="19">
        <v>3.7986360000000001</v>
      </c>
    </row>
    <row r="5" spans="1:11">
      <c r="A5" s="6">
        <v>-149</v>
      </c>
      <c r="B5" s="5">
        <f>A5-C5</f>
        <v>0.80000300000000379</v>
      </c>
      <c r="C5" s="5">
        <v>-149.800003</v>
      </c>
      <c r="D5" s="8">
        <v>1.3</v>
      </c>
      <c r="F5" s="17">
        <f t="shared" si="0"/>
        <v>-148.65117649100429</v>
      </c>
      <c r="G5" s="44">
        <f t="shared" si="1"/>
        <v>0.34882350899570724</v>
      </c>
      <c r="H5" s="20"/>
      <c r="I5" s="20"/>
      <c r="J5" t="s">
        <v>7</v>
      </c>
      <c r="K5" s="19">
        <v>2.0823179999999999</v>
      </c>
    </row>
    <row r="6" spans="1:11" s="8" customFormat="1">
      <c r="E6" s="21" t="s">
        <v>8</v>
      </c>
      <c r="F6" s="17"/>
      <c r="G6" s="44"/>
      <c r="H6" s="20"/>
      <c r="I6" s="20"/>
      <c r="K6" s="8">
        <v>9.6609999999999994E-3</v>
      </c>
    </row>
    <row r="7" spans="1:11">
      <c r="A7" s="16">
        <v>-321</v>
      </c>
      <c r="B7" s="5">
        <f>A7-C7</f>
        <v>-2.3999939999999924</v>
      </c>
      <c r="C7" s="5">
        <v>-318.60000600000001</v>
      </c>
      <c r="D7" s="23">
        <v>1.1000000000000001</v>
      </c>
      <c r="F7" s="17">
        <f t="shared" si="0"/>
        <v>-321.25929208036831</v>
      </c>
      <c r="G7" s="44">
        <f t="shared" si="1"/>
        <v>-0.25929208036831142</v>
      </c>
      <c r="H7" s="20"/>
      <c r="I7" s="20"/>
      <c r="K7">
        <v>3.9199999999999999E-4</v>
      </c>
    </row>
    <row r="8" spans="1:11">
      <c r="A8" s="6">
        <v>-187</v>
      </c>
      <c r="B8" s="5">
        <f>A8-C8</f>
        <v>-0.80000300000000379</v>
      </c>
      <c r="C8" s="5">
        <v>-186.199997</v>
      </c>
      <c r="D8" s="23">
        <v>1.1000000000000001</v>
      </c>
      <c r="F8" s="17">
        <f t="shared" si="0"/>
        <v>-187.58894100681582</v>
      </c>
      <c r="G8" s="44">
        <f t="shared" si="1"/>
        <v>-0.58894100681581563</v>
      </c>
      <c r="H8" s="20"/>
      <c r="I8" s="20"/>
      <c r="K8">
        <v>-1.132E-3</v>
      </c>
    </row>
    <row r="9" spans="1:11">
      <c r="A9" s="6">
        <v>-149</v>
      </c>
      <c r="B9" s="5">
        <f>A9-C9</f>
        <v>-0.39999399999999241</v>
      </c>
      <c r="C9" s="5">
        <v>-148.60000600000001</v>
      </c>
      <c r="D9" s="23">
        <v>1.1000000000000001</v>
      </c>
      <c r="F9" s="17">
        <f t="shared" si="0"/>
        <v>-149.62818832036839</v>
      </c>
      <c r="G9" s="44">
        <f t="shared" si="1"/>
        <v>-0.62818832036839467</v>
      </c>
      <c r="H9" s="20"/>
      <c r="I9" s="20"/>
    </row>
    <row r="10" spans="1:11">
      <c r="A10" s="10"/>
      <c r="B10" s="10"/>
      <c r="C10" s="10"/>
      <c r="D10" s="10"/>
      <c r="E10" s="10"/>
      <c r="F10" s="17"/>
      <c r="G10" s="44"/>
      <c r="H10" s="20"/>
      <c r="I10" s="20"/>
    </row>
    <row r="11" spans="1:11">
      <c r="A11" s="16">
        <v>-321</v>
      </c>
      <c r="B11" s="5">
        <f>A11-C11</f>
        <v>-4</v>
      </c>
      <c r="C11" s="18">
        <v>-317</v>
      </c>
      <c r="D11" s="21">
        <v>0.8</v>
      </c>
      <c r="E11" s="8" t="s">
        <v>9</v>
      </c>
      <c r="F11" s="17">
        <f t="shared" si="0"/>
        <v>-320.91788057600002</v>
      </c>
      <c r="G11" s="44">
        <f t="shared" si="1"/>
        <v>8.2119423999984065E-2</v>
      </c>
      <c r="H11" s="20"/>
      <c r="I11" s="20"/>
    </row>
    <row r="12" spans="1:11">
      <c r="A12" s="6">
        <v>-187</v>
      </c>
      <c r="B12" s="5">
        <f>A12-C12</f>
        <v>-2.8000030000000038</v>
      </c>
      <c r="C12" s="5">
        <v>-184.199997</v>
      </c>
      <c r="D12" s="9">
        <v>0.8</v>
      </c>
      <c r="F12" s="17">
        <f t="shared" si="0"/>
        <v>-187.13514480499967</v>
      </c>
      <c r="G12" s="44">
        <f t="shared" si="1"/>
        <v>-0.13514480499966908</v>
      </c>
      <c r="H12" s="20"/>
      <c r="I12" s="20"/>
    </row>
    <row r="13" spans="1:11">
      <c r="A13" s="6">
        <v>-149</v>
      </c>
      <c r="B13" s="5">
        <f>A13-C13</f>
        <v>-2.3999939999999924</v>
      </c>
      <c r="C13" s="5">
        <v>-146.60000600000001</v>
      </c>
      <c r="D13" s="9">
        <v>0.8</v>
      </c>
      <c r="F13" s="17">
        <f t="shared" si="0"/>
        <v>-149.25691026200053</v>
      </c>
      <c r="G13" s="44">
        <f t="shared" si="1"/>
        <v>-0.25691026200053102</v>
      </c>
      <c r="H13" s="20"/>
      <c r="I13" s="20"/>
    </row>
    <row r="14" spans="1:11">
      <c r="A14" s="6"/>
      <c r="B14" s="6"/>
      <c r="C14" s="5"/>
      <c r="D14" s="9"/>
      <c r="F14" s="17"/>
      <c r="G14" s="44"/>
      <c r="H14" s="20"/>
      <c r="I14" s="20"/>
    </row>
    <row r="15" spans="1:11" s="12" customFormat="1">
      <c r="A15" s="16">
        <v>-321</v>
      </c>
      <c r="B15" s="5">
        <f>A15-C15</f>
        <v>-2.7999879999999848</v>
      </c>
      <c r="C15" s="7">
        <v>-318.20001200000002</v>
      </c>
      <c r="D15" s="8">
        <v>0.4</v>
      </c>
      <c r="E15" s="25" t="s">
        <v>10</v>
      </c>
      <c r="F15" s="17">
        <f t="shared" si="0"/>
        <v>-321.22018056465606</v>
      </c>
      <c r="G15" s="44">
        <f t="shared" si="1"/>
        <v>-0.22018056465606151</v>
      </c>
      <c r="H15" s="20"/>
      <c r="I15" s="20"/>
    </row>
    <row r="16" spans="1:11" s="12" customFormat="1">
      <c r="A16" s="6">
        <v>-187</v>
      </c>
      <c r="B16" s="5">
        <f>A16-C16</f>
        <v>-2.3999939999999924</v>
      </c>
      <c r="C16" s="5">
        <v>-184.60000600000001</v>
      </c>
      <c r="D16" s="9">
        <v>0.4</v>
      </c>
      <c r="E16" s="24"/>
      <c r="F16" s="17">
        <f t="shared" si="0"/>
        <v>-187.10519036232805</v>
      </c>
      <c r="G16" s="44">
        <f t="shared" si="1"/>
        <v>-0.10519036232804524</v>
      </c>
      <c r="H16" s="20"/>
      <c r="I16" s="20"/>
    </row>
    <row r="17" spans="1:9" s="12" customFormat="1">
      <c r="A17" s="6">
        <v>-149</v>
      </c>
      <c r="B17" s="5">
        <f>A17-C17</f>
        <v>-2.3999939999999924</v>
      </c>
      <c r="C17" s="5">
        <v>-146.60000600000001</v>
      </c>
      <c r="D17" s="9">
        <v>0.4</v>
      </c>
      <c r="E17" s="24"/>
      <c r="F17" s="17">
        <f t="shared" si="0"/>
        <v>-148.95871282632805</v>
      </c>
      <c r="G17" s="44">
        <f t="shared" si="1"/>
        <v>4.1287173671946675E-2</v>
      </c>
      <c r="H17" s="20"/>
      <c r="I17" s="20"/>
    </row>
    <row r="18" spans="1:9" s="12" customFormat="1">
      <c r="A18" s="6"/>
      <c r="B18" s="5"/>
      <c r="C18" s="5"/>
      <c r="D18" s="9"/>
      <c r="E18" s="24"/>
      <c r="F18" s="17"/>
      <c r="G18" s="44"/>
      <c r="H18" s="20"/>
      <c r="I18" s="20"/>
    </row>
    <row r="19" spans="1:9">
      <c r="A19" s="16">
        <v>-321</v>
      </c>
      <c r="B19" s="17">
        <f t="shared" ref="B19:B21" si="2">A19-C19</f>
        <v>0</v>
      </c>
      <c r="C19" s="16">
        <v>-321</v>
      </c>
      <c r="D19" s="22">
        <v>0</v>
      </c>
      <c r="E19" s="26" t="s">
        <v>11</v>
      </c>
      <c r="F19" s="17">
        <f t="shared" si="0"/>
        <v>-321</v>
      </c>
      <c r="G19" s="44">
        <f t="shared" si="1"/>
        <v>0</v>
      </c>
      <c r="H19" s="20"/>
      <c r="I19" s="20"/>
    </row>
    <row r="20" spans="1:9">
      <c r="A20" s="6">
        <v>-187</v>
      </c>
      <c r="B20" s="5">
        <f t="shared" si="2"/>
        <v>0</v>
      </c>
      <c r="C20" s="6">
        <v>-187</v>
      </c>
      <c r="D20" s="11">
        <v>0</v>
      </c>
      <c r="E20" s="27"/>
      <c r="F20" s="17">
        <f t="shared" si="0"/>
        <v>-187</v>
      </c>
      <c r="G20" s="44">
        <f t="shared" si="1"/>
        <v>0</v>
      </c>
      <c r="H20" s="20"/>
      <c r="I20" s="20"/>
    </row>
    <row r="21" spans="1:9">
      <c r="A21" s="6">
        <v>-149</v>
      </c>
      <c r="B21" s="5">
        <f t="shared" si="2"/>
        <v>0</v>
      </c>
      <c r="C21" s="6">
        <v>-149</v>
      </c>
      <c r="D21" s="11">
        <v>0</v>
      </c>
      <c r="E21" s="27"/>
      <c r="F21" s="17">
        <f t="shared" si="0"/>
        <v>-149</v>
      </c>
      <c r="G21" s="44">
        <f t="shared" si="1"/>
        <v>0</v>
      </c>
      <c r="H21" s="20"/>
      <c r="I21" s="20"/>
    </row>
    <row r="22" spans="1:9">
      <c r="A22" s="6"/>
      <c r="B22" s="5"/>
      <c r="C22" s="6"/>
      <c r="D22" s="11"/>
      <c r="E22" s="27"/>
      <c r="F22" s="17"/>
      <c r="G22" s="44"/>
      <c r="H22" s="20"/>
      <c r="I22" s="20"/>
    </row>
    <row r="23" spans="1:9">
      <c r="A23" s="16">
        <v>-321</v>
      </c>
      <c r="B23" s="5">
        <f>A23-C23</f>
        <v>4</v>
      </c>
      <c r="C23" s="7">
        <v>-325</v>
      </c>
      <c r="D23" s="8">
        <v>-0.4</v>
      </c>
      <c r="E23" s="8" t="s">
        <v>12</v>
      </c>
      <c r="F23" s="17">
        <f t="shared" si="0"/>
        <v>-320.77882419199995</v>
      </c>
      <c r="G23" s="44">
        <f t="shared" si="1"/>
        <v>0.22117580800005499</v>
      </c>
      <c r="H23" s="20"/>
      <c r="I23" s="20"/>
    </row>
    <row r="24" spans="1:9">
      <c r="A24" s="6">
        <v>-187</v>
      </c>
      <c r="B24" s="5">
        <f>A24-C24</f>
        <v>3.6000060000000076</v>
      </c>
      <c r="C24" s="5">
        <v>-190.60000600000001</v>
      </c>
      <c r="D24" s="9">
        <v>-0.4</v>
      </c>
      <c r="F24" s="17">
        <f t="shared" si="0"/>
        <v>-186.88003895042459</v>
      </c>
      <c r="G24" s="44">
        <f t="shared" si="1"/>
        <v>0.11996104957540865</v>
      </c>
      <c r="H24" s="20"/>
      <c r="I24" s="20"/>
    </row>
    <row r="25" spans="1:9">
      <c r="A25" s="6">
        <v>-149</v>
      </c>
      <c r="B25" s="5">
        <f>A25-C25</f>
        <v>3.6000060000000076</v>
      </c>
      <c r="C25" s="5">
        <v>-152.60000600000001</v>
      </c>
      <c r="D25" s="9">
        <v>-0.4</v>
      </c>
      <c r="F25" s="17">
        <f t="shared" si="0"/>
        <v>-149.02174976642465</v>
      </c>
      <c r="G25" s="44">
        <f t="shared" si="1"/>
        <v>-2.1749766424647987E-2</v>
      </c>
      <c r="H25" s="20"/>
      <c r="I25" s="20"/>
    </row>
    <row r="26" spans="1:9">
      <c r="A26" s="6"/>
      <c r="B26" s="5"/>
      <c r="C26" s="5"/>
      <c r="D26" s="9"/>
      <c r="F26" s="17"/>
      <c r="G26" s="44"/>
      <c r="H26" s="20"/>
      <c r="I26" s="20"/>
    </row>
    <row r="27" spans="1:9">
      <c r="A27" s="16">
        <v>-321</v>
      </c>
      <c r="B27" s="5">
        <f>A27-C27</f>
        <v>8.7999879999999848</v>
      </c>
      <c r="C27" s="7">
        <v>-329.79998799999998</v>
      </c>
      <c r="D27" s="8">
        <v>-0.8</v>
      </c>
      <c r="E27" s="8" t="s">
        <v>13</v>
      </c>
      <c r="F27" s="17">
        <f t="shared" si="0"/>
        <v>-321.09061264598006</v>
      </c>
      <c r="G27" s="44">
        <f t="shared" si="1"/>
        <v>-9.0612645980058915E-2</v>
      </c>
      <c r="H27" s="20"/>
      <c r="I27" s="20"/>
    </row>
    <row r="28" spans="1:9">
      <c r="A28" s="6">
        <v>-187</v>
      </c>
      <c r="B28" s="5">
        <f>A28-C28</f>
        <v>8</v>
      </c>
      <c r="C28" s="5">
        <v>-195</v>
      </c>
      <c r="D28" s="9">
        <v>-0.8</v>
      </c>
      <c r="F28" s="17">
        <f t="shared" si="0"/>
        <v>-187.22052025600001</v>
      </c>
      <c r="G28" s="44">
        <f t="shared" si="1"/>
        <v>-0.22052025600001457</v>
      </c>
      <c r="H28" s="20"/>
      <c r="I28" s="20"/>
    </row>
    <row r="29" spans="1:9">
      <c r="A29" s="6">
        <v>-149</v>
      </c>
      <c r="B29" s="5">
        <f>A29-C29</f>
        <v>7.6000060000000076</v>
      </c>
      <c r="C29" s="7">
        <v>-156.60000600000001</v>
      </c>
      <c r="D29" s="9">
        <v>-0.8</v>
      </c>
      <c r="F29" s="17">
        <f t="shared" si="0"/>
        <v>-149.08542231701</v>
      </c>
      <c r="G29" s="44">
        <f t="shared" si="1"/>
        <v>-8.5422317009999915E-2</v>
      </c>
      <c r="H29" s="20"/>
      <c r="I29" s="20"/>
    </row>
    <row r="30" spans="1:9">
      <c r="A30" s="6"/>
      <c r="B30" s="5"/>
      <c r="C30" s="5"/>
      <c r="D30" s="9"/>
      <c r="F30" s="17"/>
      <c r="G30" s="44"/>
      <c r="H30" s="20"/>
      <c r="I30" s="20"/>
    </row>
    <row r="31" spans="1:9">
      <c r="A31" s="16">
        <v>-321</v>
      </c>
      <c r="B31" s="5">
        <f t="shared" ref="B31:B37" si="3">A31-C31</f>
        <v>12</v>
      </c>
      <c r="C31" s="5">
        <v>-333</v>
      </c>
      <c r="D31" s="23">
        <v>-1.1000000000000001</v>
      </c>
      <c r="E31" t="s">
        <v>20</v>
      </c>
      <c r="F31" s="17">
        <f t="shared" si="0"/>
        <v>-321.32574789400002</v>
      </c>
      <c r="G31" s="44">
        <f t="shared" si="1"/>
        <v>-0.32574789400001691</v>
      </c>
      <c r="H31" s="20"/>
      <c r="I31" s="20"/>
    </row>
    <row r="32" spans="1:9">
      <c r="A32" s="6">
        <v>-187</v>
      </c>
      <c r="B32" s="5">
        <f t="shared" si="3"/>
        <v>11.199996999999996</v>
      </c>
      <c r="C32" s="5">
        <v>-198.199997</v>
      </c>
      <c r="D32" s="23">
        <v>-1.1000000000000001</v>
      </c>
      <c r="F32" s="17">
        <f t="shared" si="0"/>
        <v>-187.69123758233826</v>
      </c>
      <c r="G32" s="44">
        <f t="shared" si="1"/>
        <v>-0.69123758233826038</v>
      </c>
      <c r="H32" s="20"/>
      <c r="I32" s="20"/>
    </row>
    <row r="33" spans="1:9">
      <c r="A33" s="6">
        <v>-149</v>
      </c>
      <c r="B33" s="5">
        <f t="shared" si="3"/>
        <v>11.199996999999996</v>
      </c>
      <c r="C33" s="5">
        <v>-160.199997</v>
      </c>
      <c r="D33" s="23">
        <v>-1.1000000000000001</v>
      </c>
      <c r="F33" s="17">
        <f t="shared" si="0"/>
        <v>-150.01978892633826</v>
      </c>
      <c r="G33" s="44">
        <f t="shared" si="1"/>
        <v>-1.0197889263382649</v>
      </c>
      <c r="H33" s="20"/>
      <c r="I33" s="20"/>
    </row>
    <row r="34" spans="1:9">
      <c r="A34" s="6"/>
      <c r="B34" s="5"/>
      <c r="C34" s="5"/>
      <c r="F34" s="17"/>
      <c r="G34" s="44"/>
      <c r="H34" s="20"/>
      <c r="I34" s="20"/>
    </row>
    <row r="35" spans="1:9">
      <c r="A35" s="16">
        <v>-321</v>
      </c>
      <c r="B35" s="5">
        <f t="shared" si="3"/>
        <v>13.200012000000015</v>
      </c>
      <c r="C35" s="7">
        <v>-334.20001200000002</v>
      </c>
      <c r="D35" s="8">
        <v>-1.3</v>
      </c>
      <c r="E35" t="s">
        <v>21</v>
      </c>
      <c r="F35" s="17">
        <f t="shared" si="0"/>
        <v>-320.97275768588219</v>
      </c>
      <c r="G35" s="44">
        <f t="shared" si="1"/>
        <v>2.7242314117813748E-2</v>
      </c>
      <c r="H35" s="20"/>
      <c r="I35" s="20"/>
    </row>
    <row r="36" spans="1:9">
      <c r="A36" s="6">
        <v>-187</v>
      </c>
      <c r="B36" s="5">
        <f t="shared" si="3"/>
        <v>10.399993999999992</v>
      </c>
      <c r="C36" s="5">
        <v>-197.39999399999999</v>
      </c>
      <c r="D36" s="8">
        <v>-1.3</v>
      </c>
      <c r="F36" s="17">
        <f t="shared" si="0"/>
        <v>-185.46000268405891</v>
      </c>
      <c r="G36" s="44">
        <f t="shared" si="1"/>
        <v>1.5399973159410933</v>
      </c>
      <c r="H36" s="20"/>
      <c r="I36" s="20"/>
    </row>
    <row r="37" spans="1:9">
      <c r="A37" s="6">
        <v>-149</v>
      </c>
      <c r="B37" s="5">
        <f t="shared" si="3"/>
        <v>11.600006000000008</v>
      </c>
      <c r="C37" s="5">
        <v>-160.60000600000001</v>
      </c>
      <c r="D37" s="8">
        <v>-1.3</v>
      </c>
      <c r="F37" s="17">
        <f t="shared" si="0"/>
        <v>-149.00629579994111</v>
      </c>
      <c r="G37" s="44">
        <f t="shared" si="1"/>
        <v>-6.2957999411139554E-3</v>
      </c>
      <c r="H37" s="20"/>
      <c r="I37" s="20"/>
    </row>
    <row r="38" spans="1:9">
      <c r="A38" s="6"/>
      <c r="B38" s="5"/>
      <c r="C38" s="5"/>
      <c r="D38" s="8"/>
      <c r="F38" s="17"/>
      <c r="G38" s="44"/>
      <c r="H38" s="20"/>
    </row>
    <row r="39" spans="1:9">
      <c r="A39" s="6"/>
      <c r="B39" s="5"/>
      <c r="C39" s="5"/>
      <c r="D39" s="8"/>
      <c r="F39" s="17"/>
      <c r="G39" s="44"/>
      <c r="H39" s="20"/>
    </row>
    <row r="40" spans="1:9">
      <c r="A40" s="6"/>
    </row>
  </sheetData>
  <sortState ref="C32:C34">
    <sortCondition ref="C3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/>
  </sheetViews>
  <sheetFormatPr baseColWidth="10" defaultColWidth="8.83203125" defaultRowHeight="15" x14ac:dyDescent="0"/>
  <cols>
    <col min="2" max="2" width="11.5" customWidth="1"/>
  </cols>
  <sheetData>
    <row r="1" spans="1:13">
      <c r="A1" s="1" t="s">
        <v>37</v>
      </c>
      <c r="B1" s="1"/>
      <c r="C1" s="28" t="s">
        <v>22</v>
      </c>
      <c r="D1" s="29">
        <v>57.2958</v>
      </c>
      <c r="G1">
        <f xml:space="preserve"> 40/1000*D1</f>
        <v>2.2918319999999999</v>
      </c>
    </row>
    <row r="2" spans="1:13">
      <c r="A2" s="30"/>
      <c r="B2" s="31" t="s">
        <v>23</v>
      </c>
      <c r="C2" s="32">
        <v>1.7094E-3</v>
      </c>
      <c r="D2" s="33" t="s">
        <v>24</v>
      </c>
      <c r="E2" s="32"/>
      <c r="F2" s="34">
        <v>9.7941443000000003E-2</v>
      </c>
      <c r="G2" s="35" t="s">
        <v>25</v>
      </c>
      <c r="L2" s="30" t="s">
        <v>26</v>
      </c>
    </row>
    <row r="3" spans="1:13">
      <c r="A3" s="36" t="s">
        <v>3</v>
      </c>
      <c r="B3" s="36" t="s">
        <v>27</v>
      </c>
      <c r="C3" s="36" t="s">
        <v>28</v>
      </c>
      <c r="D3" s="36" t="s">
        <v>29</v>
      </c>
      <c r="E3" s="36" t="s">
        <v>30</v>
      </c>
      <c r="G3" s="36" t="s">
        <v>31</v>
      </c>
      <c r="H3" s="36" t="s">
        <v>32</v>
      </c>
      <c r="K3" s="30"/>
    </row>
    <row r="4" spans="1:13">
      <c r="A4" s="19">
        <v>-322.60000600000001</v>
      </c>
      <c r="B4" s="38">
        <f>A4-C4</f>
        <v>-4.3999939999999924</v>
      </c>
      <c r="C4" s="5">
        <v>-318.20001200000002</v>
      </c>
      <c r="D4" s="39">
        <f>E4+$F$2</f>
        <v>3.0979414429999999</v>
      </c>
      <c r="E4">
        <v>3</v>
      </c>
      <c r="G4" s="30">
        <f>C4+$L$4*D4+$L$5*D4^2+$L$6*C4*D4</f>
        <v>-322.78859849766241</v>
      </c>
      <c r="H4" s="39">
        <f>A4-G4</f>
        <v>0.18859249766239827</v>
      </c>
      <c r="I4" t="e">
        <f>C4+$N$4*D4+$N$5*D4*D4+$N$6*D4*D4*D4+$N$7*C4*D4+#REF!*C4*D4*D4+#REF!*C4*D4*D4*D4</f>
        <v>#REF!</v>
      </c>
      <c r="J4" s="15" t="e">
        <f>I4-A4</f>
        <v>#REF!</v>
      </c>
      <c r="K4" s="30" t="s">
        <v>4</v>
      </c>
      <c r="L4" s="40">
        <v>0.29388300000000001</v>
      </c>
      <c r="M4" t="s">
        <v>33</v>
      </c>
    </row>
    <row r="5" spans="1:13">
      <c r="A5" s="19">
        <v>-188.60000600000001</v>
      </c>
      <c r="B5" s="38">
        <f t="shared" ref="B5:B29" si="0">A5-C5</f>
        <v>-4</v>
      </c>
      <c r="C5" s="5">
        <v>-184.60000600000001</v>
      </c>
      <c r="D5" s="39">
        <f t="shared" ref="D5:D29" si="1">E5+$F$2</f>
        <v>3.0979414429999999</v>
      </c>
      <c r="E5">
        <v>3</v>
      </c>
      <c r="G5" s="30">
        <f>C5+$L$4*D5+$L$5*D5^2+$L$6*C5*D5</f>
        <v>-189.24363920204692</v>
      </c>
      <c r="H5" s="39">
        <f t="shared" ref="H5:H29" si="2">A5-G5</f>
        <v>0.64363320204691377</v>
      </c>
      <c r="I5" t="e">
        <f>C5+$N$4*D5+$N$5*D5*D5+$N$6*D5*D5*D5+$N$7*C5*D5+#REF!*C5*D5*D5+#REF!*C5*D5*D5*D5</f>
        <v>#REF!</v>
      </c>
      <c r="J5" s="15" t="e">
        <f t="shared" ref="J5:J6" si="3">I5-A5</f>
        <v>#REF!</v>
      </c>
      <c r="K5" s="30" t="s">
        <v>6</v>
      </c>
      <c r="L5" s="40">
        <v>-0.58664000000000005</v>
      </c>
      <c r="M5" t="s">
        <v>34</v>
      </c>
    </row>
    <row r="6" spans="1:13">
      <c r="A6" s="19">
        <v>-151</v>
      </c>
      <c r="B6" s="38">
        <f t="shared" si="0"/>
        <v>-4</v>
      </c>
      <c r="C6" s="5">
        <v>-147</v>
      </c>
      <c r="D6" s="39">
        <f t="shared" si="1"/>
        <v>3.0979414429999999</v>
      </c>
      <c r="E6">
        <v>3</v>
      </c>
      <c r="G6" s="30">
        <f>C6+$L$4*D6+$L$5*D6^2+$L$6*C6*D6</f>
        <v>-151.65912539008721</v>
      </c>
      <c r="H6" s="39">
        <f t="shared" si="2"/>
        <v>0.65912539008721183</v>
      </c>
      <c r="I6" t="e">
        <f>C6+$N$4*D6+$N$5*D6*D6+$N$6*D6*D6*D6+$N$7*C6*D6+#REF!*C6*D6*D6+#REF!*C6*D6*D6*D6</f>
        <v>#REF!</v>
      </c>
      <c r="J6" s="15" t="e">
        <f t="shared" si="3"/>
        <v>#REF!</v>
      </c>
      <c r="K6" s="30" t="s">
        <v>14</v>
      </c>
      <c r="L6" s="40">
        <v>-1.3300000000000001E-4</v>
      </c>
      <c r="M6" t="s">
        <v>35</v>
      </c>
    </row>
    <row r="7" spans="1:13">
      <c r="A7" s="37"/>
      <c r="B7" s="38"/>
      <c r="C7" s="5"/>
      <c r="D7" s="39"/>
      <c r="G7" s="30"/>
      <c r="H7" s="39"/>
      <c r="J7" s="15"/>
      <c r="M7" t="s">
        <v>36</v>
      </c>
    </row>
    <row r="8" spans="1:13">
      <c r="A8" s="19">
        <v>-322.60000600000001</v>
      </c>
      <c r="B8" s="38">
        <f t="shared" si="0"/>
        <v>-2.8000180000000228</v>
      </c>
      <c r="C8">
        <v>-319.79998799999998</v>
      </c>
      <c r="D8" s="39">
        <f t="shared" si="1"/>
        <v>2.0979414429999999</v>
      </c>
      <c r="E8">
        <v>2</v>
      </c>
      <c r="G8" s="30">
        <f t="shared" ref="G8:G30" si="4">C8+$L$4*D8+$L$5*D8^2+$L$6*C8*D8</f>
        <v>-321.67621892777288</v>
      </c>
      <c r="H8" s="39">
        <f t="shared" si="2"/>
        <v>-0.92378707222712819</v>
      </c>
    </row>
    <row r="9" spans="1:13">
      <c r="A9" s="19">
        <v>-188.60000600000001</v>
      </c>
      <c r="B9" s="38">
        <f t="shared" si="0"/>
        <v>-2.8000030000000038</v>
      </c>
      <c r="C9">
        <v>-185.800003</v>
      </c>
      <c r="D9" s="39">
        <f t="shared" si="1"/>
        <v>2.0979414429999999</v>
      </c>
      <c r="E9">
        <v>2</v>
      </c>
      <c r="G9" s="30">
        <f t="shared" si="4"/>
        <v>-187.71362343598466</v>
      </c>
      <c r="H9" s="39">
        <f t="shared" si="2"/>
        <v>-0.88638256401534932</v>
      </c>
    </row>
    <row r="10" spans="1:13">
      <c r="A10" s="19">
        <v>-151</v>
      </c>
      <c r="B10" s="38">
        <f t="shared" si="0"/>
        <v>-3.1999969999999962</v>
      </c>
      <c r="C10">
        <v>-147.800003</v>
      </c>
      <c r="D10" s="39">
        <f t="shared" si="1"/>
        <v>2.0979414429999999</v>
      </c>
      <c r="E10">
        <v>2</v>
      </c>
      <c r="G10" s="30">
        <f t="shared" si="4"/>
        <v>-149.7242264320376</v>
      </c>
      <c r="H10" s="39">
        <f t="shared" si="2"/>
        <v>-1.2757735679624034</v>
      </c>
    </row>
    <row r="11" spans="1:13">
      <c r="B11" s="38"/>
      <c r="D11" s="39"/>
      <c r="G11" s="30"/>
      <c r="H11" s="39"/>
    </row>
    <row r="12" spans="1:13">
      <c r="A12" s="19">
        <v>-322.60000600000001</v>
      </c>
      <c r="B12" s="38">
        <f t="shared" si="0"/>
        <v>-0.80001800000002277</v>
      </c>
      <c r="C12">
        <v>-321.79998799999998</v>
      </c>
      <c r="D12" s="39">
        <f t="shared" si="1"/>
        <v>1.0979414430000001</v>
      </c>
      <c r="E12">
        <v>1</v>
      </c>
      <c r="G12" s="30">
        <f t="shared" si="4"/>
        <v>-322.13751053751002</v>
      </c>
      <c r="H12" s="39">
        <f t="shared" si="2"/>
        <v>-0.46249546248998286</v>
      </c>
    </row>
    <row r="13" spans="1:13">
      <c r="A13" s="19">
        <v>-188.60000600000001</v>
      </c>
      <c r="B13" s="38">
        <f t="shared" si="0"/>
        <v>-0.40000900000001138</v>
      </c>
      <c r="C13">
        <v>-188.199997</v>
      </c>
      <c r="D13" s="39">
        <f t="shared" si="1"/>
        <v>1.0979414430000001</v>
      </c>
      <c r="E13">
        <v>1</v>
      </c>
      <c r="G13" s="30">
        <f t="shared" si="4"/>
        <v>-188.55702863810816</v>
      </c>
      <c r="H13" s="39">
        <f t="shared" si="2"/>
        <v>-4.2977361891843202E-2</v>
      </c>
    </row>
    <row r="14" spans="1:13">
      <c r="A14" s="19">
        <v>-151</v>
      </c>
      <c r="B14" s="38">
        <f t="shared" si="0"/>
        <v>-0.80000300000000379</v>
      </c>
      <c r="C14">
        <v>-150.199997</v>
      </c>
      <c r="D14" s="39">
        <f t="shared" si="1"/>
        <v>1.0979414430000001</v>
      </c>
      <c r="E14">
        <v>1</v>
      </c>
      <c r="G14" s="30">
        <f t="shared" si="4"/>
        <v>-150.56257763416107</v>
      </c>
      <c r="H14" s="39">
        <f t="shared" si="2"/>
        <v>-0.43742236583892691</v>
      </c>
    </row>
    <row r="15" spans="1:13">
      <c r="B15" s="38"/>
      <c r="D15" s="39"/>
      <c r="G15" s="30"/>
      <c r="H15" s="39"/>
    </row>
    <row r="16" spans="1:13" s="19" customFormat="1">
      <c r="A16" s="19">
        <v>-322.60000600000001</v>
      </c>
      <c r="B16" s="46">
        <f t="shared" si="0"/>
        <v>0</v>
      </c>
      <c r="C16" s="19">
        <v>-322.60000600000001</v>
      </c>
      <c r="D16" s="47">
        <f t="shared" si="1"/>
        <v>9.7941443000000003E-2</v>
      </c>
      <c r="E16" s="19">
        <v>0</v>
      </c>
      <c r="G16" s="48">
        <f t="shared" si="4"/>
        <v>-322.57264777846694</v>
      </c>
      <c r="H16" s="47">
        <f t="shared" si="2"/>
        <v>-2.7358221533063443E-2</v>
      </c>
    </row>
    <row r="17" spans="1:8" s="19" customFormat="1">
      <c r="A17" s="19">
        <v>-188.60000600000001</v>
      </c>
      <c r="B17" s="46">
        <f t="shared" si="0"/>
        <v>0</v>
      </c>
      <c r="C17" s="19">
        <v>-188.60000600000001</v>
      </c>
      <c r="D17" s="47">
        <f t="shared" si="1"/>
        <v>9.7941443000000003E-2</v>
      </c>
      <c r="E17" s="19">
        <v>0</v>
      </c>
      <c r="G17" s="48">
        <f t="shared" si="4"/>
        <v>-188.57439329086409</v>
      </c>
      <c r="H17" s="47">
        <f t="shared" si="2"/>
        <v>-2.5612709135913292E-2</v>
      </c>
    </row>
    <row r="18" spans="1:8" s="19" customFormat="1">
      <c r="A18" s="19">
        <v>-151</v>
      </c>
      <c r="B18" s="46">
        <f t="shared" si="0"/>
        <v>0</v>
      </c>
      <c r="C18" s="19">
        <v>-151</v>
      </c>
      <c r="D18" s="47">
        <f t="shared" si="1"/>
        <v>9.7941443000000003E-2</v>
      </c>
      <c r="E18" s="19">
        <v>0</v>
      </c>
      <c r="G18" s="48">
        <f t="shared" si="4"/>
        <v>-150.97487707651041</v>
      </c>
      <c r="H18" s="47">
        <f t="shared" si="2"/>
        <v>-2.5122923489590221E-2</v>
      </c>
    </row>
    <row r="19" spans="1:8">
      <c r="B19" s="38"/>
      <c r="D19" s="39"/>
      <c r="G19" s="30"/>
      <c r="H19" s="39"/>
    </row>
    <row r="20" spans="1:8">
      <c r="A20" s="19">
        <v>-322.60000600000001</v>
      </c>
      <c r="B20" s="38">
        <f t="shared" si="0"/>
        <v>-1.2000120000000152</v>
      </c>
      <c r="C20">
        <v>-321.39999399999999</v>
      </c>
      <c r="D20" s="39">
        <f t="shared" si="1"/>
        <v>-0.90205855700000004</v>
      </c>
      <c r="E20">
        <v>-1</v>
      </c>
      <c r="G20" s="30">
        <f t="shared" si="4"/>
        <v>-322.18100787303655</v>
      </c>
      <c r="H20" s="39">
        <f t="shared" si="2"/>
        <v>-0.41899812696345862</v>
      </c>
    </row>
    <row r="21" spans="1:8">
      <c r="A21" s="19">
        <v>-188.60000600000001</v>
      </c>
      <c r="B21" s="38">
        <f t="shared" si="0"/>
        <v>-1.2000120000000152</v>
      </c>
      <c r="C21">
        <v>-187.39999399999999</v>
      </c>
      <c r="D21" s="39">
        <f t="shared" si="1"/>
        <v>-0.90205855700000004</v>
      </c>
      <c r="E21">
        <v>-1</v>
      </c>
      <c r="G21" s="30">
        <f t="shared" si="4"/>
        <v>-188.16493138543368</v>
      </c>
      <c r="H21" s="39">
        <f t="shared" si="2"/>
        <v>-0.43507461456633223</v>
      </c>
    </row>
    <row r="22" spans="1:8">
      <c r="A22" s="19">
        <v>-151</v>
      </c>
      <c r="B22" s="38">
        <f t="shared" si="0"/>
        <v>-1.1999969999999962</v>
      </c>
      <c r="C22">
        <v>-149.800003</v>
      </c>
      <c r="D22" s="39">
        <f t="shared" si="1"/>
        <v>-0.90205855700000004</v>
      </c>
      <c r="E22">
        <v>-1</v>
      </c>
      <c r="G22" s="30">
        <f t="shared" si="4"/>
        <v>-150.56042937208161</v>
      </c>
      <c r="H22" s="39">
        <f t="shared" si="2"/>
        <v>-0.43957062791838553</v>
      </c>
    </row>
    <row r="23" spans="1:8">
      <c r="B23" s="38"/>
      <c r="D23" s="39"/>
      <c r="G23" s="30"/>
      <c r="H23" s="39"/>
    </row>
    <row r="24" spans="1:8">
      <c r="A24" s="19">
        <v>-322.60000600000001</v>
      </c>
      <c r="B24" s="38">
        <f t="shared" si="0"/>
        <v>-4</v>
      </c>
      <c r="C24">
        <v>-318.60000600000001</v>
      </c>
      <c r="D24" s="39">
        <f t="shared" si="1"/>
        <v>-1.9020585569999999</v>
      </c>
      <c r="E24">
        <v>-2</v>
      </c>
      <c r="G24" s="30">
        <f t="shared" si="4"/>
        <v>-321.36194801242453</v>
      </c>
      <c r="H24" s="39">
        <f t="shared" si="2"/>
        <v>-1.2380579875754734</v>
      </c>
    </row>
    <row r="25" spans="1:8">
      <c r="A25" s="19">
        <v>-188.60000600000001</v>
      </c>
      <c r="B25" s="38">
        <f t="shared" si="0"/>
        <v>-3.6000060000000076</v>
      </c>
      <c r="C25">
        <v>-185</v>
      </c>
      <c r="D25" s="39">
        <f t="shared" si="1"/>
        <v>-1.9020585569999999</v>
      </c>
      <c r="E25">
        <v>-2</v>
      </c>
      <c r="G25" s="30">
        <f t="shared" si="4"/>
        <v>-187.7281447128191</v>
      </c>
      <c r="H25" s="39">
        <f t="shared" si="2"/>
        <v>-0.87186128718090572</v>
      </c>
    </row>
    <row r="26" spans="1:8">
      <c r="A26" s="19">
        <v>-151</v>
      </c>
      <c r="B26" s="38">
        <f t="shared" si="0"/>
        <v>-4</v>
      </c>
      <c r="C26">
        <v>-147</v>
      </c>
      <c r="D26" s="39">
        <f t="shared" si="1"/>
        <v>-1.9020585569999999</v>
      </c>
      <c r="E26">
        <v>-2</v>
      </c>
      <c r="G26" s="30">
        <f t="shared" si="4"/>
        <v>-149.71853170887204</v>
      </c>
      <c r="H26" s="39">
        <f t="shared" si="2"/>
        <v>-1.2814682911279647</v>
      </c>
    </row>
    <row r="27" spans="1:8">
      <c r="B27" s="38"/>
      <c r="D27" s="39"/>
      <c r="G27" s="30"/>
      <c r="H27" s="39"/>
    </row>
    <row r="28" spans="1:8">
      <c r="A28" s="19">
        <v>-322.60000600000001</v>
      </c>
      <c r="B28" s="38">
        <f t="shared" si="0"/>
        <v>-5.6000060000000076</v>
      </c>
      <c r="C28">
        <v>-317</v>
      </c>
      <c r="D28" s="39">
        <f t="shared" si="1"/>
        <v>-2.9020585570000001</v>
      </c>
      <c r="E28">
        <v>-3</v>
      </c>
      <c r="G28" s="30">
        <f t="shared" si="4"/>
        <v>-322.91586851660276</v>
      </c>
      <c r="H28" s="39">
        <f t="shared" si="2"/>
        <v>0.31586251660274911</v>
      </c>
    </row>
    <row r="29" spans="1:8">
      <c r="A29" s="19">
        <v>-188.60000600000001</v>
      </c>
      <c r="B29" s="38">
        <f t="shared" si="0"/>
        <v>-5.2000120000000152</v>
      </c>
      <c r="C29">
        <v>-183.39999399999999</v>
      </c>
      <c r="D29" s="39">
        <f t="shared" si="1"/>
        <v>-2.9020585570000001</v>
      </c>
      <c r="E29">
        <v>-3</v>
      </c>
      <c r="G29" s="30">
        <f t="shared" si="4"/>
        <v>-189.26429641619927</v>
      </c>
      <c r="H29" s="39">
        <f t="shared" si="2"/>
        <v>0.66429041619926466</v>
      </c>
    </row>
    <row r="30" spans="1:8">
      <c r="A30" s="19">
        <v>-151</v>
      </c>
      <c r="B30" s="38">
        <f t="shared" ref="B30" si="5">A30-C30</f>
        <v>-5.1999969999999962</v>
      </c>
      <c r="C30">
        <v>-145.800003</v>
      </c>
      <c r="D30" s="39">
        <f t="shared" ref="D30" si="6">E30+$F$2</f>
        <v>-2.9020585570000001</v>
      </c>
      <c r="E30">
        <v>-3</v>
      </c>
      <c r="G30" s="30">
        <f t="shared" si="4"/>
        <v>-151.64979280524122</v>
      </c>
      <c r="H30" s="39">
        <f t="shared" ref="H30" si="7">A30-G30</f>
        <v>0.64979280524121918</v>
      </c>
    </row>
    <row r="31" spans="1:8">
      <c r="B31" s="38"/>
      <c r="D31" s="39"/>
      <c r="G31" s="30"/>
      <c r="H31" s="39"/>
    </row>
    <row r="32" spans="1:8">
      <c r="B32" s="38"/>
      <c r="D32" s="39"/>
      <c r="G32" s="30"/>
      <c r="H32" s="39"/>
    </row>
    <row r="33" spans="2:8">
      <c r="B33" s="38"/>
      <c r="D33" s="39"/>
      <c r="G33" s="30"/>
      <c r="H33" s="39"/>
    </row>
    <row r="34" spans="2:8">
      <c r="B34" s="38"/>
      <c r="D34" s="39"/>
      <c r="G34" s="30"/>
      <c r="H34" s="39"/>
    </row>
    <row r="35" spans="2:8">
      <c r="B35" s="38"/>
      <c r="D35" s="39"/>
      <c r="G35" s="30"/>
      <c r="H35" s="39"/>
    </row>
    <row r="36" spans="2:8">
      <c r="B36" s="38"/>
      <c r="D36" s="39"/>
      <c r="G36" s="30"/>
      <c r="H36" s="39"/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2015-11-03T03:41:23Z</dcterms:modified>
  <dc:language>en-US</dc:language>
</cp:coreProperties>
</file>