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9700" yWindow="1520" windowWidth="25780" windowHeight="19480" tabRatio="520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4" i="2"/>
  <c r="H7" i="2"/>
  <c r="H8" i="2"/>
  <c r="G8" i="2"/>
  <c r="G7" i="2"/>
  <c r="H14" i="2"/>
  <c r="H15" i="2"/>
  <c r="G14" i="2"/>
  <c r="G15" i="2"/>
  <c r="H21" i="2"/>
  <c r="H22" i="2"/>
  <c r="G21" i="2"/>
  <c r="G22" i="2"/>
  <c r="H28" i="2"/>
  <c r="H29" i="2"/>
  <c r="G28" i="2"/>
  <c r="G29" i="2"/>
  <c r="H35" i="2"/>
  <c r="H36" i="2"/>
  <c r="G35" i="2"/>
  <c r="G36" i="2"/>
  <c r="H43" i="2"/>
  <c r="H42" i="2"/>
  <c r="G43" i="2"/>
  <c r="G42" i="2"/>
  <c r="J5" i="2"/>
  <c r="J6" i="2"/>
  <c r="J7" i="2"/>
  <c r="J8" i="2"/>
  <c r="J11" i="2"/>
  <c r="J12" i="2"/>
  <c r="J13" i="2"/>
  <c r="J14" i="2"/>
  <c r="J15" i="2"/>
  <c r="J18" i="2"/>
  <c r="J19" i="2"/>
  <c r="J20" i="2"/>
  <c r="J21" i="2"/>
  <c r="J22" i="2"/>
  <c r="J25" i="2"/>
  <c r="J26" i="2"/>
  <c r="J27" i="2"/>
  <c r="J28" i="2"/>
  <c r="J29" i="2"/>
  <c r="J32" i="2"/>
  <c r="J33" i="2"/>
  <c r="J34" i="2"/>
  <c r="J35" i="2"/>
  <c r="J36" i="2"/>
  <c r="J39" i="2"/>
  <c r="J40" i="2"/>
  <c r="J41" i="2"/>
  <c r="J42" i="2"/>
  <c r="J43" i="2"/>
  <c r="J46" i="2"/>
  <c r="J47" i="2"/>
  <c r="J48" i="2"/>
  <c r="J49" i="2"/>
  <c r="J50" i="2"/>
  <c r="H49" i="2"/>
  <c r="H50" i="2"/>
  <c r="G49" i="2"/>
  <c r="G50" i="2"/>
  <c r="I5" i="2"/>
  <c r="I6" i="2"/>
  <c r="I7" i="2"/>
  <c r="I8" i="2"/>
  <c r="I11" i="2"/>
  <c r="I12" i="2"/>
  <c r="I13" i="2"/>
  <c r="I14" i="2"/>
  <c r="I15" i="2"/>
  <c r="I18" i="2"/>
  <c r="I19" i="2"/>
  <c r="I20" i="2"/>
  <c r="I21" i="2"/>
  <c r="I22" i="2"/>
  <c r="I25" i="2"/>
  <c r="I26" i="2"/>
  <c r="I27" i="2"/>
  <c r="I28" i="2"/>
  <c r="I29" i="2"/>
  <c r="I32" i="2"/>
  <c r="I33" i="2"/>
  <c r="I34" i="2"/>
  <c r="I35" i="2"/>
  <c r="I36" i="2"/>
  <c r="I39" i="2"/>
  <c r="I40" i="2"/>
  <c r="I41" i="2"/>
  <c r="I42" i="2"/>
  <c r="I43" i="2"/>
  <c r="I46" i="2"/>
  <c r="I47" i="2"/>
  <c r="I48" i="2"/>
  <c r="I49" i="2"/>
  <c r="I50" i="2"/>
  <c r="I4" i="2"/>
  <c r="G4" i="2"/>
  <c r="B47" i="2"/>
  <c r="B48" i="2"/>
  <c r="B49" i="2"/>
  <c r="B50" i="2"/>
  <c r="D47" i="2"/>
  <c r="D48" i="2"/>
  <c r="D49" i="2"/>
  <c r="D50" i="2"/>
  <c r="B40" i="2"/>
  <c r="B41" i="2"/>
  <c r="B42" i="2"/>
  <c r="B43" i="2"/>
  <c r="B33" i="2"/>
  <c r="B34" i="2"/>
  <c r="B35" i="2"/>
  <c r="B36" i="2"/>
  <c r="B26" i="2"/>
  <c r="B27" i="2"/>
  <c r="B28" i="2"/>
  <c r="B29" i="2"/>
  <c r="B19" i="2"/>
  <c r="B20" i="2"/>
  <c r="B21" i="2"/>
  <c r="B22" i="2"/>
  <c r="B12" i="2"/>
  <c r="B13" i="2"/>
  <c r="B14" i="2"/>
  <c r="B15" i="2"/>
  <c r="B5" i="2"/>
  <c r="B6" i="2"/>
  <c r="B7" i="2"/>
  <c r="B8" i="2"/>
  <c r="D42" i="2"/>
  <c r="D43" i="2"/>
  <c r="D35" i="2"/>
  <c r="D36" i="2"/>
  <c r="D28" i="2"/>
  <c r="D29" i="2"/>
  <c r="D21" i="2"/>
  <c r="D22" i="2"/>
  <c r="D14" i="2"/>
  <c r="D15" i="2"/>
  <c r="D7" i="2"/>
  <c r="D8" i="2"/>
  <c r="G48" i="2"/>
  <c r="H48" i="2"/>
  <c r="G47" i="2"/>
  <c r="H47" i="2"/>
  <c r="D46" i="2"/>
  <c r="G46" i="2"/>
  <c r="H46" i="2"/>
  <c r="B46" i="2"/>
  <c r="D41" i="2"/>
  <c r="G41" i="2"/>
  <c r="H41" i="2"/>
  <c r="D40" i="2"/>
  <c r="G40" i="2"/>
  <c r="H40" i="2"/>
  <c r="D39" i="2"/>
  <c r="G39" i="2"/>
  <c r="H39" i="2"/>
  <c r="B39" i="2"/>
  <c r="D34" i="2"/>
  <c r="G34" i="2"/>
  <c r="H34" i="2"/>
  <c r="D33" i="2"/>
  <c r="G33" i="2"/>
  <c r="H33" i="2"/>
  <c r="D32" i="2"/>
  <c r="G32" i="2"/>
  <c r="H32" i="2"/>
  <c r="B32" i="2"/>
  <c r="D27" i="2"/>
  <c r="G27" i="2"/>
  <c r="H27" i="2"/>
  <c r="D26" i="2"/>
  <c r="G26" i="2"/>
  <c r="H26" i="2"/>
  <c r="D25" i="2"/>
  <c r="G25" i="2"/>
  <c r="H25" i="2"/>
  <c r="B25" i="2"/>
  <c r="D20" i="2"/>
  <c r="G20" i="2"/>
  <c r="H20" i="2"/>
  <c r="D19" i="2"/>
  <c r="G19" i="2"/>
  <c r="H19" i="2"/>
  <c r="D18" i="2"/>
  <c r="G18" i="2"/>
  <c r="H18" i="2"/>
  <c r="B18" i="2"/>
  <c r="D13" i="2"/>
  <c r="G13" i="2"/>
  <c r="H13" i="2"/>
  <c r="D12" i="2"/>
  <c r="G12" i="2"/>
  <c r="H12" i="2"/>
  <c r="D11" i="2"/>
  <c r="G11" i="2"/>
  <c r="H11" i="2"/>
  <c r="B11" i="2"/>
  <c r="D6" i="2"/>
  <c r="G6" i="2"/>
  <c r="H6" i="2"/>
  <c r="G5" i="2"/>
  <c r="H5" i="2"/>
  <c r="J4" i="2"/>
  <c r="H4" i="2"/>
  <c r="B4" i="2"/>
  <c r="G1" i="2"/>
  <c r="F3" i="1"/>
  <c r="F58" i="1"/>
  <c r="G58" i="1"/>
  <c r="F59" i="1"/>
  <c r="G59" i="1"/>
  <c r="F60" i="1"/>
  <c r="G60" i="1"/>
  <c r="F61" i="1"/>
  <c r="G61" i="1"/>
  <c r="B61" i="1"/>
  <c r="B41" i="1"/>
  <c r="B34" i="1"/>
  <c r="F4" i="1"/>
  <c r="G4" i="1"/>
  <c r="F5" i="1"/>
  <c r="G5" i="1"/>
  <c r="F9" i="1"/>
  <c r="G9" i="1"/>
  <c r="F10" i="1"/>
  <c r="G10" i="1"/>
  <c r="F11" i="1"/>
  <c r="G11" i="1"/>
  <c r="F12" i="1"/>
  <c r="G12" i="1"/>
  <c r="F13" i="1"/>
  <c r="G13" i="1"/>
  <c r="F15" i="1"/>
  <c r="G15" i="1"/>
  <c r="F16" i="1"/>
  <c r="G16" i="1"/>
  <c r="F17" i="1"/>
  <c r="G17" i="1"/>
  <c r="F18" i="1"/>
  <c r="G18" i="1"/>
  <c r="F19" i="1"/>
  <c r="G19" i="1"/>
  <c r="F22" i="1"/>
  <c r="G22" i="1"/>
  <c r="F23" i="1"/>
  <c r="G23" i="1"/>
  <c r="F24" i="1"/>
  <c r="G24" i="1"/>
  <c r="F25" i="1"/>
  <c r="G25" i="1"/>
  <c r="F26" i="1"/>
  <c r="G26" i="1"/>
  <c r="F29" i="1"/>
  <c r="G29" i="1"/>
  <c r="F30" i="1"/>
  <c r="G30" i="1"/>
  <c r="F31" i="1"/>
  <c r="G31" i="1"/>
  <c r="F32" i="1"/>
  <c r="G32" i="1"/>
  <c r="F33" i="1"/>
  <c r="G33" i="1"/>
  <c r="F34" i="1"/>
  <c r="G34" i="1"/>
  <c r="F36" i="1"/>
  <c r="G36" i="1"/>
  <c r="F37" i="1"/>
  <c r="G37" i="1"/>
  <c r="F38" i="1"/>
  <c r="G38" i="1"/>
  <c r="F39" i="1"/>
  <c r="G39" i="1"/>
  <c r="F40" i="1"/>
  <c r="G40" i="1"/>
  <c r="F41" i="1"/>
  <c r="G41" i="1"/>
  <c r="F43" i="1"/>
  <c r="G43" i="1"/>
  <c r="F44" i="1"/>
  <c r="G44" i="1"/>
  <c r="F45" i="1"/>
  <c r="G45" i="1"/>
  <c r="F46" i="1"/>
  <c r="G46" i="1"/>
  <c r="F47" i="1"/>
  <c r="G47" i="1"/>
  <c r="F48" i="1"/>
  <c r="G48" i="1"/>
  <c r="F50" i="1"/>
  <c r="G50" i="1"/>
  <c r="F51" i="1"/>
  <c r="G51" i="1"/>
  <c r="F52" i="1"/>
  <c r="G52" i="1"/>
  <c r="F53" i="1"/>
  <c r="G53" i="1"/>
  <c r="F54" i="1"/>
  <c r="G54" i="1"/>
  <c r="F55" i="1"/>
  <c r="G55" i="1"/>
  <c r="F57" i="1"/>
  <c r="G57" i="1"/>
  <c r="G3" i="1"/>
  <c r="B19" i="1"/>
  <c r="B3" i="1"/>
  <c r="B4" i="1"/>
  <c r="B5" i="1"/>
  <c r="B9" i="1"/>
  <c r="B10" i="1"/>
  <c r="B11" i="1"/>
  <c r="B12" i="1"/>
  <c r="B13" i="1"/>
  <c r="B15" i="1"/>
  <c r="B16" i="1"/>
  <c r="B17" i="1"/>
  <c r="B18" i="1"/>
  <c r="B48" i="1"/>
  <c r="B57" i="1"/>
  <c r="B58" i="1"/>
  <c r="B59" i="1"/>
  <c r="B60" i="1"/>
  <c r="B55" i="1"/>
  <c r="B22" i="1"/>
  <c r="B23" i="1"/>
  <c r="B24" i="1"/>
  <c r="B25" i="1"/>
  <c r="B26" i="1"/>
  <c r="B29" i="1"/>
  <c r="B30" i="1"/>
  <c r="B31" i="1"/>
  <c r="B32" i="1"/>
  <c r="B33" i="1"/>
  <c r="B36" i="1"/>
  <c r="B37" i="1"/>
  <c r="B38" i="1"/>
  <c r="B39" i="1"/>
  <c r="B40" i="1"/>
  <c r="B43" i="1"/>
  <c r="B44" i="1"/>
  <c r="B45" i="1"/>
  <c r="B46" i="1"/>
  <c r="B47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<sst xmlns="http://schemas.openxmlformats.org/spreadsheetml/2006/main" count="47" uniqueCount="42">
  <si>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</si>
  <si>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</si>
  <si>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</si>
  <si>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</si>
  <si>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</si>
  <si>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</si>
  <si>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</si>
  <si>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</si>
  <si>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</si>
  <si>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</si>
  <si>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</si>
  <si>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</si>
  <si>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</si>
  <si>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</si>
  <si>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</si>
  <si>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</si>
  <si>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</si>
  <si>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</si>
  <si>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</si>
  <si>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</si>
  <si>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</si>
  <si>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</si>
  <si>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</si>
  <si>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</si>
  <si>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</si>
  <si>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</si>
  <si>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</si>
  <si>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</si>
  <si>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</si>
  <si>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</si>
  <si>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</si>
  <si>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</si>
  <si>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</si>
  <si>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</si>
  <si>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</si>
  <si>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</si>
  <si>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</si>
  <si>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</si>
  <si>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</si>
  <si>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</si>
  <si>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RUN#6052</t>
    <phoneticPr fontId="2" type="noConversion"/>
  </si>
  <si>
    <t>XC(ph at 0.1deg)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</si>
</sst>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6" fontId="0" fillId="6" borderId="0" xfId="0" applyNumberFormat="1" applyFill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/>
    <xf numFmtId="11" fontId="0" fillId="0" borderId="0" xfId="0" applyNumberFormat="1"/>
    <xf numFmtId="0" fontId="0" fillId="7" borderId="0" xfId="0" applyFill="1"/>
    <xf numFmtId="0" fontId="0" fillId="7" borderId="4" xfId="0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176" fontId="7" fillId="9" borderId="0" xfId="0" applyNumberFormat="1" applyFont="1" applyFill="1"/>
    <xf numFmtId="176" fontId="7" fillId="6" borderId="0" xfId="0" applyNumberFormat="1" applyFont="1" applyFill="1"/>
    <xf numFmtId="177" fontId="7" fillId="6" borderId="0" xfId="0" applyNumberFormat="1" applyFont="1" applyFill="1"/>
    <xf numFmtId="0" fontId="7" fillId="6" borderId="0" xfId="0" applyFont="1" applyFill="1"/>
    <xf numFmtId="0" fontId="0" fillId="10" borderId="0" xfId="0" applyFill="1"/>
    <xf numFmtId="0" fontId="7" fillId="0" borderId="0" xfId="0" applyFont="1" applyFill="1"/>
  </cellXfs>
  <cellStyles count="1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'X1'!$C$3:$C$61</c:f>
              <c:numCache>
                <c:formatCode>0.000</c:formatCode>
                <c:ptCount val="59"/>
                <c:pt idx="0">
                  <c:v>-319.399994</c:v>
                </c:pt>
                <c:pt idx="1">
                  <c:v>-187.0</c:v>
                </c:pt>
                <c:pt idx="2">
                  <c:v>-150.199997</c:v>
                </c:pt>
                <c:pt idx="6">
                  <c:v>-318.600006</c:v>
                </c:pt>
                <c:pt idx="7">
                  <c:v>-186.199997</c:v>
                </c:pt>
                <c:pt idx="8">
                  <c:v>-149.0</c:v>
                </c:pt>
                <c:pt idx="9">
                  <c:v>239.399994</c:v>
                </c:pt>
                <c:pt idx="10">
                  <c:v>368.600006</c:v>
                </c:pt>
                <c:pt idx="12">
                  <c:v>-317.399994</c:v>
                </c:pt>
                <c:pt idx="13">
                  <c:v>-184.600006</c:v>
                </c:pt>
                <c:pt idx="14">
                  <c:v>-147.0</c:v>
                </c:pt>
                <c:pt idx="15">
                  <c:v>247.0</c:v>
                </c:pt>
                <c:pt idx="16">
                  <c:v>379.399994</c:v>
                </c:pt>
                <c:pt idx="19">
                  <c:v>-318.200012</c:v>
                </c:pt>
                <c:pt idx="20">
                  <c:v>-184.600006</c:v>
                </c:pt>
                <c:pt idx="21">
                  <c:v>-147.0</c:v>
                </c:pt>
                <c:pt idx="22">
                  <c:v>251.0</c:v>
                </c:pt>
                <c:pt idx="23">
                  <c:v>385.0</c:v>
                </c:pt>
                <c:pt idx="26">
                  <c:v>-321.399994</c:v>
                </c:pt>
                <c:pt idx="27">
                  <c:v>-187.0</c:v>
                </c:pt>
                <c:pt idx="28">
                  <c:v>-149.399994</c:v>
                </c:pt>
                <c:pt idx="29">
                  <c:v>251.399994</c:v>
                </c:pt>
                <c:pt idx="30">
                  <c:v>386.600006</c:v>
                </c:pt>
                <c:pt idx="31">
                  <c:v>521.799988</c:v>
                </c:pt>
                <c:pt idx="33">
                  <c:v>-325.399994</c:v>
                </c:pt>
                <c:pt idx="34">
                  <c:v>-191.0</c:v>
                </c:pt>
                <c:pt idx="35">
                  <c:v>-153.0</c:v>
                </c:pt>
                <c:pt idx="36">
                  <c:v>250.600006</c:v>
                </c:pt>
                <c:pt idx="37">
                  <c:v>386.600006</c:v>
                </c:pt>
                <c:pt idx="38">
                  <c:v>522.200012</c:v>
                </c:pt>
                <c:pt idx="40">
                  <c:v>-330.200012</c:v>
                </c:pt>
                <c:pt idx="41">
                  <c:v>-195.399994</c:v>
                </c:pt>
                <c:pt idx="42">
                  <c:v>-157.0</c:v>
                </c:pt>
                <c:pt idx="43">
                  <c:v>248.199997</c:v>
                </c:pt>
                <c:pt idx="44">
                  <c:v>385.399994</c:v>
                </c:pt>
                <c:pt idx="45">
                  <c:v>521.400024</c:v>
                </c:pt>
                <c:pt idx="47">
                  <c:v>-333.799988</c:v>
                </c:pt>
                <c:pt idx="48">
                  <c:v>-198.600006</c:v>
                </c:pt>
                <c:pt idx="49">
                  <c:v>-160.600006</c:v>
                </c:pt>
                <c:pt idx="50">
                  <c:v>247.0</c:v>
                </c:pt>
                <c:pt idx="51">
                  <c:v>384.200012</c:v>
                </c:pt>
                <c:pt idx="52">
                  <c:v>519.799988</c:v>
                </c:pt>
                <c:pt idx="54">
                  <c:v>-334.600006</c:v>
                </c:pt>
                <c:pt idx="55">
                  <c:v>-199.800003</c:v>
                </c:pt>
                <c:pt idx="56">
                  <c:v>-161.0</c:v>
                </c:pt>
                <c:pt idx="57">
                  <c:v>384.200012</c:v>
                </c:pt>
                <c:pt idx="58">
                  <c:v>520.200012</c:v>
                </c:pt>
              </c:numCache>
            </c:numRef>
          </c:xVal>
          <c:yVal>
            <c:numRef>
              <c:f>'X1'!$D$3:$D$62</c:f>
              <c:numCache>
                <c:formatCode>General</c:formatCode>
                <c:ptCount val="6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7">
                  <c:v>-1.1</c:v>
                </c:pt>
                <c:pt idx="48">
                  <c:v>-1.1</c:v>
                </c:pt>
                <c:pt idx="49">
                  <c:v>-1.1</c:v>
                </c:pt>
                <c:pt idx="50">
                  <c:v>-1.1</c:v>
                </c:pt>
                <c:pt idx="51">
                  <c:v>-1.1</c:v>
                </c:pt>
                <c:pt idx="52">
                  <c:v>-1.1</c:v>
                </c:pt>
                <c:pt idx="54">
                  <c:v>-1.3</c:v>
                </c:pt>
                <c:pt idx="55">
                  <c:v>-1.3</c:v>
                </c:pt>
                <c:pt idx="56">
                  <c:v>-1.3</c:v>
                </c:pt>
                <c:pt idx="57">
                  <c:v>-1.3</c:v>
                </c:pt>
                <c:pt idx="58">
                  <c:v>-1.3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43976"/>
        <c:axId val="2138558632"/>
      </c:scatterChart>
      <c:valAx>
        <c:axId val="21384439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8558632"/>
        <c:crossesAt val="0.0"/>
        <c:crossBetween val="midCat"/>
      </c:valAx>
      <c:valAx>
        <c:axId val="2138558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844397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'X11'!$C$4:$C$51</c:f>
              <c:numCache>
                <c:formatCode>0.000</c:formatCode>
                <c:ptCount val="48"/>
                <c:pt idx="0">
                  <c:v>-319.0</c:v>
                </c:pt>
                <c:pt idx="1">
                  <c:v>-185.0</c:v>
                </c:pt>
                <c:pt idx="2">
                  <c:v>-147.0</c:v>
                </c:pt>
                <c:pt idx="3">
                  <c:v>255.800003</c:v>
                </c:pt>
                <c:pt idx="4">
                  <c:v>389.799988</c:v>
                </c:pt>
                <c:pt idx="7" formatCode="General">
                  <c:v>-320.200012</c:v>
                </c:pt>
                <c:pt idx="8" formatCode="General">
                  <c:v>-185.800003</c:v>
                </c:pt>
                <c:pt idx="9" formatCode="General">
                  <c:v>-147.800003</c:v>
                </c:pt>
                <c:pt idx="10" formatCode="General">
                  <c:v>253.0</c:v>
                </c:pt>
                <c:pt idx="11" formatCode="General">
                  <c:v>388.600006</c:v>
                </c:pt>
                <c:pt idx="14" formatCode="General">
                  <c:v>-322.600006</c:v>
                </c:pt>
                <c:pt idx="15" formatCode="General">
                  <c:v>-188.199997</c:v>
                </c:pt>
                <c:pt idx="16" formatCode="General">
                  <c:v>-150.199997</c:v>
                </c:pt>
                <c:pt idx="17" formatCode="General">
                  <c:v>250.199997</c:v>
                </c:pt>
                <c:pt idx="18" formatCode="General">
                  <c:v>386.200012</c:v>
                </c:pt>
                <c:pt idx="21" formatCode="General">
                  <c:v>-323.0</c:v>
                </c:pt>
                <c:pt idx="22" formatCode="General">
                  <c:v>-189.0</c:v>
                </c:pt>
                <c:pt idx="23" formatCode="General">
                  <c:v>-151.0</c:v>
                </c:pt>
                <c:pt idx="24" formatCode="General">
                  <c:v>250.199997</c:v>
                </c:pt>
                <c:pt idx="25" formatCode="General">
                  <c:v>385.799988</c:v>
                </c:pt>
                <c:pt idx="28" formatCode="General">
                  <c:v>-321.799988</c:v>
                </c:pt>
                <c:pt idx="29" formatCode="General">
                  <c:v>-187.800003</c:v>
                </c:pt>
                <c:pt idx="30" formatCode="General">
                  <c:v>-149.800003</c:v>
                </c:pt>
                <c:pt idx="31" formatCode="General">
                  <c:v>251.399994</c:v>
                </c:pt>
                <c:pt idx="32" formatCode="General">
                  <c:v>386.600006</c:v>
                </c:pt>
                <c:pt idx="35" formatCode="General">
                  <c:v>-319.0</c:v>
                </c:pt>
                <c:pt idx="36" formatCode="General">
                  <c:v>-185.0</c:v>
                </c:pt>
                <c:pt idx="37" formatCode="General">
                  <c:v>-147.0</c:v>
                </c:pt>
                <c:pt idx="38" formatCode="General">
                  <c:v>253.399994</c:v>
                </c:pt>
                <c:pt idx="39" formatCode="General">
                  <c:v>389.0</c:v>
                </c:pt>
                <c:pt idx="42" formatCode="General">
                  <c:v>-317.0</c:v>
                </c:pt>
                <c:pt idx="43" formatCode="General">
                  <c:v>-183.800003</c:v>
                </c:pt>
                <c:pt idx="44" formatCode="General">
                  <c:v>-146.199997</c:v>
                </c:pt>
                <c:pt idx="45" formatCode="General">
                  <c:v>255.399994</c:v>
                </c:pt>
                <c:pt idx="46" formatCode="General">
                  <c:v>389.799988</c:v>
                </c:pt>
              </c:numCache>
            </c:numRef>
          </c:xVal>
          <c:yVal>
            <c:numRef>
              <c:f>'X11'!$D$4:$D$51</c:f>
              <c:numCache>
                <c:formatCode>0.000_ </c:formatCode>
                <c:ptCount val="48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7">
                  <c:v>2.097941443</c:v>
                </c:pt>
                <c:pt idx="8">
                  <c:v>2.097941443</c:v>
                </c:pt>
                <c:pt idx="9">
                  <c:v>2.097941443</c:v>
                </c:pt>
                <c:pt idx="10">
                  <c:v>2.097941443</c:v>
                </c:pt>
                <c:pt idx="11">
                  <c:v>2.097941443</c:v>
                </c:pt>
                <c:pt idx="14">
                  <c:v>1.097941443</c:v>
                </c:pt>
                <c:pt idx="15">
                  <c:v>1.097941443</c:v>
                </c:pt>
                <c:pt idx="16">
                  <c:v>1.097941443</c:v>
                </c:pt>
                <c:pt idx="17">
                  <c:v>1.097941443</c:v>
                </c:pt>
                <c:pt idx="18">
                  <c:v>1.097941443</c:v>
                </c:pt>
                <c:pt idx="21">
                  <c:v>0.097941443</c:v>
                </c:pt>
                <c:pt idx="22">
                  <c:v>0.097941443</c:v>
                </c:pt>
                <c:pt idx="23">
                  <c:v>0.097941443</c:v>
                </c:pt>
                <c:pt idx="24">
                  <c:v>0.097941443</c:v>
                </c:pt>
                <c:pt idx="25">
                  <c:v>0.097941443</c:v>
                </c:pt>
                <c:pt idx="28">
                  <c:v>-0.902058557</c:v>
                </c:pt>
                <c:pt idx="29">
                  <c:v>-0.902058557</c:v>
                </c:pt>
                <c:pt idx="30">
                  <c:v>-0.902058557</c:v>
                </c:pt>
                <c:pt idx="31">
                  <c:v>-0.902058557</c:v>
                </c:pt>
                <c:pt idx="32">
                  <c:v>-0.902058557</c:v>
                </c:pt>
                <c:pt idx="35">
                  <c:v>-1.902058557</c:v>
                </c:pt>
                <c:pt idx="36">
                  <c:v>-1.902058557</c:v>
                </c:pt>
                <c:pt idx="37">
                  <c:v>-1.902058557</c:v>
                </c:pt>
                <c:pt idx="38">
                  <c:v>-1.902058557</c:v>
                </c:pt>
                <c:pt idx="39">
                  <c:v>-1.902058557</c:v>
                </c:pt>
                <c:pt idx="42">
                  <c:v>-2.902058557</c:v>
                </c:pt>
                <c:pt idx="43">
                  <c:v>-2.902058557</c:v>
                </c:pt>
                <c:pt idx="44">
                  <c:v>-2.902058557</c:v>
                </c:pt>
                <c:pt idx="45">
                  <c:v>-2.902058557</c:v>
                </c:pt>
                <c:pt idx="46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55240"/>
        <c:axId val="2119498376"/>
      </c:scatterChart>
      <c:valAx>
        <c:axId val="21381552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19498376"/>
        <c:crosses val="autoZero"/>
        <c:crossBetween val="midCat"/>
      </c:valAx>
      <c:valAx>
        <c:axId val="2119498376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3815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203200</xdr:colOff>
      <xdr:row>17</xdr:row>
      <xdr:rowOff>165100</xdr:rowOff>
    </xdr:from>
    <xdr:to>
      <xdr:col>17</xdr:col>
      <xdr:colOff>660400</xdr:colOff>
      <xdr:row>29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387350</xdr:colOff>
      <xdr:row>13</xdr:row>
      <xdr:rowOff>146050</xdr:rowOff>
    </xdr:from>
    <xdr:to>
      <xdr:col>20</xdr:col>
      <xdr:colOff>139700</xdr:colOff>
      <xdr:row>23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A2" sqref="A2"/>
    </sheetView>
  </sheetViews>
  <sheetFormatPr baseColWidth="10" defaultColWidth="8.83203125" defaultRowHeight="15" x14ac:dyDescent="0"/>
  <cols>
    <col min="4" max="4" width="12.6640625" customWidth="1"/>
    <col min="6" max="6" width="9.5" bestFit="1" customWidth="1"/>
    <col min="7" max="7" width="10.33203125" customWidth="1"/>
  </cols>
  <sheetData>
    <row r="1" spans="1:12">
      <c r="A1" s="1" t="s">
        <v>40</v>
      </c>
      <c r="B1" s="1"/>
      <c r="C1" s="2" t="s">
        <v>0</v>
      </c>
      <c r="D1" s="3" t="s">
        <v>1</v>
      </c>
      <c r="E1" s="2" t="s">
        <v>0</v>
      </c>
      <c r="F1" s="13"/>
      <c r="G1" s="3" t="s">
        <v>1</v>
      </c>
    </row>
    <row r="2" spans="1:12">
      <c r="A2" s="4" t="s">
        <v>3</v>
      </c>
      <c r="B2" s="4" t="s">
        <v>17</v>
      </c>
      <c r="C2" s="4" t="s">
        <v>16</v>
      </c>
      <c r="D2" s="4" t="s">
        <v>22</v>
      </c>
      <c r="F2" s="12" t="s">
        <v>15</v>
      </c>
      <c r="G2" s="12" t="s">
        <v>21</v>
      </c>
      <c r="J2" t="s">
        <v>2</v>
      </c>
    </row>
    <row r="3" spans="1:12">
      <c r="A3" s="5">
        <v>-321.39999399999999</v>
      </c>
      <c r="B3" s="5">
        <f t="shared" ref="B3:B18" si="0">A3-C3</f>
        <v>-2</v>
      </c>
      <c r="C3" s="5">
        <v>-319.39999399999999</v>
      </c>
      <c r="D3" s="15">
        <v>1.3</v>
      </c>
      <c r="E3" s="15" t="s">
        <v>5</v>
      </c>
      <c r="F3" s="5">
        <f>C3+$J$3*D3+$J$4*D3*D3+$J$5*D3*D3*D3+$J$6*C3*D3+$J$7*C3*D3*D3+$J$8*C3*D3*D3*D3</f>
        <v>-323.03492476708146</v>
      </c>
      <c r="G3" s="16">
        <f>F3-A3</f>
        <v>-1.634930767081471</v>
      </c>
      <c r="I3" t="s">
        <v>4</v>
      </c>
      <c r="J3" s="15">
        <v>-4.810162</v>
      </c>
      <c r="K3">
        <v>-24.042812000000001</v>
      </c>
      <c r="L3" s="21">
        <v>-0.64988599999999996</v>
      </c>
    </row>
    <row r="4" spans="1:12">
      <c r="A4" s="5">
        <v>-187</v>
      </c>
      <c r="B4" s="5">
        <f t="shared" si="0"/>
        <v>0</v>
      </c>
      <c r="C4" s="5">
        <v>-187</v>
      </c>
      <c r="D4" s="15">
        <v>1.3</v>
      </c>
      <c r="F4" s="5">
        <f>C4+$J$3*D4+$J$4*D4*D4+$J$5*D4*D4*D4+$J$6*C4*D4+$J$7*C4*D4*D4+$J$8*C4*D4*D4*D4</f>
        <v>-185.53050241199998</v>
      </c>
      <c r="G4" s="16">
        <f t="shared" ref="G4:G61" si="1">F4-A4</f>
        <v>1.4694975880000243</v>
      </c>
      <c r="I4" t="s">
        <v>6</v>
      </c>
      <c r="J4" s="15">
        <v>5.2820980000000004</v>
      </c>
      <c r="K4">
        <v>5.6669419999999997</v>
      </c>
      <c r="L4" s="21">
        <v>5.4639610000000003</v>
      </c>
    </row>
    <row r="5" spans="1:12">
      <c r="A5" s="5">
        <v>-149.39999399999999</v>
      </c>
      <c r="B5" s="5">
        <f t="shared" si="0"/>
        <v>0.80000300000000379</v>
      </c>
      <c r="C5" s="5">
        <v>-150.199997</v>
      </c>
      <c r="D5" s="15">
        <v>1.3</v>
      </c>
      <c r="F5" s="5">
        <f>C5+$J$3*D5+$J$4*D5*D5+$J$5*D5*D5*D5+$J$6*C5*D5+$J$7*C5*D5*D5+$J$8*C5*D5*D5*D5</f>
        <v>-147.31174573154073</v>
      </c>
      <c r="G5" s="16">
        <f t="shared" si="1"/>
        <v>2.0882482684592674</v>
      </c>
      <c r="I5" t="s">
        <v>7</v>
      </c>
      <c r="J5" s="15">
        <v>2.7334499999999999</v>
      </c>
      <c r="K5">
        <v>5.8174279999999996</v>
      </c>
      <c r="L5" s="21">
        <v>1.7989949999999999</v>
      </c>
    </row>
    <row r="6" spans="1:12">
      <c r="A6" s="5"/>
      <c r="B6" s="5"/>
      <c r="C6" s="20"/>
      <c r="D6" s="15"/>
      <c r="F6" s="5"/>
      <c r="G6" s="16"/>
      <c r="I6" t="s">
        <v>18</v>
      </c>
      <c r="J6" s="15">
        <v>1.6111E-2</v>
      </c>
      <c r="K6">
        <v>1.3738E-2</v>
      </c>
      <c r="L6" s="21">
        <v>1.5876999999999999E-2</v>
      </c>
    </row>
    <row r="7" spans="1:12">
      <c r="A7" s="5"/>
      <c r="B7" s="5"/>
      <c r="C7" s="5"/>
      <c r="D7" s="15"/>
      <c r="F7" s="5"/>
      <c r="G7" s="16"/>
      <c r="I7" t="s">
        <v>19</v>
      </c>
      <c r="J7" s="17">
        <v>6.7689999999999998E-3</v>
      </c>
      <c r="K7">
        <v>4.2570000000000004E-3</v>
      </c>
      <c r="L7" s="22">
        <v>6.241E-3</v>
      </c>
    </row>
    <row r="8" spans="1:12" s="7" customFormat="1">
      <c r="A8" s="5"/>
      <c r="B8" s="5"/>
      <c r="F8" s="5"/>
      <c r="G8" s="16"/>
      <c r="I8" t="s">
        <v>20</v>
      </c>
      <c r="J8" s="15">
        <v>2.8080000000000002E-3</v>
      </c>
      <c r="K8">
        <v>1.0790000000000001E-3</v>
      </c>
      <c r="L8" s="21">
        <v>1.3730000000000001E-3</v>
      </c>
    </row>
    <row r="9" spans="1:12">
      <c r="A9" s="5">
        <v>-321.39999999999998</v>
      </c>
      <c r="B9" s="5">
        <f t="shared" si="0"/>
        <v>-2.7999939999999697</v>
      </c>
      <c r="C9" s="5">
        <v>-318.60000600000001</v>
      </c>
      <c r="D9" s="15">
        <v>1.1000000000000001</v>
      </c>
      <c r="E9" s="17" t="s">
        <v>8</v>
      </c>
      <c r="F9" s="5">
        <f>C9+$J$3*D9+$J$4*D9*D9+$J$5*D9*D9*D9+$J$6*C9*D9+$J$7*C9*D9*D9+$J$8*C9*D9*D9*D9</f>
        <v>-323.30812595470019</v>
      </c>
      <c r="G9" s="16">
        <f t="shared" si="1"/>
        <v>-1.9081259547002105</v>
      </c>
      <c r="L9" s="21"/>
    </row>
    <row r="10" spans="1:12">
      <c r="A10" s="5">
        <v>-187</v>
      </c>
      <c r="B10" s="5">
        <f t="shared" si="0"/>
        <v>-0.80000300000000379</v>
      </c>
      <c r="C10" s="5">
        <v>-186.199997</v>
      </c>
      <c r="D10" s="15">
        <v>1.1000000000000001</v>
      </c>
      <c r="F10" s="5">
        <f>C10+$J$3*D10+$J$4*D10*D10+$J$5*D10*D10*D10+$J$6*C10*D10+$J$7*C10*D10*D10+$J$8*C10*D10*D10*D10</f>
        <v>-186.98245165664989</v>
      </c>
      <c r="G10" s="16">
        <f t="shared" si="1"/>
        <v>1.7548343350114237E-2</v>
      </c>
      <c r="J10">
        <v>-24.593805</v>
      </c>
    </row>
    <row r="11" spans="1:12">
      <c r="A11" s="5">
        <v>-149.4</v>
      </c>
      <c r="B11" s="5">
        <f t="shared" si="0"/>
        <v>-0.40000000000000568</v>
      </c>
      <c r="C11" s="5">
        <v>-149</v>
      </c>
      <c r="D11" s="15">
        <v>1.1000000000000001</v>
      </c>
      <c r="F11" s="5">
        <f>C11+$J$3*D11+$J$4*D11*D11+$J$5*D11*D11*D11+$J$6*C11*D11+$J$7*C11*D11*D11+$J$8*C11*D11*D11*D11</f>
        <v>-148.67947333199999</v>
      </c>
      <c r="G11" s="16">
        <f t="shared" si="1"/>
        <v>0.7205266680000193</v>
      </c>
      <c r="J11">
        <v>4.9666420000000002</v>
      </c>
    </row>
    <row r="12" spans="1:12">
      <c r="A12" s="5">
        <v>251.4</v>
      </c>
      <c r="B12" s="5">
        <f t="shared" si="0"/>
        <v>12.000006000000013</v>
      </c>
      <c r="C12" s="5">
        <v>239.39999399999999</v>
      </c>
      <c r="D12" s="15">
        <v>1.1000000000000001</v>
      </c>
      <c r="F12" s="5">
        <f>C12+$J$3*D12+$J$4*D12*D12+$J$5*D12*D12*D12+$J$6*C12*D12+$J$7*C12*D12*D12+$J$8*C12*D12*D12*D12</f>
        <v>251.23659524929974</v>
      </c>
      <c r="G12" s="16">
        <f t="shared" si="1"/>
        <v>-0.16340475070026628</v>
      </c>
      <c r="J12">
        <v>5.6487080000000001</v>
      </c>
    </row>
    <row r="13" spans="1:12">
      <c r="A13" s="5">
        <v>386.6</v>
      </c>
      <c r="B13" s="5">
        <f t="shared" si="0"/>
        <v>17.999994000000015</v>
      </c>
      <c r="C13" s="5">
        <v>368.60000600000001</v>
      </c>
      <c r="D13" s="15">
        <v>1.1000000000000001</v>
      </c>
      <c r="F13" s="5">
        <f>C13+$J$3*D13+$J$4*D13*D13+$J$5*D13*D13*D13+$J$6*C13*D13+$J$7*C13*D13*D13+$J$8*C13*D13*D13*D13</f>
        <v>384.2673925147003</v>
      </c>
      <c r="G13" s="16">
        <f t="shared" si="1"/>
        <v>-2.3326074852997181</v>
      </c>
    </row>
    <row r="14" spans="1:12">
      <c r="A14" s="5"/>
      <c r="B14" s="5"/>
      <c r="C14" s="5"/>
      <c r="F14" s="5"/>
      <c r="G14" s="16"/>
      <c r="J14">
        <v>1.5372E-2</v>
      </c>
    </row>
    <row r="15" spans="1:12" s="7" customFormat="1">
      <c r="A15" s="5">
        <v>-321.39999999999998</v>
      </c>
      <c r="B15" s="5">
        <f t="shared" si="0"/>
        <v>-4.0000059999999849</v>
      </c>
      <c r="C15" s="5">
        <v>-317.39999399999999</v>
      </c>
      <c r="D15" s="17">
        <v>0.8</v>
      </c>
      <c r="E15" s="7" t="s">
        <v>9</v>
      </c>
      <c r="F15" s="5">
        <f>C15+$J$3*D15+$J$4*D15*D15+$J$5*D15*D15*D15+$J$6*C15*D15+$J$7*C15*D15*D15+$J$8*C15*D15*D15*D15</f>
        <v>-322.39031178244807</v>
      </c>
      <c r="G15" s="16">
        <f t="shared" si="1"/>
        <v>-0.99031178244808871</v>
      </c>
      <c r="J15" s="7">
        <v>6.2379999999999996E-3</v>
      </c>
    </row>
    <row r="16" spans="1:12">
      <c r="A16" s="5">
        <v>-187</v>
      </c>
      <c r="B16" s="5">
        <f t="shared" si="0"/>
        <v>-2.3999939999999924</v>
      </c>
      <c r="C16" s="5">
        <v>-184.60000600000001</v>
      </c>
      <c r="D16" s="8">
        <v>0.8</v>
      </c>
      <c r="F16" s="5">
        <f>C16+$J$3*D16+$J$4*D16*D16+$J$5*D16*D16*D16+$J$6*C16*D16+$J$7*C16*D16*D16+$J$8*C16*D16*D16*D16</f>
        <v>-187.11245448955191</v>
      </c>
      <c r="G16" s="16">
        <f t="shared" si="1"/>
        <v>-0.11245448955190795</v>
      </c>
      <c r="J16">
        <v>1.493E-3</v>
      </c>
    </row>
    <row r="17" spans="1:7">
      <c r="A17" s="5">
        <v>-149.4</v>
      </c>
      <c r="B17" s="5">
        <f t="shared" si="0"/>
        <v>-2.4000000000000057</v>
      </c>
      <c r="C17" s="5">
        <v>-147</v>
      </c>
      <c r="D17" s="8">
        <v>0.8</v>
      </c>
      <c r="F17" s="5">
        <f>C17+$J$3*D17+$J$4*D17*D17+$J$5*D17*D17*D17+$J$6*C17*D17+$J$7*C17*D17*D17+$J$8*C17*D17*D17*D17</f>
        <v>-148.81088291199998</v>
      </c>
      <c r="G17" s="16">
        <f t="shared" si="1"/>
        <v>0.58911708800002316</v>
      </c>
    </row>
    <row r="18" spans="1:7">
      <c r="A18" s="5">
        <v>251.4</v>
      </c>
      <c r="B18" s="5">
        <f t="shared" si="0"/>
        <v>4.4000000000000057</v>
      </c>
      <c r="C18" s="5">
        <v>247</v>
      </c>
      <c r="D18" s="8">
        <v>0.8</v>
      </c>
      <c r="F18" s="5">
        <f>C18+$J$3*D18+$J$4*D18*D18+$J$5*D18*D18*D18+$J$6*C18*D18+$J$7*C18*D18*D18+$J$8*C18*D18*D18*D18</f>
        <v>252.54062755200002</v>
      </c>
      <c r="G18" s="16">
        <f t="shared" si="1"/>
        <v>1.1406275520000122</v>
      </c>
    </row>
    <row r="19" spans="1:7">
      <c r="A19" s="5">
        <v>386.6</v>
      </c>
      <c r="B19" s="5">
        <f>A19-C19</f>
        <v>7.2000060000000303</v>
      </c>
      <c r="C19" s="5">
        <v>379.39999399999999</v>
      </c>
      <c r="D19" s="8">
        <v>0.8</v>
      </c>
      <c r="F19" s="5">
        <f>C19+$J$3*D19+$J$4*D19*D19+$J$5*D19*D19*D19+$J$6*C19*D19+$J$7*C19*D19*D19+$J$8*C19*D19*D19*D19</f>
        <v>387.41102749444809</v>
      </c>
      <c r="G19" s="16">
        <f t="shared" si="1"/>
        <v>0.81102749444806932</v>
      </c>
    </row>
    <row r="20" spans="1:7" s="9" customFormat="1">
      <c r="A20" s="5"/>
      <c r="B20" s="5"/>
      <c r="C20" s="5"/>
      <c r="D20" s="8"/>
      <c r="E20"/>
      <c r="F20" s="5"/>
      <c r="G20" s="16"/>
    </row>
    <row r="21" spans="1:7" s="10" customFormat="1">
      <c r="A21" s="6"/>
      <c r="B21" s="5"/>
      <c r="C21" s="5"/>
      <c r="D21" s="8"/>
      <c r="F21" s="5"/>
      <c r="G21" s="16"/>
    </row>
    <row r="22" spans="1:7" s="11" customFormat="1">
      <c r="A22" s="5">
        <v>-321.39999999999998</v>
      </c>
      <c r="B22" s="5">
        <f>A22-C22</f>
        <v>-3.1999879999999621</v>
      </c>
      <c r="C22" s="5">
        <v>-318.20001200000002</v>
      </c>
      <c r="D22" s="7">
        <v>0.4</v>
      </c>
      <c r="E22" s="18" t="s">
        <v>10</v>
      </c>
      <c r="F22" s="5">
        <f>C22+$J$3*D22+$J$4*D22*D22+$J$5*D22*D22*D22+$J$6*C22*D22+$J$7*C22*D22*D22+$J$8*C22*D22*D22*D22</f>
        <v>-321.55641617888585</v>
      </c>
      <c r="G22" s="16">
        <f t="shared" si="1"/>
        <v>-0.15641617888587689</v>
      </c>
    </row>
    <row r="23" spans="1:7" s="11" customFormat="1">
      <c r="A23" s="5">
        <v>-187</v>
      </c>
      <c r="B23" s="5">
        <f>A23-C23</f>
        <v>-2.3999939999999924</v>
      </c>
      <c r="C23" s="5">
        <v>-184.60000600000001</v>
      </c>
      <c r="D23" s="8">
        <v>0.4</v>
      </c>
      <c r="E23" s="19"/>
      <c r="F23" s="5">
        <f>C23+$J$3*D23+$J$4*D23*D23+$J$5*D23*D23*D23+$J$6*C23*D23+$J$7*C23*D23*D23+$J$8*C23*D23*D23*D23</f>
        <v>-186.92673462544292</v>
      </c>
      <c r="G23" s="16">
        <f t="shared" si="1"/>
        <v>7.3265374557081486E-2</v>
      </c>
    </row>
    <row r="24" spans="1:7" s="11" customFormat="1">
      <c r="A24" s="5">
        <v>-149.4</v>
      </c>
      <c r="B24" s="5">
        <f>A24-C24</f>
        <v>-2.4000000000000057</v>
      </c>
      <c r="C24" s="5">
        <v>-147</v>
      </c>
      <c r="D24" s="8">
        <v>0.4</v>
      </c>
      <c r="E24" s="19"/>
      <c r="F24" s="5">
        <f>C24+$J$3*D24+$J$4*D24*D24+$J$5*D24*D24*D24+$J$6*C24*D24+$J$7*C24*D24*D24+$J$8*C24*D24*D24*D24</f>
        <v>-149.03693966400002</v>
      </c>
      <c r="G24" s="16">
        <f t="shared" si="1"/>
        <v>0.36306033599998955</v>
      </c>
    </row>
    <row r="25" spans="1:7" s="11" customFormat="1">
      <c r="A25" s="5">
        <v>251.4</v>
      </c>
      <c r="B25" s="5">
        <f>A25-C25</f>
        <v>0.40000000000000568</v>
      </c>
      <c r="C25" s="5">
        <v>251</v>
      </c>
      <c r="D25" s="8">
        <v>0.4</v>
      </c>
      <c r="E25" s="19"/>
      <c r="F25" s="5">
        <f>C25+$J$3*D25+$J$4*D25*D25+$J$5*D25*D25*D25+$J$6*C25*D25+$J$7*C25*D25*D25+$J$8*C25*D25*D25*D25</f>
        <v>252.03050683199999</v>
      </c>
      <c r="G25" s="16">
        <f t="shared" si="1"/>
        <v>0.63050683199998048</v>
      </c>
    </row>
    <row r="26" spans="1:7" s="11" customFormat="1">
      <c r="A26" s="5">
        <v>386.6</v>
      </c>
      <c r="B26" s="5">
        <f>A26-C26</f>
        <v>1.6000000000000227</v>
      </c>
      <c r="C26" s="5">
        <v>385</v>
      </c>
      <c r="D26" s="8">
        <v>0.4</v>
      </c>
      <c r="E26" s="19"/>
      <c r="F26" s="5">
        <f>C26+$J$3*D26+$J$4*D26*D26+$J$5*D26*D26*D26+$J$6*C26*D26+$J$7*C26*D26*D26+$J$8*C26*D26*D26*D26</f>
        <v>387.06326519999999</v>
      </c>
      <c r="G26" s="16">
        <f t="shared" si="1"/>
        <v>0.46326519999996663</v>
      </c>
    </row>
    <row r="27" spans="1:7" s="11" customFormat="1">
      <c r="A27" s="5"/>
      <c r="B27" s="5"/>
      <c r="C27" s="5"/>
      <c r="D27" s="8"/>
      <c r="F27" s="5"/>
      <c r="G27" s="16"/>
    </row>
    <row r="28" spans="1:7" s="11" customFormat="1">
      <c r="A28" s="6"/>
      <c r="B28" s="5"/>
      <c r="C28" s="5"/>
      <c r="D28" s="8"/>
      <c r="F28" s="5"/>
      <c r="G28" s="16"/>
    </row>
    <row r="29" spans="1:7" s="7" customFormat="1">
      <c r="A29" s="5">
        <v>-321.39999999999998</v>
      </c>
      <c r="B29" s="14">
        <f t="shared" ref="B29:B34" si="2">A29-C29</f>
        <v>-5.9999999848514562E-6</v>
      </c>
      <c r="C29" s="5">
        <v>-321.39999399999999</v>
      </c>
      <c r="D29" s="18">
        <v>0</v>
      </c>
      <c r="E29" s="10" t="s">
        <v>11</v>
      </c>
      <c r="F29" s="5">
        <f t="shared" ref="F29:F34" si="3">C29+$J$3*D29+$J$4*D29*D29+$J$5*D29*D29*D29+$J$6*C29*D29+$J$7*C29*D29*D29+$J$8*C29*D29*D29*D29</f>
        <v>-321.39999399999999</v>
      </c>
      <c r="G29" s="16">
        <f t="shared" si="1"/>
        <v>5.9999999848514562E-6</v>
      </c>
    </row>
    <row r="30" spans="1:7">
      <c r="A30" s="5">
        <v>-187</v>
      </c>
      <c r="B30" s="5">
        <f t="shared" si="2"/>
        <v>0</v>
      </c>
      <c r="C30" s="5">
        <v>-187</v>
      </c>
      <c r="D30" s="10">
        <v>0</v>
      </c>
      <c r="E30" s="10"/>
      <c r="F30" s="5">
        <f t="shared" si="3"/>
        <v>-187</v>
      </c>
      <c r="G30" s="16">
        <f t="shared" si="1"/>
        <v>0</v>
      </c>
    </row>
    <row r="31" spans="1:7">
      <c r="A31" s="5">
        <v>-149.4</v>
      </c>
      <c r="B31" s="5">
        <f t="shared" si="2"/>
        <v>-6.0000000132731657E-6</v>
      </c>
      <c r="C31" s="5">
        <v>-149.39999399999999</v>
      </c>
      <c r="D31" s="10">
        <v>0</v>
      </c>
      <c r="E31" s="10"/>
      <c r="F31" s="5">
        <f t="shared" si="3"/>
        <v>-149.39999399999999</v>
      </c>
      <c r="G31" s="16">
        <f t="shared" si="1"/>
        <v>6.0000000132731657E-6</v>
      </c>
    </row>
    <row r="32" spans="1:7">
      <c r="A32" s="5">
        <v>251.4</v>
      </c>
      <c r="B32" s="5">
        <f t="shared" si="2"/>
        <v>6.0000000132731657E-6</v>
      </c>
      <c r="C32" s="5">
        <v>251.39999399999999</v>
      </c>
      <c r="D32" s="10">
        <v>0</v>
      </c>
      <c r="E32" s="10"/>
      <c r="F32" s="5">
        <f t="shared" si="3"/>
        <v>251.39999399999999</v>
      </c>
      <c r="G32" s="16">
        <f t="shared" si="1"/>
        <v>-6.0000000132731657E-6</v>
      </c>
    </row>
    <row r="33" spans="1:7">
      <c r="A33" s="5">
        <v>386.6</v>
      </c>
      <c r="B33" s="5">
        <f t="shared" si="2"/>
        <v>-5.9999999848514562E-6</v>
      </c>
      <c r="C33" s="5">
        <v>386.60000600000001</v>
      </c>
      <c r="D33" s="10">
        <v>0</v>
      </c>
      <c r="E33" s="10"/>
      <c r="F33" s="5">
        <f t="shared" si="3"/>
        <v>386.60000600000001</v>
      </c>
      <c r="G33" s="16">
        <f t="shared" si="1"/>
        <v>5.9999999848514562E-6</v>
      </c>
    </row>
    <row r="34" spans="1:7" s="7" customFormat="1">
      <c r="A34" s="5">
        <v>521.79998799999998</v>
      </c>
      <c r="B34" s="5">
        <f t="shared" si="2"/>
        <v>0</v>
      </c>
      <c r="C34" s="5">
        <v>521.79998799999998</v>
      </c>
      <c r="D34" s="10">
        <v>0</v>
      </c>
      <c r="E34" s="10"/>
      <c r="F34" s="5">
        <f t="shared" si="3"/>
        <v>521.79998799999998</v>
      </c>
      <c r="G34" s="16">
        <f t="shared" si="1"/>
        <v>0</v>
      </c>
    </row>
    <row r="35" spans="1:7" s="8" customFormat="1">
      <c r="A35" s="6"/>
      <c r="B35" s="5"/>
      <c r="C35" s="5"/>
      <c r="D35" s="10"/>
      <c r="E35" s="10"/>
      <c r="F35" s="5"/>
      <c r="G35" s="16"/>
    </row>
    <row r="36" spans="1:7">
      <c r="A36" s="5">
        <v>-321.39999399999999</v>
      </c>
      <c r="B36" s="5">
        <f t="shared" ref="B36:B41" si="4">A36-C36</f>
        <v>4</v>
      </c>
      <c r="C36" s="5">
        <v>-325.39999399999999</v>
      </c>
      <c r="D36" s="7">
        <v>-0.4</v>
      </c>
      <c r="E36" s="7" t="s">
        <v>12</v>
      </c>
      <c r="F36" s="5">
        <f t="shared" ref="F36:F41" si="5">C36+$J$3*D36+$J$4*D36*D36+$J$5*D36*D36*D36+$J$6*C36*D36+$J$7*C36*D36*D36+$J$8*C36*D36*D36*D36</f>
        <v>-321.00266952444639</v>
      </c>
      <c r="G36" s="16">
        <f t="shared" si="1"/>
        <v>0.39732447555360295</v>
      </c>
    </row>
    <row r="37" spans="1:7">
      <c r="A37" s="5">
        <v>-187</v>
      </c>
      <c r="B37" s="5">
        <f t="shared" si="4"/>
        <v>4</v>
      </c>
      <c r="C37" s="5">
        <v>-191</v>
      </c>
      <c r="D37" s="8">
        <v>-0.4</v>
      </c>
      <c r="F37" s="5">
        <f t="shared" si="5"/>
        <v>-187.34739556800002</v>
      </c>
      <c r="G37" s="16">
        <f t="shared" si="1"/>
        <v>-0.34739556800002447</v>
      </c>
    </row>
    <row r="38" spans="1:7">
      <c r="A38" s="5">
        <v>-149.39999399999999</v>
      </c>
      <c r="B38" s="5">
        <f t="shared" si="4"/>
        <v>3.6000060000000076</v>
      </c>
      <c r="C38" s="5">
        <v>-153</v>
      </c>
      <c r="D38" s="8">
        <v>-0.4</v>
      </c>
      <c r="F38" s="5">
        <f t="shared" si="5"/>
        <v>-149.55795630400002</v>
      </c>
      <c r="G38" s="16">
        <f t="shared" si="1"/>
        <v>-0.15796230400002287</v>
      </c>
    </row>
    <row r="39" spans="1:7">
      <c r="A39" s="5">
        <v>251.39999399999999</v>
      </c>
      <c r="B39" s="5">
        <f t="shared" si="4"/>
        <v>0.79998799999998482</v>
      </c>
      <c r="C39" s="5">
        <v>250.60000600000001</v>
      </c>
      <c r="D39" s="8">
        <v>-0.4</v>
      </c>
      <c r="F39" s="5">
        <f t="shared" si="5"/>
        <v>251.80567300355358</v>
      </c>
      <c r="G39" s="16">
        <f t="shared" si="1"/>
        <v>0.40567900355358688</v>
      </c>
    </row>
    <row r="40" spans="1:7" s="7" customFormat="1">
      <c r="A40" s="5">
        <v>386.60000600000001</v>
      </c>
      <c r="B40" s="5">
        <f t="shared" si="4"/>
        <v>0</v>
      </c>
      <c r="C40" s="5">
        <v>386.60000600000001</v>
      </c>
      <c r="D40" s="8">
        <v>-0.4</v>
      </c>
      <c r="E40"/>
      <c r="F40" s="5">
        <f t="shared" si="5"/>
        <v>387.05208721155356</v>
      </c>
      <c r="G40" s="16">
        <f t="shared" si="1"/>
        <v>0.45208121155354775</v>
      </c>
    </row>
    <row r="41" spans="1:7" s="8" customFormat="1">
      <c r="A41" s="5">
        <v>521.79998799999998</v>
      </c>
      <c r="B41" s="5">
        <f t="shared" si="4"/>
        <v>-0.40002400000003036</v>
      </c>
      <c r="C41" s="5">
        <v>522.20001200000002</v>
      </c>
      <c r="D41" s="8">
        <v>-0.4</v>
      </c>
      <c r="E41"/>
      <c r="F41" s="5">
        <f t="shared" si="5"/>
        <v>521.9007238151072</v>
      </c>
      <c r="G41" s="16">
        <f t="shared" si="1"/>
        <v>0.10073581510721397</v>
      </c>
    </row>
    <row r="42" spans="1:7" s="8" customFormat="1">
      <c r="A42" s="6"/>
      <c r="B42" s="5"/>
      <c r="C42" s="5"/>
      <c r="E42"/>
      <c r="F42" s="5"/>
      <c r="G42" s="16"/>
    </row>
    <row r="43" spans="1:7">
      <c r="A43" s="5">
        <v>-321.39999999999998</v>
      </c>
      <c r="B43" s="5">
        <f t="shared" ref="B43:B48" si="6">A43-C43</f>
        <v>8.8000120000000379</v>
      </c>
      <c r="C43" s="5">
        <v>-330.20001200000002</v>
      </c>
      <c r="D43" s="7">
        <v>-0.8</v>
      </c>
      <c r="E43" s="7" t="s">
        <v>13</v>
      </c>
      <c r="F43" s="5">
        <f t="shared" ref="F43:F48" si="7">C43+$J$3*D43+$J$4*D43*D43+$J$5*D43*D43*D43+$J$6*C43*D43+$J$7*C43*D43*D43+$J$8*C43*D43*D43*D43</f>
        <v>-321.07073621286798</v>
      </c>
      <c r="G43" s="16">
        <f t="shared" si="1"/>
        <v>0.32926378713199256</v>
      </c>
    </row>
    <row r="44" spans="1:7">
      <c r="A44" s="5">
        <v>-187</v>
      </c>
      <c r="B44" s="5">
        <f t="shared" si="6"/>
        <v>8.3999939999999924</v>
      </c>
      <c r="C44" s="5">
        <v>-195.39999399999999</v>
      </c>
      <c r="D44" s="8">
        <v>-0.8</v>
      </c>
      <c r="F44" s="5">
        <f t="shared" si="7"/>
        <v>-187.61795488556604</v>
      </c>
      <c r="G44" s="16">
        <f t="shared" si="1"/>
        <v>-0.61795488556603573</v>
      </c>
    </row>
    <row r="45" spans="1:7">
      <c r="A45" s="5">
        <v>-149.4</v>
      </c>
      <c r="B45" s="5">
        <f t="shared" si="6"/>
        <v>7.5999999999999943</v>
      </c>
      <c r="C45" s="5">
        <v>-157</v>
      </c>
      <c r="D45" s="8">
        <v>-0.8</v>
      </c>
      <c r="F45" s="5">
        <f t="shared" si="7"/>
        <v>-149.60174332800005</v>
      </c>
      <c r="G45" s="16">
        <f t="shared" si="1"/>
        <v>-0.2017433280000489</v>
      </c>
    </row>
    <row r="46" spans="1:7">
      <c r="A46" s="5">
        <v>251.4</v>
      </c>
      <c r="B46" s="5">
        <f t="shared" si="6"/>
        <v>3.2000030000000095</v>
      </c>
      <c r="C46" s="5">
        <v>248.199997</v>
      </c>
      <c r="D46" s="8">
        <v>-0.8</v>
      </c>
      <c r="F46" s="5">
        <f t="shared" si="7"/>
        <v>251.54854875478298</v>
      </c>
      <c r="G46" s="16">
        <f t="shared" si="1"/>
        <v>0.14854875478297913</v>
      </c>
    </row>
    <row r="47" spans="1:7">
      <c r="A47" s="5">
        <v>386.6</v>
      </c>
      <c r="B47" s="5">
        <f t="shared" si="6"/>
        <v>1.2000060000000303</v>
      </c>
      <c r="C47" s="5">
        <v>385.39999399999999</v>
      </c>
      <c r="D47" s="8">
        <v>-0.8</v>
      </c>
      <c r="F47" s="5">
        <f t="shared" si="7"/>
        <v>387.377322885566</v>
      </c>
      <c r="G47" s="16">
        <f t="shared" si="1"/>
        <v>0.7773228855659795</v>
      </c>
    </row>
    <row r="48" spans="1:7">
      <c r="A48" s="5">
        <v>521.79999999999995</v>
      </c>
      <c r="B48" s="5">
        <f t="shared" si="6"/>
        <v>0.39997599999992417</v>
      </c>
      <c r="C48" s="5">
        <v>521.40002400000003</v>
      </c>
      <c r="D48" s="8">
        <v>-0.8</v>
      </c>
      <c r="F48" s="5">
        <f t="shared" si="7"/>
        <v>522.01812288973599</v>
      </c>
      <c r="G48" s="16">
        <f t="shared" si="1"/>
        <v>0.218122889736037</v>
      </c>
    </row>
    <row r="49" spans="1:7">
      <c r="A49" s="6"/>
      <c r="B49" s="5"/>
      <c r="C49" s="5"/>
      <c r="D49" s="8"/>
      <c r="F49" s="5"/>
      <c r="G49" s="16"/>
    </row>
    <row r="50" spans="1:7">
      <c r="A50" s="5">
        <v>-321.39999999999998</v>
      </c>
      <c r="B50" s="5">
        <f t="shared" ref="B50:B55" si="8">A50-C50</f>
        <v>12.399988000000008</v>
      </c>
      <c r="C50" s="5">
        <v>-333.79998799999998</v>
      </c>
      <c r="D50" s="7">
        <v>-1.1000000000000001</v>
      </c>
      <c r="E50" t="s">
        <v>23</v>
      </c>
      <c r="F50" s="5">
        <f t="shared" ref="F50:F55" si="9">C50+$J$3*D50+$J$4*D50*D50+$J$5*D50*D50*D50+$J$6*C50*D50+$J$7*C50*D50*D50+$J$8*C50*D50*D50*D50</f>
        <v>-321.32648176882873</v>
      </c>
      <c r="G50" s="16">
        <f t="shared" si="1"/>
        <v>7.3518231171249226E-2</v>
      </c>
    </row>
    <row r="51" spans="1:7">
      <c r="A51" s="5">
        <v>-187</v>
      </c>
      <c r="B51" s="5">
        <f t="shared" si="8"/>
        <v>11.600006000000008</v>
      </c>
      <c r="C51" s="5">
        <v>-198.60000600000001</v>
      </c>
      <c r="D51" s="7">
        <v>-1.1000000000000001</v>
      </c>
      <c r="F51" s="5">
        <f t="shared" si="9"/>
        <v>-187.92047617158568</v>
      </c>
      <c r="G51" s="16">
        <f t="shared" si="1"/>
        <v>-0.92047617158567618</v>
      </c>
    </row>
    <row r="52" spans="1:7">
      <c r="A52" s="5">
        <v>-149.4</v>
      </c>
      <c r="B52" s="5">
        <f t="shared" si="8"/>
        <v>11.200006000000002</v>
      </c>
      <c r="C52" s="5">
        <v>-160.60000600000001</v>
      </c>
      <c r="D52" s="7">
        <v>-1.1000000000000001</v>
      </c>
      <c r="F52" s="5">
        <f t="shared" si="9"/>
        <v>-150.4247003755857</v>
      </c>
      <c r="G52" s="16">
        <f t="shared" si="1"/>
        <v>-1.0247003755856952</v>
      </c>
    </row>
    <row r="53" spans="1:7">
      <c r="A53" s="5">
        <v>251.4</v>
      </c>
      <c r="B53" s="5">
        <f t="shared" si="8"/>
        <v>4.4000000000000057</v>
      </c>
      <c r="C53" s="5">
        <v>247</v>
      </c>
      <c r="D53" s="7">
        <v>-1.1000000000000001</v>
      </c>
      <c r="F53" s="5">
        <f t="shared" si="9"/>
        <v>251.76683750400002</v>
      </c>
      <c r="G53" s="16">
        <f t="shared" si="1"/>
        <v>0.36683750400001713</v>
      </c>
    </row>
    <row r="54" spans="1:7">
      <c r="A54" s="5">
        <v>386.6</v>
      </c>
      <c r="B54" s="5">
        <f t="shared" si="8"/>
        <v>2.3999880000000076</v>
      </c>
      <c r="C54" s="5">
        <v>384.20001200000002</v>
      </c>
      <c r="D54" s="7">
        <v>-1.1000000000000001</v>
      </c>
      <c r="F54" s="5">
        <f t="shared" si="9"/>
        <v>387.14633458717134</v>
      </c>
      <c r="G54" s="16">
        <f t="shared" si="1"/>
        <v>0.54633458717131589</v>
      </c>
    </row>
    <row r="55" spans="1:7">
      <c r="A55" s="5">
        <v>521.79999999999995</v>
      </c>
      <c r="B55" s="5">
        <f t="shared" si="8"/>
        <v>2.0000119999999697</v>
      </c>
      <c r="C55" s="5">
        <v>519.79998799999998</v>
      </c>
      <c r="D55" s="7">
        <v>-1.1000000000000001</v>
      </c>
      <c r="F55" s="5">
        <f t="shared" si="9"/>
        <v>520.94702664082865</v>
      </c>
      <c r="G55" s="16">
        <f t="shared" si="1"/>
        <v>-0.85297335917130113</v>
      </c>
    </row>
    <row r="56" spans="1:7">
      <c r="B56" s="5"/>
      <c r="C56" s="5"/>
      <c r="D56" s="8"/>
      <c r="F56" s="5"/>
      <c r="G56" s="16"/>
    </row>
    <row r="57" spans="1:7">
      <c r="A57" s="5">
        <v>-321.39999999999998</v>
      </c>
      <c r="B57" s="5">
        <f t="shared" ref="B57:B59" si="10">A57-C57</f>
        <v>13.20000600000003</v>
      </c>
      <c r="C57" s="5">
        <v>-334.60000600000001</v>
      </c>
      <c r="D57">
        <v>-1.3</v>
      </c>
      <c r="E57" t="s">
        <v>24</v>
      </c>
      <c r="F57" s="5">
        <f>C57+$J$3*D57+$J$4*D57*D57+$J$5*D57*D57*D57+$J$6*C57*D57+$J$7*C57*D57*D57+$J$8*C57*D57*D57*D57</f>
        <v>-320.18096377235673</v>
      </c>
      <c r="G57" s="16">
        <f t="shared" si="1"/>
        <v>1.2190362276432438</v>
      </c>
    </row>
    <row r="58" spans="1:7">
      <c r="A58" s="5">
        <v>-187</v>
      </c>
      <c r="B58" s="5">
        <f t="shared" si="10"/>
        <v>12.800003000000004</v>
      </c>
      <c r="C58" s="5">
        <v>-199.800003</v>
      </c>
      <c r="D58">
        <v>-1.3</v>
      </c>
      <c r="F58" s="5">
        <f>C58+$J$3*D58+$J$4*D58*D58+$J$5*D58*D58*D58+$J$6*C58*D58+$J$7*C58*D58*D58+$J$8*C58*D58*D58*D58</f>
        <v>-187.49379795617844</v>
      </c>
      <c r="G58" s="16">
        <f t="shared" si="1"/>
        <v>-0.49379795617844024</v>
      </c>
    </row>
    <row r="59" spans="1:7">
      <c r="A59" s="5">
        <v>-149.4</v>
      </c>
      <c r="B59" s="5">
        <f t="shared" si="10"/>
        <v>11.599999999999994</v>
      </c>
      <c r="C59" s="5">
        <v>-161</v>
      </c>
      <c r="D59">
        <v>-1.3</v>
      </c>
      <c r="F59" s="5">
        <f>C59+$J$3*D59+$J$4*D59*D59+$J$5*D59*D59*D59+$J$6*C59*D59+$J$7*C59*D59*D59+$J$8*C59*D59*D59*D59</f>
        <v>-149.30194100400004</v>
      </c>
      <c r="G59" s="16">
        <f t="shared" si="1"/>
        <v>9.8058995999963372E-2</v>
      </c>
    </row>
    <row r="60" spans="1:7">
      <c r="A60" s="5">
        <v>386.6</v>
      </c>
      <c r="B60" s="5">
        <f>A60-C60</f>
        <v>2.3999880000000076</v>
      </c>
      <c r="C60" s="5">
        <v>384.20001200000002</v>
      </c>
      <c r="D60">
        <v>-1.3</v>
      </c>
      <c r="F60" s="5">
        <f>C60+$J$3*D60+$J$4*D60*D60+$J$5*D60*D60*D60+$J$6*C60*D60+$J$7*C60*D60*D60+$J$8*C60*D60*D60*D60</f>
        <v>387.35267906471364</v>
      </c>
      <c r="G60" s="16">
        <f t="shared" si="1"/>
        <v>0.75267906471361812</v>
      </c>
    </row>
    <row r="61" spans="1:7">
      <c r="A61" s="5">
        <v>521.79999999999995</v>
      </c>
      <c r="B61" s="5">
        <f>A61-C61</f>
        <v>1.5999879999999393</v>
      </c>
      <c r="C61" s="5">
        <v>520.20001200000002</v>
      </c>
      <c r="D61">
        <v>-1.3</v>
      </c>
      <c r="F61" s="5">
        <f>C61+$J$3*D61+$J$4*D61*D61+$J$5*D61*D61*D61+$J$6*C61*D61+$J$7*C61*D61*D61+$J$8*C61*D61*D61*D61</f>
        <v>521.22103328871367</v>
      </c>
      <c r="G61" s="16">
        <f t="shared" si="1"/>
        <v>-0.57896671128628441</v>
      </c>
    </row>
    <row r="62" spans="1:7">
      <c r="F62" s="5"/>
      <c r="G62" s="16"/>
    </row>
    <row r="63" spans="1:7">
      <c r="C63" s="5"/>
    </row>
  </sheetData>
  <sortState ref="C57:C61">
    <sortCondition ref="C5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E10" sqref="E10"/>
    </sheetView>
  </sheetViews>
  <sheetFormatPr baseColWidth="10" defaultColWidth="8.83203125" defaultRowHeight="15" x14ac:dyDescent="0"/>
  <cols>
    <col min="1" max="1" width="20.1640625" customWidth="1"/>
    <col min="2" max="2" width="17.1640625" customWidth="1"/>
  </cols>
  <sheetData>
    <row r="1" spans="1:14">
      <c r="A1" s="1" t="s">
        <v>40</v>
      </c>
      <c r="B1" s="1"/>
      <c r="C1" s="23" t="s">
        <v>25</v>
      </c>
      <c r="D1" s="24">
        <v>57.2958</v>
      </c>
      <c r="G1">
        <f xml:space="preserve"> 40/1000*D1</f>
        <v>2.2918319999999999</v>
      </c>
    </row>
    <row r="2" spans="1:14">
      <c r="A2" s="25"/>
      <c r="B2" s="26" t="s">
        <v>26</v>
      </c>
      <c r="C2" s="27">
        <v>1.7094E-3</v>
      </c>
      <c r="D2" s="28" t="s">
        <v>27</v>
      </c>
      <c r="E2" s="27"/>
      <c r="F2" s="29">
        <v>9.7941443000000003E-2</v>
      </c>
      <c r="G2" s="30" t="s">
        <v>28</v>
      </c>
      <c r="L2" s="25" t="s">
        <v>29</v>
      </c>
    </row>
    <row r="3" spans="1:14">
      <c r="A3" s="31" t="s">
        <v>41</v>
      </c>
      <c r="B3" s="31" t="s">
        <v>30</v>
      </c>
      <c r="C3" s="31" t="s">
        <v>31</v>
      </c>
      <c r="D3" s="31" t="s">
        <v>32</v>
      </c>
      <c r="E3" s="31" t="s">
        <v>33</v>
      </c>
      <c r="G3" s="31" t="s">
        <v>34</v>
      </c>
      <c r="H3" s="31" t="s">
        <v>35</v>
      </c>
      <c r="K3" s="25"/>
      <c r="N3" s="15"/>
    </row>
    <row r="4" spans="1:14">
      <c r="A4" s="15">
        <v>-323</v>
      </c>
      <c r="B4" s="32">
        <f>A4-C4</f>
        <v>-4</v>
      </c>
      <c r="C4" s="5">
        <v>-319</v>
      </c>
      <c r="D4" s="33">
        <f>E4+$F$2</f>
        <v>3.0979414429999999</v>
      </c>
      <c r="E4">
        <v>3</v>
      </c>
      <c r="G4" s="25">
        <f>C4+$L$4*D4+$L$5*D4^2+$L$6*C4*D4</f>
        <v>-323.67846747784972</v>
      </c>
      <c r="H4" s="33">
        <f>A4-G4</f>
        <v>0.67846747784972194</v>
      </c>
      <c r="I4">
        <f>C4+$N$4*D4+$N$5*D4^2+$N$6*C4*D4</f>
        <v>-323.37379056919679</v>
      </c>
      <c r="J4" s="34">
        <f>I4-A4</f>
        <v>-0.37379056919678533</v>
      </c>
      <c r="K4" s="25" t="s">
        <v>4</v>
      </c>
      <c r="L4" s="40">
        <v>0.34471400000000002</v>
      </c>
      <c r="M4" t="s">
        <v>36</v>
      </c>
      <c r="N4" s="15">
        <v>0.25825399999999998</v>
      </c>
    </row>
    <row r="5" spans="1:14">
      <c r="A5" s="15">
        <v>-189</v>
      </c>
      <c r="B5" s="32">
        <f t="shared" ref="B5:B8" si="0">A5-C5</f>
        <v>-4</v>
      </c>
      <c r="C5" s="5">
        <v>-185</v>
      </c>
      <c r="D5" s="33">
        <f>E5+$F$2</f>
        <v>3.0979414429999999</v>
      </c>
      <c r="E5">
        <v>3</v>
      </c>
      <c r="G5" s="25">
        <f>C5+$L$4*D5+$L$5*D5^2+$L$6*C5*D5</f>
        <v>-189.72828237625319</v>
      </c>
      <c r="H5" s="33">
        <f t="shared" ref="H5:H50" si="1">A5-G5</f>
        <v>0.72828237625319048</v>
      </c>
      <c r="I5">
        <f t="shared" ref="I5:I50" si="2">C5+$N$4*D5+$N$5*D5^2+$N$6*C5*D5</f>
        <v>-189.52365038856047</v>
      </c>
      <c r="J5" s="34">
        <f t="shared" ref="J5:J50" si="3">I5-A5</f>
        <v>-0.52365038856046908</v>
      </c>
      <c r="K5" s="25" t="s">
        <v>6</v>
      </c>
      <c r="L5" s="40">
        <v>-0.61110900000000001</v>
      </c>
      <c r="M5" t="s">
        <v>37</v>
      </c>
      <c r="N5" s="15">
        <v>-0.57626999999999995</v>
      </c>
    </row>
    <row r="6" spans="1:14">
      <c r="A6" s="15">
        <v>-151</v>
      </c>
      <c r="B6" s="32">
        <f t="shared" si="0"/>
        <v>-4</v>
      </c>
      <c r="C6" s="5">
        <v>-147</v>
      </c>
      <c r="D6" s="33">
        <f t="shared" ref="D5:D50" si="4">E6+$F$2</f>
        <v>3.0979414429999999</v>
      </c>
      <c r="E6">
        <v>3</v>
      </c>
      <c r="G6" s="25">
        <f>C6+$L$4*D6+$L$5*D6^2+$L$6*C6*D6</f>
        <v>-151.74240898923327</v>
      </c>
      <c r="H6" s="33">
        <f t="shared" si="1"/>
        <v>0.74240898923326881</v>
      </c>
      <c r="I6">
        <f t="shared" si="2"/>
        <v>-151.56614794927552</v>
      </c>
      <c r="J6" s="34">
        <f t="shared" si="3"/>
        <v>-0.5661479492755177</v>
      </c>
      <c r="K6" s="25" t="s">
        <v>14</v>
      </c>
      <c r="L6" s="40">
        <v>-1.2E-4</v>
      </c>
      <c r="M6" t="s">
        <v>38</v>
      </c>
      <c r="N6" s="15">
        <v>-3.6099999999999999E-4</v>
      </c>
    </row>
    <row r="7" spans="1:14">
      <c r="A7" s="15">
        <v>250.199997</v>
      </c>
      <c r="B7" s="32">
        <f t="shared" si="0"/>
        <v>-5.6000060000000076</v>
      </c>
      <c r="C7" s="5">
        <v>255.800003</v>
      </c>
      <c r="D7" s="33">
        <f t="shared" si="4"/>
        <v>3.0979414429999999</v>
      </c>
      <c r="E7">
        <v>3</v>
      </c>
      <c r="G7" s="25">
        <f>C7+$L$4*D7+$L$5*D7^2+$L$6*C7*D7</f>
        <v>250.90785191206263</v>
      </c>
      <c r="H7" s="33">
        <f t="shared" si="1"/>
        <v>-0.70785491206262918</v>
      </c>
      <c r="I7">
        <f t="shared" si="2"/>
        <v>250.78338090378961</v>
      </c>
      <c r="J7" s="34">
        <f t="shared" si="3"/>
        <v>0.5833839037896098</v>
      </c>
      <c r="K7" s="25"/>
      <c r="L7" s="40"/>
    </row>
    <row r="8" spans="1:14">
      <c r="A8" s="15">
        <v>385.79998799999998</v>
      </c>
      <c r="B8" s="32">
        <f t="shared" si="0"/>
        <v>-4</v>
      </c>
      <c r="C8" s="5">
        <v>389.79998799999998</v>
      </c>
      <c r="D8" s="33">
        <f t="shared" si="4"/>
        <v>3.0979414429999999</v>
      </c>
      <c r="E8">
        <v>3</v>
      </c>
      <c r="G8" s="25">
        <f>C8+$L$4*D8+$L$5*D8^2+$L$6*C8*D8</f>
        <v>384.85802201923548</v>
      </c>
      <c r="H8" s="33">
        <f t="shared" si="1"/>
        <v>0.94196598076450755</v>
      </c>
      <c r="I8">
        <f t="shared" si="2"/>
        <v>384.63350610120125</v>
      </c>
      <c r="J8" s="34">
        <f t="shared" si="3"/>
        <v>-1.166481898798736</v>
      </c>
      <c r="K8" s="25"/>
      <c r="L8" s="40"/>
    </row>
    <row r="9" spans="1:14">
      <c r="A9" s="15"/>
      <c r="B9" s="32"/>
      <c r="C9" s="5"/>
      <c r="D9" s="33"/>
      <c r="G9" s="25"/>
      <c r="H9" s="33"/>
      <c r="J9" s="34"/>
      <c r="K9" s="25"/>
      <c r="L9" s="40"/>
    </row>
    <row r="10" spans="1:14">
      <c r="A10" s="35"/>
      <c r="B10" s="32"/>
      <c r="C10" s="5"/>
      <c r="D10" s="33"/>
      <c r="G10" s="25"/>
      <c r="H10" s="33"/>
      <c r="J10" s="34"/>
      <c r="L10" s="19"/>
      <c r="M10" t="s">
        <v>39</v>
      </c>
    </row>
    <row r="11" spans="1:14">
      <c r="A11" s="39">
        <v>-323</v>
      </c>
      <c r="B11" s="32">
        <f t="shared" ref="B11:B50" si="5">A11-C11</f>
        <v>-2.7999879999999848</v>
      </c>
      <c r="C11">
        <v>-320.20001200000002</v>
      </c>
      <c r="D11" s="33">
        <f t="shared" si="4"/>
        <v>2.0979414429999999</v>
      </c>
      <c r="E11">
        <v>2</v>
      </c>
      <c r="G11" s="25">
        <f t="shared" ref="G11:G50" si="6">C11+$L$4*D11+$L$5*D11^2+$L$6*C11*D11</f>
        <v>-322.08592057668034</v>
      </c>
      <c r="H11" s="33">
        <f t="shared" si="1"/>
        <v>-0.91407942331966296</v>
      </c>
      <c r="I11">
        <f t="shared" si="2"/>
        <v>-321.95207530116016</v>
      </c>
      <c r="J11" s="34">
        <f t="shared" si="3"/>
        <v>1.0479246988398359</v>
      </c>
      <c r="L11" s="19"/>
    </row>
    <row r="12" spans="1:14">
      <c r="A12" s="39">
        <v>-189</v>
      </c>
      <c r="B12" s="32">
        <f t="shared" si="5"/>
        <v>-3.1999969999999962</v>
      </c>
      <c r="C12">
        <v>-185.800003</v>
      </c>
      <c r="D12" s="33">
        <f t="shared" si="4"/>
        <v>2.0979414429999999</v>
      </c>
      <c r="E12">
        <v>2</v>
      </c>
      <c r="G12" s="25">
        <f t="shared" si="6"/>
        <v>-187.7197471785388</v>
      </c>
      <c r="H12" s="33">
        <f t="shared" si="1"/>
        <v>-1.2802528214612039</v>
      </c>
      <c r="I12">
        <f t="shared" si="2"/>
        <v>-187.65385507008443</v>
      </c>
      <c r="J12" s="34">
        <f t="shared" si="3"/>
        <v>1.3461449299155674</v>
      </c>
    </row>
    <row r="13" spans="1:14">
      <c r="A13" s="39">
        <v>-151</v>
      </c>
      <c r="B13" s="32">
        <f t="shared" si="5"/>
        <v>-3.1999969999999962</v>
      </c>
      <c r="C13">
        <v>-147.800003</v>
      </c>
      <c r="D13" s="33">
        <f t="shared" si="4"/>
        <v>2.0979414429999999</v>
      </c>
      <c r="E13">
        <v>2</v>
      </c>
      <c r="G13" s="25">
        <f t="shared" si="6"/>
        <v>-149.72931379151888</v>
      </c>
      <c r="H13" s="33">
        <f t="shared" si="1"/>
        <v>-1.2706862084811235</v>
      </c>
      <c r="I13">
        <f t="shared" si="2"/>
        <v>-149.6826346307995</v>
      </c>
      <c r="J13" s="34">
        <f t="shared" si="3"/>
        <v>1.3173653692005018</v>
      </c>
    </row>
    <row r="14" spans="1:14">
      <c r="A14" s="39">
        <v>250.199997</v>
      </c>
      <c r="B14" s="32">
        <f t="shared" si="5"/>
        <v>-2.8000030000000038</v>
      </c>
      <c r="C14">
        <v>253</v>
      </c>
      <c r="D14" s="33">
        <f t="shared" si="4"/>
        <v>2.0979414429999999</v>
      </c>
      <c r="E14">
        <v>2</v>
      </c>
      <c r="G14" s="25">
        <f t="shared" si="6"/>
        <v>250.96978661608335</v>
      </c>
      <c r="H14" s="33">
        <f t="shared" si="1"/>
        <v>-0.76978961608335794</v>
      </c>
      <c r="I14">
        <f t="shared" si="2"/>
        <v>250.8138197370705</v>
      </c>
      <c r="J14" s="34">
        <f t="shared" si="3"/>
        <v>0.61382273707050672</v>
      </c>
    </row>
    <row r="15" spans="1:14">
      <c r="A15" s="39">
        <v>385.79998799999998</v>
      </c>
      <c r="B15" s="32">
        <f t="shared" si="5"/>
        <v>-2.8000180000000228</v>
      </c>
      <c r="C15">
        <v>388.60000600000001</v>
      </c>
      <c r="D15" s="33">
        <f t="shared" si="4"/>
        <v>2.0979414429999999</v>
      </c>
      <c r="E15">
        <v>2</v>
      </c>
      <c r="G15" s="25">
        <f t="shared" si="6"/>
        <v>386.53565491141234</v>
      </c>
      <c r="H15" s="33">
        <f t="shared" si="1"/>
        <v>-0.73566691141235196</v>
      </c>
      <c r="I15">
        <f t="shared" si="2"/>
        <v>386.31112814218523</v>
      </c>
      <c r="J15" s="34">
        <f t="shared" si="3"/>
        <v>0.51114014218524062</v>
      </c>
    </row>
    <row r="16" spans="1:14">
      <c r="A16" s="15"/>
      <c r="B16" s="32"/>
      <c r="D16" s="33"/>
      <c r="G16" s="25"/>
      <c r="H16" s="33"/>
      <c r="J16" s="34"/>
    </row>
    <row r="17" spans="1:16">
      <c r="B17" s="32"/>
      <c r="D17" s="33"/>
      <c r="G17" s="25"/>
      <c r="H17" s="33"/>
      <c r="J17" s="34"/>
    </row>
    <row r="18" spans="1:16">
      <c r="A18" s="39">
        <v>-323</v>
      </c>
      <c r="B18" s="32">
        <f t="shared" si="5"/>
        <v>-0.39999399999999241</v>
      </c>
      <c r="C18">
        <v>-322.60000600000001</v>
      </c>
      <c r="D18" s="33">
        <f t="shared" si="4"/>
        <v>1.0979414430000001</v>
      </c>
      <c r="E18">
        <v>1</v>
      </c>
      <c r="G18" s="25">
        <f t="shared" si="6"/>
        <v>-322.91570357719468</v>
      </c>
      <c r="H18" s="33">
        <f t="shared" si="1"/>
        <v>-8.4296422805323346E-2</v>
      </c>
      <c r="I18">
        <f t="shared" si="2"/>
        <v>-322.88327282068889</v>
      </c>
      <c r="J18" s="34">
        <f t="shared" si="3"/>
        <v>0.11672717931111265</v>
      </c>
    </row>
    <row r="19" spans="1:16">
      <c r="A19" s="39">
        <v>-189</v>
      </c>
      <c r="B19" s="32">
        <f t="shared" si="5"/>
        <v>-0.80000300000000379</v>
      </c>
      <c r="C19">
        <v>-188.199997</v>
      </c>
      <c r="D19" s="33">
        <f t="shared" si="4"/>
        <v>1.0979414430000001</v>
      </c>
      <c r="E19">
        <v>1</v>
      </c>
      <c r="G19" s="25">
        <f t="shared" si="6"/>
        <v>-188.53340217797316</v>
      </c>
      <c r="H19" s="33">
        <f t="shared" si="1"/>
        <v>-0.46659782202684141</v>
      </c>
      <c r="I19">
        <f t="shared" si="2"/>
        <v>-188.53653418636415</v>
      </c>
      <c r="J19" s="34">
        <f t="shared" si="3"/>
        <v>0.4634658136358496</v>
      </c>
    </row>
    <row r="20" spans="1:16">
      <c r="A20" s="39">
        <v>-151</v>
      </c>
      <c r="B20" s="32">
        <f t="shared" si="5"/>
        <v>-0.80000300000000379</v>
      </c>
      <c r="C20">
        <v>-150.199997</v>
      </c>
      <c r="D20" s="33">
        <f t="shared" si="4"/>
        <v>1.0979414430000001</v>
      </c>
      <c r="E20">
        <v>1</v>
      </c>
      <c r="G20" s="25">
        <f t="shared" si="6"/>
        <v>-150.53840879095324</v>
      </c>
      <c r="H20" s="33">
        <f t="shared" si="1"/>
        <v>-0.46159120904675888</v>
      </c>
      <c r="I20">
        <f t="shared" si="2"/>
        <v>-150.5515957470792</v>
      </c>
      <c r="J20" s="34">
        <f t="shared" si="3"/>
        <v>0.44840425292079544</v>
      </c>
    </row>
    <row r="21" spans="1:16">
      <c r="A21" s="39">
        <v>250.199997</v>
      </c>
      <c r="B21" s="32">
        <f t="shared" si="5"/>
        <v>0</v>
      </c>
      <c r="C21">
        <v>250.199997</v>
      </c>
      <c r="D21" s="33">
        <f t="shared" si="4"/>
        <v>1.0979414430000001</v>
      </c>
      <c r="E21">
        <v>1</v>
      </c>
      <c r="G21" s="25">
        <f t="shared" si="6"/>
        <v>249.80883131938401</v>
      </c>
      <c r="H21" s="33">
        <f t="shared" si="1"/>
        <v>0.391165680615984</v>
      </c>
      <c r="I21">
        <f t="shared" si="2"/>
        <v>249.68969696818536</v>
      </c>
      <c r="J21" s="34">
        <f t="shared" si="3"/>
        <v>-0.51030003181463712</v>
      </c>
    </row>
    <row r="22" spans="1:16">
      <c r="A22" s="39">
        <v>385.79998799999998</v>
      </c>
      <c r="B22" s="32">
        <f t="shared" si="5"/>
        <v>-0.40002400000003036</v>
      </c>
      <c r="C22">
        <v>386.20001200000002</v>
      </c>
      <c r="D22" s="33">
        <f t="shared" si="4"/>
        <v>1.0979414430000001</v>
      </c>
      <c r="E22">
        <v>1</v>
      </c>
      <c r="G22" s="25">
        <f t="shared" si="6"/>
        <v>385.790927913058</v>
      </c>
      <c r="H22" s="33">
        <f t="shared" si="1"/>
        <v>9.0600869419859009E-3</v>
      </c>
      <c r="I22">
        <f t="shared" si="2"/>
        <v>385.63580742915451</v>
      </c>
      <c r="J22" s="34">
        <f t="shared" si="3"/>
        <v>-0.16418057084547399</v>
      </c>
    </row>
    <row r="23" spans="1:16">
      <c r="A23" s="15"/>
      <c r="B23" s="32"/>
      <c r="D23" s="33"/>
      <c r="G23" s="25"/>
      <c r="H23" s="33"/>
      <c r="J23" s="34"/>
    </row>
    <row r="24" spans="1:16">
      <c r="B24" s="32"/>
      <c r="D24" s="33"/>
      <c r="G24" s="25"/>
      <c r="H24" s="33"/>
      <c r="J24" s="34"/>
    </row>
    <row r="25" spans="1:16">
      <c r="A25" s="39">
        <v>-323</v>
      </c>
      <c r="B25" s="36">
        <f t="shared" si="5"/>
        <v>0</v>
      </c>
      <c r="C25" s="15">
        <v>-323</v>
      </c>
      <c r="D25" s="37">
        <f t="shared" si="4"/>
        <v>9.7941443000000003E-2</v>
      </c>
      <c r="E25" s="15">
        <v>0</v>
      </c>
      <c r="F25" s="15"/>
      <c r="G25" s="38">
        <f t="shared" si="6"/>
        <v>-322.96830408221535</v>
      </c>
      <c r="H25" s="37">
        <f t="shared" si="1"/>
        <v>-3.1695917784645644E-2</v>
      </c>
      <c r="I25">
        <f t="shared" si="2"/>
        <v>-322.96881384960744</v>
      </c>
      <c r="J25" s="34">
        <f t="shared" si="3"/>
        <v>3.118615039255701E-2</v>
      </c>
      <c r="K25" s="15"/>
      <c r="L25" s="15"/>
      <c r="M25" s="15"/>
      <c r="N25" s="15"/>
      <c r="O25" s="15"/>
      <c r="P25" s="15"/>
    </row>
    <row r="26" spans="1:16">
      <c r="A26" s="39">
        <v>-189</v>
      </c>
      <c r="B26" s="36">
        <f t="shared" si="5"/>
        <v>0</v>
      </c>
      <c r="C26" s="15">
        <v>-189</v>
      </c>
      <c r="D26" s="37">
        <f t="shared" si="4"/>
        <v>9.7941443000000003E-2</v>
      </c>
      <c r="E26" s="15">
        <v>0</v>
      </c>
      <c r="F26" s="15"/>
      <c r="G26" s="38">
        <f t="shared" si="6"/>
        <v>-188.96987898061883</v>
      </c>
      <c r="H26" s="37">
        <f t="shared" si="1"/>
        <v>-3.0121019381169845E-2</v>
      </c>
      <c r="I26">
        <f t="shared" si="2"/>
        <v>-188.97355166897111</v>
      </c>
      <c r="J26" s="34">
        <f t="shared" si="3"/>
        <v>2.6448331028888106E-2</v>
      </c>
      <c r="K26" s="15"/>
      <c r="L26" s="15"/>
      <c r="M26" s="15"/>
      <c r="N26" s="15"/>
      <c r="O26" s="15"/>
      <c r="P26" s="15"/>
    </row>
    <row r="27" spans="1:16">
      <c r="A27" s="39">
        <v>-151</v>
      </c>
      <c r="B27" s="36">
        <f t="shared" si="5"/>
        <v>0</v>
      </c>
      <c r="C27" s="15">
        <v>-151</v>
      </c>
      <c r="D27" s="37">
        <f t="shared" si="4"/>
        <v>9.7941443000000003E-2</v>
      </c>
      <c r="E27" s="15">
        <v>0</v>
      </c>
      <c r="F27" s="15"/>
      <c r="G27" s="38">
        <f t="shared" si="6"/>
        <v>-150.97032559359889</v>
      </c>
      <c r="H27" s="37">
        <f t="shared" si="1"/>
        <v>-2.9674406401113629E-2</v>
      </c>
      <c r="I27">
        <f t="shared" si="2"/>
        <v>-150.97489522968618</v>
      </c>
      <c r="J27" s="34">
        <f t="shared" si="3"/>
        <v>2.5104770313816971E-2</v>
      </c>
      <c r="K27" s="15"/>
      <c r="L27" s="15"/>
      <c r="M27" s="15"/>
      <c r="N27" s="15"/>
      <c r="O27" s="15"/>
      <c r="P27" s="15"/>
    </row>
    <row r="28" spans="1:16">
      <c r="A28" s="39">
        <v>250.199997</v>
      </c>
      <c r="B28" s="36">
        <f t="shared" si="5"/>
        <v>0</v>
      </c>
      <c r="C28" s="15">
        <v>250.199997</v>
      </c>
      <c r="D28" s="37">
        <f t="shared" si="4"/>
        <v>9.7941443000000003E-2</v>
      </c>
      <c r="E28" s="15">
        <v>0</v>
      </c>
      <c r="F28" s="15"/>
      <c r="G28" s="38">
        <f t="shared" si="6"/>
        <v>250.22495611360458</v>
      </c>
      <c r="H28" s="37">
        <f t="shared" si="1"/>
        <v>-2.4959113604580807E-2</v>
      </c>
      <c r="I28">
        <f t="shared" si="2"/>
        <v>250.21091659781757</v>
      </c>
      <c r="J28" s="34">
        <f t="shared" si="3"/>
        <v>1.0919597817576232E-2</v>
      </c>
      <c r="K28" s="15"/>
      <c r="L28" s="15"/>
      <c r="M28" s="15"/>
      <c r="N28" s="15"/>
      <c r="O28" s="15"/>
      <c r="P28" s="15"/>
    </row>
    <row r="29" spans="1:16">
      <c r="A29" s="39">
        <v>385.79998799999998</v>
      </c>
      <c r="B29" s="36">
        <f t="shared" si="5"/>
        <v>0</v>
      </c>
      <c r="C29" s="15">
        <v>385.79998799999998</v>
      </c>
      <c r="D29" s="37">
        <f t="shared" si="4"/>
        <v>9.7941443000000003E-2</v>
      </c>
      <c r="E29" s="15">
        <v>0</v>
      </c>
      <c r="F29" s="15"/>
      <c r="G29" s="38">
        <f t="shared" si="6"/>
        <v>385.82335341054988</v>
      </c>
      <c r="H29" s="37">
        <f t="shared" si="1"/>
        <v>-2.3365410549899934E-2</v>
      </c>
      <c r="I29">
        <f t="shared" si="2"/>
        <v>385.80611320779462</v>
      </c>
      <c r="J29" s="34">
        <f t="shared" si="3"/>
        <v>6.1252077946392092E-3</v>
      </c>
      <c r="K29" s="15"/>
      <c r="L29" s="15"/>
      <c r="M29" s="15"/>
      <c r="N29" s="15"/>
      <c r="O29" s="15"/>
      <c r="P29" s="15"/>
    </row>
    <row r="30" spans="1:16" ht="14" customHeight="1">
      <c r="A30" s="15"/>
      <c r="B30" s="36"/>
      <c r="C30" s="15"/>
      <c r="D30" s="37"/>
      <c r="E30" s="15"/>
      <c r="F30" s="15"/>
      <c r="G30" s="38"/>
      <c r="H30" s="37"/>
      <c r="J30" s="34"/>
      <c r="K30" s="15"/>
      <c r="L30" s="15"/>
      <c r="M30" s="15"/>
      <c r="N30" s="15"/>
      <c r="O30" s="15"/>
      <c r="P30" s="15"/>
    </row>
    <row r="31" spans="1:16">
      <c r="B31" s="32"/>
      <c r="D31" s="33"/>
      <c r="G31" s="25"/>
      <c r="H31" s="33"/>
      <c r="J31" s="34"/>
    </row>
    <row r="32" spans="1:16">
      <c r="A32" s="39">
        <v>-323</v>
      </c>
      <c r="B32" s="32">
        <f t="shared" si="5"/>
        <v>-1.2000120000000152</v>
      </c>
      <c r="C32">
        <v>-321.79998799999998</v>
      </c>
      <c r="D32" s="33">
        <f t="shared" si="4"/>
        <v>-0.90205855700000004</v>
      </c>
      <c r="E32">
        <v>-1</v>
      </c>
      <c r="G32" s="25">
        <f t="shared" si="6"/>
        <v>-322.64303938990361</v>
      </c>
      <c r="H32" s="33">
        <f t="shared" si="1"/>
        <v>-0.35696061009639379</v>
      </c>
      <c r="I32">
        <f t="shared" si="2"/>
        <v>-322.60665664321755</v>
      </c>
      <c r="J32" s="34">
        <f t="shared" si="3"/>
        <v>0.39334335678245225</v>
      </c>
    </row>
    <row r="33" spans="1:10">
      <c r="A33" s="39">
        <v>-189</v>
      </c>
      <c r="B33" s="32">
        <f t="shared" si="5"/>
        <v>-1.1999969999999962</v>
      </c>
      <c r="C33">
        <v>-187.800003</v>
      </c>
      <c r="D33" s="33">
        <f t="shared" si="4"/>
        <v>-0.90205855700000004</v>
      </c>
      <c r="E33">
        <v>-1</v>
      </c>
      <c r="G33" s="25">
        <f t="shared" si="6"/>
        <v>-188.62854928993076</v>
      </c>
      <c r="H33" s="33">
        <f t="shared" si="1"/>
        <v>-0.37145071006924013</v>
      </c>
      <c r="I33">
        <f t="shared" si="2"/>
        <v>-188.56303546746594</v>
      </c>
      <c r="J33" s="34">
        <f t="shared" si="3"/>
        <v>0.43696453253406276</v>
      </c>
    </row>
    <row r="34" spans="1:10">
      <c r="A34" s="39">
        <v>-151</v>
      </c>
      <c r="B34" s="32">
        <f t="shared" si="5"/>
        <v>-1.1999969999999962</v>
      </c>
      <c r="C34">
        <v>-149.800003</v>
      </c>
      <c r="D34" s="33">
        <f t="shared" si="4"/>
        <v>-0.90205855700000004</v>
      </c>
      <c r="E34">
        <v>-1</v>
      </c>
      <c r="G34" s="25">
        <f t="shared" si="6"/>
        <v>-150.62443590291085</v>
      </c>
      <c r="H34" s="33">
        <f t="shared" si="1"/>
        <v>-0.37556409708915339</v>
      </c>
      <c r="I34">
        <f t="shared" si="2"/>
        <v>-150.550661028181</v>
      </c>
      <c r="J34" s="34">
        <f t="shared" si="3"/>
        <v>0.44933897181900306</v>
      </c>
    </row>
    <row r="35" spans="1:10">
      <c r="A35" s="39">
        <v>250.199997</v>
      </c>
      <c r="B35" s="32">
        <f t="shared" si="5"/>
        <v>-1.1999969999999962</v>
      </c>
      <c r="C35">
        <v>251.39999399999999</v>
      </c>
      <c r="D35" s="33">
        <f t="shared" si="4"/>
        <v>-0.90205855700000004</v>
      </c>
      <c r="E35">
        <v>-1</v>
      </c>
      <c r="G35" s="25">
        <f t="shared" si="6"/>
        <v>250.61898980393261</v>
      </c>
      <c r="H35" s="33">
        <f t="shared" si="1"/>
        <v>-0.41899280393261051</v>
      </c>
      <c r="I35">
        <f t="shared" si="2"/>
        <v>250.77998399823977</v>
      </c>
      <c r="J35" s="34">
        <f t="shared" si="3"/>
        <v>0.57998699823977518</v>
      </c>
    </row>
    <row r="36" spans="1:10">
      <c r="A36" s="39">
        <v>385.79998799999998</v>
      </c>
      <c r="B36" s="32">
        <f t="shared" si="5"/>
        <v>-0.80001800000002277</v>
      </c>
      <c r="C36">
        <v>386.60000600000001</v>
      </c>
      <c r="D36" s="33">
        <f t="shared" si="4"/>
        <v>-0.90205855700000004</v>
      </c>
      <c r="E36">
        <v>-1</v>
      </c>
      <c r="G36" s="25">
        <f t="shared" si="6"/>
        <v>385.83363680326033</v>
      </c>
      <c r="H36" s="33">
        <f t="shared" si="1"/>
        <v>-3.3648803260348359E-2</v>
      </c>
      <c r="I36">
        <f t="shared" si="2"/>
        <v>386.02402295455073</v>
      </c>
      <c r="J36" s="34">
        <f t="shared" si="3"/>
        <v>0.22403495455074562</v>
      </c>
    </row>
    <row r="37" spans="1:10">
      <c r="A37" s="15"/>
      <c r="B37" s="32"/>
      <c r="D37" s="33"/>
      <c r="G37" s="25"/>
      <c r="H37" s="33"/>
      <c r="J37" s="34"/>
    </row>
    <row r="38" spans="1:10">
      <c r="B38" s="32"/>
      <c r="D38" s="33"/>
      <c r="G38" s="25"/>
      <c r="H38" s="33"/>
      <c r="J38" s="34"/>
    </row>
    <row r="39" spans="1:10">
      <c r="A39" s="39">
        <v>-323</v>
      </c>
      <c r="B39" s="32">
        <f t="shared" si="5"/>
        <v>-4</v>
      </c>
      <c r="C39">
        <v>-319</v>
      </c>
      <c r="D39" s="33">
        <f t="shared" si="4"/>
        <v>-1.9020585569999999</v>
      </c>
      <c r="E39">
        <v>-2</v>
      </c>
      <c r="G39" s="25">
        <f t="shared" si="6"/>
        <v>-321.93936350494687</v>
      </c>
      <c r="H39" s="33">
        <f t="shared" si="1"/>
        <v>-1.0606364950531315</v>
      </c>
      <c r="I39">
        <f t="shared" si="2"/>
        <v>-321.79509841562071</v>
      </c>
      <c r="J39" s="34">
        <f t="shared" si="3"/>
        <v>1.2049015843792859</v>
      </c>
    </row>
    <row r="40" spans="1:10">
      <c r="A40" s="39">
        <v>-189</v>
      </c>
      <c r="B40" s="32">
        <f t="shared" si="5"/>
        <v>-4</v>
      </c>
      <c r="C40">
        <v>-185</v>
      </c>
      <c r="D40" s="33">
        <f t="shared" si="4"/>
        <v>-1.9020585569999999</v>
      </c>
      <c r="E40">
        <v>-2</v>
      </c>
      <c r="G40" s="25">
        <f t="shared" si="6"/>
        <v>-187.90877840335028</v>
      </c>
      <c r="H40" s="33">
        <f t="shared" si="1"/>
        <v>-1.0912215966497172</v>
      </c>
      <c r="I40">
        <f t="shared" si="2"/>
        <v>-187.70308823498436</v>
      </c>
      <c r="J40" s="34">
        <f t="shared" si="3"/>
        <v>1.2969117650156363</v>
      </c>
    </row>
    <row r="41" spans="1:10">
      <c r="A41" s="39">
        <v>-151</v>
      </c>
      <c r="B41" s="32">
        <f t="shared" si="5"/>
        <v>-4</v>
      </c>
      <c r="C41">
        <v>-147</v>
      </c>
      <c r="D41" s="33">
        <f t="shared" si="4"/>
        <v>-1.9020585569999999</v>
      </c>
      <c r="E41">
        <v>-2</v>
      </c>
      <c r="G41" s="25">
        <f t="shared" si="6"/>
        <v>-149.90010501633037</v>
      </c>
      <c r="H41" s="33">
        <f t="shared" si="1"/>
        <v>-1.0998949836696283</v>
      </c>
      <c r="I41">
        <f t="shared" si="2"/>
        <v>-149.67699579569944</v>
      </c>
      <c r="J41" s="34">
        <f t="shared" si="3"/>
        <v>1.3230042043005596</v>
      </c>
    </row>
    <row r="42" spans="1:10">
      <c r="A42" s="39">
        <v>250.199997</v>
      </c>
      <c r="B42" s="32">
        <f t="shared" si="5"/>
        <v>-3.1999969999999962</v>
      </c>
      <c r="C42">
        <v>253.39999399999999</v>
      </c>
      <c r="D42" s="33">
        <f t="shared" si="4"/>
        <v>-1.9020585569999999</v>
      </c>
      <c r="E42">
        <v>-2</v>
      </c>
      <c r="G42" s="25">
        <f t="shared" si="6"/>
        <v>250.59127909184687</v>
      </c>
      <c r="H42" s="33">
        <f t="shared" si="1"/>
        <v>-0.39128209184687535</v>
      </c>
      <c r="I42">
        <f t="shared" si="2"/>
        <v>250.99793011306713</v>
      </c>
      <c r="J42" s="34">
        <f t="shared" si="3"/>
        <v>0.79793311306713122</v>
      </c>
    </row>
    <row r="43" spans="1:10">
      <c r="A43" s="39">
        <v>385.79998799999998</v>
      </c>
      <c r="B43" s="32">
        <f t="shared" si="5"/>
        <v>-3.2000120000000152</v>
      </c>
      <c r="C43">
        <v>389</v>
      </c>
      <c r="D43" s="33">
        <f t="shared" si="4"/>
        <v>-1.9020585569999999</v>
      </c>
      <c r="E43">
        <v>-2</v>
      </c>
      <c r="G43" s="25">
        <f t="shared" si="6"/>
        <v>386.22223539005586</v>
      </c>
      <c r="H43" s="33">
        <f t="shared" si="1"/>
        <v>-0.42224739005587253</v>
      </c>
      <c r="I43">
        <f t="shared" si="2"/>
        <v>386.69104492684579</v>
      </c>
      <c r="J43" s="34">
        <f t="shared" si="3"/>
        <v>0.89105692684580617</v>
      </c>
    </row>
    <row r="44" spans="1:10">
      <c r="A44" s="15"/>
      <c r="B44" s="32"/>
      <c r="D44" s="33"/>
      <c r="G44" s="25"/>
      <c r="H44" s="33"/>
      <c r="J44" s="34"/>
    </row>
    <row r="45" spans="1:10">
      <c r="B45" s="32"/>
      <c r="D45" s="33"/>
      <c r="G45" s="25"/>
      <c r="H45" s="33"/>
      <c r="J45" s="34"/>
    </row>
    <row r="46" spans="1:10">
      <c r="A46" s="39">
        <v>-323</v>
      </c>
      <c r="B46" s="32">
        <f t="shared" si="5"/>
        <v>-6</v>
      </c>
      <c r="C46">
        <v>-317</v>
      </c>
      <c r="D46" s="33">
        <f t="shared" si="4"/>
        <v>-2.9020585570000001</v>
      </c>
      <c r="E46">
        <v>-3</v>
      </c>
      <c r="G46" s="25">
        <f t="shared" si="6"/>
        <v>-323.25750021631262</v>
      </c>
      <c r="H46" s="33">
        <f t="shared" si="1"/>
        <v>0.25750021631262143</v>
      </c>
      <c r="I46">
        <f t="shared" si="2"/>
        <v>-322.93488469862729</v>
      </c>
      <c r="J46" s="34">
        <f t="shared" si="3"/>
        <v>6.511530137271393E-2</v>
      </c>
    </row>
    <row r="47" spans="1:10">
      <c r="A47" s="39">
        <v>-189</v>
      </c>
      <c r="B47" s="32">
        <f t="shared" si="5"/>
        <v>-5.1999969999999962</v>
      </c>
      <c r="C47">
        <v>-183.800003</v>
      </c>
      <c r="D47" s="33">
        <f t="shared" si="4"/>
        <v>-2.9020585570000001</v>
      </c>
      <c r="E47">
        <v>-3</v>
      </c>
      <c r="G47" s="25">
        <f t="shared" si="6"/>
        <v>-190.01111671338222</v>
      </c>
      <c r="H47" s="33">
        <f t="shared" si="1"/>
        <v>1.0111167133822221</v>
      </c>
      <c r="I47">
        <f t="shared" si="2"/>
        <v>-189.59534163564518</v>
      </c>
      <c r="J47" s="34">
        <f t="shared" si="3"/>
        <v>-0.59534163564518394</v>
      </c>
    </row>
    <row r="48" spans="1:10">
      <c r="A48" s="39">
        <v>-151</v>
      </c>
      <c r="B48" s="32">
        <f t="shared" si="5"/>
        <v>-4.8000030000000038</v>
      </c>
      <c r="C48">
        <v>-146.199997</v>
      </c>
      <c r="D48" s="33">
        <f t="shared" si="4"/>
        <v>-2.9020585570000001</v>
      </c>
      <c r="E48">
        <v>-3</v>
      </c>
      <c r="G48" s="25">
        <f t="shared" si="6"/>
        <v>-152.39801662308355</v>
      </c>
      <c r="H48" s="33">
        <f t="shared" si="1"/>
        <v>1.3980166230835493</v>
      </c>
      <c r="I48">
        <f t="shared" si="2"/>
        <v>-151.95594424733002</v>
      </c>
      <c r="J48" s="34">
        <f t="shared" si="3"/>
        <v>-0.9559442473300237</v>
      </c>
    </row>
    <row r="49" spans="1:10">
      <c r="A49" s="39">
        <v>250.199997</v>
      </c>
      <c r="B49" s="32">
        <f t="shared" si="5"/>
        <v>-5.1999969999999962</v>
      </c>
      <c r="C49">
        <v>255.39999399999999</v>
      </c>
      <c r="D49" s="33">
        <f t="shared" si="4"/>
        <v>-2.9020585570000001</v>
      </c>
      <c r="E49">
        <v>-3</v>
      </c>
      <c r="G49" s="25">
        <f t="shared" si="6"/>
        <v>249.34183037976115</v>
      </c>
      <c r="H49" s="33">
        <f t="shared" si="1"/>
        <v>0.8581666202388476</v>
      </c>
      <c r="I49">
        <f t="shared" si="2"/>
        <v>250.06478022789452</v>
      </c>
      <c r="J49" s="34">
        <f t="shared" si="3"/>
        <v>-0.13521677210547978</v>
      </c>
    </row>
    <row r="50" spans="1:10">
      <c r="A50" s="39">
        <v>385.79998799999998</v>
      </c>
      <c r="B50" s="32">
        <f t="shared" si="5"/>
        <v>-4</v>
      </c>
      <c r="C50">
        <v>389.79998799999998</v>
      </c>
      <c r="D50" s="33">
        <f t="shared" si="4"/>
        <v>-2.9020585570000001</v>
      </c>
      <c r="E50">
        <v>-3</v>
      </c>
      <c r="G50" s="25">
        <f t="shared" si="6"/>
        <v>383.78862877807893</v>
      </c>
      <c r="H50" s="33">
        <f t="shared" si="1"/>
        <v>2.0113592219210545</v>
      </c>
      <c r="I50">
        <f t="shared" si="2"/>
        <v>384.60557745950058</v>
      </c>
      <c r="J50" s="34">
        <f t="shared" si="3"/>
        <v>-1.1944105404994048</v>
      </c>
    </row>
    <row r="51" spans="1:10">
      <c r="B51" s="32"/>
      <c r="D51" s="33"/>
      <c r="G51" s="25"/>
      <c r="H51" s="33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2015-11-03T06:40:35Z</dcterms:modified>
  <dc:language>en-US</dc:language>
</cp:coreProperties>
</file>