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660" yWindow="2620" windowWidth="25860" windowHeight="15640" tabRatio="398" activeTab="1"/>
  </bookViews>
  <sheets>
    <sheet name="X1" sheetId="1" r:id="rId1"/>
    <sheet name="X11" sheetId="2" r:id="rId2"/>
  </sheets>
  <definedNames>
    <definedName name="_xlnm._FilterDatabase" localSheetId="1" hidden="1">'X11'!$C$5:$C$17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I26" i="1"/>
  <c r="H26" i="1"/>
  <c r="G26" i="1"/>
  <c r="F26" i="1"/>
  <c r="G12" i="1"/>
  <c r="G13" i="1"/>
  <c r="F12" i="1"/>
  <c r="F13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H4" i="1"/>
  <c r="H5" i="1"/>
  <c r="H6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I3" i="1"/>
  <c r="H3" i="1"/>
  <c r="F3" i="1"/>
  <c r="B4" i="1"/>
  <c r="B5" i="1"/>
  <c r="B6" i="1"/>
  <c r="B7" i="1"/>
  <c r="B8" i="1"/>
  <c r="B9" i="1"/>
  <c r="B10" i="1"/>
  <c r="B11" i="1"/>
  <c r="B12" i="1"/>
  <c r="B13" i="1"/>
  <c r="B89" i="1"/>
  <c r="B90" i="1"/>
  <c r="B91" i="1"/>
  <c r="B92" i="1"/>
  <c r="B93" i="1"/>
  <c r="B94" i="1"/>
  <c r="B95" i="1"/>
  <c r="B96" i="1"/>
  <c r="B97" i="1"/>
  <c r="B98" i="1"/>
  <c r="B99" i="1"/>
  <c r="B64" i="1"/>
  <c r="B65" i="1"/>
  <c r="B66" i="1"/>
  <c r="B67" i="1"/>
  <c r="B68" i="1"/>
  <c r="B69" i="1"/>
  <c r="B70" i="1"/>
  <c r="B71" i="1"/>
  <c r="B72" i="1"/>
  <c r="B73" i="1"/>
  <c r="B74" i="1"/>
  <c r="B26" i="1"/>
  <c r="F38" i="1"/>
  <c r="G38" i="1"/>
  <c r="B38" i="1"/>
  <c r="F25" i="1"/>
  <c r="B3" i="1"/>
  <c r="F4" i="1"/>
  <c r="F5" i="1"/>
  <c r="F6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8" i="1"/>
  <c r="F29" i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G23" i="1"/>
  <c r="G24" i="1"/>
  <c r="G25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3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3" i="1"/>
  <c r="B34" i="1"/>
  <c r="B35" i="1"/>
  <c r="B36" i="1"/>
  <c r="B37" i="1"/>
  <c r="B77" i="1"/>
  <c r="B78" i="1"/>
  <c r="B79" i="1"/>
  <c r="B80" i="1"/>
  <c r="B81" i="1"/>
  <c r="B82" i="1"/>
  <c r="B83" i="1"/>
  <c r="B84" i="1"/>
  <c r="B85" i="1"/>
  <c r="B86" i="1"/>
  <c r="B107" i="1"/>
  <c r="B108" i="1"/>
  <c r="B102" i="1"/>
  <c r="B103" i="1"/>
  <c r="B104" i="1"/>
  <c r="B105" i="1"/>
  <c r="B106" i="1"/>
  <c r="B101" i="1"/>
  <c r="B87" i="1"/>
  <c r="B49" i="1"/>
  <c r="B50" i="1"/>
  <c r="B55" i="1"/>
  <c r="B56" i="1"/>
  <c r="B57" i="1"/>
  <c r="B58" i="1"/>
  <c r="B59" i="1"/>
  <c r="B60" i="1"/>
  <c r="B61" i="1"/>
  <c r="B62" i="1"/>
  <c r="I4" i="2"/>
  <c r="G4" i="2"/>
  <c r="B4" i="2"/>
  <c r="G1" i="2"/>
  <c r="B40" i="1"/>
  <c r="B41" i="1"/>
  <c r="B42" i="1"/>
  <c r="B43" i="1"/>
  <c r="B44" i="1"/>
  <c r="B45" i="1"/>
  <c r="B46" i="1"/>
  <c r="B47" i="1"/>
  <c r="B48" i="1"/>
  <c r="B52" i="1"/>
  <c r="B53" i="1"/>
  <c r="B54" i="1"/>
</calcChain>
</file>

<file path=xl/sharedStrings.xml><?xml version="1.0" encoding="utf-8"?>
<sst xmlns="http://schemas.openxmlformats.org/spreadsheetml/2006/main" count="45" uniqueCount="40">
  <si>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</si>
  <si>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</si>
  <si>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</si>
  <si>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</si>
  <si>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</si>
  <si>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</si>
  <si>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</si>
  <si>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</si>
  <si>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</si>
  <si>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</si>
  <si>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</si>
  <si>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</si>
  <si>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</si>
  <si>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</si>
  <si>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</si>
  <si>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</si>
  <si>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</si>
  <si>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</si>
  <si>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</si>
  <si>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</si>
  <si>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</si>
  <si>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</si>
  <si>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</si>
  <si>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RUN#6043</t>
    <phoneticPr fontId="2" type="noConversion"/>
  </si>
  <si>
    <t>RUN#6044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</si>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</sst>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6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2138364779874"/>
          <c:y val="0.0476743685727809"/>
          <c:w val="0.85926063487347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'X1'!$C$3:$C$116</c:f>
              <c:numCache>
                <c:formatCode>General</c:formatCode>
                <c:ptCount val="114"/>
                <c:pt idx="0">
                  <c:v>-499.0</c:v>
                </c:pt>
                <c:pt idx="1">
                  <c:v>-441.799988</c:v>
                </c:pt>
                <c:pt idx="2">
                  <c:v>-420.600006</c:v>
                </c:pt>
                <c:pt idx="3">
                  <c:v>-353.799988</c:v>
                </c:pt>
                <c:pt idx="4">
                  <c:v>-228.600006</c:v>
                </c:pt>
                <c:pt idx="5">
                  <c:v>-117.800003</c:v>
                </c:pt>
                <c:pt idx="6">
                  <c:v>-43.0</c:v>
                </c:pt>
                <c:pt idx="7">
                  <c:v>-24.6</c:v>
                </c:pt>
                <c:pt idx="8">
                  <c:v>133.0</c:v>
                </c:pt>
                <c:pt idx="9">
                  <c:v>161.0</c:v>
                </c:pt>
                <c:pt idx="10">
                  <c:v>277.799988</c:v>
                </c:pt>
                <c:pt idx="13">
                  <c:v>-498.200012</c:v>
                </c:pt>
                <c:pt idx="14">
                  <c:v>-441.0</c:v>
                </c:pt>
                <c:pt idx="15">
                  <c:v>-419.799988</c:v>
                </c:pt>
                <c:pt idx="16">
                  <c:v>-352.600006</c:v>
                </c:pt>
                <c:pt idx="17">
                  <c:v>-227.800003</c:v>
                </c:pt>
                <c:pt idx="18">
                  <c:v>-117.0</c:v>
                </c:pt>
                <c:pt idx="19">
                  <c:v>-41.400002</c:v>
                </c:pt>
                <c:pt idx="20">
                  <c:v>-23.799999</c:v>
                </c:pt>
                <c:pt idx="21">
                  <c:v>135.800003</c:v>
                </c:pt>
                <c:pt idx="22">
                  <c:v>163.0</c:v>
                </c:pt>
                <c:pt idx="23">
                  <c:v>282.600006</c:v>
                </c:pt>
                <c:pt idx="25" formatCode="0.000">
                  <c:v>-497.0</c:v>
                </c:pt>
                <c:pt idx="26" formatCode="0.000">
                  <c:v>-439.0</c:v>
                </c:pt>
                <c:pt idx="27" formatCode="0.000">
                  <c:v>-418.200012</c:v>
                </c:pt>
                <c:pt idx="28" formatCode="0.000">
                  <c:v>-350.600006</c:v>
                </c:pt>
                <c:pt idx="29" formatCode="0.000">
                  <c:v>-225.399994</c:v>
                </c:pt>
                <c:pt idx="30" formatCode="0.000">
                  <c:v>-113.800003</c:v>
                </c:pt>
                <c:pt idx="31" formatCode="0.000">
                  <c:v>-37.799999</c:v>
                </c:pt>
                <c:pt idx="32" formatCode="0.000">
                  <c:v>-19.799999</c:v>
                </c:pt>
                <c:pt idx="33" formatCode="0.000">
                  <c:v>139.0</c:v>
                </c:pt>
                <c:pt idx="34" formatCode="0.000">
                  <c:v>168.600006</c:v>
                </c:pt>
                <c:pt idx="35" formatCode="0.000">
                  <c:v>290.200012</c:v>
                </c:pt>
                <c:pt idx="37" formatCode="0.000">
                  <c:v>-496.600006</c:v>
                </c:pt>
                <c:pt idx="38" formatCode="0.000">
                  <c:v>-438.600006</c:v>
                </c:pt>
                <c:pt idx="39" formatCode="0.000">
                  <c:v>-417.799988</c:v>
                </c:pt>
                <c:pt idx="40" formatCode="0.000">
                  <c:v>-349.799988</c:v>
                </c:pt>
                <c:pt idx="41" formatCode="0.000">
                  <c:v>-224.199997</c:v>
                </c:pt>
                <c:pt idx="42" formatCode="0.000">
                  <c:v>-112.199997</c:v>
                </c:pt>
                <c:pt idx="43" formatCode="0.000">
                  <c:v>-35.400002</c:v>
                </c:pt>
                <c:pt idx="44" formatCode="0.000">
                  <c:v>-17.799999</c:v>
                </c:pt>
                <c:pt idx="45" formatCode="0.000">
                  <c:v>142.600006</c:v>
                </c:pt>
                <c:pt idx="46" formatCode="0.000">
                  <c:v>172.199997</c:v>
                </c:pt>
                <c:pt idx="47" formatCode="0.000">
                  <c:v>295.0</c:v>
                </c:pt>
                <c:pt idx="49" formatCode="0.000">
                  <c:v>-498.600006</c:v>
                </c:pt>
                <c:pt idx="50" formatCode="0.000">
                  <c:v>-440.200012</c:v>
                </c:pt>
                <c:pt idx="51" formatCode="0.000">
                  <c:v>-419.399994</c:v>
                </c:pt>
                <c:pt idx="52" formatCode="0.000">
                  <c:v>-351.399994</c:v>
                </c:pt>
                <c:pt idx="53" formatCode="0.000">
                  <c:v>-225.399994</c:v>
                </c:pt>
                <c:pt idx="54" formatCode="0.000">
                  <c:v>-113.0</c:v>
                </c:pt>
                <c:pt idx="55" formatCode="0.000">
                  <c:v>-36.200001</c:v>
                </c:pt>
                <c:pt idx="56" formatCode="0.000">
                  <c:v>-18.200001</c:v>
                </c:pt>
                <c:pt idx="57" formatCode="0.000">
                  <c:v>143.399994</c:v>
                </c:pt>
                <c:pt idx="58" formatCode="0.000">
                  <c:v>173.399994</c:v>
                </c:pt>
                <c:pt idx="59" formatCode="0.000">
                  <c:v>297.0</c:v>
                </c:pt>
                <c:pt idx="61">
                  <c:v>-501.799988</c:v>
                </c:pt>
                <c:pt idx="62">
                  <c:v>-443.399994</c:v>
                </c:pt>
                <c:pt idx="63">
                  <c:v>-422.200012</c:v>
                </c:pt>
                <c:pt idx="64">
                  <c:v>-354.200012</c:v>
                </c:pt>
                <c:pt idx="65">
                  <c:v>-227.800003</c:v>
                </c:pt>
                <c:pt idx="66">
                  <c:v>-114.599998</c:v>
                </c:pt>
                <c:pt idx="67">
                  <c:v>-37.400002</c:v>
                </c:pt>
                <c:pt idx="68">
                  <c:v>-19.799999</c:v>
                </c:pt>
                <c:pt idx="69">
                  <c:v>142.199997</c:v>
                </c:pt>
                <c:pt idx="70">
                  <c:v>172.199997</c:v>
                </c:pt>
                <c:pt idx="71">
                  <c:v>297.0</c:v>
                </c:pt>
                <c:pt idx="74">
                  <c:v>-505.0</c:v>
                </c:pt>
                <c:pt idx="75">
                  <c:v>-446.600006</c:v>
                </c:pt>
                <c:pt idx="76" formatCode="0.000">
                  <c:v>-425.799988</c:v>
                </c:pt>
                <c:pt idx="77">
                  <c:v>-357.399994</c:v>
                </c:pt>
                <c:pt idx="78">
                  <c:v>-230.600006</c:v>
                </c:pt>
                <c:pt idx="79">
                  <c:v>-117.400002</c:v>
                </c:pt>
                <c:pt idx="80">
                  <c:v>-40.200001</c:v>
                </c:pt>
                <c:pt idx="81">
                  <c:v>-22.200001</c:v>
                </c:pt>
                <c:pt idx="82">
                  <c:v>140.600006</c:v>
                </c:pt>
                <c:pt idx="83">
                  <c:v>170.600006</c:v>
                </c:pt>
                <c:pt idx="84">
                  <c:v>295.799988</c:v>
                </c:pt>
                <c:pt idx="86">
                  <c:v>-509.399994</c:v>
                </c:pt>
                <c:pt idx="87">
                  <c:v>-450.200012</c:v>
                </c:pt>
                <c:pt idx="88">
                  <c:v>-429.0</c:v>
                </c:pt>
                <c:pt idx="89">
                  <c:v>-360.200012</c:v>
                </c:pt>
                <c:pt idx="90">
                  <c:v>-233.399994</c:v>
                </c:pt>
                <c:pt idx="91">
                  <c:v>-119.800003</c:v>
                </c:pt>
                <c:pt idx="92">
                  <c:v>-42.200001</c:v>
                </c:pt>
                <c:pt idx="93">
                  <c:v>-23.799999</c:v>
                </c:pt>
                <c:pt idx="94">
                  <c:v>139.0</c:v>
                </c:pt>
                <c:pt idx="95">
                  <c:v>169.399994</c:v>
                </c:pt>
                <c:pt idx="96">
                  <c:v>295.0</c:v>
                </c:pt>
                <c:pt idx="98" formatCode="0.000">
                  <c:v>-451.0</c:v>
                </c:pt>
                <c:pt idx="99" formatCode="0.000">
                  <c:v>-429.399994</c:v>
                </c:pt>
                <c:pt idx="100" formatCode="0.000">
                  <c:v>-361.0</c:v>
                </c:pt>
                <c:pt idx="101" formatCode="0.000">
                  <c:v>-120.199997</c:v>
                </c:pt>
                <c:pt idx="102" formatCode="0.000">
                  <c:v>-25.0</c:v>
                </c:pt>
                <c:pt idx="103" formatCode="0.000">
                  <c:v>138.199997</c:v>
                </c:pt>
                <c:pt idx="104" formatCode="0.000">
                  <c:v>168.600006</c:v>
                </c:pt>
                <c:pt idx="105">
                  <c:v>294.600006</c:v>
                </c:pt>
              </c:numCache>
            </c:numRef>
          </c:xVal>
          <c:yVal>
            <c:numRef>
              <c:f>'X1'!$D$3:$D$116</c:f>
              <c:numCache>
                <c:formatCode>General</c:formatCode>
                <c:ptCount val="11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3912"/>
        <c:axId val="-2075126840"/>
      </c:scatterChart>
      <c:valAx>
        <c:axId val="211376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126840"/>
        <c:crosses val="autoZero"/>
        <c:crossBetween val="midCat"/>
      </c:valAx>
      <c:valAx>
        <c:axId val="-207512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63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'X11'!$C$4:$C$159</c:f>
              <c:numCache>
                <c:formatCode>0.000</c:formatCode>
                <c:ptCount val="156"/>
                <c:pt idx="0">
                  <c:v>-540.200012</c:v>
                </c:pt>
                <c:pt idx="1">
                  <c:v>-496.200012</c:v>
                </c:pt>
                <c:pt idx="2">
                  <c:v>-437.799988</c:v>
                </c:pt>
                <c:pt idx="3">
                  <c:v>-416.600006</c:v>
                </c:pt>
                <c:pt idx="4">
                  <c:v>-349.0</c:v>
                </c:pt>
                <c:pt idx="5" formatCode="General">
                  <c:v>-222.600006</c:v>
                </c:pt>
                <c:pt idx="6">
                  <c:v>-110.199997</c:v>
                </c:pt>
                <c:pt idx="7" formatCode="General">
                  <c:v>-33.0</c:v>
                </c:pt>
                <c:pt idx="8" formatCode="General">
                  <c:v>-15.4</c:v>
                </c:pt>
                <c:pt idx="9" formatCode="General">
                  <c:v>5.8</c:v>
                </c:pt>
                <c:pt idx="10" formatCode="General">
                  <c:v>145.800003</c:v>
                </c:pt>
                <c:pt idx="11" formatCode="General">
                  <c:v>155.0</c:v>
                </c:pt>
                <c:pt idx="12" formatCode="General">
                  <c:v>175.800003</c:v>
                </c:pt>
                <c:pt idx="13" formatCode="General">
                  <c:v>299.799988</c:v>
                </c:pt>
                <c:pt idx="15" formatCode="General">
                  <c:v>-541.799988</c:v>
                </c:pt>
                <c:pt idx="16" formatCode="General">
                  <c:v>-497.799988</c:v>
                </c:pt>
                <c:pt idx="17" formatCode="General">
                  <c:v>-439.399994</c:v>
                </c:pt>
                <c:pt idx="18" formatCode="General">
                  <c:v>-418.200012</c:v>
                </c:pt>
                <c:pt idx="19" formatCode="General">
                  <c:v>-350.200012</c:v>
                </c:pt>
                <c:pt idx="20" formatCode="General">
                  <c:v>-223.800003</c:v>
                </c:pt>
                <c:pt idx="21" formatCode="General">
                  <c:v>-111.400002</c:v>
                </c:pt>
                <c:pt idx="22" formatCode="General">
                  <c:v>-34.599998</c:v>
                </c:pt>
                <c:pt idx="23" formatCode="General">
                  <c:v>-16.6</c:v>
                </c:pt>
                <c:pt idx="24" formatCode="General">
                  <c:v>4.6</c:v>
                </c:pt>
                <c:pt idx="25" formatCode="General">
                  <c:v>144.600006</c:v>
                </c:pt>
                <c:pt idx="26" formatCode="General">
                  <c:v>153.0</c:v>
                </c:pt>
                <c:pt idx="27" formatCode="General">
                  <c:v>174.600006</c:v>
                </c:pt>
                <c:pt idx="28" formatCode="General">
                  <c:v>298.600006</c:v>
                </c:pt>
                <c:pt idx="30" formatCode="General">
                  <c:v>-543.400024</c:v>
                </c:pt>
                <c:pt idx="31" formatCode="General">
                  <c:v>-499.399994</c:v>
                </c:pt>
                <c:pt idx="32" formatCode="General">
                  <c:v>-441.0</c:v>
                </c:pt>
                <c:pt idx="33" formatCode="General">
                  <c:v>-420.200012</c:v>
                </c:pt>
                <c:pt idx="34" formatCode="General">
                  <c:v>-352.200012</c:v>
                </c:pt>
                <c:pt idx="35" formatCode="General">
                  <c:v>-225.800003</c:v>
                </c:pt>
                <c:pt idx="36" formatCode="General">
                  <c:v>-113.400002</c:v>
                </c:pt>
                <c:pt idx="37" formatCode="General">
                  <c:v>-36.200001</c:v>
                </c:pt>
                <c:pt idx="38" formatCode="General">
                  <c:v>-18.6</c:v>
                </c:pt>
                <c:pt idx="39" formatCode="General">
                  <c:v>2.6</c:v>
                </c:pt>
                <c:pt idx="40" formatCode="General">
                  <c:v>142.600006</c:v>
                </c:pt>
                <c:pt idx="41" formatCode="General">
                  <c:v>151.0</c:v>
                </c:pt>
                <c:pt idx="42" formatCode="General">
                  <c:v>172.600006</c:v>
                </c:pt>
                <c:pt idx="43" formatCode="General">
                  <c:v>296.200012</c:v>
                </c:pt>
                <c:pt idx="46" formatCode="General">
                  <c:v>-543.799988</c:v>
                </c:pt>
                <c:pt idx="47" formatCode="General">
                  <c:v>-500.200012</c:v>
                </c:pt>
                <c:pt idx="48" formatCode="General">
                  <c:v>-441.799988</c:v>
                </c:pt>
                <c:pt idx="49" formatCode="General">
                  <c:v>-420.600006</c:v>
                </c:pt>
                <c:pt idx="50" formatCode="General">
                  <c:v>-352.600006</c:v>
                </c:pt>
                <c:pt idx="51" formatCode="General">
                  <c:v>-226.600006</c:v>
                </c:pt>
                <c:pt idx="52" formatCode="General">
                  <c:v>-114.199997</c:v>
                </c:pt>
                <c:pt idx="53" formatCode="General">
                  <c:v>-37.0</c:v>
                </c:pt>
                <c:pt idx="54" formatCode="General">
                  <c:v>-19.4</c:v>
                </c:pt>
                <c:pt idx="55" formatCode="General">
                  <c:v>1.8</c:v>
                </c:pt>
                <c:pt idx="56" formatCode="General">
                  <c:v>141.800003</c:v>
                </c:pt>
                <c:pt idx="57" formatCode="General">
                  <c:v>150.600006</c:v>
                </c:pt>
                <c:pt idx="58" formatCode="General">
                  <c:v>171.800003</c:v>
                </c:pt>
                <c:pt idx="59" formatCode="General">
                  <c:v>295.799988</c:v>
                </c:pt>
                <c:pt idx="61" formatCode="General">
                  <c:v>-543.400024</c:v>
                </c:pt>
                <c:pt idx="62" formatCode="General">
                  <c:v>-499.399994</c:v>
                </c:pt>
                <c:pt idx="63" formatCode="General">
                  <c:v>-441.0</c:v>
                </c:pt>
                <c:pt idx="64" formatCode="General">
                  <c:v>-419.799988</c:v>
                </c:pt>
                <c:pt idx="65" formatCode="General">
                  <c:v>-351.799988</c:v>
                </c:pt>
                <c:pt idx="66" formatCode="General">
                  <c:v>-225.800003</c:v>
                </c:pt>
                <c:pt idx="67" formatCode="General">
                  <c:v>-113.400002</c:v>
                </c:pt>
                <c:pt idx="68" formatCode="General">
                  <c:v>-36.599998</c:v>
                </c:pt>
                <c:pt idx="69" formatCode="General">
                  <c:v>-18.6</c:v>
                </c:pt>
                <c:pt idx="70" formatCode="General">
                  <c:v>2.6</c:v>
                </c:pt>
                <c:pt idx="71" formatCode="General">
                  <c:v>142.600006</c:v>
                </c:pt>
                <c:pt idx="72" formatCode="General">
                  <c:v>151.0</c:v>
                </c:pt>
                <c:pt idx="73" formatCode="General">
                  <c:v>172.600006</c:v>
                </c:pt>
                <c:pt idx="74" formatCode="General">
                  <c:v>296.200012</c:v>
                </c:pt>
                <c:pt idx="76" formatCode="General">
                  <c:v>-541.400024</c:v>
                </c:pt>
                <c:pt idx="77" formatCode="General">
                  <c:v>-497.399994</c:v>
                </c:pt>
                <c:pt idx="78" formatCode="General">
                  <c:v>-439.0</c:v>
                </c:pt>
                <c:pt idx="79" formatCode="General">
                  <c:v>-417.799988</c:v>
                </c:pt>
                <c:pt idx="80" formatCode="General">
                  <c:v>-350.200012</c:v>
                </c:pt>
                <c:pt idx="81" formatCode="General">
                  <c:v>-224.199997</c:v>
                </c:pt>
                <c:pt idx="82" formatCode="General">
                  <c:v>-111.800003</c:v>
                </c:pt>
                <c:pt idx="83" formatCode="General">
                  <c:v>-34.599998</c:v>
                </c:pt>
                <c:pt idx="84" formatCode="General">
                  <c:v>-17.0</c:v>
                </c:pt>
                <c:pt idx="85" formatCode="General">
                  <c:v>4.2</c:v>
                </c:pt>
                <c:pt idx="86" formatCode="General">
                  <c:v>144.199997</c:v>
                </c:pt>
                <c:pt idx="87" formatCode="General">
                  <c:v>152.600006</c:v>
                </c:pt>
                <c:pt idx="88" formatCode="General">
                  <c:v>174.199997</c:v>
                </c:pt>
                <c:pt idx="89" formatCode="General">
                  <c:v>298.200012</c:v>
                </c:pt>
                <c:pt idx="91" formatCode="General">
                  <c:v>-540.200012</c:v>
                </c:pt>
                <c:pt idx="92" formatCode="General">
                  <c:v>-496.200012</c:v>
                </c:pt>
                <c:pt idx="93" formatCode="General">
                  <c:v>-438.200012</c:v>
                </c:pt>
                <c:pt idx="94" formatCode="General">
                  <c:v>-417.0</c:v>
                </c:pt>
                <c:pt idx="95" formatCode="General">
                  <c:v>-349.399994</c:v>
                </c:pt>
                <c:pt idx="96" formatCode="General">
                  <c:v>-223.399994</c:v>
                </c:pt>
                <c:pt idx="97" formatCode="General">
                  <c:v>-111.400002</c:v>
                </c:pt>
                <c:pt idx="98" formatCode="General">
                  <c:v>-34.200001</c:v>
                </c:pt>
                <c:pt idx="99" formatCode="General">
                  <c:v>-16.6</c:v>
                </c:pt>
                <c:pt idx="100" formatCode="General">
                  <c:v>4.6</c:v>
                </c:pt>
                <c:pt idx="101" formatCode="General">
                  <c:v>145.0</c:v>
                </c:pt>
                <c:pt idx="102" formatCode="General">
                  <c:v>153.399994</c:v>
                </c:pt>
                <c:pt idx="103" formatCode="General">
                  <c:v>175.0</c:v>
                </c:pt>
                <c:pt idx="104" formatCode="General">
                  <c:v>299.0</c:v>
                </c:pt>
              </c:numCache>
            </c:numRef>
          </c:xVal>
          <c:yVal>
            <c:numRef>
              <c:f>'X11'!$D$4:$D$159</c:f>
              <c:numCache>
                <c:formatCode>General</c:formatCode>
                <c:ptCount val="15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6">
                  <c:v>-2.0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1">
                  <c:v>-3.0</c:v>
                </c:pt>
                <c:pt idx="92">
                  <c:v>-3.0</c:v>
                </c:pt>
                <c:pt idx="93">
                  <c:v>-3.0</c:v>
                </c:pt>
                <c:pt idx="94">
                  <c:v>-3.0</c:v>
                </c:pt>
                <c:pt idx="95">
                  <c:v>-3.0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80152"/>
        <c:axId val="2045082008"/>
      </c:scatterChart>
      <c:valAx>
        <c:axId val="-211248015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45082008"/>
        <c:crosses val="autoZero"/>
        <c:crossBetween val="midCat"/>
      </c:valAx>
      <c:valAx>
        <c:axId val="204508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8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89</xdr:row>
      <xdr:rowOff>177800</xdr:rowOff>
    </xdr:from>
    <xdr:to>
      <xdr:col>25</xdr:col>
      <xdr:colOff>38100</xdr:colOff>
      <xdr:row>104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66</xdr:row>
      <xdr:rowOff>82550</xdr:rowOff>
    </xdr:from>
    <xdr:to>
      <xdr:col>27</xdr:col>
      <xdr:colOff>368300</xdr:colOff>
      <xdr:row>81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23" sqref="L23"/>
    </sheetView>
  </sheetViews>
  <sheetFormatPr baseColWidth="10" defaultColWidth="8.83203125" defaultRowHeight="15" x14ac:dyDescent="0"/>
  <cols>
    <col min="3" max="3" width="9.83203125" customWidth="1"/>
    <col min="7" max="8" width="11" style="34" customWidth="1"/>
    <col min="9" max="9" width="10.1640625" style="34" customWidth="1"/>
  </cols>
  <sheetData>
    <row r="1" spans="1:12">
      <c r="A1" s="1" t="s">
        <v>23</v>
      </c>
      <c r="B1" s="1" t="s">
        <v>24</v>
      </c>
      <c r="C1" s="2" t="s">
        <v>0</v>
      </c>
      <c r="D1" s="3" t="s">
        <v>1</v>
      </c>
    </row>
    <row r="2" spans="1:12">
      <c r="A2" s="4" t="s">
        <v>3</v>
      </c>
      <c r="B2" s="4" t="s">
        <v>17</v>
      </c>
      <c r="C2" s="4" t="s">
        <v>4</v>
      </c>
      <c r="D2" s="4" t="s">
        <v>5</v>
      </c>
      <c r="F2" s="16" t="s">
        <v>18</v>
      </c>
      <c r="G2" s="35" t="s">
        <v>19</v>
      </c>
      <c r="H2" s="35"/>
      <c r="K2" t="s">
        <v>2</v>
      </c>
    </row>
    <row r="3" spans="1:12">
      <c r="A3" s="12">
        <v>-498.6</v>
      </c>
      <c r="B3" s="8">
        <f>A3-C3</f>
        <v>0.39999999999997726</v>
      </c>
      <c r="C3">
        <v>-499</v>
      </c>
      <c r="D3">
        <v>1.3</v>
      </c>
      <c r="E3" t="s">
        <v>7</v>
      </c>
      <c r="F3" s="17">
        <f>C3+$K$3*D3+$K$4*D3*D3+$K$5*D3*D3*D3+$K$6*C3*D3+$K$7*C3*D3*D3+$K$8*C3*D3*D3*D3</f>
        <v>-499.98472688599998</v>
      </c>
      <c r="G3" s="36">
        <f>A3-F3</f>
        <v>1.3847268859999531</v>
      </c>
      <c r="H3" s="36">
        <f>C3+$L$3*D3+$L$4*D3*D3+$L$5*D3*D3*D3+$L$6*C3*D3+$L$7*C3*D3*D3+$L$8*C3*D3*D3*D3</f>
        <v>-499.52620492599993</v>
      </c>
      <c r="I3" s="34">
        <f>A3-H3</f>
        <v>0.92620492599991167</v>
      </c>
      <c r="J3" t="s">
        <v>6</v>
      </c>
      <c r="K3">
        <v>-1.660382</v>
      </c>
      <c r="L3" s="37">
        <v>-1.5190129999999999</v>
      </c>
    </row>
    <row r="4" spans="1:12">
      <c r="A4" s="6">
        <v>-440.2</v>
      </c>
      <c r="B4" s="8">
        <f t="shared" ref="B4:B13" si="0">A4-C4</f>
        <v>1.5999879999999962</v>
      </c>
      <c r="C4">
        <v>-441.79998799999998</v>
      </c>
      <c r="D4">
        <v>1.3</v>
      </c>
      <c r="F4" s="17">
        <f>C4+$K$3*D4+$K$4*D4*D4+$K$5*D4*D4*D4+$K$6*C4*D4+$K$7*C4*D4*D4+$K$8*C4*D4*D4*D4</f>
        <v>-441.55498538441481</v>
      </c>
      <c r="G4" s="36">
        <f t="shared" ref="G4:G64" si="1">A4-F4</f>
        <v>1.3549853844148174</v>
      </c>
      <c r="H4" s="36">
        <f t="shared" ref="H4:H67" si="2">C4+$L$3*D4+$L$4*D4*D4+$L$5*D4*D4*D4+$L$6*C4*D4+$L$7*C4*D4*D4+$L$8*C4*D4*D4*D4</f>
        <v>-441.15894740192334</v>
      </c>
      <c r="I4" s="34">
        <f t="shared" ref="I4:I67" si="3">A4-H4</f>
        <v>0.95894740192335348</v>
      </c>
      <c r="J4" t="s">
        <v>8</v>
      </c>
      <c r="K4">
        <v>4.719398</v>
      </c>
      <c r="L4" s="37">
        <v>4.7691920000000003</v>
      </c>
    </row>
    <row r="5" spans="1:12">
      <c r="A5" s="6">
        <v>-419.4</v>
      </c>
      <c r="B5" s="8">
        <f t="shared" si="0"/>
        <v>1.2000060000000303</v>
      </c>
      <c r="C5">
        <v>-420.60000600000001</v>
      </c>
      <c r="D5">
        <v>1.3</v>
      </c>
      <c r="F5" s="17">
        <f t="shared" ref="F5:F62" si="4">C5+$K$3*D5+$K$4*D5*D5+$K$5*D5*D5*D5+$K$6*C5*D5+$K$7*C5*D5*D5+$K$8*C5*D5*D5*D5</f>
        <v>-419.89922999579255</v>
      </c>
      <c r="G5" s="36">
        <f t="shared" si="1"/>
        <v>0.49922999579257521</v>
      </c>
      <c r="H5" s="36">
        <f t="shared" si="2"/>
        <v>-419.5263503860383</v>
      </c>
      <c r="I5" s="34">
        <f t="shared" si="3"/>
        <v>0.12635038603832527</v>
      </c>
      <c r="J5" t="s">
        <v>9</v>
      </c>
      <c r="K5">
        <v>1.786923</v>
      </c>
      <c r="L5" s="37">
        <v>1.625564</v>
      </c>
    </row>
    <row r="6" spans="1:12">
      <c r="A6" s="6">
        <v>-351.4</v>
      </c>
      <c r="B6" s="8">
        <f t="shared" si="0"/>
        <v>2.3999880000000076</v>
      </c>
      <c r="C6">
        <v>-353.79998799999998</v>
      </c>
      <c r="D6">
        <v>1.3</v>
      </c>
      <c r="F6" s="17">
        <f t="shared" si="4"/>
        <v>-351.66309424041481</v>
      </c>
      <c r="G6" s="36">
        <f t="shared" si="1"/>
        <v>0.26309424041482998</v>
      </c>
      <c r="H6" s="36">
        <f t="shared" si="2"/>
        <v>-351.36318543392338</v>
      </c>
      <c r="I6" s="34">
        <f t="shared" si="3"/>
        <v>-3.6814566076600386E-2</v>
      </c>
      <c r="J6" t="s">
        <v>20</v>
      </c>
      <c r="K6">
        <v>1.0333E-2</v>
      </c>
      <c r="L6" s="37">
        <v>1.0147E-2</v>
      </c>
    </row>
    <row r="7" spans="1:12">
      <c r="A7" s="6">
        <v>-225.4</v>
      </c>
      <c r="B7" s="8">
        <f t="shared" si="0"/>
        <v>3.2000060000000019</v>
      </c>
      <c r="C7">
        <v>-228.60000600000001</v>
      </c>
      <c r="D7">
        <v>1.3</v>
      </c>
      <c r="F7" s="17">
        <f t="shared" si="4"/>
        <v>-223.77146749979258</v>
      </c>
      <c r="G7" s="36">
        <f t="shared" si="1"/>
        <v>-1.6285325002074273</v>
      </c>
      <c r="H7" s="36">
        <f t="shared" si="2"/>
        <v>-223.6083242740383</v>
      </c>
      <c r="I7" s="34">
        <f t="shared" si="3"/>
        <v>-1.79167572596171</v>
      </c>
      <c r="J7" t="s">
        <v>21</v>
      </c>
      <c r="K7" s="9">
        <v>3.0839999999999999E-3</v>
      </c>
      <c r="L7" s="37">
        <v>2.8549999999999999E-3</v>
      </c>
    </row>
    <row r="8" spans="1:12">
      <c r="A8" s="6">
        <v>-113</v>
      </c>
      <c r="B8" s="8">
        <f t="shared" si="0"/>
        <v>4.8000030000000038</v>
      </c>
      <c r="C8">
        <v>-117.800003</v>
      </c>
      <c r="D8">
        <v>1.3</v>
      </c>
      <c r="F8" s="17">
        <f t="shared" si="4"/>
        <v>-110.58940149489629</v>
      </c>
      <c r="G8" s="36">
        <f t="shared" si="1"/>
        <v>-2.4105985051037067</v>
      </c>
      <c r="H8" s="36">
        <f t="shared" si="2"/>
        <v>-110.54729364401916</v>
      </c>
      <c r="I8" s="34">
        <f t="shared" si="3"/>
        <v>-2.4527063559808369</v>
      </c>
      <c r="J8" t="s">
        <v>22</v>
      </c>
      <c r="K8">
        <v>1.299E-3</v>
      </c>
      <c r="L8" s="37">
        <v>1.088E-3</v>
      </c>
    </row>
    <row r="9" spans="1:12">
      <c r="A9" s="6">
        <v>-36.200000000000003</v>
      </c>
      <c r="B9" s="8">
        <f t="shared" si="0"/>
        <v>6.7999999999999972</v>
      </c>
      <c r="C9">
        <v>-43</v>
      </c>
      <c r="D9">
        <v>1.3</v>
      </c>
      <c r="F9" s="17">
        <f t="shared" si="4"/>
        <v>-34.181290958000005</v>
      </c>
      <c r="G9" s="36">
        <f t="shared" si="1"/>
        <v>-2.0187090419999976</v>
      </c>
      <c r="H9" s="36">
        <f t="shared" si="2"/>
        <v>-34.220892910000003</v>
      </c>
      <c r="I9" s="34">
        <f t="shared" si="3"/>
        <v>-1.9791070899999994</v>
      </c>
    </row>
    <row r="10" spans="1:12">
      <c r="A10" s="6">
        <v>-18.2</v>
      </c>
      <c r="B10" s="8">
        <f t="shared" si="0"/>
        <v>6.4000000000000021</v>
      </c>
      <c r="C10">
        <v>-24.6</v>
      </c>
      <c r="D10">
        <v>1.3</v>
      </c>
      <c r="F10" s="17">
        <f t="shared" si="4"/>
        <v>-15.3857137188</v>
      </c>
      <c r="G10" s="36">
        <f t="shared" si="1"/>
        <v>-2.8142862811999994</v>
      </c>
      <c r="H10" s="36">
        <f t="shared" si="2"/>
        <v>-15.445415407600002</v>
      </c>
      <c r="I10" s="34">
        <f t="shared" si="3"/>
        <v>-2.754584592399997</v>
      </c>
    </row>
    <row r="11" spans="1:12">
      <c r="A11" s="6">
        <v>143.4</v>
      </c>
      <c r="B11" s="8">
        <f t="shared" si="0"/>
        <v>10.400000000000006</v>
      </c>
      <c r="C11">
        <v>133</v>
      </c>
      <c r="D11">
        <v>1.3</v>
      </c>
      <c r="F11" s="17">
        <f t="shared" si="4"/>
        <v>145.60249132999999</v>
      </c>
      <c r="G11" s="36">
        <f t="shared" si="1"/>
        <v>-2.2024913299999866</v>
      </c>
      <c r="H11" s="36">
        <f t="shared" si="2"/>
        <v>145.37063102600001</v>
      </c>
      <c r="I11" s="34">
        <f t="shared" si="3"/>
        <v>-1.9706310260000066</v>
      </c>
    </row>
    <row r="12" spans="1:12">
      <c r="A12" s="12">
        <v>173.4</v>
      </c>
      <c r="B12" s="8">
        <f t="shared" si="0"/>
        <v>12.400000000000006</v>
      </c>
      <c r="C12">
        <v>161</v>
      </c>
      <c r="D12">
        <v>1.3</v>
      </c>
      <c r="F12" s="17">
        <f t="shared" si="4"/>
        <v>174.20445669400002</v>
      </c>
      <c r="G12" s="36">
        <f t="shared" si="1"/>
        <v>-0.80445669400000952</v>
      </c>
      <c r="H12" s="36">
        <f t="shared" si="2"/>
        <v>173.94200983400003</v>
      </c>
      <c r="I12" s="34">
        <f t="shared" si="3"/>
        <v>-0.54200983400002656</v>
      </c>
    </row>
    <row r="13" spans="1:12">
      <c r="A13" s="6">
        <v>297</v>
      </c>
      <c r="B13" s="8">
        <f t="shared" si="0"/>
        <v>19.200012000000015</v>
      </c>
      <c r="C13">
        <v>277.79998799999998</v>
      </c>
      <c r="D13">
        <v>1.3</v>
      </c>
      <c r="F13" s="17">
        <f t="shared" si="4"/>
        <v>293.51549995441491</v>
      </c>
      <c r="G13" s="36">
        <f t="shared" si="1"/>
        <v>3.4845000455850936</v>
      </c>
      <c r="H13" s="36">
        <f t="shared" si="2"/>
        <v>293.12546347392333</v>
      </c>
      <c r="I13" s="34">
        <f t="shared" si="3"/>
        <v>3.8745365260766675</v>
      </c>
    </row>
    <row r="14" spans="1:12">
      <c r="A14" s="6"/>
      <c r="B14" s="8"/>
      <c r="C14" s="6"/>
      <c r="F14" s="17"/>
      <c r="G14" s="36"/>
      <c r="H14" s="36"/>
    </row>
    <row r="15" spans="1:12">
      <c r="A15" s="12"/>
      <c r="B15" s="8"/>
      <c r="C15" s="11"/>
      <c r="F15" s="17"/>
      <c r="G15" s="36"/>
      <c r="H15" s="36"/>
    </row>
    <row r="16" spans="1:12">
      <c r="A16" s="12">
        <v>-498.6</v>
      </c>
      <c r="B16" s="8">
        <f t="shared" ref="B16:B26" si="5">A16-C16</f>
        <v>-0.39998800000000756</v>
      </c>
      <c r="C16">
        <v>-498.20001200000002</v>
      </c>
      <c r="D16">
        <v>1.1000000000000001</v>
      </c>
      <c r="E16" s="9" t="s">
        <v>10</v>
      </c>
      <c r="F16" s="17">
        <f t="shared" si="4"/>
        <v>-500.32073237272294</v>
      </c>
      <c r="G16" s="36">
        <f t="shared" si="1"/>
        <v>1.7207323727229209</v>
      </c>
      <c r="H16" s="36">
        <f t="shared" si="2"/>
        <v>-499.93985160837252</v>
      </c>
      <c r="I16" s="34">
        <f t="shared" si="3"/>
        <v>1.3398516083724985</v>
      </c>
    </row>
    <row r="17" spans="1:9">
      <c r="A17" s="6">
        <v>-440.2</v>
      </c>
      <c r="B17" s="8">
        <f t="shared" si="5"/>
        <v>0.80000000000001137</v>
      </c>
      <c r="C17" s="9">
        <v>-441</v>
      </c>
      <c r="D17">
        <v>1.1000000000000001</v>
      </c>
      <c r="F17" s="17">
        <f t="shared" si="4"/>
        <v>-442.158220976</v>
      </c>
      <c r="G17" s="36">
        <f t="shared" si="1"/>
        <v>1.9582209760000069</v>
      </c>
      <c r="H17" s="36">
        <f t="shared" si="2"/>
        <v>-441.82095699399997</v>
      </c>
      <c r="I17" s="34">
        <f t="shared" si="3"/>
        <v>1.6209569939999824</v>
      </c>
    </row>
    <row r="18" spans="1:9">
      <c r="A18" s="6">
        <v>-419.4</v>
      </c>
      <c r="B18" s="8">
        <f t="shared" si="5"/>
        <v>0.39998800000000756</v>
      </c>
      <c r="C18">
        <v>-419.79998799999998</v>
      </c>
      <c r="D18">
        <v>1.1000000000000001</v>
      </c>
      <c r="F18" s="17">
        <f t="shared" si="4"/>
        <v>-420.60147830327708</v>
      </c>
      <c r="G18" s="36">
        <f t="shared" si="1"/>
        <v>1.2014783032770993</v>
      </c>
      <c r="H18" s="36">
        <f t="shared" si="2"/>
        <v>-420.2803799876275</v>
      </c>
      <c r="I18" s="34">
        <f t="shared" si="3"/>
        <v>0.88037998762752068</v>
      </c>
    </row>
    <row r="19" spans="1:9">
      <c r="A19" s="6">
        <v>-351.4</v>
      </c>
      <c r="B19" s="8">
        <f t="shared" si="5"/>
        <v>1.2000060000000303</v>
      </c>
      <c r="C19" s="10">
        <v>-352.60000600000001</v>
      </c>
      <c r="D19">
        <v>1.1000000000000001</v>
      </c>
      <c r="F19" s="17">
        <f t="shared" si="4"/>
        <v>-352.2707283213615</v>
      </c>
      <c r="G19" s="36">
        <f t="shared" si="1"/>
        <v>0.87072832136152556</v>
      </c>
      <c r="H19" s="36">
        <f t="shared" si="2"/>
        <v>-352.00087207518629</v>
      </c>
      <c r="I19" s="34">
        <f t="shared" si="3"/>
        <v>0.60087207518631658</v>
      </c>
    </row>
    <row r="20" spans="1:9">
      <c r="A20" s="6">
        <v>-225.4</v>
      </c>
      <c r="B20" s="8">
        <f t="shared" si="5"/>
        <v>2.4000029999999981</v>
      </c>
      <c r="C20" s="10">
        <v>-227.800003</v>
      </c>
      <c r="D20">
        <v>1.1000000000000001</v>
      </c>
      <c r="F20" s="17">
        <f t="shared" si="4"/>
        <v>-225.37072702768077</v>
      </c>
      <c r="G20" s="36">
        <f t="shared" si="1"/>
        <v>-2.9272972319233759E-2</v>
      </c>
      <c r="H20" s="36">
        <f t="shared" si="2"/>
        <v>-225.19603465259311</v>
      </c>
      <c r="I20" s="34">
        <f t="shared" si="3"/>
        <v>-0.20396534740689276</v>
      </c>
    </row>
    <row r="21" spans="1:9">
      <c r="A21" s="6">
        <v>-113</v>
      </c>
      <c r="B21" s="8">
        <f t="shared" si="5"/>
        <v>4</v>
      </c>
      <c r="C21" s="10">
        <v>-117</v>
      </c>
      <c r="D21">
        <v>1.1000000000000001</v>
      </c>
      <c r="F21" s="17">
        <f t="shared" si="4"/>
        <v>-112.70630245999999</v>
      </c>
      <c r="G21" s="36">
        <f t="shared" si="1"/>
        <v>-0.2936975400000108</v>
      </c>
      <c r="H21" s="36">
        <f t="shared" si="2"/>
        <v>-112.616098522</v>
      </c>
      <c r="I21" s="34">
        <f t="shared" si="3"/>
        <v>-0.38390147799999852</v>
      </c>
    </row>
    <row r="22" spans="1:9">
      <c r="A22" s="6">
        <v>-36.200000000000003</v>
      </c>
      <c r="B22" s="8">
        <f t="shared" si="5"/>
        <v>5.2000019999999978</v>
      </c>
      <c r="C22" s="9">
        <v>-41.400002000000001</v>
      </c>
      <c r="D22">
        <v>1.1000000000000001</v>
      </c>
      <c r="F22" s="17">
        <f t="shared" si="4"/>
        <v>-35.834190173253809</v>
      </c>
      <c r="G22" s="36">
        <f t="shared" si="1"/>
        <v>-0.36580982674619378</v>
      </c>
      <c r="H22" s="36">
        <f t="shared" si="2"/>
        <v>-35.801633577328758</v>
      </c>
      <c r="I22" s="34">
        <f t="shared" si="3"/>
        <v>-0.39836642267124489</v>
      </c>
    </row>
    <row r="23" spans="1:9" s="9" customFormat="1">
      <c r="A23" s="6">
        <v>-18.2</v>
      </c>
      <c r="B23" s="8">
        <f t="shared" si="5"/>
        <v>5.5999990000000004</v>
      </c>
      <c r="C23" s="10">
        <v>-23.799999</v>
      </c>
      <c r="D23">
        <v>1.1000000000000001</v>
      </c>
      <c r="F23" s="17">
        <f t="shared" si="4"/>
        <v>-17.938033524373093</v>
      </c>
      <c r="G23" s="36">
        <f t="shared" si="1"/>
        <v>-0.261966475626906</v>
      </c>
      <c r="H23" s="36">
        <f t="shared" si="2"/>
        <v>-17.918897476335623</v>
      </c>
      <c r="I23" s="34">
        <f t="shared" si="3"/>
        <v>-0.28110252366437649</v>
      </c>
    </row>
    <row r="24" spans="1:9">
      <c r="A24" s="6">
        <v>143.4</v>
      </c>
      <c r="B24" s="8">
        <f t="shared" si="5"/>
        <v>7.5999970000000019</v>
      </c>
      <c r="C24" s="10">
        <v>135.800003</v>
      </c>
      <c r="D24">
        <v>1.1000000000000001</v>
      </c>
      <c r="F24" s="17">
        <f t="shared" si="4"/>
        <v>144.34754318568068</v>
      </c>
      <c r="G24" s="36">
        <f t="shared" si="1"/>
        <v>-0.9475431856806722</v>
      </c>
      <c r="H24" s="36">
        <f t="shared" si="2"/>
        <v>144.24497928459314</v>
      </c>
      <c r="I24" s="34">
        <f t="shared" si="3"/>
        <v>-0.84497928459313698</v>
      </c>
    </row>
    <row r="25" spans="1:9">
      <c r="A25" s="12">
        <v>173.4</v>
      </c>
      <c r="B25" s="8">
        <f t="shared" si="5"/>
        <v>10.400000000000006</v>
      </c>
      <c r="C25" s="10">
        <v>163</v>
      </c>
      <c r="D25">
        <v>1.1000000000000001</v>
      </c>
      <c r="F25" s="17">
        <f>C25+$K$3*D25+$K$4*D25*D25+$K$5*D25*D25*D25+$K$6*C25*D25+$K$7*C25*D25*D25+$K$8*C25*D25*D25*D25</f>
        <v>172.00523205999997</v>
      </c>
      <c r="G25" s="36">
        <f t="shared" si="1"/>
        <v>1.3947679400000368</v>
      </c>
      <c r="H25" s="36">
        <f t="shared" si="2"/>
        <v>171.88192731800001</v>
      </c>
      <c r="I25" s="34">
        <f t="shared" si="3"/>
        <v>1.5180726819999961</v>
      </c>
    </row>
    <row r="26" spans="1:9">
      <c r="A26" s="6">
        <v>297</v>
      </c>
      <c r="B26" s="8">
        <f t="shared" si="5"/>
        <v>14.399993999999992</v>
      </c>
      <c r="C26" s="10">
        <v>282.60000600000001</v>
      </c>
      <c r="D26">
        <v>1.1000000000000001</v>
      </c>
      <c r="F26" s="17">
        <f>C26+$K$3*D26+$K$4*D26*D26+$K$5*D26*D26*D26+$K$6*C26*D26+$K$7*C26*D26*D26+$K$8*C26*D26*D26*D26</f>
        <v>293.61773647736146</v>
      </c>
      <c r="G26" s="36">
        <f t="shared" si="1"/>
        <v>3.3822635226385387</v>
      </c>
      <c r="H26" s="36">
        <f t="shared" si="2"/>
        <v>293.40323302318632</v>
      </c>
      <c r="I26" s="34">
        <f t="shared" si="3"/>
        <v>3.596766976813683</v>
      </c>
    </row>
    <row r="27" spans="1:9">
      <c r="A27" s="12"/>
      <c r="B27" s="8"/>
      <c r="F27" s="17"/>
      <c r="G27" s="36"/>
      <c r="H27" s="36"/>
    </row>
    <row r="28" spans="1:9">
      <c r="A28" s="12">
        <v>-498.6</v>
      </c>
      <c r="B28" s="8">
        <f t="shared" ref="B28:B38" si="6">A28-C28</f>
        <v>-1.6000000000000227</v>
      </c>
      <c r="C28" s="6">
        <v>-497</v>
      </c>
      <c r="D28" s="9">
        <v>0.8</v>
      </c>
      <c r="E28" s="9" t="s">
        <v>11</v>
      </c>
      <c r="F28" s="17">
        <f t="shared" si="4"/>
        <v>-499.81289456000002</v>
      </c>
      <c r="G28" s="36">
        <f t="shared" si="1"/>
        <v>1.2128945599999952</v>
      </c>
      <c r="H28" s="36">
        <f t="shared" si="2"/>
        <v>-499.55006118399996</v>
      </c>
      <c r="I28" s="34">
        <f t="shared" si="3"/>
        <v>0.95006118399993511</v>
      </c>
    </row>
    <row r="29" spans="1:9">
      <c r="A29" s="6">
        <v>-440.2</v>
      </c>
      <c r="B29" s="8">
        <f t="shared" si="6"/>
        <v>-1.1999999999999886</v>
      </c>
      <c r="C29" s="6">
        <v>-439</v>
      </c>
      <c r="D29" s="9">
        <v>0.8</v>
      </c>
      <c r="F29" s="17">
        <f t="shared" si="4"/>
        <v>-441.180390176</v>
      </c>
      <c r="G29" s="36">
        <f t="shared" si="1"/>
        <v>0.98039017600001443</v>
      </c>
      <c r="H29" s="36">
        <f t="shared" si="2"/>
        <v>-440.94095353599994</v>
      </c>
      <c r="I29" s="34">
        <f t="shared" si="3"/>
        <v>0.74095353599994951</v>
      </c>
    </row>
    <row r="30" spans="1:9">
      <c r="A30" s="6">
        <v>-419.4</v>
      </c>
      <c r="B30" s="8">
        <f t="shared" si="6"/>
        <v>-1.1999879999999621</v>
      </c>
      <c r="C30" s="6">
        <v>-418.20001200000002</v>
      </c>
      <c r="D30" s="10">
        <v>0.8</v>
      </c>
      <c r="F30" s="17">
        <f t="shared" si="4"/>
        <v>-420.15357314846295</v>
      </c>
      <c r="G30" s="36">
        <f t="shared" si="1"/>
        <v>0.75357314846297641</v>
      </c>
      <c r="H30" s="36">
        <f t="shared" si="2"/>
        <v>-419.92252705722228</v>
      </c>
      <c r="I30" s="34">
        <f t="shared" si="3"/>
        <v>0.5225270572223053</v>
      </c>
    </row>
    <row r="31" spans="1:9">
      <c r="A31" s="6">
        <v>-351.4</v>
      </c>
      <c r="B31" s="8">
        <f t="shared" si="6"/>
        <v>-0.79999399999996967</v>
      </c>
      <c r="C31" s="8">
        <v>-350.60000600000001</v>
      </c>
      <c r="D31" s="10">
        <v>0.8</v>
      </c>
      <c r="F31" s="17">
        <f t="shared" si="4"/>
        <v>-351.81637231823146</v>
      </c>
      <c r="G31" s="36">
        <f t="shared" si="1"/>
        <v>0.41637231823148113</v>
      </c>
      <c r="H31" s="36">
        <f t="shared" si="2"/>
        <v>-351.61259552861111</v>
      </c>
      <c r="I31" s="34">
        <f t="shared" si="3"/>
        <v>0.21259552861113207</v>
      </c>
    </row>
    <row r="32" spans="1:9" s="13" customFormat="1">
      <c r="A32" s="6">
        <v>-225.4</v>
      </c>
      <c r="B32" s="8">
        <f t="shared" si="6"/>
        <v>-6.0000000132731657E-6</v>
      </c>
      <c r="C32" s="5">
        <v>-225.39999399999999</v>
      </c>
      <c r="D32" s="10">
        <v>0.8</v>
      </c>
      <c r="E32" s="18"/>
      <c r="F32" s="17">
        <f t="shared" si="4"/>
        <v>-225.25102313776853</v>
      </c>
      <c r="G32" s="36">
        <f t="shared" si="1"/>
        <v>-0.14897686223147844</v>
      </c>
      <c r="H32" s="36">
        <f t="shared" si="2"/>
        <v>-225.09775103138884</v>
      </c>
      <c r="I32" s="34">
        <f t="shared" si="3"/>
        <v>-0.3022489686111669</v>
      </c>
    </row>
    <row r="33" spans="1:9" s="15" customFormat="1">
      <c r="A33" s="6">
        <v>-113</v>
      </c>
      <c r="B33" s="8">
        <f t="shared" si="6"/>
        <v>0.80000300000000379</v>
      </c>
      <c r="C33" s="7">
        <v>-113.800003</v>
      </c>
      <c r="D33" s="10">
        <v>0.8</v>
      </c>
      <c r="E33" s="20"/>
      <c r="F33" s="17">
        <f t="shared" si="4"/>
        <v>-112.43400655911574</v>
      </c>
      <c r="G33" s="36">
        <f t="shared" si="1"/>
        <v>-0.56599344088425596</v>
      </c>
      <c r="H33" s="36">
        <f t="shared" si="2"/>
        <v>-112.32575299630558</v>
      </c>
      <c r="I33" s="34">
        <f t="shared" si="3"/>
        <v>-0.67424700369441837</v>
      </c>
    </row>
    <row r="34" spans="1:9">
      <c r="A34" s="6">
        <v>-36.200000000000003</v>
      </c>
      <c r="B34" s="8">
        <f t="shared" si="6"/>
        <v>1.5999989999999968</v>
      </c>
      <c r="C34" s="7">
        <v>-37.799999</v>
      </c>
      <c r="D34" s="10">
        <v>0.8</v>
      </c>
      <c r="F34" s="17">
        <f t="shared" si="4"/>
        <v>-35.605203667494756</v>
      </c>
      <c r="G34" s="36">
        <f t="shared" si="1"/>
        <v>-0.59479633250524699</v>
      </c>
      <c r="H34" s="36">
        <f t="shared" si="2"/>
        <v>-35.52760789829815</v>
      </c>
      <c r="I34" s="34">
        <f t="shared" si="3"/>
        <v>-0.6723921017018526</v>
      </c>
    </row>
    <row r="35" spans="1:9">
      <c r="A35" s="6">
        <v>-18.2</v>
      </c>
      <c r="B35" s="8">
        <f t="shared" si="6"/>
        <v>1.5999990000000004</v>
      </c>
      <c r="C35" s="7">
        <v>-19.799999</v>
      </c>
      <c r="D35" s="10">
        <v>0.8</v>
      </c>
      <c r="F35" s="17">
        <f t="shared" si="4"/>
        <v>-17.408909203494748</v>
      </c>
      <c r="G35" s="36">
        <f t="shared" si="1"/>
        <v>-0.7910907965052516</v>
      </c>
      <c r="H35" s="36">
        <f t="shared" si="2"/>
        <v>-17.338574490298143</v>
      </c>
      <c r="I35" s="34">
        <f t="shared" si="3"/>
        <v>-0.86142550970185638</v>
      </c>
    </row>
    <row r="36" spans="1:9">
      <c r="A36" s="6">
        <v>143.4</v>
      </c>
      <c r="B36" s="8">
        <f t="shared" si="6"/>
        <v>4.4000000000000057</v>
      </c>
      <c r="C36" s="7">
        <v>139</v>
      </c>
      <c r="D36" s="10">
        <v>0.8</v>
      </c>
      <c r="F36" s="17">
        <f t="shared" si="4"/>
        <v>143.122843168</v>
      </c>
      <c r="G36" s="36">
        <f t="shared" si="1"/>
        <v>0.27715683200000285</v>
      </c>
      <c r="H36" s="36">
        <f t="shared" si="2"/>
        <v>143.12911923200002</v>
      </c>
      <c r="I36" s="34">
        <f t="shared" si="3"/>
        <v>0.27088076799998362</v>
      </c>
    </row>
    <row r="37" spans="1:9">
      <c r="A37" s="12">
        <v>173.4</v>
      </c>
      <c r="B37" s="8">
        <f t="shared" si="6"/>
        <v>4.7999939999999981</v>
      </c>
      <c r="C37" s="7">
        <v>168.60000600000001</v>
      </c>
      <c r="D37" s="10">
        <v>0.8</v>
      </c>
      <c r="F37" s="17">
        <f t="shared" si="4"/>
        <v>173.04564457423149</v>
      </c>
      <c r="G37" s="36">
        <f t="shared" si="1"/>
        <v>0.35435542576851731</v>
      </c>
      <c r="H37" s="36">
        <f t="shared" si="2"/>
        <v>173.03998023261119</v>
      </c>
      <c r="I37" s="34">
        <f t="shared" si="3"/>
        <v>0.36001976738882036</v>
      </c>
    </row>
    <row r="38" spans="1:9">
      <c r="A38" s="6">
        <v>297</v>
      </c>
      <c r="B38" s="8">
        <f t="shared" si="6"/>
        <v>6.7999879999999848</v>
      </c>
      <c r="C38" s="7">
        <v>290.20001200000002</v>
      </c>
      <c r="D38" s="10">
        <v>0.8</v>
      </c>
      <c r="F38" s="17">
        <f t="shared" si="4"/>
        <v>295.97172879646303</v>
      </c>
      <c r="G38" s="36">
        <f t="shared" si="1"/>
        <v>1.0282712035369741</v>
      </c>
      <c r="H38" s="36">
        <f t="shared" si="2"/>
        <v>295.91701198522236</v>
      </c>
      <c r="I38" s="34">
        <f t="shared" si="3"/>
        <v>1.0829880147776407</v>
      </c>
    </row>
    <row r="39" spans="1:9">
      <c r="A39" s="7"/>
      <c r="B39" s="8"/>
      <c r="C39" s="7"/>
      <c r="D39" s="10"/>
      <c r="F39" s="17"/>
      <c r="G39" s="36"/>
      <c r="H39" s="36"/>
    </row>
    <row r="40" spans="1:9">
      <c r="A40" s="12">
        <v>-498.60000600000001</v>
      </c>
      <c r="B40" s="8">
        <f t="shared" ref="B40:B48" si="7">A40-C40</f>
        <v>-2</v>
      </c>
      <c r="C40" s="6">
        <v>-496.60000600000001</v>
      </c>
      <c r="D40" s="18">
        <v>0.4</v>
      </c>
      <c r="E40" s="13" t="s">
        <v>12</v>
      </c>
      <c r="F40" s="17">
        <f t="shared" si="4"/>
        <v>-498.73356683785863</v>
      </c>
      <c r="G40" s="36">
        <f t="shared" si="1"/>
        <v>0.13356083785862438</v>
      </c>
      <c r="H40" s="36">
        <f t="shared" si="2"/>
        <v>-498.61753062271146</v>
      </c>
      <c r="I40" s="34">
        <f t="shared" si="3"/>
        <v>1.7524622711448501E-2</v>
      </c>
    </row>
    <row r="41" spans="1:9">
      <c r="A41" s="11">
        <v>-440.20001200000002</v>
      </c>
      <c r="B41" s="8">
        <f t="shared" si="7"/>
        <v>-1.6000060000000076</v>
      </c>
      <c r="C41" s="11">
        <v>-438.60000600000001</v>
      </c>
      <c r="D41" s="19">
        <v>0.4</v>
      </c>
      <c r="F41" s="17">
        <f t="shared" si="4"/>
        <v>-440.46039982985872</v>
      </c>
      <c r="G41" s="36">
        <f t="shared" si="1"/>
        <v>0.26038782985870057</v>
      </c>
      <c r="H41" s="36">
        <f t="shared" si="2"/>
        <v>-440.3515871667114</v>
      </c>
      <c r="I41" s="34">
        <f t="shared" si="3"/>
        <v>0.15157516671138183</v>
      </c>
    </row>
    <row r="42" spans="1:9" s="9" customFormat="1">
      <c r="A42" s="11">
        <v>-419.39999399999999</v>
      </c>
      <c r="B42" s="8">
        <f t="shared" si="7"/>
        <v>-1.6000060000000076</v>
      </c>
      <c r="C42" s="5">
        <v>-417.79998799999998</v>
      </c>
      <c r="D42" s="19">
        <v>0.4</v>
      </c>
      <c r="F42" s="17">
        <f t="shared" si="4"/>
        <v>-419.56241840428271</v>
      </c>
      <c r="G42" s="36">
        <f t="shared" si="1"/>
        <v>0.16242440428271721</v>
      </c>
      <c r="H42" s="36">
        <f t="shared" si="2"/>
        <v>-419.45619625857722</v>
      </c>
      <c r="I42" s="34">
        <f t="shared" si="3"/>
        <v>5.6202258577229713E-2</v>
      </c>
    </row>
    <row r="43" spans="1:9">
      <c r="A43" s="11">
        <v>-351.39999399999999</v>
      </c>
      <c r="B43" s="8">
        <f t="shared" si="7"/>
        <v>-1.6000060000000076</v>
      </c>
      <c r="C43" s="7">
        <v>-349.79998799999998</v>
      </c>
      <c r="D43" s="19">
        <v>0.4</v>
      </c>
      <c r="E43" s="10"/>
      <c r="F43" s="17">
        <f t="shared" si="4"/>
        <v>-351.24215363628269</v>
      </c>
      <c r="G43" s="36">
        <f t="shared" si="1"/>
        <v>-0.15784036371729826</v>
      </c>
      <c r="H43" s="36">
        <f t="shared" si="2"/>
        <v>-351.14440048257723</v>
      </c>
      <c r="I43" s="34">
        <f t="shared" si="3"/>
        <v>-0.25559351742276704</v>
      </c>
    </row>
    <row r="44" spans="1:9">
      <c r="A44" s="11">
        <v>-225.39999399999999</v>
      </c>
      <c r="B44" s="8">
        <f t="shared" si="7"/>
        <v>-1.1999969999999962</v>
      </c>
      <c r="C44" s="6">
        <v>-224.199997</v>
      </c>
      <c r="D44" s="19">
        <v>0.4</v>
      </c>
      <c r="F44" s="17">
        <f t="shared" si="4"/>
        <v>-225.05061481307069</v>
      </c>
      <c r="G44" s="36">
        <f t="shared" si="1"/>
        <v>-0.3493791869292977</v>
      </c>
      <c r="H44" s="36">
        <f t="shared" si="2"/>
        <v>-224.96850438464429</v>
      </c>
      <c r="I44" s="34">
        <f t="shared" si="3"/>
        <v>-0.43148961535570152</v>
      </c>
    </row>
    <row r="45" spans="1:9">
      <c r="A45" s="11">
        <v>-113</v>
      </c>
      <c r="B45" s="8">
        <f t="shared" si="7"/>
        <v>-0.80000300000000379</v>
      </c>
      <c r="C45" s="6">
        <v>-112.199997</v>
      </c>
      <c r="D45" s="19">
        <v>0.4</v>
      </c>
      <c r="F45" s="17">
        <f t="shared" si="4"/>
        <v>-112.52311990107066</v>
      </c>
      <c r="G45" s="36">
        <f t="shared" si="1"/>
        <v>-0.47688009892934247</v>
      </c>
      <c r="H45" s="36">
        <f t="shared" si="2"/>
        <v>-112.4549584006443</v>
      </c>
      <c r="I45" s="34">
        <f t="shared" si="3"/>
        <v>-0.54504159935569874</v>
      </c>
    </row>
    <row r="46" spans="1:9">
      <c r="A46" s="6">
        <v>-36.200001</v>
      </c>
      <c r="B46" s="8">
        <f t="shared" si="7"/>
        <v>-0.79999899999999968</v>
      </c>
      <c r="C46" s="6">
        <v>-35.400002000000001</v>
      </c>
      <c r="D46" s="19">
        <v>0.4</v>
      </c>
      <c r="F46" s="17">
        <f t="shared" si="4"/>
        <v>-35.361414127819543</v>
      </c>
      <c r="G46" s="36">
        <f t="shared" si="1"/>
        <v>-0.83858687218045702</v>
      </c>
      <c r="H46" s="36">
        <f t="shared" si="2"/>
        <v>-35.302817605970461</v>
      </c>
      <c r="I46" s="34">
        <f t="shared" si="3"/>
        <v>-0.89718339402953973</v>
      </c>
    </row>
    <row r="47" spans="1:9">
      <c r="A47" s="6">
        <v>-18.200001</v>
      </c>
      <c r="B47" s="8">
        <f t="shared" si="7"/>
        <v>-0.40000200000000063</v>
      </c>
      <c r="C47" s="6">
        <v>-17.799999</v>
      </c>
      <c r="D47" s="19">
        <v>0.4</v>
      </c>
      <c r="F47" s="17">
        <f t="shared" si="4"/>
        <v>-17.67851905609022</v>
      </c>
      <c r="G47" s="36">
        <f t="shared" si="1"/>
        <v>-0.5214819439097802</v>
      </c>
      <c r="H47" s="36">
        <f t="shared" si="2"/>
        <v>-17.622114509014768</v>
      </c>
      <c r="I47" s="34">
        <f t="shared" si="3"/>
        <v>-0.57788649098523237</v>
      </c>
    </row>
    <row r="48" spans="1:9">
      <c r="A48" s="6">
        <v>143.39999399999999</v>
      </c>
      <c r="B48" s="8">
        <f t="shared" si="7"/>
        <v>0.79998799999998482</v>
      </c>
      <c r="C48" s="6">
        <v>142.60000600000001</v>
      </c>
      <c r="D48" s="19">
        <v>0.4</v>
      </c>
      <c r="F48" s="17">
        <f t="shared" si="4"/>
        <v>143.47693403785863</v>
      </c>
      <c r="G48" s="36">
        <f t="shared" si="1"/>
        <v>-7.6940037858634014E-2</v>
      </c>
      <c r="H48" s="36">
        <f t="shared" si="2"/>
        <v>143.51336172671139</v>
      </c>
      <c r="I48" s="34">
        <f t="shared" si="3"/>
        <v>-0.11336772671140238</v>
      </c>
    </row>
    <row r="49" spans="1:9">
      <c r="A49" s="12">
        <v>173.39999399999999</v>
      </c>
      <c r="B49" s="8">
        <f t="shared" ref="B49:B50" si="8">A49-C49</f>
        <v>1.1999969999999962</v>
      </c>
      <c r="C49" s="6">
        <v>172.199997</v>
      </c>
      <c r="D49" s="19">
        <v>0.4</v>
      </c>
      <c r="F49" s="17">
        <f t="shared" si="4"/>
        <v>173.21633436507065</v>
      </c>
      <c r="G49" s="36">
        <f t="shared" si="1"/>
        <v>0.18365963492934156</v>
      </c>
      <c r="H49" s="36">
        <f t="shared" si="2"/>
        <v>173.24907555264429</v>
      </c>
      <c r="I49" s="34">
        <f t="shared" si="3"/>
        <v>0.15091844735570703</v>
      </c>
    </row>
    <row r="50" spans="1:9">
      <c r="A50" s="6">
        <v>297</v>
      </c>
      <c r="B50" s="8">
        <f t="shared" si="8"/>
        <v>2</v>
      </c>
      <c r="C50" s="6">
        <v>295</v>
      </c>
      <c r="D50" s="19">
        <v>0.4</v>
      </c>
      <c r="F50" s="17">
        <f t="shared" si="4"/>
        <v>296.59469787199998</v>
      </c>
      <c r="G50" s="36">
        <f t="shared" si="1"/>
        <v>0.40530212800001664</v>
      </c>
      <c r="H50" s="36">
        <f t="shared" si="2"/>
        <v>296.61214505599992</v>
      </c>
      <c r="I50" s="34">
        <f t="shared" si="3"/>
        <v>0.38785494400008247</v>
      </c>
    </row>
    <row r="51" spans="1:9">
      <c r="A51" s="7"/>
      <c r="B51" s="8"/>
      <c r="C51" s="6"/>
      <c r="D51" s="19"/>
      <c r="E51" s="9"/>
      <c r="F51" s="17"/>
      <c r="G51" s="36"/>
      <c r="H51" s="36"/>
    </row>
    <row r="52" spans="1:9" s="9" customFormat="1">
      <c r="A52" s="12">
        <v>-498.60000600000001</v>
      </c>
      <c r="B52" s="8">
        <f t="shared" ref="B52:B74" si="9">A52-C52</f>
        <v>0</v>
      </c>
      <c r="C52" s="12">
        <v>-498.60000600000001</v>
      </c>
      <c r="D52" s="13">
        <v>0</v>
      </c>
      <c r="E52" s="9" t="s">
        <v>13</v>
      </c>
      <c r="F52" s="17">
        <f t="shared" si="4"/>
        <v>-498.60000600000001</v>
      </c>
      <c r="G52" s="36">
        <f t="shared" si="1"/>
        <v>0</v>
      </c>
      <c r="H52" s="36">
        <f t="shared" si="2"/>
        <v>-498.60000600000001</v>
      </c>
      <c r="I52" s="34">
        <f t="shared" si="3"/>
        <v>0</v>
      </c>
    </row>
    <row r="53" spans="1:9" s="10" customFormat="1">
      <c r="A53" s="11">
        <v>-440.20001200000002</v>
      </c>
      <c r="B53" s="8">
        <f t="shared" si="9"/>
        <v>0</v>
      </c>
      <c r="C53" s="11">
        <v>-440.20001200000002</v>
      </c>
      <c r="D53" s="14">
        <v>0</v>
      </c>
      <c r="F53" s="17">
        <f t="shared" si="4"/>
        <v>-440.20001200000002</v>
      </c>
      <c r="G53" s="36">
        <f t="shared" si="1"/>
        <v>0</v>
      </c>
      <c r="H53" s="36">
        <f t="shared" si="2"/>
        <v>-440.20001200000002</v>
      </c>
      <c r="I53" s="34">
        <f t="shared" si="3"/>
        <v>0</v>
      </c>
    </row>
    <row r="54" spans="1:9" s="10" customFormat="1">
      <c r="A54" s="11">
        <v>-419.39999399999999</v>
      </c>
      <c r="B54" s="8">
        <f t="shared" si="9"/>
        <v>0</v>
      </c>
      <c r="C54" s="11">
        <v>-419.39999399999999</v>
      </c>
      <c r="D54" s="14">
        <v>0</v>
      </c>
      <c r="F54" s="17">
        <f t="shared" si="4"/>
        <v>-419.39999399999999</v>
      </c>
      <c r="G54" s="36">
        <f t="shared" si="1"/>
        <v>0</v>
      </c>
      <c r="H54" s="36">
        <f t="shared" si="2"/>
        <v>-419.39999399999999</v>
      </c>
      <c r="I54" s="34">
        <f t="shared" si="3"/>
        <v>0</v>
      </c>
    </row>
    <row r="55" spans="1:9" s="10" customFormat="1">
      <c r="A55" s="11">
        <v>-351.39999399999999</v>
      </c>
      <c r="B55" s="8">
        <f t="shared" si="9"/>
        <v>0</v>
      </c>
      <c r="C55" s="11">
        <v>-351.39999399999999</v>
      </c>
      <c r="D55" s="14">
        <v>0</v>
      </c>
      <c r="F55" s="17">
        <f t="shared" si="4"/>
        <v>-351.39999399999999</v>
      </c>
      <c r="G55" s="36">
        <f t="shared" si="1"/>
        <v>0</v>
      </c>
      <c r="H55" s="36">
        <f t="shared" si="2"/>
        <v>-351.39999399999999</v>
      </c>
      <c r="I55" s="34">
        <f t="shared" si="3"/>
        <v>0</v>
      </c>
    </row>
    <row r="56" spans="1:9" s="10" customFormat="1">
      <c r="A56" s="11">
        <v>-225.39999399999999</v>
      </c>
      <c r="B56" s="8">
        <f t="shared" si="9"/>
        <v>0</v>
      </c>
      <c r="C56" s="11">
        <v>-225.39999399999999</v>
      </c>
      <c r="D56" s="14">
        <v>0</v>
      </c>
      <c r="F56" s="17">
        <f t="shared" si="4"/>
        <v>-225.39999399999999</v>
      </c>
      <c r="G56" s="36">
        <f t="shared" si="1"/>
        <v>0</v>
      </c>
      <c r="H56" s="36">
        <f t="shared" si="2"/>
        <v>-225.39999399999999</v>
      </c>
      <c r="I56" s="34">
        <f t="shared" si="3"/>
        <v>0</v>
      </c>
    </row>
    <row r="57" spans="1:9" s="10" customFormat="1">
      <c r="A57" s="11">
        <v>-113</v>
      </c>
      <c r="B57" s="8">
        <f t="shared" si="9"/>
        <v>0</v>
      </c>
      <c r="C57" s="11">
        <v>-113</v>
      </c>
      <c r="D57" s="14">
        <v>0</v>
      </c>
      <c r="F57" s="17">
        <f t="shared" si="4"/>
        <v>-113</v>
      </c>
      <c r="G57" s="36">
        <f t="shared" si="1"/>
        <v>0</v>
      </c>
      <c r="H57" s="36">
        <f t="shared" si="2"/>
        <v>-113</v>
      </c>
      <c r="I57" s="34">
        <f t="shared" si="3"/>
        <v>0</v>
      </c>
    </row>
    <row r="58" spans="1:9" s="10" customFormat="1">
      <c r="A58" s="6">
        <v>-36.200001</v>
      </c>
      <c r="B58" s="8">
        <f t="shared" si="9"/>
        <v>0</v>
      </c>
      <c r="C58" s="6">
        <v>-36.200001</v>
      </c>
      <c r="D58" s="14">
        <v>0</v>
      </c>
      <c r="F58" s="17">
        <f t="shared" si="4"/>
        <v>-36.200001</v>
      </c>
      <c r="G58" s="36">
        <f t="shared" si="1"/>
        <v>0</v>
      </c>
      <c r="H58" s="36">
        <f t="shared" si="2"/>
        <v>-36.200001</v>
      </c>
      <c r="I58" s="34">
        <f t="shared" si="3"/>
        <v>0</v>
      </c>
    </row>
    <row r="59" spans="1:9" s="10" customFormat="1">
      <c r="A59" s="6">
        <v>-18.200001</v>
      </c>
      <c r="B59" s="8">
        <f t="shared" si="9"/>
        <v>0</v>
      </c>
      <c r="C59" s="6">
        <v>-18.200001</v>
      </c>
      <c r="D59" s="14">
        <v>0</v>
      </c>
      <c r="F59" s="17">
        <f t="shared" si="4"/>
        <v>-18.200001</v>
      </c>
      <c r="G59" s="36">
        <f t="shared" si="1"/>
        <v>0</v>
      </c>
      <c r="H59" s="36">
        <f t="shared" si="2"/>
        <v>-18.200001</v>
      </c>
      <c r="I59" s="34">
        <f t="shared" si="3"/>
        <v>0</v>
      </c>
    </row>
    <row r="60" spans="1:9">
      <c r="A60" s="6">
        <v>143.39999399999999</v>
      </c>
      <c r="B60" s="8">
        <f t="shared" si="9"/>
        <v>0</v>
      </c>
      <c r="C60" s="6">
        <v>143.39999399999999</v>
      </c>
      <c r="D60" s="14">
        <v>0</v>
      </c>
      <c r="F60" s="17">
        <f t="shared" si="4"/>
        <v>143.39999399999999</v>
      </c>
      <c r="G60" s="36">
        <f t="shared" si="1"/>
        <v>0</v>
      </c>
      <c r="H60" s="36">
        <f t="shared" si="2"/>
        <v>143.39999399999999</v>
      </c>
      <c r="I60" s="34">
        <f t="shared" si="3"/>
        <v>0</v>
      </c>
    </row>
    <row r="61" spans="1:9">
      <c r="A61" s="12">
        <v>173.39999399999999</v>
      </c>
      <c r="B61" s="8">
        <f t="shared" si="9"/>
        <v>0</v>
      </c>
      <c r="C61" s="12">
        <v>173.39999399999999</v>
      </c>
      <c r="D61" s="14">
        <v>0</v>
      </c>
      <c r="F61" s="17">
        <f t="shared" si="4"/>
        <v>173.39999399999999</v>
      </c>
      <c r="G61" s="36">
        <f t="shared" si="1"/>
        <v>0</v>
      </c>
      <c r="H61" s="36">
        <f t="shared" si="2"/>
        <v>173.39999399999999</v>
      </c>
      <c r="I61" s="34">
        <f t="shared" si="3"/>
        <v>0</v>
      </c>
    </row>
    <row r="62" spans="1:9" s="9" customFormat="1">
      <c r="A62" s="6">
        <v>297</v>
      </c>
      <c r="B62" s="8">
        <f t="shared" si="9"/>
        <v>0</v>
      </c>
      <c r="C62" s="6">
        <v>297</v>
      </c>
      <c r="D62" s="14">
        <v>0</v>
      </c>
      <c r="F62" s="17">
        <f t="shared" si="4"/>
        <v>297</v>
      </c>
      <c r="G62" s="36">
        <f t="shared" si="1"/>
        <v>0</v>
      </c>
      <c r="H62" s="36">
        <f t="shared" si="2"/>
        <v>297</v>
      </c>
      <c r="I62" s="34">
        <f t="shared" si="3"/>
        <v>0</v>
      </c>
    </row>
    <row r="63" spans="1:9">
      <c r="A63" s="7"/>
      <c r="B63" s="8"/>
      <c r="C63" s="6"/>
      <c r="D63" s="14"/>
      <c r="F63" s="17"/>
      <c r="G63" s="36"/>
      <c r="H63" s="36">
        <f t="shared" si="2"/>
        <v>0</v>
      </c>
      <c r="I63" s="34">
        <f t="shared" si="3"/>
        <v>0</v>
      </c>
    </row>
    <row r="64" spans="1:9">
      <c r="A64" s="12">
        <v>-498.60000600000001</v>
      </c>
      <c r="B64" s="8">
        <f t="shared" si="9"/>
        <v>3.1999819999999772</v>
      </c>
      <c r="C64">
        <v>-501.79998799999998</v>
      </c>
      <c r="D64" s="9">
        <v>-0.4</v>
      </c>
      <c r="E64" s="9" t="s">
        <v>14</v>
      </c>
      <c r="F64" s="17" t="e">
        <f>#REF!+$K$3*D64+$K$4*D64*D64+$K$5*D64*D64*D64+$K$6*#REF!*D64+$K$7*#REF!*D64*D64+$K$8*#REF!*D64*D64*D64</f>
        <v>#REF!</v>
      </c>
      <c r="G64" s="36" t="e">
        <f t="shared" si="1"/>
        <v>#REF!</v>
      </c>
      <c r="H64" s="36">
        <f t="shared" si="2"/>
        <v>-498.69092328245955</v>
      </c>
      <c r="I64" s="34">
        <f t="shared" si="3"/>
        <v>9.0917282459543003E-2</v>
      </c>
    </row>
    <row r="65" spans="1:9">
      <c r="A65" s="11">
        <v>-440.20001200000002</v>
      </c>
      <c r="B65" s="8">
        <f t="shared" si="9"/>
        <v>3.1999819999999772</v>
      </c>
      <c r="C65">
        <v>-443.39999399999999</v>
      </c>
      <c r="D65" s="10">
        <v>-0.4</v>
      </c>
      <c r="F65" s="17">
        <f>C64+$K$3*D65+$K$4*D65*D65+$K$5*D65*D65*D65+$K$6*C64*D65+$K$7*C64*D65*D65+$K$8*C64*D65*D65*D65</f>
        <v>-498.6269454238747</v>
      </c>
      <c r="G65" s="36">
        <f t="shared" ref="G65:G108" si="10">A65-F65</f>
        <v>58.426933423874686</v>
      </c>
      <c r="H65" s="36">
        <f t="shared" si="2"/>
        <v>-440.50535256922984</v>
      </c>
      <c r="I65" s="34">
        <f t="shared" si="3"/>
        <v>0.305340569229827</v>
      </c>
    </row>
    <row r="66" spans="1:9">
      <c r="A66" s="11">
        <v>-419.39999399999999</v>
      </c>
      <c r="B66" s="8">
        <f t="shared" si="9"/>
        <v>2.8000180000000228</v>
      </c>
      <c r="C66">
        <v>-422.20001200000002</v>
      </c>
      <c r="D66" s="10">
        <v>-0.4</v>
      </c>
      <c r="F66" s="17">
        <f>C65+$K$3*D66+$K$4*D66*D66+$K$5*D66*D66*D66+$K$6*C65*D66+$K$7*C65*D66*D66+$K$8*C65*D66*D66*D66</f>
        <v>-440.4443685279374</v>
      </c>
      <c r="G66" s="36">
        <f t="shared" si="10"/>
        <v>21.044374527937407</v>
      </c>
      <c r="H66" s="36">
        <f t="shared" si="2"/>
        <v>-419.38320910154044</v>
      </c>
      <c r="I66" s="34">
        <f t="shared" si="3"/>
        <v>-1.6784898459548003E-2</v>
      </c>
    </row>
    <row r="67" spans="1:9">
      <c r="A67" s="11">
        <v>-351.39999399999999</v>
      </c>
      <c r="B67" s="8">
        <f t="shared" si="9"/>
        <v>2.8000180000000228</v>
      </c>
      <c r="C67">
        <v>-354.20001200000002</v>
      </c>
      <c r="D67" s="10">
        <v>-0.4</v>
      </c>
      <c r="F67" s="17">
        <f>C66+$K$3*D67+$K$4*D67*D67+$K$5*D67*D67*D67+$K$6*C66*D67+$K$7*C66*D67*D67+$K$8*C66*D67*D67*D67</f>
        <v>-419.32331185612526</v>
      </c>
      <c r="G67" s="36">
        <f t="shared" si="10"/>
        <v>67.923317856125266</v>
      </c>
      <c r="H67" s="36">
        <f t="shared" si="2"/>
        <v>-351.63288007754045</v>
      </c>
      <c r="I67" s="34">
        <f t="shared" si="3"/>
        <v>0.23288607754045643</v>
      </c>
    </row>
    <row r="68" spans="1:9">
      <c r="A68" s="11">
        <v>-225.39999399999999</v>
      </c>
      <c r="B68" s="8">
        <f t="shared" si="9"/>
        <v>2.4000090000000114</v>
      </c>
      <c r="C68">
        <v>-227.800003</v>
      </c>
      <c r="D68" s="10">
        <v>-0.4</v>
      </c>
      <c r="F68" s="17">
        <f>C67+$K$3*D68+$K$4*D68*D68+$K$5*D68*D68*D68+$K$6*C67*D68+$K$7*C67*D68*D68+$K$8*C67*D68*D68*D68</f>
        <v>-351.57646878412527</v>
      </c>
      <c r="G68" s="36">
        <f t="shared" si="10"/>
        <v>126.17647478412528</v>
      </c>
      <c r="H68" s="36">
        <f t="shared" ref="H68:H108" si="11">C68+$L$3*D68+$L$4*D68*D68+$L$5*D68*D68*D68+$L$6*C68*D68+$L$7*C68*D68*D68+$L$8*C68*D68*D68*D68</f>
        <v>-225.69696539538509</v>
      </c>
      <c r="I68" s="34">
        <f t="shared" ref="I68:I108" si="12">A68-H68</f>
        <v>0.29697139538509987</v>
      </c>
    </row>
    <row r="69" spans="1:9">
      <c r="A69" s="11">
        <v>-113</v>
      </c>
      <c r="B69" s="8">
        <f t="shared" si="9"/>
        <v>1.5999979999999994</v>
      </c>
      <c r="C69">
        <v>-114.599998</v>
      </c>
      <c r="D69" s="10">
        <v>-0.4</v>
      </c>
      <c r="F69" s="17">
        <f>C68+$K$3*D69+$K$4*D69*D69+$K$5*D69*D69*D69+$K$6*C68*D69+$K$7*C68*D69*D69+$K$8*C68*D69*D69*D69</f>
        <v>-225.64703387203133</v>
      </c>
      <c r="G69" s="36">
        <f t="shared" si="10"/>
        <v>112.64703387203133</v>
      </c>
      <c r="H69" s="36">
        <f t="shared" si="11"/>
        <v>-112.91258915614327</v>
      </c>
      <c r="I69" s="34">
        <f t="shared" si="12"/>
        <v>-8.741084385673048E-2</v>
      </c>
    </row>
    <row r="70" spans="1:9">
      <c r="A70" s="6">
        <v>-36.200001</v>
      </c>
      <c r="B70" s="8">
        <f t="shared" si="9"/>
        <v>1.2000010000000003</v>
      </c>
      <c r="C70">
        <v>-37.400002000000001</v>
      </c>
      <c r="D70" s="10">
        <v>-0.4</v>
      </c>
      <c r="F70" s="17">
        <f>C69+$K$3*D70+$K$4*D70*D70+$K$5*D70*D70*D70+$K$6*C69*D70+$K$7*C69*D70*D70+$K$8*C69*D70*D70*D70</f>
        <v>-112.86846071784579</v>
      </c>
      <c r="G70" s="36">
        <f t="shared" si="10"/>
        <v>76.668459717845792</v>
      </c>
      <c r="H70" s="36">
        <f t="shared" si="11"/>
        <v>-35.99604313185673</v>
      </c>
      <c r="I70" s="34">
        <f t="shared" si="12"/>
        <v>-0.2039578681432701</v>
      </c>
    </row>
    <row r="71" spans="1:9">
      <c r="A71" s="6">
        <v>-18.200001</v>
      </c>
      <c r="B71" s="8">
        <f t="shared" si="9"/>
        <v>1.5999979999999994</v>
      </c>
      <c r="C71">
        <v>-19.799999</v>
      </c>
      <c r="D71" s="10">
        <v>-0.4</v>
      </c>
      <c r="F71" s="17">
        <f>C70+$K$3*D71+$K$4*D71*D71+$K$5*D71*D71*D71+$K$6*C70*D71+$K$7*C70*D71*D71+$K$8*C70*D71*D71*D71</f>
        <v>-35.955872274154224</v>
      </c>
      <c r="G71" s="36">
        <f t="shared" si="10"/>
        <v>17.755871274154224</v>
      </c>
      <c r="H71" s="36">
        <f t="shared" si="11"/>
        <v>-18.460660866071628</v>
      </c>
      <c r="I71" s="34">
        <f t="shared" si="12"/>
        <v>0.26065986607162728</v>
      </c>
    </row>
    <row r="72" spans="1:9">
      <c r="A72" s="6">
        <v>143.39999399999999</v>
      </c>
      <c r="B72" s="8">
        <f t="shared" si="9"/>
        <v>1.1999969999999962</v>
      </c>
      <c r="C72">
        <v>142.199997</v>
      </c>
      <c r="D72" s="10">
        <v>-0.4</v>
      </c>
      <c r="F72" s="17">
        <f>C71+$K$3*D72+$K$4*D72*D72+$K$5*D72*D72*D72+$K$6*C71*D72+$K$7*C71*D72*D72+$K$8*C71*D72*D72*D72</f>
        <v>-18.421392254922893</v>
      </c>
      <c r="G72" s="36">
        <f t="shared" si="10"/>
        <v>161.82138625492288</v>
      </c>
      <c r="H72" s="36">
        <f t="shared" si="11"/>
        <v>142.94453076461491</v>
      </c>
      <c r="I72" s="34">
        <f t="shared" si="12"/>
        <v>0.45546323538508204</v>
      </c>
    </row>
    <row r="73" spans="1:9">
      <c r="A73" s="12">
        <v>173.39999399999999</v>
      </c>
      <c r="B73" s="8">
        <f t="shared" si="9"/>
        <v>1.1999969999999962</v>
      </c>
      <c r="C73">
        <v>172.199997</v>
      </c>
      <c r="D73" s="10">
        <v>-0.4</v>
      </c>
      <c r="F73" s="17">
        <f>C72+$K$3*D73+$K$4*D73*D73+$K$5*D73*D73*D73+$K$6*C72*D73+$K$7*C72*D73*D73+$K$8*C72*D73*D73*D73</f>
        <v>142.97549460796867</v>
      </c>
      <c r="G73" s="36">
        <f t="shared" si="10"/>
        <v>30.424499392031322</v>
      </c>
      <c r="H73" s="36">
        <f t="shared" si="11"/>
        <v>172.83438180461491</v>
      </c>
      <c r="I73" s="34">
        <f t="shared" si="12"/>
        <v>0.56561219538508567</v>
      </c>
    </row>
    <row r="74" spans="1:9">
      <c r="A74" s="6">
        <v>297</v>
      </c>
      <c r="B74" s="8">
        <f t="shared" si="9"/>
        <v>0</v>
      </c>
      <c r="C74">
        <v>297</v>
      </c>
      <c r="D74" s="10">
        <v>-0.4</v>
      </c>
      <c r="F74" s="17">
        <f>C73+$K$3*D74+$K$4*D74*D74+$K$5*D74*D74*D74+$K$6*C73*D74+$K$7*C73*D74*D74+$K$8*C73*D74*D74*D74</f>
        <v>172.86380772796869</v>
      </c>
      <c r="G74" s="36">
        <f t="shared" si="10"/>
        <v>124.13619227203131</v>
      </c>
      <c r="H74" s="36">
        <f t="shared" si="11"/>
        <v>297.17616512000006</v>
      </c>
      <c r="I74" s="34">
        <f t="shared" si="12"/>
        <v>-0.17616512000006423</v>
      </c>
    </row>
    <row r="75" spans="1:9">
      <c r="A75" s="6"/>
      <c r="B75" s="8"/>
      <c r="D75" s="10"/>
      <c r="F75" s="17"/>
      <c r="G75" s="36"/>
      <c r="H75" s="36"/>
    </row>
    <row r="76" spans="1:9">
      <c r="B76" s="8"/>
      <c r="D76" s="10"/>
      <c r="F76" s="17"/>
      <c r="G76" s="36"/>
      <c r="H76" s="36"/>
    </row>
    <row r="77" spans="1:9">
      <c r="A77" s="12">
        <v>-498.6</v>
      </c>
      <c r="B77" s="8">
        <f t="shared" ref="B77:B86" si="13">A77-C77</f>
        <v>6.3999999999999773</v>
      </c>
      <c r="C77">
        <v>-505</v>
      </c>
      <c r="D77" s="9">
        <v>-0.8</v>
      </c>
      <c r="E77" s="9" t="s">
        <v>15</v>
      </c>
      <c r="F77" s="17">
        <f>C77+$K$3*D77+$K$4*D77*D77+$K$5*D77*D77*D77+$K$6*C77*D77+$K$7*C77*D77*D77+$K$8*C77*D77*D77*D77</f>
        <v>-498.05253161599995</v>
      </c>
      <c r="G77" s="36">
        <f t="shared" si="10"/>
        <v>-0.54746838400006936</v>
      </c>
      <c r="H77" s="36">
        <f t="shared" si="11"/>
        <v>-498.10683020800002</v>
      </c>
      <c r="I77" s="34">
        <f t="shared" si="12"/>
        <v>-0.49316979200000333</v>
      </c>
    </row>
    <row r="78" spans="1:9">
      <c r="A78" s="6">
        <v>-440.2</v>
      </c>
      <c r="B78" s="8">
        <f t="shared" si="13"/>
        <v>6.400006000000019</v>
      </c>
      <c r="C78">
        <v>-446.60000600000001</v>
      </c>
      <c r="D78" s="10">
        <v>-0.8</v>
      </c>
      <c r="F78" s="17">
        <f>C78+$K$3*D78+$K$4*D78*D78+$K$5*D78*D78*D78+$K$6*C78*D78+$K$7*C78*D78*D78+$K$8*C78*D78*D78*D78</f>
        <v>-440.05886888945366</v>
      </c>
      <c r="G78" s="36">
        <f t="shared" si="10"/>
        <v>-0.14113111054632554</v>
      </c>
      <c r="H78" s="36">
        <f t="shared" si="11"/>
        <v>-440.10672759731528</v>
      </c>
      <c r="I78" s="34">
        <f t="shared" si="12"/>
        <v>-9.3272402684704048E-2</v>
      </c>
    </row>
    <row r="79" spans="1:9">
      <c r="A79" s="6">
        <v>-419.4</v>
      </c>
      <c r="B79" s="8">
        <f t="shared" si="13"/>
        <v>6.3999880000000076</v>
      </c>
      <c r="C79" s="6">
        <v>-425.79998799999998</v>
      </c>
      <c r="D79" s="10">
        <v>-0.8</v>
      </c>
      <c r="F79" s="17">
        <f>C79+$K$3*D79+$K$4*D79*D79+$K$5*D79*D79*D79+$K$6*C79*D79+$K$7*C79*D79*D79+$K$8*C79*D79*D79*D79</f>
        <v>-419.40357175709272</v>
      </c>
      <c r="G79" s="36">
        <f t="shared" si="10"/>
        <v>3.5717570927431552E-3</v>
      </c>
      <c r="H79" s="36">
        <f t="shared" si="11"/>
        <v>-419.44913680536945</v>
      </c>
      <c r="I79" s="34">
        <f t="shared" si="12"/>
        <v>4.9136805369471404E-2</v>
      </c>
    </row>
    <row r="80" spans="1:9">
      <c r="A80" s="6">
        <v>-351.4</v>
      </c>
      <c r="B80" s="8">
        <f t="shared" si="13"/>
        <v>5.9999940000000151</v>
      </c>
      <c r="C80">
        <v>-357.39999399999999</v>
      </c>
      <c r="D80" s="10">
        <v>-0.8</v>
      </c>
      <c r="F80" s="17">
        <f>C80+$K$3*D80+$K$4*D80*D80+$K$5*D80*D80*D80+$K$6*C80*D80+$K$7*C80*D80*D80+$K$8*C80*D80*D80*D80</f>
        <v>-351.47948631054635</v>
      </c>
      <c r="G80" s="36">
        <f t="shared" si="10"/>
        <v>7.9486310546371897E-2</v>
      </c>
      <c r="H80" s="36">
        <f t="shared" si="11"/>
        <v>-351.51750875468474</v>
      </c>
      <c r="I80" s="34">
        <f t="shared" si="12"/>
        <v>0.11750875468476352</v>
      </c>
    </row>
    <row r="81" spans="1:9">
      <c r="A81" s="6">
        <v>-225.4</v>
      </c>
      <c r="B81" s="8">
        <f t="shared" si="13"/>
        <v>5.2000060000000019</v>
      </c>
      <c r="C81">
        <v>-230.60000600000001</v>
      </c>
      <c r="D81" s="10">
        <v>-0.8</v>
      </c>
      <c r="F81" s="17">
        <f>C81+$K$3*D81+$K$4*D81*D81+$K$5*D81*D81*D81+$K$6*C81*D81+$K$7*C81*D81*D81+$K$8*C81*D81*D81*D81</f>
        <v>-225.56173813745369</v>
      </c>
      <c r="G81" s="36">
        <f t="shared" si="10"/>
        <v>0.16173813745368193</v>
      </c>
      <c r="H81" s="36">
        <f t="shared" si="11"/>
        <v>-225.58577809331527</v>
      </c>
      <c r="I81" s="34">
        <f t="shared" si="12"/>
        <v>0.18577809331526396</v>
      </c>
    </row>
    <row r="82" spans="1:9">
      <c r="A82" s="6">
        <v>-113</v>
      </c>
      <c r="B82" s="8">
        <f t="shared" si="13"/>
        <v>4.4000020000000006</v>
      </c>
      <c r="C82">
        <v>-117.400002</v>
      </c>
      <c r="D82" s="10">
        <v>-0.8</v>
      </c>
      <c r="F82" s="17">
        <f>C82+$K$3*D82+$K$4*D82*D82+$K$5*D82*D82*D82+$K$6*C82*D82+$K$7*C82*D82*D82+$K$8*C82*D82*D82*D82</f>
        <v>-113.14934897488455</v>
      </c>
      <c r="G82" s="36">
        <f t="shared" si="10"/>
        <v>0.14934897488454624</v>
      </c>
      <c r="H82" s="36">
        <f t="shared" si="11"/>
        <v>-113.16090613990508</v>
      </c>
      <c r="I82" s="34">
        <f t="shared" si="12"/>
        <v>0.16090613990508018</v>
      </c>
    </row>
    <row r="83" spans="1:9">
      <c r="A83" s="6">
        <v>-36.200000000000003</v>
      </c>
      <c r="B83" s="8">
        <f t="shared" si="13"/>
        <v>4.0000009999999975</v>
      </c>
      <c r="C83">
        <v>-40.200001</v>
      </c>
      <c r="D83" s="10">
        <v>-0.8</v>
      </c>
      <c r="F83" s="17">
        <f>C83+$K$3*D83+$K$4*D83*D83+$K$5*D83*D83*D83+$K$6*C83*D83+$K$7*C83*D83*D83+$K$8*C83*D83*D83*D83</f>
        <v>-36.48648458344227</v>
      </c>
      <c r="G83" s="36">
        <f t="shared" si="10"/>
        <v>0.28648458344226668</v>
      </c>
      <c r="H83" s="36">
        <f t="shared" si="11"/>
        <v>-36.489528749952534</v>
      </c>
      <c r="I83" s="34">
        <f t="shared" si="12"/>
        <v>0.28952874995253097</v>
      </c>
    </row>
    <row r="84" spans="1:9">
      <c r="A84" s="6">
        <v>-18.2</v>
      </c>
      <c r="B84" s="8">
        <f t="shared" si="13"/>
        <v>4.000001000000001</v>
      </c>
      <c r="C84">
        <v>-22.200001</v>
      </c>
      <c r="D84" s="10">
        <v>-0.8</v>
      </c>
      <c r="F84" s="17">
        <f>C84+$K$3*D84+$K$4*D84*D84+$K$5*D84*D84*D84+$K$6*C84*D84+$K$7*C84*D84*D84+$K$8*C84*D84*D84*D84</f>
        <v>-18.611723687442272</v>
      </c>
      <c r="G84" s="36">
        <f t="shared" si="10"/>
        <v>0.41172368744227228</v>
      </c>
      <c r="H84" s="36">
        <f t="shared" si="11"/>
        <v>-18.612782957952547</v>
      </c>
      <c r="I84" s="34">
        <f t="shared" si="12"/>
        <v>0.41278295795254749</v>
      </c>
    </row>
    <row r="85" spans="1:9">
      <c r="A85" s="6">
        <v>143.4</v>
      </c>
      <c r="B85" s="8">
        <f t="shared" si="13"/>
        <v>2.7999939999999981</v>
      </c>
      <c r="C85">
        <v>140.60000600000001</v>
      </c>
      <c r="D85" s="10">
        <v>-0.8</v>
      </c>
      <c r="F85" s="17">
        <f>C85+$K$3*D85+$K$4*D85*D85+$K$5*D85*D85*D85+$K$6*C85*D85+$K$7*C85*D85*D85+$K$8*C85*D85*D85*D85</f>
        <v>143.05556514545361</v>
      </c>
      <c r="G85" s="36">
        <f t="shared" si="10"/>
        <v>0.34443485454639244</v>
      </c>
      <c r="H85" s="36">
        <f t="shared" si="11"/>
        <v>143.07245815731528</v>
      </c>
      <c r="I85" s="34">
        <f t="shared" si="12"/>
        <v>0.32754184268472386</v>
      </c>
    </row>
    <row r="86" spans="1:9">
      <c r="A86" s="12">
        <v>173.4</v>
      </c>
      <c r="B86" s="8">
        <f t="shared" si="13"/>
        <v>2.7999939999999981</v>
      </c>
      <c r="C86">
        <v>170.60000600000001</v>
      </c>
      <c r="D86" s="10">
        <v>-0.8</v>
      </c>
      <c r="F86" s="17">
        <f>C86+$K$3*D86+$K$4*D86*D86+$K$5*D86*D86*D86+$K$6*C86*D86+$K$7*C86*D86*D86+$K$8*C86*D86*D86*D86</f>
        <v>172.84683330545363</v>
      </c>
      <c r="G86" s="36">
        <f t="shared" si="10"/>
        <v>0.5531666945463769</v>
      </c>
      <c r="H86" s="36">
        <f t="shared" si="11"/>
        <v>172.86703447731526</v>
      </c>
      <c r="I86" s="34">
        <f t="shared" si="12"/>
        <v>0.53296552268474784</v>
      </c>
    </row>
    <row r="87" spans="1:9">
      <c r="A87" s="6">
        <v>297</v>
      </c>
      <c r="B87" s="8">
        <f t="shared" ref="B87:B99" si="14">A87-C87</f>
        <v>1.2000120000000152</v>
      </c>
      <c r="C87">
        <v>295.79998799999998</v>
      </c>
      <c r="D87" s="10">
        <v>-0.8</v>
      </c>
      <c r="F87" s="17">
        <f>C87+$K$3*D87+$K$4*D87*D87+$K$5*D87*D87*D87+$K$6*C87*D87+$K$7*C87*D87*D87+$K$8*C87*D87*D87*D87</f>
        <v>297.17570788509272</v>
      </c>
      <c r="G87" s="36">
        <f t="shared" si="10"/>
        <v>-0.17570788509272006</v>
      </c>
      <c r="H87" s="36">
        <f t="shared" si="11"/>
        <v>297.20971510936943</v>
      </c>
      <c r="I87" s="34">
        <f t="shared" si="12"/>
        <v>-0.2097151093694265</v>
      </c>
    </row>
    <row r="88" spans="1:9">
      <c r="B88" s="8"/>
      <c r="C88" s="6"/>
      <c r="D88" s="10"/>
      <c r="F88" s="17"/>
      <c r="G88" s="36"/>
      <c r="H88" s="36"/>
    </row>
    <row r="89" spans="1:9">
      <c r="A89" s="12">
        <v>-498.6</v>
      </c>
      <c r="B89" s="8">
        <f t="shared" si="14"/>
        <v>10.79999399999997</v>
      </c>
      <c r="C89">
        <v>-509.39999399999999</v>
      </c>
      <c r="D89" s="9">
        <v>-1.1000000000000001</v>
      </c>
      <c r="E89" t="s">
        <v>25</v>
      </c>
      <c r="F89" s="17">
        <f>C89+$K$3*D89+$K$4*D89*D89+$K$5*D89*D89*D89+$K$6*C89*D89+$K$7*C89*D89*D89+$K$8*C89*D89*D89*D89</f>
        <v>-499.47166417658178</v>
      </c>
      <c r="G89" s="36">
        <f t="shared" si="10"/>
        <v>0.87166417658175988</v>
      </c>
      <c r="H89" s="36">
        <f t="shared" si="11"/>
        <v>-499.45828450573168</v>
      </c>
      <c r="I89" s="34">
        <f t="shared" si="12"/>
        <v>0.85828450573166037</v>
      </c>
    </row>
    <row r="90" spans="1:9">
      <c r="A90" s="6">
        <v>-440.2</v>
      </c>
      <c r="B90" s="8">
        <f t="shared" si="14"/>
        <v>10.000012000000027</v>
      </c>
      <c r="C90">
        <v>-450.20001200000002</v>
      </c>
      <c r="D90" s="9">
        <v>-1.1000000000000001</v>
      </c>
      <c r="F90" s="17">
        <f>C90+$K$3*D90+$K$4*D90*D90+$K$5*D90*D90*D90+$K$6*C90*D90+$K$7*C90*D90*D90+$K$8*C90*D90*D90*D90</f>
        <v>-440.82600884483651</v>
      </c>
      <c r="G90" s="36">
        <f t="shared" si="10"/>
        <v>0.62600884483651953</v>
      </c>
      <c r="H90" s="36">
        <f t="shared" si="11"/>
        <v>-440.8002947985367</v>
      </c>
      <c r="I90" s="34">
        <f t="shared" si="12"/>
        <v>0.60029479853670864</v>
      </c>
    </row>
    <row r="91" spans="1:9">
      <c r="A91" s="6">
        <v>-419.4</v>
      </c>
      <c r="B91" s="8">
        <f t="shared" si="14"/>
        <v>9.6000000000000227</v>
      </c>
      <c r="C91">
        <v>-429</v>
      </c>
      <c r="D91" s="9">
        <v>-1.1000000000000001</v>
      </c>
      <c r="F91" s="17">
        <f>C91+$K$3*D91+$K$4*D91*D91+$K$5*D91*D91*D91+$K$6*C91*D91+$K$7*C91*D91*D91+$K$8*C91*D91*D91*D91</f>
        <v>-419.82450589200005</v>
      </c>
      <c r="G91" s="36">
        <f t="shared" si="10"/>
        <v>0.42450589200007016</v>
      </c>
      <c r="H91" s="36">
        <f t="shared" si="11"/>
        <v>-419.79437480199999</v>
      </c>
      <c r="I91" s="34">
        <f t="shared" si="12"/>
        <v>0.39437480200001573</v>
      </c>
    </row>
    <row r="92" spans="1:9">
      <c r="A92" s="6">
        <v>-351.4</v>
      </c>
      <c r="B92" s="8">
        <f t="shared" si="14"/>
        <v>8.8000120000000379</v>
      </c>
      <c r="C92">
        <v>-360.20001200000002</v>
      </c>
      <c r="D92" s="9">
        <v>-1.1000000000000001</v>
      </c>
      <c r="F92" s="17">
        <f>C92+$K$3*D92+$K$4*D92*D92+$K$5*D92*D92*D92+$K$6*C92*D92+$K$7*C92*D92*D92+$K$8*C92*D92*D92*D92</f>
        <v>-351.66873545483645</v>
      </c>
      <c r="G92" s="36">
        <f t="shared" si="10"/>
        <v>0.26873545483647376</v>
      </c>
      <c r="H92" s="36">
        <f t="shared" si="11"/>
        <v>-351.62426981853667</v>
      </c>
      <c r="I92" s="34">
        <f t="shared" si="12"/>
        <v>0.22426981853669758</v>
      </c>
    </row>
    <row r="93" spans="1:9">
      <c r="A93" s="6">
        <v>-225.4</v>
      </c>
      <c r="B93" s="8">
        <f t="shared" si="14"/>
        <v>7.9999939999999867</v>
      </c>
      <c r="C93">
        <v>-233.39999399999999</v>
      </c>
      <c r="D93" s="9">
        <v>-1.1000000000000001</v>
      </c>
      <c r="F93" s="17">
        <f>C93+$K$3*D93+$K$4*D93*D93+$K$5*D93*D93*D93+$K$6*C93*D93+$K$7*C93*D93*D93+$K$8*C93*D93*D93*D93</f>
        <v>-226.05602578058179</v>
      </c>
      <c r="G93" s="36">
        <f t="shared" si="10"/>
        <v>0.65602578058178551</v>
      </c>
      <c r="H93" s="36">
        <f t="shared" si="11"/>
        <v>-225.98514123373164</v>
      </c>
      <c r="I93" s="34">
        <f t="shared" si="12"/>
        <v>0.58514123373163329</v>
      </c>
    </row>
    <row r="94" spans="1:9">
      <c r="A94" s="6">
        <v>-113</v>
      </c>
      <c r="B94" s="8">
        <f t="shared" si="14"/>
        <v>6.8000030000000038</v>
      </c>
      <c r="C94">
        <v>-119.800003</v>
      </c>
      <c r="D94" s="9">
        <v>-1.1000000000000001</v>
      </c>
      <c r="F94" s="17">
        <f>C94+$K$3*D94+$K$4*D94*D94+$K$5*D94*D94*D94+$K$6*C94*D94+$K$7*C94*D94*D94+$K$8*C94*D94*D94*D94</f>
        <v>-113.51974295070912</v>
      </c>
      <c r="G94" s="36">
        <f t="shared" si="10"/>
        <v>0.5197429507091158</v>
      </c>
      <c r="H94" s="36">
        <f t="shared" si="11"/>
        <v>-113.42518973213414</v>
      </c>
      <c r="I94" s="34">
        <f t="shared" si="12"/>
        <v>0.42518973213414313</v>
      </c>
    </row>
    <row r="95" spans="1:9">
      <c r="A95" s="6">
        <v>-36.200000000000003</v>
      </c>
      <c r="B95" s="8">
        <f t="shared" si="14"/>
        <v>6.0000009999999975</v>
      </c>
      <c r="C95">
        <v>-42.200001</v>
      </c>
      <c r="D95" s="9">
        <v>-1.1000000000000001</v>
      </c>
      <c r="F95" s="17">
        <f>C95+$K$3*D95+$K$4*D95*D95+$K$5*D95*D95*D95+$K$6*C95*D95+$K$7*C95*D95*D95+$K$8*C95*D95*D95*D95</f>
        <v>-36.646358579836367</v>
      </c>
      <c r="G95" s="36">
        <f t="shared" si="10"/>
        <v>0.44635857983636384</v>
      </c>
      <c r="H95" s="36">
        <f t="shared" si="11"/>
        <v>-36.535637323244728</v>
      </c>
      <c r="I95" s="34">
        <f t="shared" si="12"/>
        <v>0.33563732324472539</v>
      </c>
    </row>
    <row r="96" spans="1:9">
      <c r="A96" s="6">
        <v>-18.2</v>
      </c>
      <c r="B96" s="8">
        <f t="shared" si="14"/>
        <v>5.5999990000000004</v>
      </c>
      <c r="C96">
        <v>-23.799999</v>
      </c>
      <c r="D96" s="9">
        <v>-1.1000000000000001</v>
      </c>
      <c r="F96" s="17">
        <f>C96+$K$3*D96+$K$4*D96*D96+$K$5*D96*D96*D96+$K$6*C96*D96+$K$7*C96*D96*D96+$K$8*C96*D96*D96*D96</f>
        <v>-18.418647372163623</v>
      </c>
      <c r="G96" s="36">
        <f t="shared" si="10"/>
        <v>0.21864737216362329</v>
      </c>
      <c r="H96" s="36">
        <f t="shared" si="11"/>
        <v>-18.304092456755278</v>
      </c>
      <c r="I96" s="34">
        <f t="shared" si="12"/>
        <v>0.10409245675527856</v>
      </c>
    </row>
    <row r="97" spans="1:9">
      <c r="A97" s="6">
        <v>143.4</v>
      </c>
      <c r="B97" s="8">
        <f t="shared" si="14"/>
        <v>4.4000000000000057</v>
      </c>
      <c r="C97">
        <v>139</v>
      </c>
      <c r="D97" s="9">
        <v>-1.1000000000000001</v>
      </c>
      <c r="F97" s="17">
        <f>C97+$K$3*D97+$K$4*D97*D97+$K$5*D97*D97*D97+$K$6*C97*D97+$K$7*C97*D97*D97+$K$8*C97*D97*D97*D97</f>
        <v>142.856952836</v>
      </c>
      <c r="G97" s="36">
        <f t="shared" si="10"/>
        <v>0.54304716400000075</v>
      </c>
      <c r="H97" s="36">
        <f t="shared" si="11"/>
        <v>143.00542729399999</v>
      </c>
      <c r="I97" s="34">
        <f t="shared" si="12"/>
        <v>0.39457270600001948</v>
      </c>
    </row>
    <row r="98" spans="1:9">
      <c r="A98" s="12">
        <v>173.4</v>
      </c>
      <c r="B98" s="8">
        <f t="shared" si="14"/>
        <v>4.0000060000000133</v>
      </c>
      <c r="C98">
        <v>169.39999399999999</v>
      </c>
      <c r="D98" s="9">
        <v>-1.1000000000000001</v>
      </c>
      <c r="F98" s="17">
        <f>C98+$K$3*D98+$K$4*D98*D98+$K$5*D98*D98*D98+$K$6*C98*D98+$K$7*C98*D98*D98+$K$8*C98*D98*D98*D98</f>
        <v>172.97229257058174</v>
      </c>
      <c r="G98" s="36">
        <f t="shared" si="10"/>
        <v>0.42770742941826256</v>
      </c>
      <c r="H98" s="36">
        <f t="shared" si="11"/>
        <v>173.12710089773165</v>
      </c>
      <c r="I98" s="34">
        <f t="shared" si="12"/>
        <v>0.27289910226835445</v>
      </c>
    </row>
    <row r="99" spans="1:9">
      <c r="A99" s="6">
        <v>297</v>
      </c>
      <c r="B99" s="8">
        <f t="shared" si="14"/>
        <v>2</v>
      </c>
      <c r="C99">
        <v>295</v>
      </c>
      <c r="D99" s="9">
        <v>-1.1000000000000001</v>
      </c>
      <c r="F99" s="17">
        <f>C99+$K$3*D99+$K$4*D99*D99+$K$5*D99*D99*D99+$K$6*C99*D99+$K$7*C99*D99*D99+$K$8*C99*D99*D99*D99</f>
        <v>297.39622671199999</v>
      </c>
      <c r="G99" s="36">
        <f t="shared" si="10"/>
        <v>-0.39622671199998649</v>
      </c>
      <c r="H99" s="36">
        <f t="shared" si="11"/>
        <v>297.57720392599998</v>
      </c>
      <c r="I99" s="34">
        <f t="shared" si="12"/>
        <v>-0.57720392599998149</v>
      </c>
    </row>
    <row r="100" spans="1:9">
      <c r="B100" s="8"/>
      <c r="C100" s="6"/>
      <c r="D100" s="10"/>
      <c r="F100" s="17"/>
      <c r="G100" s="36"/>
      <c r="H100" s="36"/>
    </row>
    <row r="101" spans="1:9">
      <c r="A101" s="6">
        <v>-440.2</v>
      </c>
      <c r="B101" s="8">
        <f>A101-C101</f>
        <v>10.800000000000011</v>
      </c>
      <c r="C101" s="6">
        <v>-451</v>
      </c>
      <c r="D101">
        <v>-1.3</v>
      </c>
      <c r="E101" t="s">
        <v>26</v>
      </c>
      <c r="F101" s="17">
        <f>C101+$K$3*D101+$K$4*D101*D101+$K$5*D101*D101*D101+$K$6*C101*D101+$K$7*C101*D101*D101+$K$8*C101*D101*D101*D101</f>
        <v>-439.79683641800005</v>
      </c>
      <c r="G101" s="36">
        <f t="shared" si="10"/>
        <v>-0.40316358199993374</v>
      </c>
      <c r="H101" s="36">
        <f t="shared" si="11"/>
        <v>-439.68553754200002</v>
      </c>
      <c r="I101" s="34">
        <f t="shared" si="12"/>
        <v>-0.51446245799996859</v>
      </c>
    </row>
    <row r="102" spans="1:9">
      <c r="A102" s="6">
        <v>-419.4</v>
      </c>
      <c r="B102" s="8">
        <f t="shared" ref="B102:B108" si="15">A102-C102</f>
        <v>9.9999940000000151</v>
      </c>
      <c r="C102" s="6">
        <v>-429.39999399999999</v>
      </c>
      <c r="D102">
        <v>-1.3</v>
      </c>
      <c r="F102" s="17">
        <f>C102+$K$3*D102+$K$4*D102*D102+$K$5*D102*D102*D102+$K$6*C102*D102+$K$7*C102*D102*D102+$K$8*C102*D102*D102*D102</f>
        <v>-418.43604709324904</v>
      </c>
      <c r="G102" s="36">
        <f t="shared" si="10"/>
        <v>-0.96395290675093293</v>
      </c>
      <c r="H102" s="36">
        <f t="shared" si="11"/>
        <v>-418.31787170413901</v>
      </c>
      <c r="I102" s="34">
        <f t="shared" si="12"/>
        <v>-1.0821282958609686</v>
      </c>
    </row>
    <row r="103" spans="1:9">
      <c r="A103" s="6">
        <v>-351.4</v>
      </c>
      <c r="B103" s="8">
        <f t="shared" si="15"/>
        <v>9.6000000000000227</v>
      </c>
      <c r="C103" s="6">
        <v>-361</v>
      </c>
      <c r="D103">
        <v>-1.3</v>
      </c>
      <c r="F103" s="17">
        <f>C103+$K$3*D103+$K$4*D103*D103+$K$5*D103*D103*D103+$K$6*C103*D103+$K$7*C103*D103*D103+$K$8*C103*D103*D103*D103</f>
        <v>-350.79357228800001</v>
      </c>
      <c r="G103" s="36">
        <f t="shared" si="10"/>
        <v>-0.60642771199997014</v>
      </c>
      <c r="H103" s="36">
        <f t="shared" si="11"/>
        <v>-350.65362128200007</v>
      </c>
      <c r="I103" s="34">
        <f t="shared" si="12"/>
        <v>-0.74637871799990307</v>
      </c>
    </row>
    <row r="104" spans="1:9">
      <c r="A104" s="6">
        <v>-113</v>
      </c>
      <c r="B104" s="8">
        <f t="shared" si="15"/>
        <v>7.1999969999999962</v>
      </c>
      <c r="C104" s="6">
        <v>-120.199997</v>
      </c>
      <c r="D104">
        <v>-1.3</v>
      </c>
      <c r="F104" s="17">
        <f>C104+$K$3*D104+$K$4*D104*D104+$K$5*D104*D104*D104+$K$6*C104*D104+$K$7*C104*D104*D104+$K$8*C104*D104*D104*D104</f>
        <v>-112.66039151562453</v>
      </c>
      <c r="G104" s="36">
        <f t="shared" si="10"/>
        <v>-0.33960848437547497</v>
      </c>
      <c r="H104" s="36">
        <f t="shared" si="11"/>
        <v>-112.44378014306945</v>
      </c>
      <c r="I104" s="34">
        <f t="shared" si="12"/>
        <v>-0.55621985693055365</v>
      </c>
    </row>
    <row r="105" spans="1:9">
      <c r="A105" s="6">
        <v>-18.2</v>
      </c>
      <c r="B105" s="8">
        <f t="shared" si="15"/>
        <v>6.8000000000000007</v>
      </c>
      <c r="C105" s="6">
        <v>-25</v>
      </c>
      <c r="D105">
        <v>-1.3</v>
      </c>
      <c r="F105" s="17">
        <f>C105+$K$3*D105+$K$4*D105*D105+$K$5*D105*D105*D105+$K$6*C105*D105+$K$7*C105*D105*D105+$K$8*C105*D105*D105*D105</f>
        <v>-18.514719536000001</v>
      </c>
      <c r="G105" s="36">
        <f t="shared" si="10"/>
        <v>0.31471953600000191</v>
      </c>
      <c r="H105" s="36">
        <f t="shared" si="11"/>
        <v>-18.267800577999999</v>
      </c>
      <c r="I105" s="34">
        <f t="shared" si="12"/>
        <v>6.7800577999999945E-2</v>
      </c>
    </row>
    <row r="106" spans="1:9">
      <c r="A106" s="6">
        <v>143.4</v>
      </c>
      <c r="B106" s="8">
        <f t="shared" si="15"/>
        <v>5.2000030000000095</v>
      </c>
      <c r="C106" s="6">
        <v>138.199997</v>
      </c>
      <c r="D106">
        <v>-1.3</v>
      </c>
      <c r="F106" s="17">
        <f>C106+$K$3*D106+$K$4*D106*D106+$K$5*D106*D106*D106+$K$6*C106*D106+$K$7*C106*D106*D106+$K$8*C106*D106*D106*D106</f>
        <v>142.87786311962452</v>
      </c>
      <c r="G106" s="36">
        <f t="shared" si="10"/>
        <v>0.52213688037548422</v>
      </c>
      <c r="H106" s="36">
        <f t="shared" si="11"/>
        <v>143.17673793906948</v>
      </c>
      <c r="I106" s="34">
        <f t="shared" si="12"/>
        <v>0.22326206093052292</v>
      </c>
    </row>
    <row r="107" spans="1:9">
      <c r="A107" s="12">
        <v>173.4</v>
      </c>
      <c r="B107" s="8">
        <f t="shared" si="15"/>
        <v>4.7999939999999981</v>
      </c>
      <c r="C107" s="6">
        <v>168.60000600000001</v>
      </c>
      <c r="D107">
        <v>-1.3</v>
      </c>
      <c r="F107" s="17">
        <f>C107+$K$3*D107+$K$4*D107*D107+$K$5*D107*D107*D107+$K$6*C107*D107+$K$7*C107*D107*D107+$K$8*C107*D107*D107*D107</f>
        <v>172.94119679275096</v>
      </c>
      <c r="G107" s="36">
        <f t="shared" si="10"/>
        <v>0.45880320724904777</v>
      </c>
      <c r="H107" s="36">
        <f t="shared" si="11"/>
        <v>173.2497496678611</v>
      </c>
      <c r="I107" s="34">
        <f t="shared" si="12"/>
        <v>0.15025033213890993</v>
      </c>
    </row>
    <row r="108" spans="1:9">
      <c r="A108" s="6">
        <v>297</v>
      </c>
      <c r="B108" s="8">
        <f t="shared" si="15"/>
        <v>2.3999939999999924</v>
      </c>
      <c r="C108">
        <v>294.60000600000001</v>
      </c>
      <c r="D108">
        <v>-1.3</v>
      </c>
      <c r="F108" s="17">
        <f>C108+$K$3*D108+$K$4*D108*D108+$K$5*D108*D108*D108+$K$6*C108*D108+$K$7*C108*D108*D108+$K$8*C108*D108*D108*D108</f>
        <v>297.54576657475093</v>
      </c>
      <c r="G108" s="36">
        <f t="shared" si="10"/>
        <v>-0.54576657475092816</v>
      </c>
      <c r="H108" s="36">
        <f t="shared" si="11"/>
        <v>297.89443243186105</v>
      </c>
      <c r="I108" s="34">
        <f t="shared" si="12"/>
        <v>-0.89443243186104837</v>
      </c>
    </row>
    <row r="109" spans="1:9">
      <c r="A109" s="12"/>
      <c r="B109" s="8"/>
      <c r="C109" s="6"/>
      <c r="F109" s="17"/>
      <c r="G109" s="36"/>
      <c r="H109" s="36"/>
    </row>
    <row r="110" spans="1:9">
      <c r="A110" s="6"/>
      <c r="B110" s="8"/>
      <c r="C110" s="6"/>
      <c r="F110" s="17"/>
      <c r="G110" s="36"/>
      <c r="H110" s="36"/>
    </row>
    <row r="111" spans="1:9">
      <c r="C111" s="6"/>
    </row>
  </sheetData>
  <sortState ref="C101:C116">
    <sortCondition ref="C10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>
      <selection activeCell="J11" sqref="J11"/>
    </sheetView>
  </sheetViews>
  <sheetFormatPr baseColWidth="10" defaultColWidth="8.83203125" defaultRowHeight="15" x14ac:dyDescent="0"/>
  <sheetData>
    <row r="1" spans="1:13">
      <c r="A1" s="1" t="s">
        <v>23</v>
      </c>
      <c r="B1" s="1" t="s">
        <v>24</v>
      </c>
      <c r="C1" s="21" t="s">
        <v>27</v>
      </c>
      <c r="D1" s="22">
        <v>57.2958</v>
      </c>
      <c r="G1">
        <f xml:space="preserve"> 40/1000*D1</f>
        <v>2.2918319999999999</v>
      </c>
    </row>
    <row r="2" spans="1:13">
      <c r="A2" s="23"/>
      <c r="B2" s="24" t="s">
        <v>28</v>
      </c>
      <c r="C2" s="25">
        <v>1.7094E-3</v>
      </c>
      <c r="D2" s="26" t="s">
        <v>29</v>
      </c>
      <c r="E2" s="25"/>
      <c r="F2" s="27">
        <v>9.7941443000000003E-2</v>
      </c>
      <c r="G2" s="28" t="s">
        <v>30</v>
      </c>
      <c r="L2" s="23" t="s">
        <v>36</v>
      </c>
    </row>
    <row r="3" spans="1:13">
      <c r="A3" s="29" t="s">
        <v>3</v>
      </c>
      <c r="B3" s="29" t="s">
        <v>31</v>
      </c>
      <c r="C3" s="29" t="s">
        <v>32</v>
      </c>
      <c r="D3" s="29" t="s">
        <v>33</v>
      </c>
      <c r="F3" s="29" t="s">
        <v>34</v>
      </c>
      <c r="G3" s="29" t="s">
        <v>35</v>
      </c>
      <c r="J3" s="23"/>
    </row>
    <row r="4" spans="1:13">
      <c r="A4" s="38">
        <v>-543.79998799999998</v>
      </c>
      <c r="B4" s="30">
        <f>A4-C4</f>
        <v>-3.5999759999999696</v>
      </c>
      <c r="C4" s="6">
        <v>-540.20001200000002</v>
      </c>
      <c r="D4">
        <v>3</v>
      </c>
      <c r="F4" s="23">
        <f>C4+$K$4*D4+$K$5*D4^2+$K$6*C4*D4</f>
        <v>-544.81812616263198</v>
      </c>
      <c r="G4" s="31">
        <f>A4-F4</f>
        <v>1.018138162631999</v>
      </c>
      <c r="H4">
        <f>C4+$M$4*D4+$M$5*D4^2+$M$6*C4*D4</f>
        <v>-544.13782759175604</v>
      </c>
      <c r="I4" s="32">
        <f>H4-A4</f>
        <v>-0.33783959175605105</v>
      </c>
      <c r="J4" s="23" t="s">
        <v>6</v>
      </c>
      <c r="K4" s="33">
        <v>-0.246396</v>
      </c>
      <c r="L4" t="s">
        <v>37</v>
      </c>
      <c r="M4">
        <v>-0.120061</v>
      </c>
    </row>
    <row r="5" spans="1:13">
      <c r="A5" s="38">
        <v>-500.20001200000002</v>
      </c>
      <c r="B5" s="30">
        <f t="shared" ref="B5:B68" si="0">A5-C5</f>
        <v>-4</v>
      </c>
      <c r="C5" s="6">
        <v>-496.20001200000002</v>
      </c>
      <c r="D5">
        <v>3</v>
      </c>
      <c r="F5" s="23">
        <f t="shared" ref="F5:F17" si="1">C5+$K$4*D5+$K$5*D5^2+$K$6*C5*D5</f>
        <v>-500.955142162632</v>
      </c>
      <c r="G5" s="31">
        <f t="shared" ref="G5:G68" si="2">A5-F5</f>
        <v>0.75513016263198551</v>
      </c>
      <c r="H5">
        <f t="shared" ref="H5:H68" si="3">C5+$M$4*D5+$M$5*D5^2+$M$6*C5*D5</f>
        <v>-500.16805559175606</v>
      </c>
      <c r="I5" s="32">
        <f t="shared" ref="I5:I68" si="4">H5-A5</f>
        <v>3.1956408243956957E-2</v>
      </c>
      <c r="J5" s="23" t="s">
        <v>8</v>
      </c>
      <c r="K5" s="33">
        <v>-0.61790100000000003</v>
      </c>
      <c r="L5" t="s">
        <v>38</v>
      </c>
      <c r="M5">
        <v>-0.43874999999999997</v>
      </c>
    </row>
    <row r="6" spans="1:13">
      <c r="A6" s="38">
        <v>-441.79998799999998</v>
      </c>
      <c r="B6" s="30">
        <f t="shared" si="0"/>
        <v>-4</v>
      </c>
      <c r="C6" s="6">
        <v>-437.79998799999998</v>
      </c>
      <c r="D6">
        <v>3</v>
      </c>
      <c r="F6" s="23">
        <f t="shared" si="1"/>
        <v>-442.73697583736799</v>
      </c>
      <c r="G6" s="31">
        <f t="shared" si="2"/>
        <v>0.93698783736800806</v>
      </c>
      <c r="H6">
        <f t="shared" si="3"/>
        <v>-441.80815240824398</v>
      </c>
      <c r="I6" s="32">
        <f t="shared" si="4"/>
        <v>-8.1644082439993326E-3</v>
      </c>
      <c r="J6" s="23" t="s">
        <v>16</v>
      </c>
      <c r="K6" s="33">
        <v>-1.0380000000000001E-3</v>
      </c>
      <c r="L6" t="s">
        <v>39</v>
      </c>
      <c r="M6">
        <v>-2.2900000000000001E-4</v>
      </c>
    </row>
    <row r="7" spans="1:13">
      <c r="A7" s="38">
        <v>-420.60000600000001</v>
      </c>
      <c r="B7" s="30">
        <f t="shared" si="0"/>
        <v>-4</v>
      </c>
      <c r="C7" s="6">
        <v>-416.60000600000001</v>
      </c>
      <c r="D7">
        <v>3</v>
      </c>
      <c r="F7" s="23">
        <f t="shared" si="1"/>
        <v>-421.60301058131603</v>
      </c>
      <c r="G7" s="31">
        <f t="shared" si="2"/>
        <v>1.00300458131602</v>
      </c>
      <c r="H7">
        <f t="shared" si="3"/>
        <v>-420.62273479587805</v>
      </c>
      <c r="I7" s="32">
        <f t="shared" si="4"/>
        <v>-2.2728795878038E-2</v>
      </c>
    </row>
    <row r="8" spans="1:13">
      <c r="A8" s="38">
        <v>-352.60000600000001</v>
      </c>
      <c r="B8" s="30">
        <f t="shared" si="0"/>
        <v>-3.6000060000000076</v>
      </c>
      <c r="C8" s="6">
        <v>-349</v>
      </c>
      <c r="D8">
        <v>3</v>
      </c>
      <c r="F8" s="23">
        <f t="shared" si="1"/>
        <v>-354.21351099999998</v>
      </c>
      <c r="G8" s="31">
        <f t="shared" si="2"/>
        <v>1.6135049999999751</v>
      </c>
      <c r="H8">
        <f t="shared" si="3"/>
        <v>-353.06917000000004</v>
      </c>
      <c r="I8" s="32">
        <f t="shared" si="4"/>
        <v>-0.46916400000003478</v>
      </c>
    </row>
    <row r="9" spans="1:13">
      <c r="A9" s="38">
        <v>-226.60000600000001</v>
      </c>
      <c r="B9" s="30">
        <f t="shared" si="0"/>
        <v>-4</v>
      </c>
      <c r="C9">
        <v>-222.60000600000001</v>
      </c>
      <c r="D9">
        <v>3</v>
      </c>
      <c r="F9" s="23">
        <f t="shared" si="1"/>
        <v>-228.207126581316</v>
      </c>
      <c r="G9" s="31">
        <f t="shared" si="2"/>
        <v>1.6071205813159963</v>
      </c>
      <c r="H9">
        <f t="shared" si="3"/>
        <v>-226.75601279587801</v>
      </c>
      <c r="I9" s="32">
        <f t="shared" si="4"/>
        <v>-0.15600679587799959</v>
      </c>
    </row>
    <row r="10" spans="1:13">
      <c r="A10" s="38">
        <v>-114.199997</v>
      </c>
      <c r="B10" s="30">
        <f t="shared" si="0"/>
        <v>-4</v>
      </c>
      <c r="C10" s="6">
        <v>-110.199997</v>
      </c>
      <c r="D10">
        <v>3</v>
      </c>
      <c r="F10" s="23">
        <f t="shared" si="1"/>
        <v>-116.157131209342</v>
      </c>
      <c r="G10" s="31">
        <f t="shared" si="2"/>
        <v>1.9571342093420014</v>
      </c>
      <c r="H10">
        <f t="shared" si="3"/>
        <v>-114.43322260206101</v>
      </c>
      <c r="I10" s="32">
        <f t="shared" si="4"/>
        <v>-0.23322560206101173</v>
      </c>
    </row>
    <row r="11" spans="1:13">
      <c r="A11" s="38">
        <v>-37</v>
      </c>
      <c r="B11" s="30">
        <f t="shared" si="0"/>
        <v>-4</v>
      </c>
      <c r="C11">
        <v>-33</v>
      </c>
      <c r="D11">
        <v>3</v>
      </c>
      <c r="F11" s="23">
        <f t="shared" si="1"/>
        <v>-39.197535000000002</v>
      </c>
      <c r="G11" s="31">
        <f t="shared" si="2"/>
        <v>2.197535000000002</v>
      </c>
      <c r="H11">
        <f t="shared" si="3"/>
        <v>-37.286261999999994</v>
      </c>
      <c r="I11" s="32">
        <f t="shared" si="4"/>
        <v>-0.28626199999999358</v>
      </c>
    </row>
    <row r="12" spans="1:13">
      <c r="A12" s="38">
        <v>-19.399999999999999</v>
      </c>
      <c r="B12" s="30">
        <f t="shared" si="0"/>
        <v>-3.9999999999999982</v>
      </c>
      <c r="C12">
        <v>-15.4</v>
      </c>
      <c r="D12">
        <v>3</v>
      </c>
      <c r="F12" s="23">
        <f t="shared" si="1"/>
        <v>-21.652341399999997</v>
      </c>
      <c r="G12" s="31">
        <f t="shared" si="2"/>
        <v>2.2523413999999988</v>
      </c>
      <c r="H12">
        <f t="shared" si="3"/>
        <v>-19.6983532</v>
      </c>
      <c r="I12" s="32">
        <f t="shared" si="4"/>
        <v>-0.2983532000000011</v>
      </c>
    </row>
    <row r="13" spans="1:13">
      <c r="A13" s="38">
        <v>1.8</v>
      </c>
      <c r="B13" s="30">
        <f t="shared" si="0"/>
        <v>-4</v>
      </c>
      <c r="C13">
        <v>5.8</v>
      </c>
      <c r="D13">
        <v>3</v>
      </c>
      <c r="F13" s="23">
        <f t="shared" si="1"/>
        <v>-0.51835819999999977</v>
      </c>
      <c r="G13" s="31">
        <f t="shared" si="2"/>
        <v>2.3183581999999996</v>
      </c>
      <c r="H13">
        <f t="shared" si="3"/>
        <v>1.4870824000000002</v>
      </c>
      <c r="I13" s="32">
        <f t="shared" si="4"/>
        <v>-0.3129175999999998</v>
      </c>
    </row>
    <row r="14" spans="1:13">
      <c r="A14" s="38">
        <v>141.800003</v>
      </c>
      <c r="B14" s="30">
        <f t="shared" si="0"/>
        <v>-4</v>
      </c>
      <c r="C14">
        <v>145.800003</v>
      </c>
      <c r="D14">
        <v>3</v>
      </c>
      <c r="F14" s="23">
        <f t="shared" si="1"/>
        <v>139.04568479065802</v>
      </c>
      <c r="G14" s="31">
        <f t="shared" si="2"/>
        <v>2.7543182093419887</v>
      </c>
      <c r="H14">
        <f t="shared" si="3"/>
        <v>141.39090539793901</v>
      </c>
      <c r="I14" s="32">
        <f t="shared" si="4"/>
        <v>-0.40909760206099577</v>
      </c>
    </row>
    <row r="15" spans="1:13">
      <c r="A15" s="38">
        <v>150.60000600000001</v>
      </c>
      <c r="B15" s="30">
        <f t="shared" si="0"/>
        <v>-4.3999939999999924</v>
      </c>
      <c r="C15">
        <v>155</v>
      </c>
      <c r="D15">
        <v>3</v>
      </c>
      <c r="F15" s="23">
        <f t="shared" si="1"/>
        <v>148.21703299999999</v>
      </c>
      <c r="G15" s="31">
        <f t="shared" si="2"/>
        <v>2.3829730000000211</v>
      </c>
      <c r="H15">
        <f t="shared" si="3"/>
        <v>150.58458200000001</v>
      </c>
      <c r="I15" s="32">
        <f t="shared" si="4"/>
        <v>-1.5423999999995885E-2</v>
      </c>
    </row>
    <row r="16" spans="1:13">
      <c r="A16" s="38">
        <v>171.800003</v>
      </c>
      <c r="B16" s="30">
        <f t="shared" si="0"/>
        <v>-4</v>
      </c>
      <c r="C16">
        <v>175.800003</v>
      </c>
      <c r="D16">
        <v>3</v>
      </c>
      <c r="F16" s="23">
        <f t="shared" si="1"/>
        <v>168.95226479065801</v>
      </c>
      <c r="G16" s="31">
        <f t="shared" si="2"/>
        <v>2.8477382093419976</v>
      </c>
      <c r="H16">
        <f t="shared" si="3"/>
        <v>171.370295397939</v>
      </c>
      <c r="I16" s="32">
        <f t="shared" si="4"/>
        <v>-0.42970760206100067</v>
      </c>
    </row>
    <row r="17" spans="1:9">
      <c r="A17" s="38">
        <v>295.79998799999998</v>
      </c>
      <c r="B17" s="30">
        <f t="shared" si="0"/>
        <v>-4</v>
      </c>
      <c r="C17">
        <v>299.79998799999998</v>
      </c>
      <c r="D17">
        <v>3</v>
      </c>
      <c r="F17" s="23">
        <f t="shared" si="1"/>
        <v>292.56611383736799</v>
      </c>
      <c r="G17" s="31">
        <f t="shared" si="2"/>
        <v>3.2338741626319916</v>
      </c>
      <c r="H17">
        <f t="shared" si="3"/>
        <v>295.28509240824394</v>
      </c>
      <c r="I17" s="32">
        <f t="shared" si="4"/>
        <v>-0.51489559175604427</v>
      </c>
    </row>
    <row r="18" spans="1:9">
      <c r="B18" s="30"/>
      <c r="F18" s="23"/>
      <c r="G18" s="31"/>
      <c r="I18" s="32"/>
    </row>
    <row r="19" spans="1:9">
      <c r="A19" s="39">
        <v>-543.79998799999998</v>
      </c>
      <c r="B19" s="30">
        <f t="shared" si="0"/>
        <v>-2</v>
      </c>
      <c r="C19">
        <v>-541.79998799999998</v>
      </c>
      <c r="D19">
        <v>2</v>
      </c>
      <c r="F19" s="23">
        <f t="shared" ref="F5:F68" si="5">C19+$K$4*D19+$K$5*D19^2+$K$6*C19*D19</f>
        <v>-543.63960722491197</v>
      </c>
      <c r="G19" s="31">
        <f t="shared" si="2"/>
        <v>-0.16038077508801507</v>
      </c>
      <c r="H19">
        <f t="shared" si="3"/>
        <v>-543.54696560549598</v>
      </c>
      <c r="I19" s="32">
        <f t="shared" si="4"/>
        <v>0.25302239450400066</v>
      </c>
    </row>
    <row r="20" spans="1:9">
      <c r="A20" s="39">
        <v>-500.20001200000002</v>
      </c>
      <c r="B20" s="30">
        <f t="shared" si="0"/>
        <v>-2.4000240000000304</v>
      </c>
      <c r="C20">
        <v>-497.79998799999998</v>
      </c>
      <c r="D20">
        <v>2</v>
      </c>
      <c r="F20" s="23">
        <f t="shared" si="5"/>
        <v>-499.73095122491202</v>
      </c>
      <c r="G20" s="31">
        <f t="shared" si="2"/>
        <v>-0.46906077508799626</v>
      </c>
      <c r="H20">
        <f t="shared" si="3"/>
        <v>-499.56711760549598</v>
      </c>
      <c r="I20" s="32">
        <f t="shared" si="4"/>
        <v>0.63289439450403506</v>
      </c>
    </row>
    <row r="21" spans="1:9">
      <c r="A21" s="39">
        <v>-441.79998799999998</v>
      </c>
      <c r="B21" s="30">
        <f t="shared" si="0"/>
        <v>-2.3999939999999924</v>
      </c>
      <c r="C21">
        <v>-439.39999399999999</v>
      </c>
      <c r="D21">
        <v>2</v>
      </c>
      <c r="F21" s="23">
        <f t="shared" si="5"/>
        <v>-441.45219561245602</v>
      </c>
      <c r="G21" s="31">
        <f t="shared" si="2"/>
        <v>-0.34779238754396147</v>
      </c>
      <c r="H21">
        <f t="shared" si="3"/>
        <v>-441.19387080274799</v>
      </c>
      <c r="I21" s="32">
        <f t="shared" si="4"/>
        <v>0.60611719725199009</v>
      </c>
    </row>
    <row r="22" spans="1:9">
      <c r="A22" s="39">
        <v>-420.60000600000001</v>
      </c>
      <c r="B22" s="30">
        <f t="shared" si="0"/>
        <v>-2.3999939999999924</v>
      </c>
      <c r="C22">
        <v>-418.20001200000002</v>
      </c>
      <c r="D22">
        <v>2</v>
      </c>
      <c r="F22" s="23">
        <f t="shared" si="5"/>
        <v>-420.29622477508804</v>
      </c>
      <c r="G22" s="31">
        <f t="shared" si="2"/>
        <v>-0.30378122491197246</v>
      </c>
      <c r="H22">
        <f t="shared" si="3"/>
        <v>-420.00359839450402</v>
      </c>
      <c r="I22" s="32">
        <f t="shared" si="4"/>
        <v>0.59640760549598326</v>
      </c>
    </row>
    <row r="23" spans="1:9">
      <c r="A23" s="39">
        <v>-352.60000600000001</v>
      </c>
      <c r="B23" s="30">
        <f t="shared" si="0"/>
        <v>-2.3999939999999924</v>
      </c>
      <c r="C23">
        <v>-350.20001200000002</v>
      </c>
      <c r="D23">
        <v>2</v>
      </c>
      <c r="F23" s="23">
        <f t="shared" si="5"/>
        <v>-352.43739277508803</v>
      </c>
      <c r="G23" s="31">
        <f t="shared" si="2"/>
        <v>-0.16261322491197916</v>
      </c>
      <c r="H23">
        <f t="shared" si="3"/>
        <v>-352.03474239450401</v>
      </c>
      <c r="I23" s="32">
        <f t="shared" si="4"/>
        <v>0.56526360549599985</v>
      </c>
    </row>
    <row r="24" spans="1:9">
      <c r="A24" s="39">
        <v>-226.60000600000001</v>
      </c>
      <c r="B24" s="30">
        <f t="shared" si="0"/>
        <v>-2.8000030000000038</v>
      </c>
      <c r="C24">
        <v>-223.800003</v>
      </c>
      <c r="D24">
        <v>2</v>
      </c>
      <c r="F24" s="23">
        <f t="shared" si="5"/>
        <v>-226.29979019377203</v>
      </c>
      <c r="G24" s="31">
        <f t="shared" si="2"/>
        <v>-0.30021580622798183</v>
      </c>
      <c r="H24">
        <f t="shared" si="3"/>
        <v>-225.69262459862603</v>
      </c>
      <c r="I24" s="32">
        <f t="shared" si="4"/>
        <v>0.90738140137398204</v>
      </c>
    </row>
    <row r="25" spans="1:9">
      <c r="A25" s="39">
        <v>-114.199997</v>
      </c>
      <c r="B25" s="30">
        <f t="shared" si="0"/>
        <v>-2.7999949999999956</v>
      </c>
      <c r="C25">
        <v>-111.400002</v>
      </c>
      <c r="D25">
        <v>2</v>
      </c>
      <c r="F25" s="23">
        <f t="shared" si="5"/>
        <v>-114.133131595848</v>
      </c>
      <c r="G25" s="31">
        <f t="shared" si="2"/>
        <v>-6.6865404151997154E-2</v>
      </c>
      <c r="H25">
        <f t="shared" si="3"/>
        <v>-113.344102799084</v>
      </c>
      <c r="I25" s="32">
        <f t="shared" si="4"/>
        <v>0.85589420091599777</v>
      </c>
    </row>
    <row r="26" spans="1:9">
      <c r="A26" s="39">
        <v>-37</v>
      </c>
      <c r="B26" s="30">
        <f t="shared" si="0"/>
        <v>-2.4000020000000006</v>
      </c>
      <c r="C26">
        <v>-34.599997999999999</v>
      </c>
      <c r="D26">
        <v>2</v>
      </c>
      <c r="F26" s="23">
        <f t="shared" si="5"/>
        <v>-37.492564404151999</v>
      </c>
      <c r="G26" s="31">
        <f t="shared" si="2"/>
        <v>0.49256440415199876</v>
      </c>
      <c r="H26">
        <f t="shared" si="3"/>
        <v>-36.579273200915999</v>
      </c>
      <c r="I26" s="32">
        <f t="shared" si="4"/>
        <v>0.4207267990840009</v>
      </c>
    </row>
    <row r="27" spans="1:9">
      <c r="A27" s="39">
        <v>-19.399999999999999</v>
      </c>
      <c r="B27" s="30">
        <f t="shared" si="0"/>
        <v>-2.7999999999999972</v>
      </c>
      <c r="C27">
        <v>-16.600000000000001</v>
      </c>
      <c r="D27">
        <v>2</v>
      </c>
      <c r="F27" s="23">
        <f t="shared" si="5"/>
        <v>-19.529934400000002</v>
      </c>
      <c r="G27" s="31">
        <f t="shared" si="2"/>
        <v>0.12993440000000334</v>
      </c>
      <c r="H27">
        <f t="shared" si="3"/>
        <v>-18.587519199999999</v>
      </c>
      <c r="I27" s="32">
        <f t="shared" si="4"/>
        <v>0.81248079999999945</v>
      </c>
    </row>
    <row r="28" spans="1:9">
      <c r="A28" s="39">
        <v>1.8</v>
      </c>
      <c r="B28" s="30">
        <f t="shared" si="0"/>
        <v>-2.8</v>
      </c>
      <c r="C28">
        <v>4.5999999999999996</v>
      </c>
      <c r="D28">
        <v>2</v>
      </c>
      <c r="F28" s="23">
        <f t="shared" si="5"/>
        <v>1.6260543999999999</v>
      </c>
      <c r="G28" s="31">
        <f t="shared" si="2"/>
        <v>0.17394560000000014</v>
      </c>
      <c r="H28">
        <f t="shared" si="3"/>
        <v>2.6027711999999994</v>
      </c>
      <c r="I28" s="32">
        <f t="shared" si="4"/>
        <v>0.80277119999999935</v>
      </c>
    </row>
    <row r="29" spans="1:9">
      <c r="A29" s="39">
        <v>141.800003</v>
      </c>
      <c r="B29" s="30">
        <f t="shared" si="0"/>
        <v>-2.8000030000000038</v>
      </c>
      <c r="C29">
        <v>144.60000600000001</v>
      </c>
      <c r="D29">
        <v>2</v>
      </c>
      <c r="F29" s="23">
        <f t="shared" si="5"/>
        <v>141.33542038754399</v>
      </c>
      <c r="G29" s="31">
        <f t="shared" si="2"/>
        <v>0.46458261245601307</v>
      </c>
      <c r="H29">
        <f t="shared" si="3"/>
        <v>142.53865719725201</v>
      </c>
      <c r="I29" s="32">
        <f t="shared" si="4"/>
        <v>0.73865419725200354</v>
      </c>
    </row>
    <row r="30" spans="1:9">
      <c r="A30" s="39">
        <v>150.60000600000001</v>
      </c>
      <c r="B30" s="30">
        <f t="shared" si="0"/>
        <v>-2.3999939999999924</v>
      </c>
      <c r="C30">
        <v>153</v>
      </c>
      <c r="D30">
        <v>2</v>
      </c>
      <c r="F30" s="23">
        <f t="shared" si="5"/>
        <v>149.71797599999996</v>
      </c>
      <c r="G30" s="31">
        <f t="shared" si="2"/>
        <v>0.88203000000004295</v>
      </c>
      <c r="H30">
        <f t="shared" si="3"/>
        <v>150.93480399999999</v>
      </c>
      <c r="I30" s="32">
        <f t="shared" si="4"/>
        <v>0.33479799999997795</v>
      </c>
    </row>
    <row r="31" spans="1:9">
      <c r="A31" s="39">
        <v>171.800003</v>
      </c>
      <c r="B31" s="30">
        <f t="shared" si="0"/>
        <v>-2.8000030000000038</v>
      </c>
      <c r="C31">
        <v>174.60000600000001</v>
      </c>
      <c r="D31">
        <v>2</v>
      </c>
      <c r="F31" s="23">
        <f t="shared" si="5"/>
        <v>171.27314038754398</v>
      </c>
      <c r="G31" s="31">
        <f t="shared" si="2"/>
        <v>0.5268626124560285</v>
      </c>
      <c r="H31">
        <f t="shared" si="3"/>
        <v>172.52491719725199</v>
      </c>
      <c r="I31" s="32">
        <f t="shared" si="4"/>
        <v>0.7249141972519908</v>
      </c>
    </row>
    <row r="32" spans="1:9">
      <c r="A32" s="39">
        <v>295.79998799999998</v>
      </c>
      <c r="B32" s="30">
        <f t="shared" si="0"/>
        <v>-2.8000180000000228</v>
      </c>
      <c r="C32">
        <v>298.60000600000001</v>
      </c>
      <c r="D32">
        <v>2</v>
      </c>
      <c r="F32" s="23">
        <f t="shared" si="5"/>
        <v>295.01571638754399</v>
      </c>
      <c r="G32" s="31">
        <f t="shared" si="2"/>
        <v>0.78427161245599564</v>
      </c>
      <c r="H32">
        <f t="shared" si="3"/>
        <v>296.46812519725205</v>
      </c>
      <c r="I32" s="32">
        <f t="shared" si="4"/>
        <v>0.66813719725206511</v>
      </c>
    </row>
    <row r="33" spans="1:9">
      <c r="B33" s="30"/>
      <c r="F33" s="23"/>
      <c r="G33" s="31"/>
      <c r="I33" s="32"/>
    </row>
    <row r="34" spans="1:9">
      <c r="A34" s="39">
        <v>-543.79998799999998</v>
      </c>
      <c r="B34" s="30">
        <f t="shared" si="0"/>
        <v>-0.39996399999995447</v>
      </c>
      <c r="C34">
        <v>-543.40002400000003</v>
      </c>
      <c r="D34">
        <v>1</v>
      </c>
      <c r="F34" s="23">
        <f t="shared" si="5"/>
        <v>-543.70027177508803</v>
      </c>
      <c r="G34" s="31">
        <f t="shared" si="2"/>
        <v>-9.9716224911958307E-2</v>
      </c>
      <c r="H34">
        <f t="shared" si="3"/>
        <v>-543.83439639450398</v>
      </c>
      <c r="I34" s="32">
        <f t="shared" si="4"/>
        <v>-3.4408394503998352E-2</v>
      </c>
    </row>
    <row r="35" spans="1:9">
      <c r="A35" s="39">
        <v>-500.20001200000002</v>
      </c>
      <c r="B35" s="30">
        <f t="shared" si="0"/>
        <v>-0.80001800000002277</v>
      </c>
      <c r="C35">
        <v>-499.39999399999999</v>
      </c>
      <c r="D35">
        <v>1</v>
      </c>
      <c r="F35" s="23">
        <f t="shared" si="5"/>
        <v>-499.74591380622803</v>
      </c>
      <c r="G35" s="31">
        <f t="shared" si="2"/>
        <v>-0.45409819377198346</v>
      </c>
      <c r="H35">
        <f t="shared" si="3"/>
        <v>-499.84444240137407</v>
      </c>
      <c r="I35" s="32">
        <f t="shared" si="4"/>
        <v>0.35556959862594795</v>
      </c>
    </row>
    <row r="36" spans="1:9">
      <c r="A36" s="39">
        <v>-441.79998799999998</v>
      </c>
      <c r="B36" s="30">
        <f t="shared" si="0"/>
        <v>-0.79998799999998482</v>
      </c>
      <c r="C36">
        <v>-441</v>
      </c>
      <c r="D36">
        <v>1</v>
      </c>
      <c r="F36" s="23">
        <f t="shared" si="5"/>
        <v>-441.40653900000001</v>
      </c>
      <c r="G36" s="31">
        <f t="shared" si="2"/>
        <v>-0.39344899999997551</v>
      </c>
      <c r="H36">
        <f t="shared" si="3"/>
        <v>-441.45782200000002</v>
      </c>
      <c r="I36" s="32">
        <f t="shared" si="4"/>
        <v>0.34216599999996333</v>
      </c>
    </row>
    <row r="37" spans="1:9">
      <c r="A37" s="39">
        <v>-420.60000600000001</v>
      </c>
      <c r="B37" s="30">
        <f t="shared" si="0"/>
        <v>-0.39999399999999241</v>
      </c>
      <c r="C37">
        <v>-420.20001200000002</v>
      </c>
      <c r="D37">
        <v>1</v>
      </c>
      <c r="F37" s="23">
        <f t="shared" si="5"/>
        <v>-420.62814138754402</v>
      </c>
      <c r="G37" s="31">
        <f t="shared" si="2"/>
        <v>2.8135387544011792E-2</v>
      </c>
      <c r="H37">
        <f t="shared" si="3"/>
        <v>-420.66259719725207</v>
      </c>
      <c r="I37" s="32">
        <f t="shared" si="4"/>
        <v>-6.2591197252061193E-2</v>
      </c>
    </row>
    <row r="38" spans="1:9">
      <c r="A38" s="39">
        <v>-352.60000600000001</v>
      </c>
      <c r="B38" s="30">
        <f t="shared" si="0"/>
        <v>-0.39999399999999241</v>
      </c>
      <c r="C38">
        <v>-352.20001200000002</v>
      </c>
      <c r="D38">
        <v>1</v>
      </c>
      <c r="F38" s="23">
        <f t="shared" si="5"/>
        <v>-352.69872538754402</v>
      </c>
      <c r="G38" s="31">
        <f t="shared" si="2"/>
        <v>9.8719387544008441E-2</v>
      </c>
      <c r="H38">
        <f t="shared" si="3"/>
        <v>-352.67816919725209</v>
      </c>
      <c r="I38" s="32">
        <f t="shared" si="4"/>
        <v>-7.8163197252081318E-2</v>
      </c>
    </row>
    <row r="39" spans="1:9">
      <c r="A39" s="39">
        <v>-226.60000600000001</v>
      </c>
      <c r="B39" s="30">
        <f t="shared" si="0"/>
        <v>-0.80000300000000379</v>
      </c>
      <c r="C39">
        <v>-225.800003</v>
      </c>
      <c r="D39">
        <v>1</v>
      </c>
      <c r="F39" s="23">
        <f t="shared" si="5"/>
        <v>-226.42991959688601</v>
      </c>
      <c r="G39" s="31">
        <f t="shared" si="2"/>
        <v>-0.17008640311399859</v>
      </c>
      <c r="H39">
        <f t="shared" si="3"/>
        <v>-226.30710579931301</v>
      </c>
      <c r="I39" s="32">
        <f t="shared" si="4"/>
        <v>0.29290020068700073</v>
      </c>
    </row>
    <row r="40" spans="1:9">
      <c r="A40" s="39">
        <v>-114.199997</v>
      </c>
      <c r="B40" s="30">
        <f t="shared" si="0"/>
        <v>-0.79999499999999557</v>
      </c>
      <c r="C40">
        <v>-113.400002</v>
      </c>
      <c r="D40">
        <v>1</v>
      </c>
      <c r="F40" s="23">
        <f t="shared" si="5"/>
        <v>-114.14658979792401</v>
      </c>
      <c r="G40" s="31">
        <f t="shared" si="2"/>
        <v>-5.3407202075987925E-2</v>
      </c>
      <c r="H40">
        <f t="shared" si="3"/>
        <v>-113.93284439954201</v>
      </c>
      <c r="I40" s="32">
        <f t="shared" si="4"/>
        <v>0.26715260045799027</v>
      </c>
    </row>
    <row r="41" spans="1:9">
      <c r="A41" s="39">
        <v>-37</v>
      </c>
      <c r="B41" s="30">
        <f t="shared" si="0"/>
        <v>-0.79999899999999968</v>
      </c>
      <c r="C41">
        <v>-36.200001</v>
      </c>
      <c r="D41">
        <v>1</v>
      </c>
      <c r="F41" s="23">
        <f t="shared" si="5"/>
        <v>-37.026722398962001</v>
      </c>
      <c r="G41" s="31">
        <f t="shared" si="2"/>
        <v>2.6722398962000682E-2</v>
      </c>
      <c r="H41">
        <f t="shared" si="3"/>
        <v>-36.750522199770998</v>
      </c>
      <c r="I41" s="32">
        <f t="shared" si="4"/>
        <v>0.2494778002290019</v>
      </c>
    </row>
    <row r="42" spans="1:9">
      <c r="A42" s="39">
        <v>-19.399999999999999</v>
      </c>
      <c r="B42" s="30">
        <f t="shared" si="0"/>
        <v>-0.79999999999999716</v>
      </c>
      <c r="C42">
        <v>-18.600000000000001</v>
      </c>
      <c r="D42">
        <v>1</v>
      </c>
      <c r="F42" s="23">
        <f t="shared" si="5"/>
        <v>-19.444990200000003</v>
      </c>
      <c r="G42" s="31">
        <f t="shared" si="2"/>
        <v>4.4990200000004421E-2</v>
      </c>
      <c r="H42">
        <f t="shared" si="3"/>
        <v>-19.154551600000001</v>
      </c>
      <c r="I42" s="32">
        <f t="shared" si="4"/>
        <v>0.24544839999999724</v>
      </c>
    </row>
    <row r="43" spans="1:9">
      <c r="A43" s="39">
        <v>1.8</v>
      </c>
      <c r="B43" s="30">
        <f t="shared" si="0"/>
        <v>-0.8</v>
      </c>
      <c r="C43">
        <v>2.6</v>
      </c>
      <c r="D43">
        <v>1</v>
      </c>
      <c r="F43" s="23">
        <f t="shared" si="5"/>
        <v>1.7330042000000003</v>
      </c>
      <c r="G43" s="31">
        <f t="shared" si="2"/>
        <v>6.6995799999999717E-2</v>
      </c>
      <c r="H43">
        <f t="shared" si="3"/>
        <v>2.0405936000000002</v>
      </c>
      <c r="I43" s="32">
        <f t="shared" si="4"/>
        <v>0.24059360000000019</v>
      </c>
    </row>
    <row r="44" spans="1:9">
      <c r="A44" s="39">
        <v>141.800003</v>
      </c>
      <c r="B44" s="30">
        <f t="shared" si="0"/>
        <v>-0.80000300000000379</v>
      </c>
      <c r="C44">
        <v>142.60000600000001</v>
      </c>
      <c r="D44">
        <v>1</v>
      </c>
      <c r="F44" s="23">
        <f t="shared" si="5"/>
        <v>141.587690193772</v>
      </c>
      <c r="G44" s="31">
        <f t="shared" si="2"/>
        <v>0.21231280622799886</v>
      </c>
      <c r="H44">
        <f t="shared" si="3"/>
        <v>142.00853959862602</v>
      </c>
      <c r="I44" s="32">
        <f t="shared" si="4"/>
        <v>0.20853659862601148</v>
      </c>
    </row>
    <row r="45" spans="1:9">
      <c r="A45" s="39">
        <v>150.60000600000001</v>
      </c>
      <c r="B45" s="30">
        <f t="shared" si="0"/>
        <v>-0.39999399999999241</v>
      </c>
      <c r="C45">
        <v>151</v>
      </c>
      <c r="D45">
        <v>1</v>
      </c>
      <c r="F45" s="23">
        <f t="shared" si="5"/>
        <v>149.97896500000002</v>
      </c>
      <c r="G45" s="31">
        <f t="shared" si="2"/>
        <v>0.62104099999999107</v>
      </c>
      <c r="H45">
        <f t="shared" si="3"/>
        <v>150.40661</v>
      </c>
      <c r="I45" s="32">
        <f t="shared" si="4"/>
        <v>-0.19339600000000701</v>
      </c>
    </row>
    <row r="46" spans="1:9">
      <c r="A46" s="39">
        <v>171.800003</v>
      </c>
      <c r="B46" s="30">
        <f t="shared" si="0"/>
        <v>-0.80000300000000379</v>
      </c>
      <c r="C46">
        <v>172.60000600000001</v>
      </c>
      <c r="D46">
        <v>1</v>
      </c>
      <c r="F46" s="23">
        <f t="shared" si="5"/>
        <v>171.55655019377201</v>
      </c>
      <c r="G46" s="31">
        <f t="shared" si="2"/>
        <v>0.24345280622799237</v>
      </c>
      <c r="H46">
        <f t="shared" si="3"/>
        <v>172.00166959862602</v>
      </c>
      <c r="I46" s="32">
        <f t="shared" si="4"/>
        <v>0.20166659862601932</v>
      </c>
    </row>
    <row r="47" spans="1:9">
      <c r="A47" s="39">
        <v>295.79998799999998</v>
      </c>
      <c r="B47" s="30">
        <f t="shared" si="0"/>
        <v>-0.40002400000003036</v>
      </c>
      <c r="C47">
        <v>296.20001200000002</v>
      </c>
      <c r="D47">
        <v>1</v>
      </c>
      <c r="F47" s="23">
        <f t="shared" si="5"/>
        <v>295.02825938754398</v>
      </c>
      <c r="G47" s="31">
        <f t="shared" si="2"/>
        <v>0.77172861245600188</v>
      </c>
      <c r="H47">
        <f t="shared" si="3"/>
        <v>295.57337119725196</v>
      </c>
      <c r="I47" s="32">
        <f t="shared" si="4"/>
        <v>-0.2266168027480262</v>
      </c>
    </row>
    <row r="48" spans="1:9">
      <c r="B48" s="30"/>
      <c r="F48" s="23"/>
      <c r="G48" s="31"/>
      <c r="I48" s="32"/>
    </row>
    <row r="49" spans="1:9">
      <c r="B49" s="30"/>
      <c r="F49" s="23"/>
      <c r="G49" s="31"/>
      <c r="I49" s="32"/>
    </row>
    <row r="50" spans="1:9">
      <c r="A50" s="39">
        <v>-543.79998799999998</v>
      </c>
      <c r="B50" s="30">
        <f t="shared" si="0"/>
        <v>0</v>
      </c>
      <c r="C50" s="38">
        <v>-543.79998799999998</v>
      </c>
      <c r="D50">
        <v>0</v>
      </c>
      <c r="F50" s="23">
        <f t="shared" si="5"/>
        <v>-543.79998799999998</v>
      </c>
      <c r="G50" s="31">
        <f t="shared" si="2"/>
        <v>0</v>
      </c>
      <c r="H50">
        <f t="shared" si="3"/>
        <v>-543.79998799999998</v>
      </c>
      <c r="I50" s="32">
        <f t="shared" si="4"/>
        <v>0</v>
      </c>
    </row>
    <row r="51" spans="1:9">
      <c r="A51" s="39">
        <v>-500.20001200000002</v>
      </c>
      <c r="B51" s="30">
        <f t="shared" si="0"/>
        <v>0</v>
      </c>
      <c r="C51" s="38">
        <v>-500.20001200000002</v>
      </c>
      <c r="D51">
        <v>0</v>
      </c>
      <c r="F51" s="23">
        <f t="shared" si="5"/>
        <v>-500.20001200000002</v>
      </c>
      <c r="G51" s="31">
        <f t="shared" si="2"/>
        <v>0</v>
      </c>
      <c r="H51">
        <f t="shared" si="3"/>
        <v>-500.20001200000002</v>
      </c>
      <c r="I51" s="32">
        <f t="shared" si="4"/>
        <v>0</v>
      </c>
    </row>
    <row r="52" spans="1:9">
      <c r="A52" s="39">
        <v>-441.79998799999998</v>
      </c>
      <c r="B52" s="30">
        <f t="shared" si="0"/>
        <v>0</v>
      </c>
      <c r="C52" s="38">
        <v>-441.79998799999998</v>
      </c>
      <c r="D52">
        <v>0</v>
      </c>
      <c r="F52" s="23">
        <f t="shared" si="5"/>
        <v>-441.79998799999998</v>
      </c>
      <c r="G52" s="31">
        <f t="shared" si="2"/>
        <v>0</v>
      </c>
      <c r="H52">
        <f t="shared" si="3"/>
        <v>-441.79998799999998</v>
      </c>
      <c r="I52" s="32">
        <f t="shared" si="4"/>
        <v>0</v>
      </c>
    </row>
    <row r="53" spans="1:9">
      <c r="A53" s="39">
        <v>-420.60000600000001</v>
      </c>
      <c r="B53" s="30">
        <f t="shared" si="0"/>
        <v>0</v>
      </c>
      <c r="C53" s="38">
        <v>-420.60000600000001</v>
      </c>
      <c r="D53">
        <v>0</v>
      </c>
      <c r="F53" s="23">
        <f t="shared" si="5"/>
        <v>-420.60000600000001</v>
      </c>
      <c r="G53" s="31">
        <f t="shared" si="2"/>
        <v>0</v>
      </c>
      <c r="H53">
        <f t="shared" si="3"/>
        <v>-420.60000600000001</v>
      </c>
      <c r="I53" s="32">
        <f t="shared" si="4"/>
        <v>0</v>
      </c>
    </row>
    <row r="54" spans="1:9">
      <c r="A54" s="39">
        <v>-352.60000600000001</v>
      </c>
      <c r="B54" s="30">
        <f t="shared" si="0"/>
        <v>0</v>
      </c>
      <c r="C54" s="38">
        <v>-352.60000600000001</v>
      </c>
      <c r="D54">
        <v>0</v>
      </c>
      <c r="F54" s="23">
        <f t="shared" si="5"/>
        <v>-352.60000600000001</v>
      </c>
      <c r="G54" s="31">
        <f t="shared" si="2"/>
        <v>0</v>
      </c>
      <c r="H54">
        <f t="shared" si="3"/>
        <v>-352.60000600000001</v>
      </c>
      <c r="I54" s="32">
        <f t="shared" si="4"/>
        <v>0</v>
      </c>
    </row>
    <row r="55" spans="1:9">
      <c r="A55" s="39">
        <v>-226.60000600000001</v>
      </c>
      <c r="B55" s="30">
        <f t="shared" si="0"/>
        <v>0</v>
      </c>
      <c r="C55" s="38">
        <v>-226.60000600000001</v>
      </c>
      <c r="D55">
        <v>0</v>
      </c>
      <c r="F55" s="23">
        <f t="shared" si="5"/>
        <v>-226.60000600000001</v>
      </c>
      <c r="G55" s="31">
        <f t="shared" si="2"/>
        <v>0</v>
      </c>
      <c r="H55">
        <f t="shared" si="3"/>
        <v>-226.60000600000001</v>
      </c>
      <c r="I55" s="32">
        <f t="shared" si="4"/>
        <v>0</v>
      </c>
    </row>
    <row r="56" spans="1:9">
      <c r="A56" s="39">
        <v>-114.199997</v>
      </c>
      <c r="B56" s="30">
        <f t="shared" si="0"/>
        <v>0</v>
      </c>
      <c r="C56" s="38">
        <v>-114.199997</v>
      </c>
      <c r="D56">
        <v>0</v>
      </c>
      <c r="F56" s="23">
        <f t="shared" si="5"/>
        <v>-114.199997</v>
      </c>
      <c r="G56" s="31">
        <f t="shared" si="2"/>
        <v>0</v>
      </c>
      <c r="H56">
        <f t="shared" si="3"/>
        <v>-114.199997</v>
      </c>
      <c r="I56" s="32">
        <f t="shared" si="4"/>
        <v>0</v>
      </c>
    </row>
    <row r="57" spans="1:9">
      <c r="A57" s="39">
        <v>-37</v>
      </c>
      <c r="B57" s="30">
        <f t="shared" si="0"/>
        <v>0</v>
      </c>
      <c r="C57" s="38">
        <v>-37</v>
      </c>
      <c r="D57">
        <v>0</v>
      </c>
      <c r="F57" s="23">
        <f t="shared" si="5"/>
        <v>-37</v>
      </c>
      <c r="G57" s="31">
        <f t="shared" si="2"/>
        <v>0</v>
      </c>
      <c r="H57">
        <f t="shared" si="3"/>
        <v>-37</v>
      </c>
      <c r="I57" s="32">
        <f t="shared" si="4"/>
        <v>0</v>
      </c>
    </row>
    <row r="58" spans="1:9">
      <c r="A58" s="39">
        <v>-19.399999999999999</v>
      </c>
      <c r="B58" s="30">
        <f t="shared" si="0"/>
        <v>0</v>
      </c>
      <c r="C58" s="38">
        <v>-19.399999999999999</v>
      </c>
      <c r="D58">
        <v>0</v>
      </c>
      <c r="F58" s="23">
        <f t="shared" si="5"/>
        <v>-19.399999999999999</v>
      </c>
      <c r="G58" s="31">
        <f t="shared" si="2"/>
        <v>0</v>
      </c>
      <c r="H58">
        <f t="shared" si="3"/>
        <v>-19.399999999999999</v>
      </c>
      <c r="I58" s="32">
        <f t="shared" si="4"/>
        <v>0</v>
      </c>
    </row>
    <row r="59" spans="1:9">
      <c r="A59" s="39">
        <v>1.8</v>
      </c>
      <c r="B59" s="30">
        <f t="shared" si="0"/>
        <v>0</v>
      </c>
      <c r="C59" s="38">
        <v>1.8</v>
      </c>
      <c r="D59">
        <v>0</v>
      </c>
      <c r="F59" s="23">
        <f t="shared" si="5"/>
        <v>1.8</v>
      </c>
      <c r="G59" s="31">
        <f t="shared" si="2"/>
        <v>0</v>
      </c>
      <c r="H59">
        <f t="shared" si="3"/>
        <v>1.8</v>
      </c>
      <c r="I59" s="32">
        <f t="shared" si="4"/>
        <v>0</v>
      </c>
    </row>
    <row r="60" spans="1:9">
      <c r="A60" s="39">
        <v>141.800003</v>
      </c>
      <c r="B60" s="30">
        <f t="shared" si="0"/>
        <v>0</v>
      </c>
      <c r="C60" s="38">
        <v>141.800003</v>
      </c>
      <c r="D60">
        <v>0</v>
      </c>
      <c r="F60" s="23">
        <f t="shared" si="5"/>
        <v>141.800003</v>
      </c>
      <c r="G60" s="31">
        <f t="shared" si="2"/>
        <v>0</v>
      </c>
      <c r="H60">
        <f t="shared" si="3"/>
        <v>141.800003</v>
      </c>
      <c r="I60" s="32">
        <f t="shared" si="4"/>
        <v>0</v>
      </c>
    </row>
    <row r="61" spans="1:9">
      <c r="A61" s="39">
        <v>150.60000600000001</v>
      </c>
      <c r="B61" s="30">
        <f t="shared" si="0"/>
        <v>0</v>
      </c>
      <c r="C61" s="38">
        <v>150.60000600000001</v>
      </c>
      <c r="D61">
        <v>0</v>
      </c>
      <c r="F61" s="23">
        <f t="shared" si="5"/>
        <v>150.60000600000001</v>
      </c>
      <c r="G61" s="31">
        <f t="shared" si="2"/>
        <v>0</v>
      </c>
      <c r="H61">
        <f t="shared" si="3"/>
        <v>150.60000600000001</v>
      </c>
      <c r="I61" s="32">
        <f t="shared" si="4"/>
        <v>0</v>
      </c>
    </row>
    <row r="62" spans="1:9">
      <c r="A62" s="39">
        <v>171.800003</v>
      </c>
      <c r="B62" s="30">
        <f t="shared" si="0"/>
        <v>0</v>
      </c>
      <c r="C62" s="38">
        <v>171.800003</v>
      </c>
      <c r="D62">
        <v>0</v>
      </c>
      <c r="F62" s="23">
        <f t="shared" si="5"/>
        <v>171.800003</v>
      </c>
      <c r="G62" s="31">
        <f t="shared" si="2"/>
        <v>0</v>
      </c>
      <c r="H62">
        <f t="shared" si="3"/>
        <v>171.800003</v>
      </c>
      <c r="I62" s="32">
        <f t="shared" si="4"/>
        <v>0</v>
      </c>
    </row>
    <row r="63" spans="1:9">
      <c r="A63" s="39">
        <v>295.79998799999998</v>
      </c>
      <c r="B63" s="30">
        <f t="shared" si="0"/>
        <v>0</v>
      </c>
      <c r="C63" s="38">
        <v>295.79998799999998</v>
      </c>
      <c r="D63">
        <v>0</v>
      </c>
      <c r="F63" s="23">
        <f t="shared" si="5"/>
        <v>295.79998799999998</v>
      </c>
      <c r="G63" s="31">
        <f t="shared" si="2"/>
        <v>0</v>
      </c>
      <c r="H63">
        <f t="shared" si="3"/>
        <v>295.79998799999998</v>
      </c>
      <c r="I63" s="32">
        <f t="shared" si="4"/>
        <v>0</v>
      </c>
    </row>
    <row r="64" spans="1:9">
      <c r="B64" s="30"/>
      <c r="F64" s="23"/>
      <c r="G64" s="31"/>
      <c r="I64" s="32"/>
    </row>
    <row r="65" spans="1:9">
      <c r="A65" s="39">
        <v>-543.79998799999998</v>
      </c>
      <c r="B65" s="30">
        <f t="shared" si="0"/>
        <v>-0.39996399999995447</v>
      </c>
      <c r="C65">
        <v>-543.40002400000003</v>
      </c>
      <c r="D65">
        <v>-1</v>
      </c>
      <c r="F65" s="23">
        <f t="shared" si="5"/>
        <v>-544.33557822491196</v>
      </c>
      <c r="G65" s="31">
        <f t="shared" si="2"/>
        <v>0.53559022491197084</v>
      </c>
      <c r="H65">
        <f t="shared" si="3"/>
        <v>-543.84315160549613</v>
      </c>
      <c r="I65" s="32">
        <f t="shared" si="4"/>
        <v>-4.3163605496147284E-2</v>
      </c>
    </row>
    <row r="66" spans="1:9">
      <c r="A66" s="39">
        <v>-500.20001200000002</v>
      </c>
      <c r="B66" s="30">
        <f t="shared" si="0"/>
        <v>-0.80001800000002277</v>
      </c>
      <c r="C66">
        <v>-499.39999399999999</v>
      </c>
      <c r="D66">
        <v>-1</v>
      </c>
      <c r="F66" s="23">
        <f t="shared" si="5"/>
        <v>-500.28987619377199</v>
      </c>
      <c r="G66" s="31">
        <f t="shared" si="2"/>
        <v>8.9864193771973078E-2</v>
      </c>
      <c r="H66">
        <f t="shared" si="3"/>
        <v>-499.83304559862597</v>
      </c>
      <c r="I66" s="32">
        <f t="shared" si="4"/>
        <v>0.36696640137404302</v>
      </c>
    </row>
    <row r="67" spans="1:9">
      <c r="A67" s="39">
        <v>-441.79998799999998</v>
      </c>
      <c r="B67" s="30">
        <f t="shared" si="0"/>
        <v>-0.79998799999998482</v>
      </c>
      <c r="C67">
        <v>-441</v>
      </c>
      <c r="D67">
        <v>-1</v>
      </c>
      <c r="F67" s="23">
        <f t="shared" si="5"/>
        <v>-441.82926300000003</v>
      </c>
      <c r="G67" s="31">
        <f t="shared" si="2"/>
        <v>2.9275000000041018E-2</v>
      </c>
      <c r="H67">
        <f t="shared" si="3"/>
        <v>-441.41967800000003</v>
      </c>
      <c r="I67" s="32">
        <f t="shared" si="4"/>
        <v>0.38030999999995174</v>
      </c>
    </row>
    <row r="68" spans="1:9">
      <c r="A68" s="39">
        <v>-420.60000600000001</v>
      </c>
      <c r="B68" s="30">
        <f t="shared" si="0"/>
        <v>-0.80001800000002277</v>
      </c>
      <c r="C68">
        <v>-419.79998799999998</v>
      </c>
      <c r="D68">
        <v>-1</v>
      </c>
      <c r="F68" s="23">
        <f t="shared" si="5"/>
        <v>-420.60724538754403</v>
      </c>
      <c r="G68" s="31">
        <f t="shared" si="2"/>
        <v>7.2393875440184274E-3</v>
      </c>
      <c r="H68">
        <f t="shared" si="3"/>
        <v>-420.214811197252</v>
      </c>
      <c r="I68" s="32">
        <f t="shared" si="4"/>
        <v>0.38519480274800344</v>
      </c>
    </row>
    <row r="69" spans="1:9">
      <c r="A69" s="39">
        <v>-352.60000600000001</v>
      </c>
      <c r="B69" s="30">
        <f t="shared" ref="B69:B108" si="6">A69-C69</f>
        <v>-0.80001800000002277</v>
      </c>
      <c r="C69">
        <v>-351.79998799999998</v>
      </c>
      <c r="D69">
        <v>-1</v>
      </c>
      <c r="F69" s="23">
        <f t="shared" ref="F69:F108" si="7">C69+$K$4*D69+$K$5*D69^2+$K$6*C69*D69</f>
        <v>-352.53666138754397</v>
      </c>
      <c r="G69" s="31">
        <f t="shared" ref="G69:G108" si="8">A69-F69</f>
        <v>-6.3344612456035065E-2</v>
      </c>
      <c r="H69">
        <f t="shared" ref="H69:H108" si="9">C69+$M$4*D69+$M$5*D69^2+$M$6*C69*D69</f>
        <v>-352.19923919725198</v>
      </c>
      <c r="I69" s="32">
        <f t="shared" ref="I69:I108" si="10">H69-A69</f>
        <v>0.40076680274802357</v>
      </c>
    </row>
    <row r="70" spans="1:9">
      <c r="A70" s="39">
        <v>-226.60000600000001</v>
      </c>
      <c r="B70" s="30">
        <f t="shared" si="6"/>
        <v>-0.80000300000000379</v>
      </c>
      <c r="C70">
        <v>-225.800003</v>
      </c>
      <c r="D70">
        <v>-1</v>
      </c>
      <c r="F70" s="23">
        <f t="shared" si="7"/>
        <v>-226.40588840311398</v>
      </c>
      <c r="G70" s="31">
        <f t="shared" si="8"/>
        <v>-0.1941175968860307</v>
      </c>
      <c r="H70">
        <f t="shared" si="9"/>
        <v>-226.170400200687</v>
      </c>
      <c r="I70" s="32">
        <f t="shared" si="10"/>
        <v>0.42960579931300913</v>
      </c>
    </row>
    <row r="71" spans="1:9">
      <c r="A71" s="39">
        <v>-114.199997</v>
      </c>
      <c r="B71" s="30">
        <f t="shared" si="6"/>
        <v>-0.79999499999999557</v>
      </c>
      <c r="C71">
        <v>-113.400002</v>
      </c>
      <c r="D71">
        <v>-1</v>
      </c>
      <c r="F71" s="23">
        <f t="shared" si="7"/>
        <v>-113.889216202076</v>
      </c>
      <c r="G71" s="31">
        <f t="shared" si="8"/>
        <v>-0.31078079792399649</v>
      </c>
      <c r="H71">
        <f t="shared" si="9"/>
        <v>-113.74465960045799</v>
      </c>
      <c r="I71" s="32">
        <f t="shared" si="10"/>
        <v>0.45533739954200314</v>
      </c>
    </row>
    <row r="72" spans="1:9">
      <c r="A72" s="39">
        <v>-37</v>
      </c>
      <c r="B72" s="30">
        <f t="shared" si="6"/>
        <v>-0.40000200000000063</v>
      </c>
      <c r="C72">
        <v>-36.599997999999999</v>
      </c>
      <c r="D72">
        <v>-1</v>
      </c>
      <c r="F72" s="23">
        <f t="shared" si="7"/>
        <v>-37.009493797924009</v>
      </c>
      <c r="G72" s="31">
        <f t="shared" si="8"/>
        <v>9.4937979240086179E-3</v>
      </c>
      <c r="H72">
        <f t="shared" si="9"/>
        <v>-36.927068399542001</v>
      </c>
      <c r="I72" s="32">
        <f t="shared" si="10"/>
        <v>7.2931600457998513E-2</v>
      </c>
    </row>
    <row r="73" spans="1:9">
      <c r="A73" s="39">
        <v>-19.399999999999999</v>
      </c>
      <c r="B73" s="30">
        <f t="shared" si="6"/>
        <v>-0.79999999999999716</v>
      </c>
      <c r="C73">
        <v>-18.600000000000001</v>
      </c>
      <c r="D73">
        <v>-1</v>
      </c>
      <c r="F73" s="23">
        <f t="shared" si="7"/>
        <v>-18.990811799999999</v>
      </c>
      <c r="G73" s="31">
        <f t="shared" si="8"/>
        <v>-0.40918819999999911</v>
      </c>
      <c r="H73">
        <f t="shared" si="9"/>
        <v>-18.922948399999999</v>
      </c>
      <c r="I73" s="32">
        <f t="shared" si="10"/>
        <v>0.47705159999999935</v>
      </c>
    </row>
    <row r="74" spans="1:9">
      <c r="A74" s="39">
        <v>1.8</v>
      </c>
      <c r="B74" s="30">
        <f t="shared" si="6"/>
        <v>-0.8</v>
      </c>
      <c r="C74">
        <v>2.6</v>
      </c>
      <c r="D74">
        <v>-1</v>
      </c>
      <c r="F74" s="23">
        <f t="shared" si="7"/>
        <v>2.2311937999999998</v>
      </c>
      <c r="G74" s="31">
        <f t="shared" si="8"/>
        <v>-0.43119379999999974</v>
      </c>
      <c r="H74">
        <f t="shared" si="9"/>
        <v>2.2819064000000004</v>
      </c>
      <c r="I74" s="32">
        <f t="shared" si="10"/>
        <v>0.4819064000000004</v>
      </c>
    </row>
    <row r="75" spans="1:9">
      <c r="A75" s="39">
        <v>141.800003</v>
      </c>
      <c r="B75" s="30">
        <f t="shared" si="6"/>
        <v>-0.80000300000000379</v>
      </c>
      <c r="C75">
        <v>142.60000600000001</v>
      </c>
      <c r="D75">
        <v>-1</v>
      </c>
      <c r="F75" s="23">
        <f t="shared" si="7"/>
        <v>142.37651980622803</v>
      </c>
      <c r="G75" s="31">
        <f t="shared" si="8"/>
        <v>-0.57651680622802814</v>
      </c>
      <c r="H75">
        <f t="shared" si="9"/>
        <v>142.313972401374</v>
      </c>
      <c r="I75" s="32">
        <f t="shared" si="10"/>
        <v>0.51396940137399838</v>
      </c>
    </row>
    <row r="76" spans="1:9">
      <c r="A76" s="39">
        <v>150.60000600000001</v>
      </c>
      <c r="B76" s="30">
        <f t="shared" si="6"/>
        <v>-0.39999399999999241</v>
      </c>
      <c r="C76">
        <v>151</v>
      </c>
      <c r="D76">
        <v>-1</v>
      </c>
      <c r="F76" s="23">
        <f t="shared" si="7"/>
        <v>150.78523300000001</v>
      </c>
      <c r="G76" s="31">
        <f t="shared" si="8"/>
        <v>-0.18522699999999759</v>
      </c>
      <c r="H76">
        <f t="shared" si="9"/>
        <v>150.71589</v>
      </c>
      <c r="I76" s="32">
        <f t="shared" si="10"/>
        <v>0.1158839999999941</v>
      </c>
    </row>
    <row r="77" spans="1:9">
      <c r="A77" s="39">
        <v>171.800003</v>
      </c>
      <c r="B77" s="30">
        <f t="shared" si="6"/>
        <v>-0.80000300000000379</v>
      </c>
      <c r="C77">
        <v>172.60000600000001</v>
      </c>
      <c r="D77">
        <v>-1</v>
      </c>
      <c r="F77" s="23">
        <f t="shared" si="7"/>
        <v>172.40765980622803</v>
      </c>
      <c r="G77" s="31">
        <f t="shared" si="8"/>
        <v>-0.60765680622802165</v>
      </c>
      <c r="H77">
        <f t="shared" si="9"/>
        <v>172.32084240137399</v>
      </c>
      <c r="I77" s="32">
        <f t="shared" si="10"/>
        <v>0.52083940137399054</v>
      </c>
    </row>
    <row r="78" spans="1:9">
      <c r="A78" s="39">
        <v>295.79998799999998</v>
      </c>
      <c r="B78" s="30">
        <f t="shared" si="6"/>
        <v>-0.40002400000003036</v>
      </c>
      <c r="C78">
        <v>296.20001200000002</v>
      </c>
      <c r="D78">
        <v>-1</v>
      </c>
      <c r="F78" s="23">
        <f t="shared" si="7"/>
        <v>296.13596261245601</v>
      </c>
      <c r="G78" s="31">
        <f t="shared" si="8"/>
        <v>-0.33597461245602744</v>
      </c>
      <c r="H78">
        <f t="shared" si="9"/>
        <v>295.94915280274802</v>
      </c>
      <c r="I78" s="32">
        <f t="shared" si="10"/>
        <v>0.14916480274803234</v>
      </c>
    </row>
    <row r="79" spans="1:9">
      <c r="B79" s="30"/>
      <c r="F79" s="23"/>
      <c r="G79" s="31"/>
      <c r="I79" s="32"/>
    </row>
    <row r="80" spans="1:9">
      <c r="A80" s="39">
        <v>-543.79998799999998</v>
      </c>
      <c r="B80" s="30">
        <f t="shared" si="6"/>
        <v>-2.3999639999999545</v>
      </c>
      <c r="C80">
        <v>-541.40002400000003</v>
      </c>
      <c r="D80">
        <v>-2</v>
      </c>
      <c r="F80" s="23">
        <f t="shared" si="7"/>
        <v>-544.50278244982394</v>
      </c>
      <c r="G80" s="31">
        <f t="shared" si="8"/>
        <v>0.70279444982395489</v>
      </c>
      <c r="H80">
        <f t="shared" si="9"/>
        <v>-543.16286321099199</v>
      </c>
      <c r="I80" s="32">
        <f t="shared" si="10"/>
        <v>0.63712478900799852</v>
      </c>
    </row>
    <row r="81" spans="1:9">
      <c r="A81" s="39">
        <v>-500.20001200000002</v>
      </c>
      <c r="B81" s="30">
        <f t="shared" si="6"/>
        <v>-2.8000180000000228</v>
      </c>
      <c r="C81">
        <v>-497.39999399999999</v>
      </c>
      <c r="D81">
        <v>-2</v>
      </c>
      <c r="F81" s="23">
        <f t="shared" si="7"/>
        <v>-500.41140838754399</v>
      </c>
      <c r="G81" s="31">
        <f t="shared" si="8"/>
        <v>0.21139638754397083</v>
      </c>
      <c r="H81">
        <f t="shared" si="9"/>
        <v>-499.14268119725199</v>
      </c>
      <c r="I81" s="32">
        <f t="shared" si="10"/>
        <v>1.0573308027480266</v>
      </c>
    </row>
    <row r="82" spans="1:9">
      <c r="A82" s="39">
        <v>-441.79998799999998</v>
      </c>
      <c r="B82" s="30">
        <f t="shared" si="6"/>
        <v>-2.7999879999999848</v>
      </c>
      <c r="C82">
        <v>-439</v>
      </c>
      <c r="D82">
        <v>-2</v>
      </c>
      <c r="F82" s="23">
        <f t="shared" si="7"/>
        <v>-441.890176</v>
      </c>
      <c r="G82" s="31">
        <f t="shared" si="8"/>
        <v>9.0188000000011925E-2</v>
      </c>
      <c r="H82">
        <f t="shared" si="9"/>
        <v>-440.71593999999999</v>
      </c>
      <c r="I82" s="32">
        <f t="shared" si="10"/>
        <v>1.0840479999999957</v>
      </c>
    </row>
    <row r="83" spans="1:9">
      <c r="A83" s="39">
        <v>-420.60000600000001</v>
      </c>
      <c r="B83" s="30">
        <f t="shared" si="6"/>
        <v>-2.8000180000000228</v>
      </c>
      <c r="C83">
        <v>-417.79998799999998</v>
      </c>
      <c r="D83">
        <v>-2</v>
      </c>
      <c r="F83" s="23">
        <f t="shared" si="7"/>
        <v>-420.64615277508801</v>
      </c>
      <c r="G83" s="31">
        <f t="shared" si="8"/>
        <v>4.6146775088004688E-2</v>
      </c>
      <c r="H83">
        <f t="shared" si="9"/>
        <v>-419.506218394504</v>
      </c>
      <c r="I83" s="32">
        <f t="shared" si="10"/>
        <v>1.0937876054960043</v>
      </c>
    </row>
    <row r="84" spans="1:9">
      <c r="A84" s="39">
        <v>-352.60000600000001</v>
      </c>
      <c r="B84" s="30">
        <f t="shared" si="6"/>
        <v>-2.3999939999999924</v>
      </c>
      <c r="C84">
        <v>-350.20001200000002</v>
      </c>
      <c r="D84">
        <v>-2</v>
      </c>
      <c r="F84" s="23">
        <f t="shared" si="7"/>
        <v>-352.90583922491203</v>
      </c>
      <c r="G84" s="31">
        <f t="shared" si="8"/>
        <v>0.30583322491202125</v>
      </c>
      <c r="H84">
        <f t="shared" si="9"/>
        <v>-351.87528160549601</v>
      </c>
      <c r="I84" s="32">
        <f t="shared" si="10"/>
        <v>0.72472439450399406</v>
      </c>
    </row>
    <row r="85" spans="1:9">
      <c r="A85" s="39">
        <v>-226.60000600000001</v>
      </c>
      <c r="B85" s="30">
        <f t="shared" si="6"/>
        <v>-2.4000090000000114</v>
      </c>
      <c r="C85">
        <v>-224.199997</v>
      </c>
      <c r="D85">
        <v>-2</v>
      </c>
      <c r="F85" s="23">
        <f t="shared" si="7"/>
        <v>-226.644248193772</v>
      </c>
      <c r="G85" s="31">
        <f t="shared" si="8"/>
        <v>4.4242193771992788E-2</v>
      </c>
      <c r="H85">
        <f t="shared" si="9"/>
        <v>-225.81755859862596</v>
      </c>
      <c r="I85" s="32">
        <f t="shared" si="10"/>
        <v>0.78244740137404278</v>
      </c>
    </row>
    <row r="86" spans="1:9">
      <c r="A86" s="39">
        <v>-114.199997</v>
      </c>
      <c r="B86" s="30">
        <f t="shared" si="6"/>
        <v>-2.3999939999999924</v>
      </c>
      <c r="C86">
        <v>-111.800003</v>
      </c>
      <c r="D86">
        <v>-2</v>
      </c>
      <c r="F86" s="23">
        <f t="shared" si="7"/>
        <v>-114.01091180622801</v>
      </c>
      <c r="G86" s="31">
        <f t="shared" si="8"/>
        <v>-0.18908519377198729</v>
      </c>
      <c r="H86">
        <f t="shared" si="9"/>
        <v>-113.36608540137399</v>
      </c>
      <c r="I86" s="32">
        <f t="shared" si="10"/>
        <v>0.83391159862600261</v>
      </c>
    </row>
    <row r="87" spans="1:9">
      <c r="A87" s="39">
        <v>-37</v>
      </c>
      <c r="B87" s="30">
        <f t="shared" si="6"/>
        <v>-2.4000020000000006</v>
      </c>
      <c r="C87">
        <v>-34.599997999999999</v>
      </c>
      <c r="D87">
        <v>-2</v>
      </c>
      <c r="F87" s="23">
        <f t="shared" si="7"/>
        <v>-36.650639595847998</v>
      </c>
      <c r="G87" s="31">
        <f t="shared" si="8"/>
        <v>-0.34936040415200154</v>
      </c>
      <c r="H87">
        <f t="shared" si="9"/>
        <v>-36.130722799084005</v>
      </c>
      <c r="I87" s="32">
        <f t="shared" si="10"/>
        <v>0.86927720091599525</v>
      </c>
    </row>
    <row r="88" spans="1:9">
      <c r="A88" s="39">
        <v>-19.399999999999999</v>
      </c>
      <c r="B88" s="30">
        <f t="shared" si="6"/>
        <v>-2.3999999999999986</v>
      </c>
      <c r="C88">
        <v>-17</v>
      </c>
      <c r="D88">
        <v>-2</v>
      </c>
      <c r="F88" s="23">
        <f t="shared" si="7"/>
        <v>-19.014103999999996</v>
      </c>
      <c r="G88" s="31">
        <f t="shared" si="8"/>
        <v>-0.38589600000000246</v>
      </c>
      <c r="H88">
        <f t="shared" si="9"/>
        <v>-18.522663999999999</v>
      </c>
      <c r="I88" s="32">
        <f t="shared" si="10"/>
        <v>0.87733599999999967</v>
      </c>
    </row>
    <row r="89" spans="1:9">
      <c r="A89" s="39">
        <v>1.8</v>
      </c>
      <c r="B89" s="30">
        <f t="shared" si="6"/>
        <v>-2.4000000000000004</v>
      </c>
      <c r="C89">
        <v>4.2</v>
      </c>
      <c r="D89">
        <v>-2</v>
      </c>
      <c r="F89" s="23">
        <f t="shared" si="7"/>
        <v>2.2299071999999995</v>
      </c>
      <c r="G89" s="31">
        <f t="shared" si="8"/>
        <v>-0.42990719999999949</v>
      </c>
      <c r="H89">
        <f t="shared" si="9"/>
        <v>2.6870456000000007</v>
      </c>
      <c r="I89" s="32">
        <f t="shared" si="10"/>
        <v>0.88704560000000066</v>
      </c>
    </row>
    <row r="90" spans="1:9">
      <c r="A90" s="39">
        <v>141.800003</v>
      </c>
      <c r="B90" s="30">
        <f t="shared" si="6"/>
        <v>-2.3999939999999924</v>
      </c>
      <c r="C90">
        <v>144.199997</v>
      </c>
      <c r="D90">
        <v>-2</v>
      </c>
      <c r="F90" s="23">
        <f t="shared" si="7"/>
        <v>142.520544193772</v>
      </c>
      <c r="G90" s="31">
        <f t="shared" si="8"/>
        <v>-0.72054119377199299</v>
      </c>
      <c r="H90">
        <f t="shared" si="9"/>
        <v>142.75116259862602</v>
      </c>
      <c r="I90" s="32">
        <f t="shared" si="10"/>
        <v>0.9511595986260204</v>
      </c>
    </row>
    <row r="91" spans="1:9">
      <c r="A91" s="39">
        <v>150.60000600000001</v>
      </c>
      <c r="B91" s="30">
        <f t="shared" si="6"/>
        <v>-2</v>
      </c>
      <c r="C91">
        <v>152.60000600000001</v>
      </c>
      <c r="D91">
        <v>-2</v>
      </c>
      <c r="F91" s="23">
        <f t="shared" si="7"/>
        <v>150.93799161245602</v>
      </c>
      <c r="G91" s="31">
        <f t="shared" si="8"/>
        <v>-0.33798561245600922</v>
      </c>
      <c r="H91">
        <f t="shared" si="9"/>
        <v>151.15501880274803</v>
      </c>
      <c r="I91" s="32">
        <f t="shared" si="10"/>
        <v>0.55501280274802411</v>
      </c>
    </row>
    <row r="92" spans="1:9">
      <c r="A92" s="39">
        <v>171.800003</v>
      </c>
      <c r="B92" s="30">
        <f t="shared" si="6"/>
        <v>-2.3999939999999924</v>
      </c>
      <c r="C92">
        <v>174.199997</v>
      </c>
      <c r="D92">
        <v>-2</v>
      </c>
      <c r="F92" s="23">
        <f t="shared" si="7"/>
        <v>172.58282419377198</v>
      </c>
      <c r="G92" s="31">
        <f t="shared" si="8"/>
        <v>-0.78282119377198001</v>
      </c>
      <c r="H92">
        <f t="shared" si="9"/>
        <v>172.76490259862601</v>
      </c>
      <c r="I92" s="32">
        <f t="shared" si="10"/>
        <v>0.96489959862600472</v>
      </c>
    </row>
    <row r="93" spans="1:9">
      <c r="A93" s="39">
        <v>295.79998799999998</v>
      </c>
      <c r="B93" s="30">
        <f t="shared" si="6"/>
        <v>-2.4000240000000304</v>
      </c>
      <c r="C93">
        <v>298.20001200000002</v>
      </c>
      <c r="D93">
        <v>-2</v>
      </c>
      <c r="F93" s="23">
        <f t="shared" si="7"/>
        <v>296.84026322491201</v>
      </c>
      <c r="G93" s="31">
        <f t="shared" si="8"/>
        <v>-1.0402752249120226</v>
      </c>
      <c r="H93">
        <f t="shared" si="9"/>
        <v>296.82170960549598</v>
      </c>
      <c r="I93" s="32">
        <f t="shared" si="10"/>
        <v>1.0217216054959977</v>
      </c>
    </row>
    <row r="94" spans="1:9">
      <c r="B94" s="30"/>
      <c r="F94" s="23"/>
      <c r="G94" s="31"/>
      <c r="I94" s="32"/>
    </row>
    <row r="95" spans="1:9">
      <c r="A95" s="39">
        <v>-543.79998799999998</v>
      </c>
      <c r="B95" s="30">
        <f t="shared" si="6"/>
        <v>-3.5999759999999696</v>
      </c>
      <c r="C95">
        <v>-540.20001200000002</v>
      </c>
      <c r="D95">
        <v>-3</v>
      </c>
      <c r="F95" s="23">
        <f t="shared" si="7"/>
        <v>-546.70411583736802</v>
      </c>
      <c r="G95" s="31">
        <f t="shared" si="8"/>
        <v>2.904127837368037</v>
      </c>
      <c r="H95">
        <f t="shared" si="9"/>
        <v>-544.15969640824403</v>
      </c>
      <c r="I95" s="32">
        <f t="shared" si="10"/>
        <v>-0.35970840824404604</v>
      </c>
    </row>
    <row r="96" spans="1:9">
      <c r="A96" s="39">
        <v>-500.20001200000002</v>
      </c>
      <c r="B96" s="30">
        <f t="shared" si="6"/>
        <v>-4</v>
      </c>
      <c r="C96">
        <v>-496.20001200000002</v>
      </c>
      <c r="D96">
        <v>-3</v>
      </c>
      <c r="F96" s="23">
        <f t="shared" si="7"/>
        <v>-502.567099837368</v>
      </c>
      <c r="G96" s="31">
        <f t="shared" si="8"/>
        <v>2.3670878373679898</v>
      </c>
      <c r="H96">
        <f t="shared" si="9"/>
        <v>-500.12946840824401</v>
      </c>
      <c r="I96" s="32">
        <f t="shared" si="10"/>
        <v>7.0543591756006663E-2</v>
      </c>
    </row>
    <row r="97" spans="1:9">
      <c r="A97" s="39">
        <v>-441.79998799999998</v>
      </c>
      <c r="B97" s="30">
        <f t="shared" si="6"/>
        <v>-3.5999759999999696</v>
      </c>
      <c r="C97">
        <v>-438.20001200000002</v>
      </c>
      <c r="D97">
        <v>-3</v>
      </c>
      <c r="F97" s="23">
        <f t="shared" si="7"/>
        <v>-444.38648783736801</v>
      </c>
      <c r="G97" s="31">
        <f t="shared" si="8"/>
        <v>2.5864998373680237</v>
      </c>
      <c r="H97">
        <f t="shared" si="9"/>
        <v>-442.08962240824405</v>
      </c>
      <c r="I97" s="32">
        <f t="shared" si="10"/>
        <v>-0.28963440824406916</v>
      </c>
    </row>
    <row r="98" spans="1:9">
      <c r="A98" s="39">
        <v>-420.60000600000001</v>
      </c>
      <c r="B98" s="30">
        <f t="shared" si="6"/>
        <v>-3.6000060000000076</v>
      </c>
      <c r="C98">
        <v>-417</v>
      </c>
      <c r="D98">
        <v>-3</v>
      </c>
      <c r="F98" s="23">
        <f t="shared" si="7"/>
        <v>-423.12045899999998</v>
      </c>
      <c r="G98" s="31">
        <f t="shared" si="8"/>
        <v>2.520452999999975</v>
      </c>
      <c r="H98">
        <f t="shared" si="9"/>
        <v>-420.875046</v>
      </c>
      <c r="I98" s="32">
        <f t="shared" si="10"/>
        <v>-0.27503999999998996</v>
      </c>
    </row>
    <row r="99" spans="1:9">
      <c r="A99" s="39">
        <v>-352.60000600000001</v>
      </c>
      <c r="B99" s="30">
        <f t="shared" si="6"/>
        <v>-3.2000120000000152</v>
      </c>
      <c r="C99">
        <v>-349.39999399999999</v>
      </c>
      <c r="D99">
        <v>-3</v>
      </c>
      <c r="F99" s="23">
        <f t="shared" si="7"/>
        <v>-355.30994658131596</v>
      </c>
      <c r="G99" s="31">
        <f t="shared" si="8"/>
        <v>2.7099405813159478</v>
      </c>
      <c r="H99">
        <f t="shared" si="9"/>
        <v>-353.22859879587799</v>
      </c>
      <c r="I99" s="32">
        <f t="shared" si="10"/>
        <v>-0.62859279587797801</v>
      </c>
    </row>
    <row r="100" spans="1:9">
      <c r="A100" s="39">
        <v>-226.60000600000001</v>
      </c>
      <c r="B100" s="30">
        <f t="shared" si="6"/>
        <v>-3.2000120000000152</v>
      </c>
      <c r="C100">
        <v>-223.39999399999999</v>
      </c>
      <c r="D100">
        <v>-3</v>
      </c>
      <c r="F100" s="23">
        <f t="shared" si="7"/>
        <v>-228.91758258131597</v>
      </c>
      <c r="G100" s="31">
        <f t="shared" si="8"/>
        <v>2.3175765813159614</v>
      </c>
      <c r="H100">
        <f t="shared" si="9"/>
        <v>-227.14203679587797</v>
      </c>
      <c r="I100" s="32">
        <f t="shared" si="10"/>
        <v>-0.5420307958779631</v>
      </c>
    </row>
    <row r="101" spans="1:9">
      <c r="A101" s="39">
        <v>-114.199997</v>
      </c>
      <c r="B101" s="30">
        <f t="shared" si="6"/>
        <v>-2.7999949999999956</v>
      </c>
      <c r="C101">
        <v>-111.400002</v>
      </c>
      <c r="D101">
        <v>-3</v>
      </c>
      <c r="F101" s="23">
        <f t="shared" si="7"/>
        <v>-116.56882260622801</v>
      </c>
      <c r="G101" s="31">
        <f t="shared" si="8"/>
        <v>2.3688256062280146</v>
      </c>
      <c r="H101">
        <f t="shared" si="9"/>
        <v>-115.065100801374</v>
      </c>
      <c r="I101" s="32">
        <f t="shared" si="10"/>
        <v>-0.86510380137400489</v>
      </c>
    </row>
    <row r="102" spans="1:9">
      <c r="A102" s="39">
        <v>-37</v>
      </c>
      <c r="B102" s="30">
        <f t="shared" si="6"/>
        <v>-2.7999989999999997</v>
      </c>
      <c r="C102">
        <v>-34.200001</v>
      </c>
      <c r="D102">
        <v>-3</v>
      </c>
      <c r="F102" s="23">
        <f t="shared" si="7"/>
        <v>-39.128420803114004</v>
      </c>
      <c r="G102" s="31">
        <f t="shared" si="8"/>
        <v>2.1284208031140039</v>
      </c>
      <c r="H102">
        <f t="shared" si="9"/>
        <v>-37.812063400686995</v>
      </c>
      <c r="I102" s="32">
        <f t="shared" si="10"/>
        <v>-0.8120634006869949</v>
      </c>
    </row>
    <row r="103" spans="1:9">
      <c r="A103" s="39">
        <v>-19.399999999999999</v>
      </c>
      <c r="B103" s="30">
        <f t="shared" si="6"/>
        <v>-2.7999999999999972</v>
      </c>
      <c r="C103">
        <v>-16.600000000000001</v>
      </c>
      <c r="D103">
        <v>-3</v>
      </c>
      <c r="F103" s="23">
        <f t="shared" si="7"/>
        <v>-21.473613400000001</v>
      </c>
      <c r="G103" s="31">
        <f t="shared" si="8"/>
        <v>2.0736134000000028</v>
      </c>
      <c r="H103">
        <f t="shared" si="9"/>
        <v>-20.199971200000004</v>
      </c>
      <c r="I103" s="32">
        <f t="shared" si="10"/>
        <v>-0.79997120000000521</v>
      </c>
    </row>
    <row r="104" spans="1:9">
      <c r="A104" s="39">
        <v>1.8</v>
      </c>
      <c r="B104" s="30">
        <f t="shared" si="6"/>
        <v>-2.8</v>
      </c>
      <c r="C104">
        <v>4.5999999999999996</v>
      </c>
      <c r="D104">
        <v>-3</v>
      </c>
      <c r="F104" s="23">
        <f t="shared" si="7"/>
        <v>-0.20759660000000002</v>
      </c>
      <c r="G104" s="31">
        <f t="shared" si="8"/>
        <v>2.0075966000000003</v>
      </c>
      <c r="H104">
        <f t="shared" si="9"/>
        <v>1.0145932000000002</v>
      </c>
      <c r="I104" s="32">
        <f t="shared" si="10"/>
        <v>-0.78540679999999985</v>
      </c>
    </row>
    <row r="105" spans="1:9">
      <c r="A105" s="39">
        <v>141.800003</v>
      </c>
      <c r="B105" s="30">
        <f t="shared" si="6"/>
        <v>-3.1999969999999962</v>
      </c>
      <c r="C105">
        <v>145</v>
      </c>
      <c r="D105">
        <v>-3</v>
      </c>
      <c r="F105" s="23">
        <f t="shared" si="7"/>
        <v>140.62960900000002</v>
      </c>
      <c r="G105" s="31">
        <f t="shared" si="8"/>
        <v>1.1703939999999875</v>
      </c>
      <c r="H105">
        <f t="shared" si="9"/>
        <v>141.51104800000002</v>
      </c>
      <c r="I105" s="32">
        <f t="shared" si="10"/>
        <v>-0.28895499999998719</v>
      </c>
    </row>
    <row r="106" spans="1:9">
      <c r="A106" s="39">
        <v>150.60000600000001</v>
      </c>
      <c r="B106" s="30">
        <f t="shared" si="6"/>
        <v>-2.7999879999999848</v>
      </c>
      <c r="C106">
        <v>153.39999399999999</v>
      </c>
      <c r="D106">
        <v>-3</v>
      </c>
      <c r="F106" s="23">
        <f t="shared" si="7"/>
        <v>149.05576058131601</v>
      </c>
      <c r="G106" s="31">
        <f t="shared" si="8"/>
        <v>1.5442454186839996</v>
      </c>
      <c r="H106">
        <f t="shared" si="9"/>
        <v>149.916812795878</v>
      </c>
      <c r="I106" s="32">
        <f t="shared" si="10"/>
        <v>-0.68319320412200568</v>
      </c>
    </row>
    <row r="107" spans="1:9">
      <c r="A107" s="39">
        <v>171.800003</v>
      </c>
      <c r="B107" s="30">
        <f t="shared" si="6"/>
        <v>-3.1999969999999962</v>
      </c>
      <c r="C107">
        <v>175</v>
      </c>
      <c r="D107">
        <v>-3</v>
      </c>
      <c r="F107" s="23">
        <f t="shared" si="7"/>
        <v>170.72302900000003</v>
      </c>
      <c r="G107" s="31">
        <f t="shared" si="8"/>
        <v>1.0769739999999786</v>
      </c>
      <c r="H107">
        <f t="shared" si="9"/>
        <v>171.53165800000002</v>
      </c>
      <c r="I107" s="32">
        <f t="shared" si="10"/>
        <v>-0.26834499999998229</v>
      </c>
    </row>
    <row r="108" spans="1:9">
      <c r="A108" s="39">
        <v>295.79998799999998</v>
      </c>
      <c r="B108" s="30">
        <f t="shared" si="6"/>
        <v>-3.2000120000000152</v>
      </c>
      <c r="C108">
        <v>299</v>
      </c>
      <c r="D108">
        <v>-3</v>
      </c>
      <c r="F108" s="23">
        <f t="shared" si="7"/>
        <v>295.10916500000002</v>
      </c>
      <c r="G108" s="31">
        <f t="shared" si="8"/>
        <v>0.69082299999996621</v>
      </c>
      <c r="H108">
        <f t="shared" si="9"/>
        <v>295.61684600000001</v>
      </c>
      <c r="I108" s="32">
        <f t="shared" si="10"/>
        <v>-0.18314199999997527</v>
      </c>
    </row>
  </sheetData>
  <sortState ref="C95:C110">
    <sortCondition ref="C95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2015-11-10T20:24:25Z</dcterms:modified>
  <dc:language>en-US</dc:language>
</cp:coreProperties>
</file>