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80" yWindow="0" windowWidth="22600" windowHeight="19200" tabRatio="953" activeTab="1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1" i="2" l="1"/>
  <c r="B112" i="2"/>
  <c r="B113" i="2"/>
  <c r="B114" i="2"/>
  <c r="B115" i="2"/>
  <c r="B116" i="2"/>
  <c r="B117" i="2"/>
  <c r="B118" i="2"/>
  <c r="B119" i="2"/>
  <c r="B105" i="2"/>
  <c r="B106" i="2"/>
  <c r="B107" i="2"/>
  <c r="B108" i="2"/>
  <c r="B109" i="2"/>
  <c r="B93" i="2"/>
  <c r="B94" i="2"/>
  <c r="B95" i="2"/>
  <c r="B96" i="2"/>
  <c r="B97" i="2"/>
  <c r="B82" i="2"/>
  <c r="B83" i="2"/>
  <c r="B84" i="2"/>
  <c r="B85" i="2"/>
  <c r="B86" i="2"/>
  <c r="B87" i="2"/>
  <c r="B88" i="2"/>
  <c r="B89" i="2"/>
  <c r="B90" i="2"/>
  <c r="B91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32" i="2"/>
  <c r="B33" i="2"/>
  <c r="B34" i="2"/>
  <c r="B35" i="2"/>
  <c r="B36" i="2"/>
  <c r="B3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G37" i="2"/>
  <c r="H37" i="2"/>
  <c r="G122" i="2"/>
  <c r="H122" i="2"/>
  <c r="G123" i="2"/>
  <c r="H123" i="2"/>
  <c r="G124" i="2"/>
  <c r="H124" i="2"/>
  <c r="G125" i="2"/>
  <c r="H125" i="2"/>
  <c r="G126" i="2"/>
  <c r="H126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4" i="2"/>
  <c r="G24" i="1"/>
  <c r="F121" i="1"/>
  <c r="G121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3" i="1"/>
  <c r="B4" i="1"/>
  <c r="B5" i="1"/>
  <c r="B6" i="1"/>
  <c r="B7" i="1"/>
  <c r="B8" i="1"/>
  <c r="B9" i="1"/>
  <c r="B10" i="1"/>
  <c r="B11" i="1"/>
  <c r="B3" i="1"/>
  <c r="B14" i="1"/>
  <c r="B15" i="1"/>
  <c r="B16" i="1"/>
  <c r="B17" i="1"/>
  <c r="B18" i="1"/>
  <c r="B19" i="1"/>
  <c r="B20" i="1"/>
  <c r="B21" i="1"/>
  <c r="B22" i="1"/>
  <c r="B23" i="1"/>
  <c r="B24" i="1"/>
  <c r="B28" i="1"/>
  <c r="B29" i="1"/>
  <c r="B30" i="1"/>
  <c r="B31" i="1"/>
  <c r="B32" i="1"/>
  <c r="B33" i="1"/>
  <c r="B34" i="1"/>
  <c r="B35" i="1"/>
  <c r="B36" i="1"/>
  <c r="B37" i="1"/>
  <c r="B38" i="1"/>
  <c r="B112" i="1"/>
  <c r="B113" i="1"/>
  <c r="B114" i="1"/>
  <c r="B115" i="1"/>
  <c r="B116" i="1"/>
  <c r="B117" i="1"/>
  <c r="B118" i="1"/>
  <c r="B119" i="1"/>
  <c r="B120" i="1"/>
  <c r="B121" i="1"/>
  <c r="B100" i="1"/>
  <c r="B101" i="1"/>
  <c r="B102" i="1"/>
  <c r="B103" i="1"/>
  <c r="B104" i="1"/>
  <c r="B105" i="1"/>
  <c r="B106" i="1"/>
  <c r="B107" i="1"/>
  <c r="B108" i="1"/>
  <c r="B109" i="1"/>
  <c r="B92" i="1"/>
  <c r="B93" i="1"/>
  <c r="B94" i="1"/>
  <c r="B95" i="1"/>
  <c r="B96" i="1"/>
  <c r="B86" i="1"/>
  <c r="B87" i="1"/>
  <c r="B88" i="1"/>
  <c r="B89" i="1"/>
  <c r="B90" i="1"/>
  <c r="B91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58" i="1"/>
  <c r="B59" i="1"/>
  <c r="B60" i="1"/>
  <c r="B61" i="1"/>
  <c r="B62" i="1"/>
  <c r="B63" i="1"/>
  <c r="B64" i="1"/>
  <c r="B65" i="1"/>
  <c r="B66" i="1"/>
  <c r="B67" i="1"/>
  <c r="B68" i="1"/>
  <c r="B55" i="1"/>
  <c r="B56" i="1"/>
  <c r="B42" i="1"/>
  <c r="B43" i="1"/>
  <c r="B44" i="1"/>
  <c r="B45" i="1"/>
  <c r="B46" i="1"/>
  <c r="B47" i="1"/>
  <c r="B48" i="1"/>
  <c r="B49" i="1"/>
  <c r="B50" i="1"/>
  <c r="B51" i="1"/>
  <c r="B52" i="1"/>
  <c r="B53" i="1"/>
  <c r="B41" i="1"/>
  <c r="B13" i="1"/>
  <c r="H89" i="1"/>
  <c r="I89" i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7" i="1"/>
  <c r="H28" i="1"/>
  <c r="H29" i="1"/>
  <c r="H30" i="1"/>
  <c r="H31" i="1"/>
  <c r="H32" i="1"/>
  <c r="H33" i="1"/>
  <c r="H34" i="1"/>
  <c r="H35" i="1"/>
  <c r="H41" i="1"/>
  <c r="H42" i="1"/>
  <c r="H43" i="1"/>
  <c r="H44" i="1"/>
  <c r="H45" i="1"/>
  <c r="H46" i="1"/>
  <c r="H47" i="1"/>
  <c r="H48" i="1"/>
  <c r="H49" i="1"/>
  <c r="H57" i="1"/>
  <c r="H58" i="1"/>
  <c r="H59" i="1"/>
  <c r="H60" i="1"/>
  <c r="H61" i="1"/>
  <c r="H62" i="1"/>
  <c r="H63" i="1"/>
  <c r="H64" i="1"/>
  <c r="H65" i="1"/>
  <c r="H70" i="1"/>
  <c r="H71" i="1"/>
  <c r="H72" i="1"/>
  <c r="H73" i="1"/>
  <c r="H74" i="1"/>
  <c r="H75" i="1"/>
  <c r="H76" i="1"/>
  <c r="H77" i="1"/>
  <c r="H78" i="1"/>
  <c r="H85" i="1"/>
  <c r="H86" i="1"/>
  <c r="H87" i="1"/>
  <c r="H88" i="1"/>
  <c r="H90" i="1"/>
  <c r="H91" i="1"/>
  <c r="H92" i="1"/>
  <c r="H93" i="1"/>
  <c r="H99" i="1"/>
  <c r="H100" i="1"/>
  <c r="H101" i="1"/>
  <c r="H102" i="1"/>
  <c r="H103" i="1"/>
  <c r="H104" i="1"/>
  <c r="H105" i="1"/>
  <c r="H106" i="1"/>
  <c r="H107" i="1"/>
  <c r="H112" i="1"/>
  <c r="H113" i="1"/>
  <c r="H114" i="1"/>
  <c r="H115" i="1"/>
  <c r="H116" i="1"/>
  <c r="H117" i="1"/>
  <c r="H118" i="1"/>
  <c r="H119" i="1"/>
  <c r="H120" i="1"/>
  <c r="H121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7" i="1"/>
  <c r="I28" i="1"/>
  <c r="I29" i="1"/>
  <c r="I30" i="1"/>
  <c r="I31" i="1"/>
  <c r="I32" i="1"/>
  <c r="I33" i="1"/>
  <c r="I34" i="1"/>
  <c r="I35" i="1"/>
  <c r="I41" i="1"/>
  <c r="I42" i="1"/>
  <c r="I43" i="1"/>
  <c r="I44" i="1"/>
  <c r="I45" i="1"/>
  <c r="I46" i="1"/>
  <c r="I47" i="1"/>
  <c r="I48" i="1"/>
  <c r="I49" i="1"/>
  <c r="I57" i="1"/>
  <c r="I58" i="1"/>
  <c r="I59" i="1"/>
  <c r="I60" i="1"/>
  <c r="I61" i="1"/>
  <c r="I62" i="1"/>
  <c r="I63" i="1"/>
  <c r="I64" i="1"/>
  <c r="I65" i="1"/>
  <c r="I70" i="1"/>
  <c r="I71" i="1"/>
  <c r="I72" i="1"/>
  <c r="I73" i="1"/>
  <c r="I74" i="1"/>
  <c r="I75" i="1"/>
  <c r="I76" i="1"/>
  <c r="I77" i="1"/>
  <c r="I78" i="1"/>
  <c r="I85" i="1"/>
  <c r="I86" i="1"/>
  <c r="I87" i="1"/>
  <c r="I88" i="1"/>
  <c r="I90" i="1"/>
  <c r="I91" i="1"/>
  <c r="I92" i="1"/>
  <c r="I93" i="1"/>
  <c r="I99" i="1"/>
  <c r="I100" i="1"/>
  <c r="I101" i="1"/>
  <c r="I102" i="1"/>
  <c r="I103" i="1"/>
  <c r="I104" i="1"/>
  <c r="I105" i="1"/>
  <c r="I106" i="1"/>
  <c r="I107" i="1"/>
  <c r="I112" i="1"/>
  <c r="I113" i="1"/>
  <c r="I114" i="1"/>
  <c r="I115" i="1"/>
  <c r="I116" i="1"/>
  <c r="I117" i="1"/>
  <c r="I118" i="1"/>
  <c r="I119" i="1"/>
  <c r="I120" i="1"/>
  <c r="I121" i="1"/>
  <c r="I3" i="1"/>
  <c r="B57" i="1"/>
  <c r="B99" i="1"/>
  <c r="B126" i="2"/>
  <c r="B125" i="2"/>
  <c r="B124" i="2"/>
  <c r="B123" i="2"/>
  <c r="B122" i="2"/>
  <c r="B121" i="2"/>
  <c r="B120" i="2"/>
  <c r="B104" i="2"/>
  <c r="B103" i="2"/>
  <c r="B102" i="2"/>
  <c r="B101" i="2"/>
  <c r="B100" i="2"/>
  <c r="B99" i="2"/>
  <c r="B98" i="2"/>
  <c r="B81" i="2"/>
  <c r="B80" i="2"/>
  <c r="B79" i="2"/>
  <c r="B78" i="2"/>
  <c r="B77" i="2"/>
  <c r="B76" i="2"/>
  <c r="B75" i="2"/>
  <c r="B31" i="2"/>
  <c r="B30" i="2"/>
  <c r="B29" i="2"/>
  <c r="B28" i="2"/>
  <c r="B27" i="2"/>
  <c r="B26" i="2"/>
  <c r="B25" i="2"/>
  <c r="B24" i="2"/>
  <c r="B23" i="2"/>
  <c r="B22" i="2"/>
  <c r="B21" i="2"/>
  <c r="I6" i="2"/>
  <c r="J6" i="2"/>
  <c r="I5" i="2"/>
  <c r="J5" i="2"/>
  <c r="I4" i="2"/>
  <c r="J4" i="2"/>
  <c r="H4" i="2"/>
  <c r="B4" i="2"/>
  <c r="G1" i="2"/>
  <c r="G3" i="1"/>
  <c r="B27" i="1"/>
  <c r="B70" i="1"/>
  <c r="B85" i="1"/>
</calcChain>
</file>

<file path=xl/sharedStrings.xml><?xml version="1.0" encoding="utf-8"?>
<sst xmlns="http://schemas.openxmlformats.org/spreadsheetml/2006/main" count="46" uniqueCount="42">
  <si>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</si>
  <si>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</si>
  <si>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</si>
  <si>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</t>
  </si>
  <si>
    <t>XC</t>
  </si>
  <si>
    <t>A1</t>
  </si>
  <si>
    <t>G1</t>
  </si>
  <si>
    <t>A2</t>
  </si>
  <si>
    <t>G3</t>
  </si>
  <si>
    <t>G4</t>
  </si>
  <si>
    <t>G5</t>
  </si>
  <si>
    <t>G6</t>
  </si>
  <si>
    <t>B1</t>
  </si>
  <si>
    <t>X-XC</t>
    <phoneticPr fontId="2" type="noConversion"/>
  </si>
  <si>
    <t>TH_tar(mdeg)</t>
    <phoneticPr fontId="2" type="noConversion"/>
  </si>
  <si>
    <t>A3</t>
  </si>
  <si>
    <t>B1</t>
    <phoneticPr fontId="2" type="noConversion"/>
  </si>
  <si>
    <t>B2</t>
    <phoneticPr fontId="2" type="noConversion"/>
  </si>
  <si>
    <t>B3</t>
    <phoneticPr fontId="2" type="noConversion"/>
  </si>
  <si>
    <t>X1</t>
    <phoneticPr fontId="2" type="noConversion"/>
  </si>
  <si>
    <t>delta</t>
    <phoneticPr fontId="2" type="noConversion"/>
  </si>
  <si>
    <t>G8</t>
    <phoneticPr fontId="2" type="noConversion"/>
  </si>
  <si>
    <t>G9</t>
    <phoneticPr fontId="2" type="noConversion"/>
  </si>
  <si>
    <t>r2d=</t>
    <phoneticPr fontId="7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</si>
  <si>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</si>
  <si>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</si>
  <si>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</si>
  <si>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</si>
  <si>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</si>
  <si>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</si>
  <si>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Phitar [deg]</t>
    <phoneticPr fontId="7" type="noConversion"/>
  </si>
  <si>
    <t>X11</t>
  </si>
  <si>
    <t>Delta</t>
  </si>
  <si>
    <t>A1</t>
    <phoneticPr fontId="7" type="noConversion"/>
  </si>
  <si>
    <t>A2</t>
    <phoneticPr fontId="7" type="noConversion"/>
  </si>
  <si>
    <t>A3</t>
    <phoneticPr fontId="7" type="noConversion"/>
  </si>
  <si>
    <t>B1</t>
    <phoneticPr fontId="7" type="noConversion"/>
  </si>
  <si>
    <t>B2</t>
    <phoneticPr fontId="7" type="noConversion"/>
  </si>
  <si>
    <t>B3</t>
    <phoneticPr fontId="7" type="noConversion"/>
  </si>
  <si>
    <t>mm</t>
    <phoneticPr fontId="2" type="noConversion"/>
  </si>
  <si>
    <t xml:space="preserve">fg  </t>
    <phoneticPr fontId="2" type="noConversion"/>
  </si>
  <si>
    <t>RUN#6064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</si>
</sst>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_ "/>
    <numFmt numFmtId="178" formatCode="0.00_ "/>
    <numFmt numFmtId="179" formatCode="0.0000_ "/>
  </numFmts>
  <fonts count="9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12"/>
      <color rgb="FFFF0000"/>
      <name val="宋体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CCFF"/>
      </patternFill>
    </fill>
    <fill>
      <patternFill patternType="solid">
        <fgColor rgb="FFFDE9D9"/>
        <bgColor rgb="FF000000"/>
      </patternFill>
    </fill>
    <fill>
      <patternFill patternType="solid">
        <fgColor rgb="FFFDE9D9"/>
        <bgColor rgb="FFCCCC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0" fillId="0" borderId="3" xfId="0" applyFont="1" applyBorder="1"/>
    <xf numFmtId="0" fontId="1" fillId="3" borderId="0" xfId="0" applyFont="1" applyFill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176" fontId="0" fillId="4" borderId="0" xfId="0" applyNumberFormat="1" applyFill="1" applyBorder="1"/>
    <xf numFmtId="0" fontId="3" fillId="3" borderId="0" xfId="0" applyFont="1" applyFill="1"/>
    <xf numFmtId="177" fontId="0" fillId="0" borderId="0" xfId="0" applyNumberFormat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178" fontId="0" fillId="0" borderId="0" xfId="0" applyNumberFormat="1"/>
    <xf numFmtId="178" fontId="0" fillId="0" borderId="0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3" xfId="0" applyFont="1" applyBorder="1"/>
    <xf numFmtId="0" fontId="8" fillId="5" borderId="0" xfId="0" applyFont="1" applyFill="1"/>
    <xf numFmtId="176" fontId="8" fillId="0" borderId="0" xfId="0" applyNumberFormat="1" applyFont="1"/>
    <xf numFmtId="177" fontId="8" fillId="0" borderId="0" xfId="0" applyNumberFormat="1" applyFont="1"/>
    <xf numFmtId="0" fontId="8" fillId="6" borderId="0" xfId="0" applyFont="1" applyFill="1"/>
    <xf numFmtId="178" fontId="6" fillId="0" borderId="4" xfId="0" applyNumberFormat="1" applyFont="1" applyBorder="1"/>
    <xf numFmtId="178" fontId="0" fillId="4" borderId="0" xfId="0" applyNumberFormat="1" applyFill="1"/>
    <xf numFmtId="179" fontId="0" fillId="0" borderId="2" xfId="0" applyNumberFormat="1" applyFont="1" applyBorder="1"/>
    <xf numFmtId="179" fontId="1" fillId="3" borderId="0" xfId="0" applyNumberFormat="1" applyFont="1" applyFill="1"/>
    <xf numFmtId="179" fontId="0" fillId="0" borderId="0" xfId="0" applyNumberFormat="1"/>
    <xf numFmtId="179" fontId="0" fillId="0" borderId="0" xfId="0" applyNumberFormat="1" applyBorder="1"/>
    <xf numFmtId="179" fontId="6" fillId="0" borderId="4" xfId="0" applyNumberFormat="1" applyFont="1" applyBorder="1"/>
    <xf numFmtId="179" fontId="0" fillId="0" borderId="4" xfId="0" applyNumberFormat="1" applyBorder="1"/>
    <xf numFmtId="179" fontId="0" fillId="0" borderId="0" xfId="0" applyNumberFormat="1" applyFill="1"/>
    <xf numFmtId="179" fontId="0" fillId="4" borderId="0" xfId="0" applyNumberFormat="1" applyFill="1" applyBorder="1"/>
    <xf numFmtId="176" fontId="6" fillId="4" borderId="0" xfId="0" applyNumberFormat="1" applyFont="1" applyFill="1" applyBorder="1"/>
    <xf numFmtId="0" fontId="6" fillId="0" borderId="0" xfId="0" applyFont="1"/>
    <xf numFmtId="177" fontId="6" fillId="0" borderId="0" xfId="0" applyNumberFormat="1" applyFont="1"/>
    <xf numFmtId="179" fontId="6" fillId="0" borderId="0" xfId="0" applyNumberFormat="1" applyFont="1" applyBorder="1"/>
    <xf numFmtId="0" fontId="6" fillId="0" borderId="0" xfId="0" applyFont="1" applyBorder="1"/>
    <xf numFmtId="0" fontId="6" fillId="0" borderId="0" xfId="0" applyFont="1" applyFill="1"/>
    <xf numFmtId="179" fontId="6" fillId="0" borderId="0" xfId="0" applyNumberFormat="1" applyFont="1"/>
    <xf numFmtId="0" fontId="0" fillId="7" borderId="0" xfId="0" applyFill="1"/>
    <xf numFmtId="0" fontId="0" fillId="7" borderId="4" xfId="0" applyFill="1" applyBorder="1"/>
    <xf numFmtId="179" fontId="0" fillId="4" borderId="0" xfId="0" applyNumberFormat="1" applyFill="1"/>
    <xf numFmtId="0" fontId="0" fillId="8" borderId="0" xfId="0" applyFill="1"/>
    <xf numFmtId="0" fontId="0" fillId="8" borderId="4" xfId="0" applyFill="1" applyBorder="1"/>
    <xf numFmtId="179" fontId="6" fillId="9" borderId="0" xfId="0" applyNumberFormat="1" applyFont="1" applyFill="1"/>
    <xf numFmtId="179" fontId="0" fillId="9" borderId="0" xfId="0" applyNumberFormat="1" applyFill="1"/>
    <xf numFmtId="179" fontId="0" fillId="10" borderId="0" xfId="0" applyNumberFormat="1" applyFill="1" applyBorder="1"/>
    <xf numFmtId="179" fontId="6" fillId="10" borderId="0" xfId="0" applyNumberFormat="1" applyFont="1" applyFill="1" applyBorder="1"/>
    <xf numFmtId="179" fontId="0" fillId="11" borderId="0" xfId="0" applyNumberFormat="1" applyFill="1"/>
    <xf numFmtId="179" fontId="6" fillId="11" borderId="0" xfId="0" applyNumberFormat="1" applyFont="1" applyFill="1"/>
    <xf numFmtId="179" fontId="0" fillId="12" borderId="0" xfId="0" applyNumberFormat="1" applyFill="1"/>
    <xf numFmtId="179" fontId="6" fillId="12" borderId="0" xfId="0" applyNumberFormat="1" applyFont="1" applyFill="1"/>
    <xf numFmtId="0" fontId="0" fillId="9" borderId="0" xfId="0" applyFill="1"/>
    <xf numFmtId="0" fontId="0" fillId="11" borderId="0" xfId="0" applyFill="1"/>
  </cellXfs>
  <cellStyles count="19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'X1'!$C$3:$C$131</c:f>
              <c:numCache>
                <c:formatCode>0.0000_ </c:formatCode>
                <c:ptCount val="129"/>
                <c:pt idx="0">
                  <c:v>-381.799988</c:v>
                </c:pt>
                <c:pt idx="1">
                  <c:v>-322.200012</c:v>
                </c:pt>
                <c:pt idx="2">
                  <c:v>-199.0</c:v>
                </c:pt>
                <c:pt idx="3">
                  <c:v>-95.800003</c:v>
                </c:pt>
                <c:pt idx="4">
                  <c:v>-20.200001</c:v>
                </c:pt>
                <c:pt idx="5">
                  <c:v>-14.2</c:v>
                </c:pt>
                <c:pt idx="6">
                  <c:v>1.4</c:v>
                </c:pt>
                <c:pt idx="7">
                  <c:v>184.199997</c:v>
                </c:pt>
                <c:pt idx="8">
                  <c:v>275.399994</c:v>
                </c:pt>
                <c:pt idx="10">
                  <c:v>-492.600006</c:v>
                </c:pt>
                <c:pt idx="11">
                  <c:v>-381.0</c:v>
                </c:pt>
                <c:pt idx="12">
                  <c:v>-321.399994</c:v>
                </c:pt>
                <c:pt idx="13">
                  <c:v>-197.800003</c:v>
                </c:pt>
                <c:pt idx="14">
                  <c:v>-94.199997</c:v>
                </c:pt>
                <c:pt idx="15">
                  <c:v>-19.0</c:v>
                </c:pt>
                <c:pt idx="16">
                  <c:v>-13.0</c:v>
                </c:pt>
                <c:pt idx="17">
                  <c:v>2.6</c:v>
                </c:pt>
                <c:pt idx="18">
                  <c:v>186.600006</c:v>
                </c:pt>
                <c:pt idx="19">
                  <c:v>231.0</c:v>
                </c:pt>
                <c:pt idx="20">
                  <c:v>279.799988</c:v>
                </c:pt>
                <c:pt idx="21">
                  <c:v>363.799988</c:v>
                </c:pt>
                <c:pt idx="24">
                  <c:v>-491.0</c:v>
                </c:pt>
                <c:pt idx="25">
                  <c:v>-379.399994</c:v>
                </c:pt>
                <c:pt idx="26">
                  <c:v>-319.399994</c:v>
                </c:pt>
                <c:pt idx="27">
                  <c:v>-195.399994</c:v>
                </c:pt>
                <c:pt idx="28">
                  <c:v>-91.400002</c:v>
                </c:pt>
                <c:pt idx="29">
                  <c:v>-16.200001</c:v>
                </c:pt>
                <c:pt idx="30">
                  <c:v>-9.0</c:v>
                </c:pt>
                <c:pt idx="31">
                  <c:v>6.2</c:v>
                </c:pt>
                <c:pt idx="32">
                  <c:v>191.800003</c:v>
                </c:pt>
                <c:pt idx="33">
                  <c:v>237.399994</c:v>
                </c:pt>
                <c:pt idx="34">
                  <c:v>287.0</c:v>
                </c:pt>
                <c:pt idx="35">
                  <c:v>374.200012</c:v>
                </c:pt>
                <c:pt idx="38" formatCode="General">
                  <c:v>-491.399994</c:v>
                </c:pt>
                <c:pt idx="39" formatCode="General">
                  <c:v>-379.399994</c:v>
                </c:pt>
                <c:pt idx="40" formatCode="General">
                  <c:v>-319.399994</c:v>
                </c:pt>
                <c:pt idx="41" formatCode="General">
                  <c:v>-194.600006</c:v>
                </c:pt>
                <c:pt idx="42" formatCode="General">
                  <c:v>-90.199997</c:v>
                </c:pt>
                <c:pt idx="43" formatCode="General">
                  <c:v>-14.6</c:v>
                </c:pt>
                <c:pt idx="44" formatCode="General">
                  <c:v>-6.6</c:v>
                </c:pt>
                <c:pt idx="45" formatCode="General">
                  <c:v>7.8</c:v>
                </c:pt>
                <c:pt idx="46" formatCode="General">
                  <c:v>195.399994</c:v>
                </c:pt>
                <c:pt idx="47" formatCode="General">
                  <c:v>241.0</c:v>
                </c:pt>
                <c:pt idx="48" formatCode="General">
                  <c:v>291.399994</c:v>
                </c:pt>
                <c:pt idx="49" formatCode="General">
                  <c:v>379.799988</c:v>
                </c:pt>
                <c:pt idx="50" formatCode="General">
                  <c:v>547.0</c:v>
                </c:pt>
                <c:pt idx="52">
                  <c:v>-557.400024</c:v>
                </c:pt>
                <c:pt idx="53">
                  <c:v>-493.799988</c:v>
                </c:pt>
                <c:pt idx="54">
                  <c:v>-381.399994</c:v>
                </c:pt>
                <c:pt idx="55">
                  <c:v>-321.399994</c:v>
                </c:pt>
                <c:pt idx="56">
                  <c:v>-196.199997</c:v>
                </c:pt>
                <c:pt idx="57">
                  <c:v>-91.400002</c:v>
                </c:pt>
                <c:pt idx="58">
                  <c:v>-15.8</c:v>
                </c:pt>
                <c:pt idx="59">
                  <c:v>-7.4</c:v>
                </c:pt>
                <c:pt idx="60">
                  <c:v>7.0</c:v>
                </c:pt>
                <c:pt idx="61">
                  <c:v>195.800003</c:v>
                </c:pt>
                <c:pt idx="62">
                  <c:v>241.800003</c:v>
                </c:pt>
                <c:pt idx="63">
                  <c:v>293.0</c:v>
                </c:pt>
                <c:pt idx="64">
                  <c:v>382.600006</c:v>
                </c:pt>
                <c:pt idx="65">
                  <c:v>548.599976</c:v>
                </c:pt>
                <c:pt idx="67">
                  <c:v>-562.599976</c:v>
                </c:pt>
                <c:pt idx="68">
                  <c:v>-497.399994</c:v>
                </c:pt>
                <c:pt idx="69">
                  <c:v>-384.600006</c:v>
                </c:pt>
                <c:pt idx="70">
                  <c:v>-324.200012</c:v>
                </c:pt>
                <c:pt idx="71">
                  <c:v>-199.0</c:v>
                </c:pt>
                <c:pt idx="72">
                  <c:v>-93.400002</c:v>
                </c:pt>
                <c:pt idx="73">
                  <c:v>-17.799999</c:v>
                </c:pt>
                <c:pt idx="74">
                  <c:v>-9.8</c:v>
                </c:pt>
                <c:pt idx="75">
                  <c:v>5.4</c:v>
                </c:pt>
                <c:pt idx="76">
                  <c:v>194.600006</c:v>
                </c:pt>
                <c:pt idx="77">
                  <c:v>241.0</c:v>
                </c:pt>
                <c:pt idx="78">
                  <c:v>292.200012</c:v>
                </c:pt>
                <c:pt idx="79">
                  <c:v>382.600006</c:v>
                </c:pt>
                <c:pt idx="80">
                  <c:v>543.400024</c:v>
                </c:pt>
                <c:pt idx="82">
                  <c:v>-566.200012</c:v>
                </c:pt>
                <c:pt idx="83">
                  <c:v>-501.399994</c:v>
                </c:pt>
                <c:pt idx="84">
                  <c:v>-389.0</c:v>
                </c:pt>
                <c:pt idx="85">
                  <c:v>-328.600006</c:v>
                </c:pt>
                <c:pt idx="86">
                  <c:v>-202.600006</c:v>
                </c:pt>
                <c:pt idx="87">
                  <c:v>-96.599998</c:v>
                </c:pt>
                <c:pt idx="88">
                  <c:v>-13.0</c:v>
                </c:pt>
                <c:pt idx="89">
                  <c:v>2.2</c:v>
                </c:pt>
                <c:pt idx="90">
                  <c:v>192.600006</c:v>
                </c:pt>
                <c:pt idx="91">
                  <c:v>239.0</c:v>
                </c:pt>
                <c:pt idx="92">
                  <c:v>290.600006</c:v>
                </c:pt>
                <c:pt idx="93">
                  <c:v>381.799988</c:v>
                </c:pt>
                <c:pt idx="96">
                  <c:v>-392.600006</c:v>
                </c:pt>
                <c:pt idx="97">
                  <c:v>-331.799988</c:v>
                </c:pt>
                <c:pt idx="98">
                  <c:v>-205.800003</c:v>
                </c:pt>
                <c:pt idx="99">
                  <c:v>-99.800003</c:v>
                </c:pt>
                <c:pt idx="100">
                  <c:v>-22.6</c:v>
                </c:pt>
                <c:pt idx="101">
                  <c:v>-15.4</c:v>
                </c:pt>
                <c:pt idx="102">
                  <c:v>-0.2</c:v>
                </c:pt>
                <c:pt idx="103">
                  <c:v>190.600006</c:v>
                </c:pt>
                <c:pt idx="104">
                  <c:v>237.0</c:v>
                </c:pt>
                <c:pt idx="105">
                  <c:v>289.0</c:v>
                </c:pt>
                <c:pt idx="106">
                  <c:v>380.200012</c:v>
                </c:pt>
                <c:pt idx="109">
                  <c:v>-393.399994</c:v>
                </c:pt>
                <c:pt idx="110">
                  <c:v>-332.200012</c:v>
                </c:pt>
                <c:pt idx="111">
                  <c:v>-206.199997</c:v>
                </c:pt>
                <c:pt idx="112">
                  <c:v>-100.599998</c:v>
                </c:pt>
                <c:pt idx="113">
                  <c:v>-16.200001</c:v>
                </c:pt>
                <c:pt idx="114">
                  <c:v>-1.0</c:v>
                </c:pt>
                <c:pt idx="115">
                  <c:v>190.600006</c:v>
                </c:pt>
                <c:pt idx="116">
                  <c:v>236.600006</c:v>
                </c:pt>
                <c:pt idx="117">
                  <c:v>288.600006</c:v>
                </c:pt>
                <c:pt idx="118">
                  <c:v>379.799988</c:v>
                </c:pt>
              </c:numCache>
            </c:numRef>
          </c:xVal>
          <c:yVal>
            <c:numRef>
              <c:f>'X1'!$D$3:$D$131</c:f>
              <c:numCache>
                <c:formatCode>General</c:formatCode>
                <c:ptCount val="12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2">
                  <c:v>-0.8</c:v>
                </c:pt>
                <c:pt idx="83">
                  <c:v>-0.8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6">
                  <c:v>-1.1</c:v>
                </c:pt>
                <c:pt idx="97">
                  <c:v>-1.1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09">
                  <c:v>-1.3</c:v>
                </c:pt>
                <c:pt idx="110">
                  <c:v>-1.3</c:v>
                </c:pt>
                <c:pt idx="111">
                  <c:v>-1.3</c:v>
                </c:pt>
                <c:pt idx="112">
                  <c:v>-1.3</c:v>
                </c:pt>
                <c:pt idx="113">
                  <c:v>-1.3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70040"/>
        <c:axId val="-2107777848"/>
      </c:scatterChart>
      <c:valAx>
        <c:axId val="2039970040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crossAx val="-2107777848"/>
        <c:crosses val="autoZero"/>
        <c:crossBetween val="midCat"/>
      </c:valAx>
      <c:valAx>
        <c:axId val="-210777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97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98773805317"/>
          <c:y val="0.0520984081041968"/>
          <c:w val="0.850307629831603"/>
          <c:h val="0.92474674384949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0">
                  <c:v>-492.200012</c:v>
                </c:pt>
                <c:pt idx="1">
                  <c:v>-379.399994</c:v>
                </c:pt>
                <c:pt idx="2">
                  <c:v>-319.0</c:v>
                </c:pt>
                <c:pt idx="3">
                  <c:v>-194.199997</c:v>
                </c:pt>
                <c:pt idx="4">
                  <c:v>-148.199997</c:v>
                </c:pt>
                <c:pt idx="5">
                  <c:v>-88.599998</c:v>
                </c:pt>
                <c:pt idx="6">
                  <c:v>-13.4</c:v>
                </c:pt>
                <c:pt idx="7">
                  <c:v>-5.0</c:v>
                </c:pt>
                <c:pt idx="8">
                  <c:v>9.8</c:v>
                </c:pt>
                <c:pt idx="9">
                  <c:v>38.599998</c:v>
                </c:pt>
                <c:pt idx="10">
                  <c:v>75.0</c:v>
                </c:pt>
                <c:pt idx="11">
                  <c:v>198.199997</c:v>
                </c:pt>
                <c:pt idx="12">
                  <c:v>223.0</c:v>
                </c:pt>
                <c:pt idx="13">
                  <c:v>244.199997</c:v>
                </c:pt>
                <c:pt idx="14">
                  <c:v>295.799988</c:v>
                </c:pt>
                <c:pt idx="15">
                  <c:v>385.399994</c:v>
                </c:pt>
                <c:pt idx="17">
                  <c:v>-493.0</c:v>
                </c:pt>
                <c:pt idx="18">
                  <c:v>-380.600006</c:v>
                </c:pt>
                <c:pt idx="19">
                  <c:v>-320.200012</c:v>
                </c:pt>
                <c:pt idx="20">
                  <c:v>-194.600006</c:v>
                </c:pt>
                <c:pt idx="21">
                  <c:v>-149.0</c:v>
                </c:pt>
                <c:pt idx="22">
                  <c:v>-89.800003</c:v>
                </c:pt>
                <c:pt idx="23">
                  <c:v>-14.2</c:v>
                </c:pt>
                <c:pt idx="24">
                  <c:v>-5.8</c:v>
                </c:pt>
                <c:pt idx="25">
                  <c:v>9.0</c:v>
                </c:pt>
                <c:pt idx="26">
                  <c:v>37.0</c:v>
                </c:pt>
                <c:pt idx="27">
                  <c:v>74.199997</c:v>
                </c:pt>
                <c:pt idx="28">
                  <c:v>197.399994</c:v>
                </c:pt>
                <c:pt idx="29">
                  <c:v>221.800003</c:v>
                </c:pt>
                <c:pt idx="30">
                  <c:v>243.399994</c:v>
                </c:pt>
                <c:pt idx="31">
                  <c:v>294.600006</c:v>
                </c:pt>
                <c:pt idx="32">
                  <c:v>384.200012</c:v>
                </c:pt>
                <c:pt idx="33">
                  <c:v>550.200012</c:v>
                </c:pt>
                <c:pt idx="35">
                  <c:v>-495.0</c:v>
                </c:pt>
                <c:pt idx="36">
                  <c:v>-382.200012</c:v>
                </c:pt>
                <c:pt idx="37">
                  <c:v>-321.799988</c:v>
                </c:pt>
                <c:pt idx="38">
                  <c:v>-197.0</c:v>
                </c:pt>
                <c:pt idx="39">
                  <c:v>-150.600006</c:v>
                </c:pt>
                <c:pt idx="40">
                  <c:v>-91.400002</c:v>
                </c:pt>
                <c:pt idx="41">
                  <c:v>-15.8</c:v>
                </c:pt>
                <c:pt idx="42">
                  <c:v>-7.8</c:v>
                </c:pt>
                <c:pt idx="43">
                  <c:v>7.0</c:v>
                </c:pt>
                <c:pt idx="44">
                  <c:v>35.400002</c:v>
                </c:pt>
                <c:pt idx="45">
                  <c:v>71.800003</c:v>
                </c:pt>
                <c:pt idx="46">
                  <c:v>195.399994</c:v>
                </c:pt>
                <c:pt idx="47">
                  <c:v>220.199997</c:v>
                </c:pt>
                <c:pt idx="48">
                  <c:v>241.399994</c:v>
                </c:pt>
                <c:pt idx="49">
                  <c:v>292.200012</c:v>
                </c:pt>
                <c:pt idx="50">
                  <c:v>382.200012</c:v>
                </c:pt>
                <c:pt idx="51">
                  <c:v>547.799988</c:v>
                </c:pt>
                <c:pt idx="53">
                  <c:v>-495.799988</c:v>
                </c:pt>
                <c:pt idx="54">
                  <c:v>-383.0</c:v>
                </c:pt>
                <c:pt idx="55">
                  <c:v>-322.600006</c:v>
                </c:pt>
                <c:pt idx="56">
                  <c:v>-197.800003</c:v>
                </c:pt>
                <c:pt idx="57">
                  <c:v>-151.800003</c:v>
                </c:pt>
                <c:pt idx="58">
                  <c:v>-92.199997</c:v>
                </c:pt>
                <c:pt idx="59">
                  <c:v>-16.6</c:v>
                </c:pt>
                <c:pt idx="60">
                  <c:v>-8.6</c:v>
                </c:pt>
                <c:pt idx="61">
                  <c:v>5.8</c:v>
                </c:pt>
                <c:pt idx="62">
                  <c:v>33.400002</c:v>
                </c:pt>
                <c:pt idx="63">
                  <c:v>71.400002</c:v>
                </c:pt>
                <c:pt idx="64">
                  <c:v>194.199997</c:v>
                </c:pt>
                <c:pt idx="65">
                  <c:v>219.0</c:v>
                </c:pt>
                <c:pt idx="66">
                  <c:v>240.600006</c:v>
                </c:pt>
                <c:pt idx="67">
                  <c:v>291.0</c:v>
                </c:pt>
                <c:pt idx="68">
                  <c:v>381.0</c:v>
                </c:pt>
                <c:pt idx="69">
                  <c:v>547.400024</c:v>
                </c:pt>
                <c:pt idx="71">
                  <c:v>-495.0</c:v>
                </c:pt>
                <c:pt idx="72">
                  <c:v>-382.200012</c:v>
                </c:pt>
                <c:pt idx="73">
                  <c:v>-322.200012</c:v>
                </c:pt>
                <c:pt idx="74">
                  <c:v>-197.0</c:v>
                </c:pt>
                <c:pt idx="75">
                  <c:v>-151.0</c:v>
                </c:pt>
                <c:pt idx="76">
                  <c:v>-91.800003</c:v>
                </c:pt>
                <c:pt idx="77">
                  <c:v>-16.200001</c:v>
                </c:pt>
                <c:pt idx="78">
                  <c:v>-8.2</c:v>
                </c:pt>
                <c:pt idx="79">
                  <c:v>6.6</c:v>
                </c:pt>
                <c:pt idx="80">
                  <c:v>35.0</c:v>
                </c:pt>
                <c:pt idx="81">
                  <c:v>71.800003</c:v>
                </c:pt>
                <c:pt idx="82">
                  <c:v>195.0</c:v>
                </c:pt>
                <c:pt idx="83">
                  <c:v>219.800003</c:v>
                </c:pt>
                <c:pt idx="84">
                  <c:v>241.0</c:v>
                </c:pt>
                <c:pt idx="85">
                  <c:v>292.200012</c:v>
                </c:pt>
                <c:pt idx="86">
                  <c:v>381.799988</c:v>
                </c:pt>
                <c:pt idx="87">
                  <c:v>547.400024</c:v>
                </c:pt>
                <c:pt idx="89">
                  <c:v>-493.0</c:v>
                </c:pt>
                <c:pt idx="90">
                  <c:v>-380.600006</c:v>
                </c:pt>
                <c:pt idx="91">
                  <c:v>-320.200012</c:v>
                </c:pt>
                <c:pt idx="92">
                  <c:v>-195.0</c:v>
                </c:pt>
                <c:pt idx="93">
                  <c:v>-149.399994</c:v>
                </c:pt>
                <c:pt idx="94">
                  <c:v>-89.800003</c:v>
                </c:pt>
                <c:pt idx="95">
                  <c:v>-14.6</c:v>
                </c:pt>
                <c:pt idx="96">
                  <c:v>-6.6</c:v>
                </c:pt>
                <c:pt idx="97">
                  <c:v>8.2</c:v>
                </c:pt>
                <c:pt idx="98">
                  <c:v>36.599998</c:v>
                </c:pt>
                <c:pt idx="99">
                  <c:v>73.400002</c:v>
                </c:pt>
                <c:pt idx="100">
                  <c:v>197.0</c:v>
                </c:pt>
                <c:pt idx="101">
                  <c:v>221.800003</c:v>
                </c:pt>
                <c:pt idx="102">
                  <c:v>243.0</c:v>
                </c:pt>
                <c:pt idx="103">
                  <c:v>293.799988</c:v>
                </c:pt>
                <c:pt idx="104">
                  <c:v>383.799988</c:v>
                </c:pt>
                <c:pt idx="105">
                  <c:v>549.400024</c:v>
                </c:pt>
                <c:pt idx="107">
                  <c:v>-491.799988</c:v>
                </c:pt>
                <c:pt idx="108">
                  <c:v>-379.399994</c:v>
                </c:pt>
                <c:pt idx="109">
                  <c:v>-319.399994</c:v>
                </c:pt>
                <c:pt idx="110">
                  <c:v>-194.600006</c:v>
                </c:pt>
                <c:pt idx="111">
                  <c:v>-148.600006</c:v>
                </c:pt>
                <c:pt idx="112">
                  <c:v>-89.400002</c:v>
                </c:pt>
                <c:pt idx="113">
                  <c:v>-14.2</c:v>
                </c:pt>
                <c:pt idx="114">
                  <c:v>-5.8</c:v>
                </c:pt>
                <c:pt idx="115">
                  <c:v>8.6</c:v>
                </c:pt>
                <c:pt idx="116">
                  <c:v>37.400002</c:v>
                </c:pt>
                <c:pt idx="117">
                  <c:v>74.199997</c:v>
                </c:pt>
                <c:pt idx="118">
                  <c:v>197.399994</c:v>
                </c:pt>
                <c:pt idx="119">
                  <c:v>222.199997</c:v>
                </c:pt>
                <c:pt idx="120">
                  <c:v>243.399994</c:v>
                </c:pt>
                <c:pt idx="121">
                  <c:v>295.0</c:v>
                </c:pt>
                <c:pt idx="122">
                  <c:v>385.0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5">
                  <c:v>-2.0</c:v>
                </c:pt>
                <c:pt idx="96">
                  <c:v>-2.0</c:v>
                </c:pt>
                <c:pt idx="97">
                  <c:v>-2.0</c:v>
                </c:pt>
                <c:pt idx="98">
                  <c:v>-2.0</c:v>
                </c:pt>
                <c:pt idx="99">
                  <c:v>-2.0</c:v>
                </c:pt>
                <c:pt idx="100">
                  <c:v>-2.0</c:v>
                </c:pt>
                <c:pt idx="101">
                  <c:v>-2.0</c:v>
                </c:pt>
                <c:pt idx="102">
                  <c:v>-2.0</c:v>
                </c:pt>
                <c:pt idx="103">
                  <c:v>-2.0</c:v>
                </c:pt>
                <c:pt idx="104">
                  <c:v>-2.0</c:v>
                </c:pt>
                <c:pt idx="105">
                  <c:v>-2.0</c:v>
                </c:pt>
                <c:pt idx="107">
                  <c:v>-3.0</c:v>
                </c:pt>
                <c:pt idx="108">
                  <c:v>-3.0</c:v>
                </c:pt>
                <c:pt idx="109">
                  <c:v>-3.0</c:v>
                </c:pt>
                <c:pt idx="110">
                  <c:v>-3.0</c:v>
                </c:pt>
                <c:pt idx="111">
                  <c:v>-3.0</c:v>
                </c:pt>
                <c:pt idx="112">
                  <c:v>-3.0</c:v>
                </c:pt>
                <c:pt idx="113">
                  <c:v>-3.0</c:v>
                </c:pt>
                <c:pt idx="114">
                  <c:v>-3.0</c:v>
                </c:pt>
                <c:pt idx="115">
                  <c:v>-3.0</c:v>
                </c:pt>
                <c:pt idx="116">
                  <c:v>-3.0</c:v>
                </c:pt>
                <c:pt idx="117">
                  <c:v>-3.0</c:v>
                </c:pt>
                <c:pt idx="118">
                  <c:v>-3.0</c:v>
                </c:pt>
                <c:pt idx="119">
                  <c:v>-3.0</c:v>
                </c:pt>
                <c:pt idx="120">
                  <c:v>-3.0</c:v>
                </c:pt>
                <c:pt idx="121">
                  <c:v>-3.0</c:v>
                </c:pt>
                <c:pt idx="122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0792"/>
        <c:axId val="-2113046152"/>
      </c:scatterChart>
      <c:valAx>
        <c:axId val="213526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046152"/>
        <c:crosses val="autoZero"/>
        <c:crossBetween val="midCat"/>
      </c:valAx>
      <c:valAx>
        <c:axId val="-211304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60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13</xdr:row>
      <xdr:rowOff>101600</xdr:rowOff>
    </xdr:from>
    <xdr:to>
      <xdr:col>33</xdr:col>
      <xdr:colOff>349250</xdr:colOff>
      <xdr:row>26</xdr:row>
      <xdr:rowOff>165100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19</xdr:row>
      <xdr:rowOff>184150</xdr:rowOff>
    </xdr:from>
    <xdr:to>
      <xdr:col>23</xdr:col>
      <xdr:colOff>88900</xdr:colOff>
      <xdr:row>32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G25" sqref="G25"/>
    </sheetView>
  </sheetViews>
  <sheetFormatPr baseColWidth="10" defaultColWidth="8.83203125" defaultRowHeight="15" x14ac:dyDescent="0"/>
  <cols>
    <col min="1" max="1" width="11.5" customWidth="1"/>
    <col min="2" max="2" width="11.6640625" customWidth="1"/>
    <col min="3" max="3" width="11.33203125" style="34" customWidth="1"/>
    <col min="7" max="8" width="10.83203125" customWidth="1"/>
  </cols>
  <sheetData>
    <row r="1" spans="1:14">
      <c r="A1" s="1" t="s">
        <v>41</v>
      </c>
      <c r="B1" s="1"/>
      <c r="C1" s="32" t="s">
        <v>0</v>
      </c>
      <c r="D1" s="2" t="s">
        <v>1</v>
      </c>
    </row>
    <row r="2" spans="1:14">
      <c r="A2" s="3" t="s">
        <v>3</v>
      </c>
      <c r="B2" s="3" t="s">
        <v>13</v>
      </c>
      <c r="C2" s="33" t="s">
        <v>4</v>
      </c>
      <c r="D2" s="3" t="s">
        <v>14</v>
      </c>
      <c r="F2" s="11" t="s">
        <v>19</v>
      </c>
      <c r="G2" s="11" t="s">
        <v>20</v>
      </c>
      <c r="H2" s="11"/>
      <c r="K2" t="s">
        <v>2</v>
      </c>
    </row>
    <row r="3" spans="1:14">
      <c r="A3" s="54">
        <v>-381.39999399999999</v>
      </c>
      <c r="B3" s="10">
        <f>A3-C3</f>
        <v>0.39999399999999241</v>
      </c>
      <c r="C3" s="34">
        <v>-381.79998799999998</v>
      </c>
      <c r="D3">
        <v>1.3</v>
      </c>
      <c r="E3" t="s">
        <v>6</v>
      </c>
      <c r="F3">
        <f>C3+$K$3*D3+$K$4*D3*D3+$K$5*D3*D3*D3+$K$6*C3*D3+$K$7*C3*D3*D3+$K$8*C3*D3*D3*D3</f>
        <v>-383.04986581441017</v>
      </c>
      <c r="G3" s="12">
        <f>A3-F3</f>
        <v>1.6498718144101758</v>
      </c>
      <c r="H3" s="12">
        <f>C3+$N$3*D3+$N$4*D3*D3+$N$5*D3*D3*D3+$N$6*C3*D3+$N$7*C3*D3*D3+$N$8*C3*D3*D3*D3</f>
        <v>-377.87716484742032</v>
      </c>
      <c r="I3" s="12">
        <f>A3-H3</f>
        <v>-3.5228291525796749</v>
      </c>
      <c r="J3" t="s">
        <v>5</v>
      </c>
      <c r="K3" s="47">
        <v>-2.754759</v>
      </c>
      <c r="L3">
        <v>0.68667599999999995</v>
      </c>
      <c r="M3">
        <v>1.4804330000000001</v>
      </c>
      <c r="N3" s="50">
        <v>0.20008999999999999</v>
      </c>
    </row>
    <row r="4" spans="1:14">
      <c r="A4" s="54">
        <v>-321.39999399999999</v>
      </c>
      <c r="B4" s="10">
        <f t="shared" ref="B4:B11" si="0">A4-C4</f>
        <v>0.80001800000002277</v>
      </c>
      <c r="C4" s="34">
        <v>-322.20001200000002</v>
      </c>
      <c r="D4">
        <v>1.3</v>
      </c>
      <c r="F4">
        <f t="shared" ref="F4:F67" si="1">C4+$K$3*D4+$K$4*D4*D4+$K$5*D4*D4*D4+$K$6*C4*D4+$K$7*C4*D4*D4+$K$8*C4*D4*D4*D4</f>
        <v>-321.89140116158984</v>
      </c>
      <c r="G4" s="12">
        <f t="shared" ref="G4:G67" si="2">A4-F4</f>
        <v>0.49140716158984787</v>
      </c>
      <c r="H4" s="12">
        <f t="shared" ref="H4:H72" si="3">C4+$N$3*D4+$N$4*D4*D4+$N$5*D4*D4*D4+$N$6*C4*D4+$N$7*C4*D4*D4+$N$8*C4*D4*D4*D4</f>
        <v>-316.79722381857971</v>
      </c>
      <c r="I4" s="12">
        <f t="shared" ref="I4:I72" si="4">A4-H4</f>
        <v>-4.6027701814202828</v>
      </c>
      <c r="J4" t="s">
        <v>7</v>
      </c>
      <c r="K4" s="47">
        <v>4.7896489999999998</v>
      </c>
      <c r="L4">
        <v>4.8780250000000001</v>
      </c>
      <c r="M4">
        <v>5.1958679999999999</v>
      </c>
      <c r="N4" s="50">
        <v>5.4899690000000003</v>
      </c>
    </row>
    <row r="5" spans="1:14">
      <c r="A5" s="54">
        <v>-196.199997</v>
      </c>
      <c r="B5" s="10">
        <f t="shared" si="0"/>
        <v>2.8000030000000038</v>
      </c>
      <c r="C5" s="34">
        <v>-199</v>
      </c>
      <c r="D5">
        <v>1.3</v>
      </c>
      <c r="F5">
        <f t="shared" si="1"/>
        <v>-195.46981369099998</v>
      </c>
      <c r="G5" s="12">
        <f t="shared" si="2"/>
        <v>-0.7301833090000116</v>
      </c>
      <c r="H5" s="12">
        <f t="shared" si="3"/>
        <v>-190.537953719</v>
      </c>
      <c r="I5" s="12">
        <f t="shared" si="4"/>
        <v>-5.6620432809999954</v>
      </c>
      <c r="J5" t="s">
        <v>15</v>
      </c>
      <c r="K5" s="47">
        <v>1.9210499999999999</v>
      </c>
      <c r="L5">
        <v>1.133365</v>
      </c>
      <c r="M5">
        <v>0.85888200000000003</v>
      </c>
      <c r="N5" s="50">
        <v>1.7593890000000001</v>
      </c>
    </row>
    <row r="6" spans="1:14">
      <c r="A6" s="54">
        <v>-91.400002000000001</v>
      </c>
      <c r="B6" s="10">
        <f t="shared" si="0"/>
        <v>4.4000010000000032</v>
      </c>
      <c r="C6" s="34">
        <v>-95.800003000000004</v>
      </c>
      <c r="D6">
        <v>1.3</v>
      </c>
      <c r="F6">
        <f t="shared" si="1"/>
        <v>-89.571224592647454</v>
      </c>
      <c r="G6" s="12">
        <f t="shared" si="2"/>
        <v>-1.8287774073525469</v>
      </c>
      <c r="H6" s="12" t="e">
        <f>#REF!+$N$3*D6+$N$4*D6*D6+$N$5*D6*D6*D6+$N$6*#REF!*D6+$N$7*#REF!*D6*D6+$N$8*#REF!*D6*D6*D6</f>
        <v>#REF!</v>
      </c>
      <c r="I6" s="12" t="e">
        <f t="shared" si="4"/>
        <v>#REF!</v>
      </c>
      <c r="J6" t="s">
        <v>16</v>
      </c>
      <c r="K6" s="47">
        <v>1.0453E-2</v>
      </c>
      <c r="L6">
        <v>1.2543E-2</v>
      </c>
      <c r="M6">
        <v>1.7590999999999999E-2</v>
      </c>
      <c r="N6" s="50">
        <v>1.1093E-2</v>
      </c>
    </row>
    <row r="7" spans="1:14">
      <c r="A7" s="54">
        <v>-15.8</v>
      </c>
      <c r="B7" s="10">
        <f t="shared" si="0"/>
        <v>4.4000009999999996</v>
      </c>
      <c r="C7" s="34">
        <v>-20.200001</v>
      </c>
      <c r="D7">
        <v>1.3</v>
      </c>
      <c r="F7">
        <f t="shared" si="1"/>
        <v>-11.99434687594915</v>
      </c>
      <c r="G7" s="12">
        <f t="shared" si="2"/>
        <v>-3.8056531240508509</v>
      </c>
      <c r="H7" s="12">
        <f>C6+$N$3*D7+$N$4*D7*D7+$N$5*D7*D7*D7+$N$6*C6*D7+$N$7*C6*D7*D7+$N$8*C6*D7*D7*D7</f>
        <v>-84.775331751894925</v>
      </c>
      <c r="I7" s="12">
        <f t="shared" si="4"/>
        <v>68.975331751894927</v>
      </c>
      <c r="J7" t="s">
        <v>17</v>
      </c>
      <c r="K7" s="48">
        <v>4.1729999999999996E-3</v>
      </c>
      <c r="L7" s="5">
        <v>2.879E-3</v>
      </c>
      <c r="M7" s="5">
        <v>4.8560000000000001E-3</v>
      </c>
      <c r="N7" s="51">
        <v>3.6329999999999999E-3</v>
      </c>
    </row>
    <row r="8" spans="1:14">
      <c r="A8" s="54">
        <v>-7.4</v>
      </c>
      <c r="B8" s="10">
        <f t="shared" si="0"/>
        <v>6.7999999999999989</v>
      </c>
      <c r="C8" s="34">
        <v>-14.2</v>
      </c>
      <c r="D8">
        <v>1.3</v>
      </c>
      <c r="F8">
        <f t="shared" si="1"/>
        <v>-5.8374509557999987</v>
      </c>
      <c r="G8" s="12">
        <f t="shared" si="2"/>
        <v>-1.5625490442000016</v>
      </c>
      <c r="H8" s="12">
        <f>C7+$N$3*D8+$N$4*D8*D8+$N$5*D8*D8*D8+$N$6*C7*D8+$N$7*C7*D8*D8+$N$8*C7*D8*D8*D8</f>
        <v>-7.298057869431636</v>
      </c>
      <c r="I8" s="12">
        <f t="shared" si="4"/>
        <v>-0.10194213056836432</v>
      </c>
      <c r="J8" t="s">
        <v>18</v>
      </c>
      <c r="K8" s="47">
        <v>2.5070000000000001E-3</v>
      </c>
      <c r="L8">
        <v>4.8000000000000001E-5</v>
      </c>
      <c r="M8">
        <v>-1.7240000000000001E-3</v>
      </c>
      <c r="N8" s="50">
        <v>1.944E-3</v>
      </c>
    </row>
    <row r="9" spans="1:14">
      <c r="A9" s="54">
        <v>7</v>
      </c>
      <c r="B9" s="10">
        <f t="shared" si="0"/>
        <v>5.6</v>
      </c>
      <c r="C9" s="34">
        <v>1.4</v>
      </c>
      <c r="D9">
        <v>1.3</v>
      </c>
      <c r="F9">
        <f t="shared" si="1"/>
        <v>10.170475768600001</v>
      </c>
      <c r="G9" s="12">
        <f t="shared" si="2"/>
        <v>-3.1704757686000011</v>
      </c>
      <c r="H9" s="12">
        <f>C8+$N$3*D9+$N$4*D9*D9+$N$5*D9*D9*D9+$N$6*C8*D9+$N$7*C8*D9*D9+$N$8*C8*D9*D9*D9</f>
        <v>-1.1490670165999994</v>
      </c>
      <c r="I9" s="12">
        <f t="shared" si="4"/>
        <v>8.1490670166000001</v>
      </c>
      <c r="K9" t="s">
        <v>40</v>
      </c>
      <c r="N9" t="s">
        <v>39</v>
      </c>
    </row>
    <row r="10" spans="1:14">
      <c r="A10" s="54">
        <v>195.800003</v>
      </c>
      <c r="B10" s="10">
        <f t="shared" si="0"/>
        <v>11.600006000000008</v>
      </c>
      <c r="C10" s="34">
        <v>184.199997</v>
      </c>
      <c r="D10">
        <v>1.3</v>
      </c>
      <c r="F10">
        <f t="shared" si="1"/>
        <v>197.75053712735257</v>
      </c>
      <c r="G10" s="12">
        <f t="shared" si="2"/>
        <v>-1.9505341273525687</v>
      </c>
      <c r="H10" s="12">
        <f>C9+$N$3*D10+$N$4*D10*D10+$N$5*D10*D10*D10+$N$6*C9*D10+$N$7*C9*D10*D10+$N$8*C9*D10*D10*D10</f>
        <v>14.838306536200001</v>
      </c>
      <c r="I10" s="12">
        <f t="shared" si="4"/>
        <v>180.9616964638</v>
      </c>
    </row>
    <row r="11" spans="1:14">
      <c r="A11" s="53">
        <v>293</v>
      </c>
      <c r="B11" s="10">
        <f t="shared" si="0"/>
        <v>17.600006000000008</v>
      </c>
      <c r="C11" s="34">
        <v>275.39999399999999</v>
      </c>
      <c r="D11">
        <v>1.3</v>
      </c>
      <c r="F11">
        <f t="shared" si="1"/>
        <v>291.33533643770511</v>
      </c>
      <c r="G11" s="12">
        <f t="shared" si="2"/>
        <v>1.6646635622948907</v>
      </c>
      <c r="H11" s="12">
        <f>C10+$N$3*D11+$N$4*D11*D11+$N$5*D11*D11*D11+$N$6*C10*D11+$N$7*C10*D11*D11+$N$8*C10*D11*D11*D11</f>
        <v>202.17752688810506</v>
      </c>
      <c r="I11" s="12" t="e">
        <f>#REF!-H11</f>
        <v>#REF!</v>
      </c>
    </row>
    <row r="12" spans="1:14" s="6" customFormat="1">
      <c r="A12" s="31"/>
      <c r="B12" s="10"/>
      <c r="D12"/>
      <c r="F12">
        <f t="shared" si="1"/>
        <v>0</v>
      </c>
      <c r="G12" s="12"/>
      <c r="H12" s="12"/>
      <c r="I12" s="12"/>
    </row>
    <row r="13" spans="1:14" s="6" customFormat="1">
      <c r="A13" s="53">
        <v>-493.79998799999998</v>
      </c>
      <c r="B13" s="10">
        <f t="shared" ref="B13:B92" si="5">A13-C13</f>
        <v>-1.1999819999999772</v>
      </c>
      <c r="C13" s="35">
        <v>-492.60000600000001</v>
      </c>
      <c r="D13">
        <v>1.1000000000000001</v>
      </c>
      <c r="F13">
        <f t="shared" si="1"/>
        <v>-497.07292677150667</v>
      </c>
      <c r="G13" s="12">
        <f t="shared" si="2"/>
        <v>3.2729387715066878</v>
      </c>
      <c r="H13" s="12">
        <f>C16+$N$3*D13+$N$4*D13*D13+$N$5*D13*D13*D13+$N$6*C16*D13+$N$7*C16*D13*D13+$N$8*C16*D13*D13*D13</f>
        <v>-192.39022508175711</v>
      </c>
      <c r="I13" s="12">
        <f t="shared" si="4"/>
        <v>-301.4097629182429</v>
      </c>
    </row>
    <row r="14" spans="1:14" s="6" customFormat="1">
      <c r="A14" s="54">
        <v>-381.39999399999999</v>
      </c>
      <c r="B14" s="10">
        <f t="shared" si="5"/>
        <v>-0.39999399999999241</v>
      </c>
      <c r="C14" s="35">
        <v>-381</v>
      </c>
      <c r="D14">
        <v>1.1000000000000001</v>
      </c>
      <c r="F14">
        <f t="shared" si="1"/>
        <v>-383.25381636700001</v>
      </c>
      <c r="G14" s="12">
        <f t="shared" si="2"/>
        <v>1.8538223670000207</v>
      </c>
      <c r="H14" s="12">
        <f>C17+$N$3*D14+$N$4*D14*D14+$N$5*D14*D14*D14+$N$6*C17*D14+$N$7*C17*D14*D14+$N$8*C17*D14*D14*D14</f>
        <v>-86.802581068242915</v>
      </c>
      <c r="I14" s="12">
        <f t="shared" si="4"/>
        <v>-294.59741293175705</v>
      </c>
    </row>
    <row r="15" spans="1:14" s="6" customFormat="1">
      <c r="A15" s="54">
        <v>-321.39999399999999</v>
      </c>
      <c r="B15" s="10">
        <f t="shared" si="5"/>
        <v>0</v>
      </c>
      <c r="C15" s="35">
        <v>-321.39999399999999</v>
      </c>
      <c r="D15">
        <v>1.1000000000000001</v>
      </c>
      <c r="F15">
        <f t="shared" si="1"/>
        <v>-322.46869720649329</v>
      </c>
      <c r="G15" s="12">
        <f t="shared" si="2"/>
        <v>1.0687032064932964</v>
      </c>
      <c r="H15" s="12" t="e">
        <f>#REF!+$N$3*D15+$N$4*D15*D15+$N$5*D15*D15*D15+$N$6*#REF!*D15+$N$7*#REF!*D15*D15+$N$8*#REF!*D15*D15*D15</f>
        <v>#REF!</v>
      </c>
      <c r="I15" s="12" t="e">
        <f t="shared" si="4"/>
        <v>#REF!</v>
      </c>
    </row>
    <row r="16" spans="1:14" s="6" customFormat="1">
      <c r="A16" s="54">
        <v>-196.199997</v>
      </c>
      <c r="B16" s="10">
        <f t="shared" si="5"/>
        <v>1.6000060000000076</v>
      </c>
      <c r="C16" s="43">
        <v>-197.800003</v>
      </c>
      <c r="D16">
        <v>1.1000000000000001</v>
      </c>
      <c r="F16">
        <f t="shared" si="1"/>
        <v>-196.41098873625333</v>
      </c>
      <c r="G16" s="12">
        <f t="shared" si="2"/>
        <v>0.21099173625333378</v>
      </c>
      <c r="H16" s="12" t="e">
        <f>#REF!+$N$3*D16+$N$4*D16*D16+$N$5*D16*D16*D16+$N$6*#REF!*D16+$N$7*#REF!*D16*D16+$N$8*#REF!*D16*D16*D16</f>
        <v>#REF!</v>
      </c>
      <c r="I16" s="12" t="e">
        <f t="shared" si="4"/>
        <v>#REF!</v>
      </c>
    </row>
    <row r="17" spans="1:11" s="6" customFormat="1">
      <c r="A17" s="54">
        <v>-91.400002000000001</v>
      </c>
      <c r="B17" s="10">
        <f t="shared" si="5"/>
        <v>2.7999949999999956</v>
      </c>
      <c r="C17" s="43">
        <v>-94.199996999999996</v>
      </c>
      <c r="D17">
        <v>1.1000000000000001</v>
      </c>
      <c r="F17">
        <f t="shared" si="1"/>
        <v>-90.750953907746648</v>
      </c>
      <c r="G17" s="12">
        <f t="shared" si="2"/>
        <v>-0.64904809225335214</v>
      </c>
      <c r="H17" s="12" t="e">
        <f>#REF!+$N$3*D17+$N$4*D17*D17+$N$5*D17*D17*D17+$N$6*#REF!*D17+$N$7*#REF!*D17*D17+$N$8*#REF!*D17*D17*D17</f>
        <v>#REF!</v>
      </c>
      <c r="I17" s="12" t="e">
        <f t="shared" si="4"/>
        <v>#REF!</v>
      </c>
    </row>
    <row r="18" spans="1:11">
      <c r="A18" s="54">
        <v>-15.8</v>
      </c>
      <c r="B18" s="10">
        <f t="shared" si="5"/>
        <v>3.1999999999999993</v>
      </c>
      <c r="C18" s="43">
        <v>-19</v>
      </c>
      <c r="D18">
        <v>1.1000000000000001</v>
      </c>
      <c r="F18">
        <f t="shared" si="1"/>
        <v>-14.055646552999997</v>
      </c>
      <c r="G18" s="12">
        <f t="shared" si="2"/>
        <v>-1.7443534470000035</v>
      </c>
      <c r="H18" s="12">
        <f t="shared" si="3"/>
        <v>-10.159819936999996</v>
      </c>
      <c r="I18" s="12">
        <f t="shared" si="4"/>
        <v>-5.6401800630000043</v>
      </c>
    </row>
    <row r="19" spans="1:11">
      <c r="A19" s="54">
        <v>-7.4</v>
      </c>
      <c r="B19" s="10">
        <f t="shared" si="5"/>
        <v>5.6</v>
      </c>
      <c r="C19" s="43">
        <v>-13</v>
      </c>
      <c r="D19">
        <v>1.1000000000000001</v>
      </c>
      <c r="F19">
        <f t="shared" si="1"/>
        <v>-7.9363398710000004</v>
      </c>
      <c r="G19" s="12">
        <f t="shared" si="2"/>
        <v>0.53633987100000002</v>
      </c>
      <c r="H19" s="12">
        <f t="shared" si="3"/>
        <v>-4.0447057729999987</v>
      </c>
      <c r="I19" s="12">
        <f t="shared" si="4"/>
        <v>-3.3552942270000017</v>
      </c>
    </row>
    <row r="20" spans="1:11">
      <c r="A20" s="54">
        <v>7</v>
      </c>
      <c r="B20" s="10">
        <f t="shared" si="5"/>
        <v>4.4000000000000004</v>
      </c>
      <c r="C20" s="36">
        <v>2.6</v>
      </c>
      <c r="D20">
        <v>1.1000000000000001</v>
      </c>
      <c r="E20" s="41"/>
      <c r="F20">
        <f t="shared" si="1"/>
        <v>7.9738575021999996</v>
      </c>
      <c r="G20" s="12">
        <f t="shared" si="2"/>
        <v>-0.97385750219999956</v>
      </c>
      <c r="H20" s="12">
        <f t="shared" si="3"/>
        <v>11.854591053400002</v>
      </c>
      <c r="I20" s="12">
        <f t="shared" si="4"/>
        <v>-4.8545910534000019</v>
      </c>
    </row>
    <row r="21" spans="1:11">
      <c r="A21" s="54">
        <v>195.800003</v>
      </c>
      <c r="B21" s="10">
        <f t="shared" si="5"/>
        <v>9.1999969999999962</v>
      </c>
      <c r="C21" s="43">
        <v>186.60000600000001</v>
      </c>
      <c r="D21">
        <v>1.1000000000000001</v>
      </c>
      <c r="E21" s="41"/>
      <c r="F21">
        <f t="shared" si="1"/>
        <v>195.63260186950669</v>
      </c>
      <c r="G21" s="12">
        <f t="shared" si="2"/>
        <v>0.1674011304933174</v>
      </c>
      <c r="H21" s="12"/>
      <c r="I21" s="12"/>
    </row>
    <row r="22" spans="1:11">
      <c r="A22" s="54">
        <v>241.800003</v>
      </c>
      <c r="B22" s="10">
        <f t="shared" si="5"/>
        <v>10.800003000000004</v>
      </c>
      <c r="C22" s="43">
        <v>231</v>
      </c>
      <c r="D22">
        <v>1.1000000000000001</v>
      </c>
      <c r="E22" s="41"/>
      <c r="F22">
        <f t="shared" si="1"/>
        <v>240.91546519700003</v>
      </c>
      <c r="G22" s="12">
        <f t="shared" si="2"/>
        <v>0.8845378029999722</v>
      </c>
      <c r="H22" s="12"/>
      <c r="I22" s="12"/>
    </row>
    <row r="23" spans="1:11">
      <c r="A23" s="53">
        <v>293</v>
      </c>
      <c r="B23" s="10">
        <f t="shared" si="5"/>
        <v>13.200012000000015</v>
      </c>
      <c r="C23" s="43">
        <v>279.79998799999998</v>
      </c>
      <c r="D23">
        <v>1.1000000000000001</v>
      </c>
      <c r="E23" s="41"/>
      <c r="F23">
        <f t="shared" si="1"/>
        <v>290.68581397198665</v>
      </c>
      <c r="G23" s="12">
        <f t="shared" si="2"/>
        <v>2.3141860280133528</v>
      </c>
      <c r="H23" s="12"/>
      <c r="I23" s="12"/>
    </row>
    <row r="24" spans="1:11">
      <c r="A24" s="55">
        <v>382.60000600000001</v>
      </c>
      <c r="B24" s="10">
        <f t="shared" si="5"/>
        <v>18.800018000000023</v>
      </c>
      <c r="C24" s="43">
        <v>363.79998799999998</v>
      </c>
      <c r="D24">
        <v>1.1000000000000001</v>
      </c>
      <c r="E24" s="41"/>
      <c r="F24">
        <f t="shared" si="1"/>
        <v>376.35610751998661</v>
      </c>
      <c r="G24" s="12">
        <f>A24-F24</f>
        <v>6.2438984800133994</v>
      </c>
      <c r="H24" s="12"/>
      <c r="I24" s="12"/>
    </row>
    <row r="25" spans="1:11">
      <c r="A25" s="49"/>
      <c r="B25" s="10"/>
      <c r="G25" s="12"/>
      <c r="H25" s="12"/>
      <c r="I25" s="12"/>
    </row>
    <row r="26" spans="1:11">
      <c r="A26" s="52"/>
      <c r="B26" s="10"/>
      <c r="C26" s="35"/>
      <c r="G26" s="12"/>
      <c r="H26" s="12"/>
      <c r="I26" s="12"/>
    </row>
    <row r="27" spans="1:11" s="5" customFormat="1">
      <c r="A27" s="53">
        <v>-493.79998799999998</v>
      </c>
      <c r="B27" s="10">
        <f t="shared" si="5"/>
        <v>-2.7999879999999848</v>
      </c>
      <c r="C27" s="37">
        <v>-491</v>
      </c>
      <c r="D27" s="5">
        <v>0.8</v>
      </c>
      <c r="E27" s="5" t="s">
        <v>8</v>
      </c>
      <c r="F27">
        <f t="shared" si="1"/>
        <v>-495.202355904</v>
      </c>
      <c r="G27" s="12">
        <f t="shared" si="2"/>
        <v>1.4023679040000161</v>
      </c>
      <c r="H27" s="12">
        <f t="shared" si="3"/>
        <v>-492.41321104000002</v>
      </c>
      <c r="I27" s="12">
        <f t="shared" si="4"/>
        <v>-1.3867769599999633</v>
      </c>
    </row>
    <row r="28" spans="1:11" s="6" customFormat="1">
      <c r="A28" s="54">
        <v>-381.39999399999999</v>
      </c>
      <c r="B28" s="10">
        <f t="shared" si="5"/>
        <v>-2</v>
      </c>
      <c r="C28" s="35">
        <v>-379.39999399999999</v>
      </c>
      <c r="D28" s="6">
        <v>0.8</v>
      </c>
      <c r="F28">
        <f t="shared" si="1"/>
        <v>-382.22780566369977</v>
      </c>
      <c r="G28" s="12">
        <f t="shared" si="2"/>
        <v>0.82781166369977655</v>
      </c>
      <c r="H28" s="12" t="e">
        <f>#REF!+$N$3*D28+$N$4*D28*D28+$N$5*D28*D28*D28+$N$6*#REF!*D28+$N$7*#REF!*D28*D28+$N$8*#REF!*D28*D28*D28</f>
        <v>#REF!</v>
      </c>
      <c r="I28" s="12" t="e">
        <f t="shared" si="4"/>
        <v>#REF!</v>
      </c>
      <c r="K28" s="30"/>
    </row>
    <row r="29" spans="1:11" s="6" customFormat="1">
      <c r="A29" s="54">
        <v>-321.39999399999999</v>
      </c>
      <c r="B29" s="10">
        <f t="shared" si="5"/>
        <v>-2</v>
      </c>
      <c r="C29" s="34">
        <v>-319.39999399999999</v>
      </c>
      <c r="D29" s="6">
        <v>0.8</v>
      </c>
      <c r="F29">
        <f t="shared" si="1"/>
        <v>-321.48880342369978</v>
      </c>
      <c r="G29" s="12">
        <f t="shared" si="2"/>
        <v>8.8809423699785839E-2</v>
      </c>
      <c r="H29" s="12">
        <f>C28+$N$3*D29+$N$4*D29*D29+$N$5*D29*D29*D29+$N$6*C28*D29+$N$7*C28*D29*D29+$N$8*C28*D29*D29*D29</f>
        <v>-379.45225993003095</v>
      </c>
      <c r="I29" s="12">
        <f t="shared" si="4"/>
        <v>58.052265930030956</v>
      </c>
      <c r="K29" s="17"/>
    </row>
    <row r="30" spans="1:11" s="6" customFormat="1">
      <c r="A30" s="54">
        <v>-196.199997</v>
      </c>
      <c r="B30" s="10">
        <f t="shared" si="5"/>
        <v>-0.80000300000000379</v>
      </c>
      <c r="C30" s="35">
        <v>-195.39999399999999</v>
      </c>
      <c r="D30" s="6">
        <v>0.8</v>
      </c>
      <c r="F30">
        <f t="shared" si="1"/>
        <v>-195.9615321276998</v>
      </c>
      <c r="G30" s="12">
        <f t="shared" si="2"/>
        <v>-0.23846487230019875</v>
      </c>
      <c r="H30" s="12" t="e">
        <f>#REF!+$N$3*D30+$N$4*D30*D30+$N$5*D30*D30*D30+$N$6*#REF!*D30+$N$7*#REF!*D30*D30+$N$8*#REF!*D30*D30*D30</f>
        <v>#REF!</v>
      </c>
      <c r="I30" s="12" t="e">
        <f t="shared" si="4"/>
        <v>#REF!</v>
      </c>
      <c r="K30" s="17"/>
    </row>
    <row r="31" spans="1:11" s="6" customFormat="1">
      <c r="A31" s="54">
        <v>-91.400002000000001</v>
      </c>
      <c r="B31" s="10">
        <f t="shared" si="5"/>
        <v>0</v>
      </c>
      <c r="C31" s="34">
        <v>-91.400002000000001</v>
      </c>
      <c r="D31" s="6">
        <v>0.8</v>
      </c>
      <c r="F31">
        <f t="shared" si="1"/>
        <v>-90.680603010233398</v>
      </c>
      <c r="G31" s="12">
        <f t="shared" si="2"/>
        <v>-0.71939898976660288</v>
      </c>
      <c r="H31" s="12">
        <f t="shared" ref="H31:H35" si="6">C29+$N$3*D31+$N$4*D31*D31+$N$5*D31*D31*D31+$N$6*C29*D31+$N$7*C29*D31*D31+$N$8*C29*D31*D31*D31</f>
        <v>-318.72056905003097</v>
      </c>
      <c r="I31" s="12">
        <f t="shared" si="4"/>
        <v>227.32056705003097</v>
      </c>
      <c r="K31" s="17"/>
    </row>
    <row r="32" spans="1:11" s="6" customFormat="1">
      <c r="A32" s="54">
        <v>-15.8</v>
      </c>
      <c r="B32" s="10">
        <f t="shared" si="5"/>
        <v>0.40000099999999961</v>
      </c>
      <c r="C32" s="34">
        <v>-16.200001</v>
      </c>
      <c r="D32" s="6">
        <v>0.8</v>
      </c>
      <c r="F32">
        <f t="shared" si="1"/>
        <v>-14.554385857116703</v>
      </c>
      <c r="G32" s="12">
        <f t="shared" si="2"/>
        <v>-1.2456141428832979</v>
      </c>
      <c r="H32" s="12">
        <f t="shared" si="6"/>
        <v>-193.20840789803086</v>
      </c>
      <c r="I32" s="12">
        <f t="shared" si="4"/>
        <v>177.40840789803084</v>
      </c>
      <c r="K32" s="17"/>
    </row>
    <row r="33" spans="1:11" s="6" customFormat="1">
      <c r="A33" s="54">
        <v>-7.4</v>
      </c>
      <c r="B33" s="10">
        <f t="shared" si="5"/>
        <v>1.5999999999999996</v>
      </c>
      <c r="C33" s="34">
        <v>-9</v>
      </c>
      <c r="D33" s="6">
        <v>0.8</v>
      </c>
      <c r="F33">
        <f t="shared" si="1"/>
        <v>-7.2657045759999992</v>
      </c>
      <c r="G33" s="12">
        <f t="shared" si="2"/>
        <v>-0.13429542400000116</v>
      </c>
      <c r="H33" s="12">
        <f t="shared" si="6"/>
        <v>-87.9401518035897</v>
      </c>
      <c r="I33" s="12">
        <f t="shared" si="4"/>
        <v>80.540151803589694</v>
      </c>
      <c r="K33" s="17"/>
    </row>
    <row r="34" spans="1:11">
      <c r="A34" s="54">
        <v>7</v>
      </c>
      <c r="B34" s="10">
        <f t="shared" si="5"/>
        <v>0.79999999999999982</v>
      </c>
      <c r="C34" s="34">
        <v>6.2</v>
      </c>
      <c r="D34" s="6">
        <v>0.8</v>
      </c>
      <c r="F34">
        <f t="shared" si="1"/>
        <v>8.1215093247999999</v>
      </c>
      <c r="G34" s="12">
        <f t="shared" si="2"/>
        <v>-1.1215093247999999</v>
      </c>
      <c r="H34" s="12">
        <f t="shared" si="6"/>
        <v>-11.823098221794847</v>
      </c>
      <c r="I34" s="12">
        <f t="shared" si="4"/>
        <v>18.823098221794847</v>
      </c>
      <c r="K34" s="16"/>
    </row>
    <row r="35" spans="1:11">
      <c r="A35" s="54">
        <v>195.800003</v>
      </c>
      <c r="B35" s="10">
        <f t="shared" si="5"/>
        <v>4</v>
      </c>
      <c r="C35" s="34">
        <v>191.800003</v>
      </c>
      <c r="D35" s="6">
        <v>0.8</v>
      </c>
      <c r="F35">
        <f t="shared" si="1"/>
        <v>196.0074926241501</v>
      </c>
      <c r="G35" s="12">
        <f t="shared" si="2"/>
        <v>-0.20748962415009942</v>
      </c>
      <c r="H35" s="12">
        <f t="shared" si="6"/>
        <v>-4.5352943040000007</v>
      </c>
      <c r="I35" s="12">
        <f t="shared" si="4"/>
        <v>200.33529730399999</v>
      </c>
      <c r="K35" s="17"/>
    </row>
    <row r="36" spans="1:11">
      <c r="A36" s="54">
        <v>241.800003</v>
      </c>
      <c r="B36" s="10">
        <f t="shared" si="5"/>
        <v>4.4000090000000114</v>
      </c>
      <c r="C36" s="34">
        <v>237.39999399999999</v>
      </c>
      <c r="D36" s="6">
        <v>0.8</v>
      </c>
      <c r="F36">
        <f t="shared" si="1"/>
        <v>242.16912521569975</v>
      </c>
      <c r="G36" s="12">
        <f t="shared" si="2"/>
        <v>-0.3691222156997469</v>
      </c>
      <c r="H36" s="12"/>
      <c r="I36" s="12"/>
      <c r="K36" s="17"/>
    </row>
    <row r="37" spans="1:11">
      <c r="A37" s="53">
        <v>293</v>
      </c>
      <c r="B37" s="10">
        <f t="shared" si="5"/>
        <v>6</v>
      </c>
      <c r="C37" s="34">
        <v>287</v>
      </c>
      <c r="D37" s="6">
        <v>0.8</v>
      </c>
      <c r="F37">
        <f t="shared" si="1"/>
        <v>292.38003980799999</v>
      </c>
      <c r="G37" s="12">
        <f t="shared" si="2"/>
        <v>0.61996019200000774</v>
      </c>
      <c r="H37" s="12"/>
      <c r="I37" s="12"/>
      <c r="K37" s="17"/>
    </row>
    <row r="38" spans="1:11">
      <c r="A38" s="55">
        <v>382.60000600000001</v>
      </c>
      <c r="B38" s="10">
        <f t="shared" si="5"/>
        <v>8.3999939999999924</v>
      </c>
      <c r="C38" s="34">
        <v>374.20001200000002</v>
      </c>
      <c r="D38" s="6">
        <v>0.8</v>
      </c>
      <c r="F38">
        <f t="shared" si="1"/>
        <v>380.65406854460048</v>
      </c>
      <c r="G38" s="12">
        <f t="shared" si="2"/>
        <v>1.9459374553995303</v>
      </c>
      <c r="H38" s="12"/>
      <c r="I38" s="12"/>
      <c r="K38" s="17"/>
    </row>
    <row r="39" spans="1:11">
      <c r="A39" s="54"/>
      <c r="B39" s="10"/>
      <c r="D39" s="6"/>
      <c r="G39" s="12"/>
      <c r="H39" s="12"/>
      <c r="I39" s="12"/>
      <c r="K39" s="17"/>
    </row>
    <row r="40" spans="1:11">
      <c r="A40" s="49"/>
      <c r="B40" s="10"/>
      <c r="D40" s="6"/>
      <c r="G40" s="12"/>
      <c r="H40" s="12"/>
      <c r="I40" s="12"/>
      <c r="K40" s="17"/>
    </row>
    <row r="41" spans="1:11" s="7" customFormat="1">
      <c r="A41" s="53">
        <v>-493.79998799999998</v>
      </c>
      <c r="B41" s="10">
        <f>A41-C41</f>
        <v>-2.3999939999999924</v>
      </c>
      <c r="C41">
        <v>-491.39999399999999</v>
      </c>
      <c r="D41" s="13">
        <v>0.4</v>
      </c>
      <c r="E41" s="13" t="s">
        <v>9</v>
      </c>
      <c r="F41">
        <f t="shared" si="1"/>
        <v>-494.07419030914406</v>
      </c>
      <c r="G41" s="12">
        <f t="shared" si="2"/>
        <v>0.27420230914407284</v>
      </c>
      <c r="H41" s="12" t="e">
        <f>#REF!+$N$3*D41+$N$4*D41*D41+$N$5*D41*D41*D41+$N$6*#REF!*D41+$N$7*#REF!*D41*D41+$N$8*#REF!*D41*D41*D41</f>
        <v>#REF!</v>
      </c>
      <c r="I41" s="12" t="e">
        <f>#REF!-H41</f>
        <v>#REF!</v>
      </c>
    </row>
    <row r="42" spans="1:11" s="9" customFormat="1">
      <c r="A42" s="54">
        <v>-381.39999399999999</v>
      </c>
      <c r="B42" s="10">
        <f t="shared" ref="B42:B53" si="7">A42-C42</f>
        <v>-2</v>
      </c>
      <c r="C42">
        <v>-379.39999399999999</v>
      </c>
      <c r="D42" s="14">
        <v>0.4</v>
      </c>
      <c r="E42" s="15"/>
      <c r="F42">
        <f t="shared" si="1"/>
        <v>-381.51314557314407</v>
      </c>
      <c r="G42" s="12">
        <f t="shared" si="2"/>
        <v>0.11315157314407998</v>
      </c>
      <c r="H42" s="12" t="e">
        <f>#REF!+$N$3*D42+$N$4*D42*D42+$N$5*D42*D42*D42+$N$6*#REF!*D42+$N$7*#REF!*D42*D42+$N$8*#REF!*D42*D42*D42</f>
        <v>#REF!</v>
      </c>
      <c r="I42" s="12" t="e">
        <f t="shared" ref="I42:I49" si="8">A41-H42</f>
        <v>#REF!</v>
      </c>
    </row>
    <row r="43" spans="1:11" s="9" customFormat="1">
      <c r="A43" s="54">
        <v>-321.39999399999999</v>
      </c>
      <c r="B43" s="10">
        <f t="shared" si="7"/>
        <v>-2</v>
      </c>
      <c r="C43">
        <v>-319.39999399999999</v>
      </c>
      <c r="D43" s="14">
        <v>0.4</v>
      </c>
      <c r="E43" s="15"/>
      <c r="F43">
        <f t="shared" si="1"/>
        <v>-321.21258589314408</v>
      </c>
      <c r="G43" s="12">
        <f t="shared" si="2"/>
        <v>-0.18740810685591214</v>
      </c>
      <c r="H43" s="12" t="e">
        <f>#REF!+$N$3*D43+$N$4*D43*D43+$N$5*D43*D43*D43+$N$6*#REF!*D43+$N$7*#REF!*D43*D43+$N$8*#REF!*D43*D43*D43</f>
        <v>#REF!</v>
      </c>
      <c r="I43" s="12" t="e">
        <f t="shared" si="8"/>
        <v>#REF!</v>
      </c>
    </row>
    <row r="44" spans="1:11" s="9" customFormat="1">
      <c r="A44" s="54">
        <v>-196.199997</v>
      </c>
      <c r="B44" s="10">
        <f t="shared" si="7"/>
        <v>-1.5999909999999886</v>
      </c>
      <c r="C44">
        <v>-194.60000600000001</v>
      </c>
      <c r="D44" s="14">
        <v>0.4</v>
      </c>
      <c r="E44" s="15"/>
      <c r="F44">
        <f t="shared" si="1"/>
        <v>-195.78743381885602</v>
      </c>
      <c r="G44" s="12">
        <f t="shared" si="2"/>
        <v>-0.41256318114398027</v>
      </c>
      <c r="H44" s="12" t="e">
        <f>#REF!+$N$3*D44+$N$4*D44*D44+$N$5*D44*D44*D44+$N$6*#REF!*D44+$N$7*#REF!*D44*D44+$N$8*#REF!*D44*D44*D44</f>
        <v>#REF!</v>
      </c>
      <c r="I44" s="12" t="e">
        <f t="shared" si="8"/>
        <v>#REF!</v>
      </c>
    </row>
    <row r="45" spans="1:11" s="9" customFormat="1">
      <c r="A45" s="54">
        <v>-91.400002000000001</v>
      </c>
      <c r="B45" s="10">
        <f t="shared" si="7"/>
        <v>-1.2000050000000044</v>
      </c>
      <c r="C45">
        <v>-90.199996999999996</v>
      </c>
      <c r="D45" s="14">
        <v>0.4</v>
      </c>
      <c r="E45" s="15"/>
      <c r="F45">
        <f t="shared" si="1"/>
        <v>-90.864450930572005</v>
      </c>
      <c r="G45" s="12">
        <f t="shared" si="2"/>
        <v>-0.53555106942799569</v>
      </c>
      <c r="H45" s="12" t="e">
        <f>#REF!+$N$3*D45+$N$4*D45*D45+$N$5*D45*D45*D45+$N$6*#REF!*D45+$N$7*#REF!*D45*D45+$N$8*#REF!*D45*D45*D45</f>
        <v>#REF!</v>
      </c>
      <c r="I45" s="12" t="e">
        <f t="shared" si="8"/>
        <v>#REF!</v>
      </c>
    </row>
    <row r="46" spans="1:11" s="9" customFormat="1">
      <c r="A46" s="54">
        <v>-15.8</v>
      </c>
      <c r="B46" s="10">
        <f t="shared" si="7"/>
        <v>-1.2000000000000011</v>
      </c>
      <c r="C46" s="6">
        <v>-14.6</v>
      </c>
      <c r="D46" s="14">
        <v>0.4</v>
      </c>
      <c r="E46" s="15"/>
      <c r="F46">
        <f t="shared" si="1"/>
        <v>-14.885748748800001</v>
      </c>
      <c r="G46" s="12">
        <f t="shared" si="2"/>
        <v>-0.91425125119999961</v>
      </c>
      <c r="H46" s="12" t="e">
        <f>#REF!+$N$3*D46+$N$4*D46*D46+$N$5*D46*D46*D46+$N$6*#REF!*D46+$N$7*#REF!*D46*D46+$N$8*#REF!*D46*D46*D46</f>
        <v>#REF!</v>
      </c>
      <c r="I46" s="12" t="e">
        <f t="shared" si="8"/>
        <v>#REF!</v>
      </c>
    </row>
    <row r="47" spans="1:11" s="9" customFormat="1">
      <c r="A47" s="54">
        <v>-7.4</v>
      </c>
      <c r="B47" s="10">
        <f t="shared" si="7"/>
        <v>-0.80000000000000071</v>
      </c>
      <c r="C47" s="6">
        <v>-6.6</v>
      </c>
      <c r="D47" s="14">
        <v>0.4</v>
      </c>
      <c r="E47" s="15"/>
      <c r="F47">
        <f t="shared" si="1"/>
        <v>-6.8456741248000004</v>
      </c>
      <c r="G47" s="12">
        <f t="shared" si="2"/>
        <v>-0.55432587519999998</v>
      </c>
      <c r="H47" s="12" t="e">
        <f>#REF!+$N$3*D47+$N$4*D47*D47+$N$5*D47*D47*D47+$N$6*#REF!*D47+$N$7*#REF!*D47*D47+$N$8*#REF!*D47*D47*D47</f>
        <v>#REF!</v>
      </c>
      <c r="I47" s="12" t="e">
        <f t="shared" si="8"/>
        <v>#REF!</v>
      </c>
    </row>
    <row r="48" spans="1:11" s="9" customFormat="1">
      <c r="A48" s="54">
        <v>7</v>
      </c>
      <c r="B48" s="10">
        <f t="shared" si="7"/>
        <v>-0.79999999999999982</v>
      </c>
      <c r="C48" s="6">
        <v>7.8</v>
      </c>
      <c r="D48" s="14">
        <v>0.4</v>
      </c>
      <c r="E48" s="15"/>
      <c r="F48">
        <f t="shared" si="1"/>
        <v>7.6264601983999993</v>
      </c>
      <c r="G48" s="12">
        <f t="shared" si="2"/>
        <v>-0.62646019839999934</v>
      </c>
      <c r="H48" s="12" t="e">
        <f>#REF!+$N$3*D48+$N$4*D48*D48+$N$5*D48*D48*D48+$N$6*#REF!*D48+$N$7*#REF!*D48*D48+$N$8*#REF!*D48*D48*D48</f>
        <v>#REF!</v>
      </c>
      <c r="I48" s="12" t="e">
        <f t="shared" si="8"/>
        <v>#REF!</v>
      </c>
    </row>
    <row r="49" spans="1:9" s="9" customFormat="1">
      <c r="A49" s="54">
        <v>195.800003</v>
      </c>
      <c r="B49" s="10">
        <f t="shared" si="7"/>
        <v>0.40000900000001138</v>
      </c>
      <c r="C49" s="6">
        <v>195.39999399999999</v>
      </c>
      <c r="D49" s="14">
        <v>0.4</v>
      </c>
      <c r="E49" s="15"/>
      <c r="F49">
        <f t="shared" si="1"/>
        <v>196.16620410114402</v>
      </c>
      <c r="G49" s="12">
        <f t="shared" si="2"/>
        <v>-0.36620110114401427</v>
      </c>
      <c r="H49" s="12" t="e">
        <f>#REF!+$N$3*D49+$N$4*D49*D49+$N$5*D49*D49*D49+$N$6*#REF!*D49+$N$7*#REF!*D49*D49+$N$8*#REF!*D49*D49*D49</f>
        <v>#REF!</v>
      </c>
      <c r="I49" s="12" t="e">
        <f t="shared" si="8"/>
        <v>#REF!</v>
      </c>
    </row>
    <row r="50" spans="1:9" s="9" customFormat="1">
      <c r="A50" s="54">
        <v>241.800003</v>
      </c>
      <c r="B50" s="10">
        <f t="shared" si="7"/>
        <v>0.80000300000000379</v>
      </c>
      <c r="C50">
        <v>241</v>
      </c>
      <c r="D50" s="14">
        <v>0.4</v>
      </c>
      <c r="E50" s="15"/>
      <c r="F50">
        <f t="shared" si="1"/>
        <v>241.99463548799997</v>
      </c>
      <c r="G50" s="12">
        <f t="shared" si="2"/>
        <v>-0.19463248799996791</v>
      </c>
      <c r="H50" s="12"/>
      <c r="I50" s="12"/>
    </row>
    <row r="51" spans="1:9" s="9" customFormat="1">
      <c r="A51" s="53">
        <v>293</v>
      </c>
      <c r="B51" s="10">
        <f t="shared" si="7"/>
        <v>1.6000060000000076</v>
      </c>
      <c r="C51">
        <v>291.39999399999999</v>
      </c>
      <c r="D51" s="14">
        <v>0.4</v>
      </c>
      <c r="E51" s="15"/>
      <c r="F51">
        <f t="shared" si="1"/>
        <v>292.64709958914398</v>
      </c>
      <c r="G51" s="12">
        <f t="shared" si="2"/>
        <v>0.35290041085602297</v>
      </c>
      <c r="H51" s="12"/>
      <c r="I51" s="12"/>
    </row>
    <row r="52" spans="1:9" s="9" customFormat="1">
      <c r="A52" s="55">
        <v>382.60000600000001</v>
      </c>
      <c r="B52" s="10">
        <f t="shared" si="7"/>
        <v>2.8000180000000228</v>
      </c>
      <c r="C52">
        <v>379.79998799999998</v>
      </c>
      <c r="D52" s="14">
        <v>0.4</v>
      </c>
      <c r="E52" s="15"/>
      <c r="F52">
        <f t="shared" si="1"/>
        <v>381.48991815428803</v>
      </c>
      <c r="G52" s="12">
        <f t="shared" si="2"/>
        <v>1.1100878457119734</v>
      </c>
      <c r="H52" s="12"/>
      <c r="I52" s="12"/>
    </row>
    <row r="53" spans="1:9" s="9" customFormat="1">
      <c r="A53" s="54">
        <v>548.59997599999997</v>
      </c>
      <c r="B53" s="10">
        <f t="shared" si="7"/>
        <v>1.5999759999999696</v>
      </c>
      <c r="C53">
        <v>547</v>
      </c>
      <c r="D53" s="14">
        <v>0.4</v>
      </c>
      <c r="E53" s="15"/>
      <c r="F53">
        <f t="shared" si="1"/>
        <v>549.52748985599987</v>
      </c>
      <c r="G53" s="12">
        <f t="shared" si="2"/>
        <v>-0.92751385599990499</v>
      </c>
      <c r="H53" s="12"/>
      <c r="I53" s="12"/>
    </row>
    <row r="54" spans="1:9" s="9" customFormat="1">
      <c r="B54" s="10"/>
      <c r="C54" s="38"/>
      <c r="D54" s="14"/>
      <c r="E54" s="15"/>
      <c r="F54"/>
      <c r="G54" s="12"/>
      <c r="H54" s="12"/>
      <c r="I54" s="12"/>
    </row>
    <row r="55" spans="1:9" s="9" customFormat="1">
      <c r="A55" s="52">
        <v>-557.40002400000003</v>
      </c>
      <c r="B55" s="10">
        <f t="shared" ref="B55:B68" si="9">A55-C55</f>
        <v>0</v>
      </c>
      <c r="C55" s="52">
        <v>-557.40002400000003</v>
      </c>
      <c r="D55" s="7">
        <v>0</v>
      </c>
      <c r="E55" s="45"/>
      <c r="F55">
        <f t="shared" si="1"/>
        <v>-557.40002400000003</v>
      </c>
      <c r="G55" s="12">
        <f t="shared" si="2"/>
        <v>0</v>
      </c>
      <c r="H55" s="12"/>
      <c r="I55" s="12"/>
    </row>
    <row r="56" spans="1:9" s="9" customFormat="1">
      <c r="A56" s="53">
        <v>-493.79998799999998</v>
      </c>
      <c r="B56" s="10">
        <f t="shared" si="9"/>
        <v>0</v>
      </c>
      <c r="C56" s="53">
        <v>-493.79998799999998</v>
      </c>
      <c r="D56" s="7">
        <v>0</v>
      </c>
      <c r="E56" s="15"/>
      <c r="F56">
        <f t="shared" si="1"/>
        <v>-493.79998799999998</v>
      </c>
      <c r="G56" s="12">
        <f t="shared" si="2"/>
        <v>0</v>
      </c>
      <c r="H56" s="12"/>
      <c r="I56" s="12"/>
    </row>
    <row r="57" spans="1:9" s="5" customFormat="1">
      <c r="A57" s="54">
        <v>-381.39999399999999</v>
      </c>
      <c r="B57" s="10">
        <f>A57-C57</f>
        <v>0</v>
      </c>
      <c r="C57" s="54">
        <v>-381.39999399999999</v>
      </c>
      <c r="D57" s="7">
        <v>0</v>
      </c>
      <c r="E57" s="5" t="s">
        <v>10</v>
      </c>
      <c r="F57">
        <f t="shared" si="1"/>
        <v>-381.39999399999999</v>
      </c>
      <c r="G57" s="12">
        <f t="shared" si="2"/>
        <v>0</v>
      </c>
      <c r="H57" s="12">
        <f t="shared" si="3"/>
        <v>-381.39999399999999</v>
      </c>
      <c r="I57" s="12">
        <f t="shared" si="4"/>
        <v>0</v>
      </c>
    </row>
    <row r="58" spans="1:9">
      <c r="A58" s="54">
        <v>-321.39999399999999</v>
      </c>
      <c r="B58" s="10">
        <f t="shared" si="9"/>
        <v>0</v>
      </c>
      <c r="C58" s="54">
        <v>-321.39999399999999</v>
      </c>
      <c r="D58" s="8">
        <v>0</v>
      </c>
      <c r="F58">
        <f t="shared" si="1"/>
        <v>-321.39999399999999</v>
      </c>
      <c r="G58" s="12">
        <f t="shared" si="2"/>
        <v>0</v>
      </c>
      <c r="H58" s="12">
        <f t="shared" si="3"/>
        <v>-321.39999399999999</v>
      </c>
      <c r="I58" s="12">
        <f t="shared" si="4"/>
        <v>0</v>
      </c>
    </row>
    <row r="59" spans="1:9">
      <c r="A59" s="54">
        <v>-196.199997</v>
      </c>
      <c r="B59" s="10">
        <f t="shared" si="9"/>
        <v>0</v>
      </c>
      <c r="C59" s="54">
        <v>-196.199997</v>
      </c>
      <c r="D59" s="8">
        <v>0</v>
      </c>
      <c r="F59">
        <f t="shared" si="1"/>
        <v>-196.199997</v>
      </c>
      <c r="G59" s="12">
        <f t="shared" si="2"/>
        <v>0</v>
      </c>
      <c r="H59" s="12">
        <f t="shared" si="3"/>
        <v>-196.199997</v>
      </c>
      <c r="I59" s="12">
        <f t="shared" si="4"/>
        <v>0</v>
      </c>
    </row>
    <row r="60" spans="1:9">
      <c r="A60" s="54">
        <v>-91.400002000000001</v>
      </c>
      <c r="B60" s="10">
        <f t="shared" si="9"/>
        <v>0</v>
      </c>
      <c r="C60" s="54">
        <v>-91.400002000000001</v>
      </c>
      <c r="D60" s="8">
        <v>0</v>
      </c>
      <c r="F60">
        <f t="shared" si="1"/>
        <v>-91.400002000000001</v>
      </c>
      <c r="G60" s="12">
        <f t="shared" si="2"/>
        <v>0</v>
      </c>
      <c r="H60" s="12">
        <f t="shared" si="3"/>
        <v>-91.400002000000001</v>
      </c>
      <c r="I60" s="12">
        <f t="shared" si="4"/>
        <v>0</v>
      </c>
    </row>
    <row r="61" spans="1:9">
      <c r="A61" s="54">
        <v>-15.8</v>
      </c>
      <c r="B61" s="10">
        <f t="shared" si="9"/>
        <v>0</v>
      </c>
      <c r="C61" s="54">
        <v>-15.8</v>
      </c>
      <c r="D61" s="8">
        <v>0</v>
      </c>
      <c r="F61">
        <f t="shared" si="1"/>
        <v>-15.8</v>
      </c>
      <c r="G61" s="12">
        <f t="shared" si="2"/>
        <v>0</v>
      </c>
      <c r="H61" s="12">
        <f t="shared" si="3"/>
        <v>-15.8</v>
      </c>
      <c r="I61" s="12">
        <f t="shared" si="4"/>
        <v>0</v>
      </c>
    </row>
    <row r="62" spans="1:9">
      <c r="A62" s="54">
        <v>-7.4</v>
      </c>
      <c r="B62" s="10">
        <f t="shared" si="9"/>
        <v>0</v>
      </c>
      <c r="C62" s="54">
        <v>-7.4</v>
      </c>
      <c r="D62" s="8">
        <v>0</v>
      </c>
      <c r="F62">
        <f t="shared" si="1"/>
        <v>-7.4</v>
      </c>
      <c r="G62" s="12">
        <f t="shared" si="2"/>
        <v>0</v>
      </c>
      <c r="H62" s="12">
        <f t="shared" si="3"/>
        <v>-7.4</v>
      </c>
      <c r="I62" s="12">
        <f t="shared" si="4"/>
        <v>0</v>
      </c>
    </row>
    <row r="63" spans="1:9">
      <c r="A63" s="54">
        <v>7</v>
      </c>
      <c r="B63" s="10">
        <f t="shared" si="9"/>
        <v>0</v>
      </c>
      <c r="C63" s="54">
        <v>7</v>
      </c>
      <c r="D63" s="8">
        <v>0</v>
      </c>
      <c r="F63">
        <f t="shared" si="1"/>
        <v>7</v>
      </c>
      <c r="G63" s="12">
        <f t="shared" si="2"/>
        <v>0</v>
      </c>
      <c r="H63" s="12">
        <f t="shared" si="3"/>
        <v>7</v>
      </c>
      <c r="I63" s="12">
        <f t="shared" si="4"/>
        <v>0</v>
      </c>
    </row>
    <row r="64" spans="1:9">
      <c r="A64" s="54">
        <v>195.800003</v>
      </c>
      <c r="B64" s="10">
        <f t="shared" si="9"/>
        <v>0</v>
      </c>
      <c r="C64" s="54">
        <v>195.800003</v>
      </c>
      <c r="D64" s="8">
        <v>0</v>
      </c>
      <c r="F64">
        <f t="shared" si="1"/>
        <v>195.800003</v>
      </c>
      <c r="G64" s="12">
        <f t="shared" si="2"/>
        <v>0</v>
      </c>
      <c r="H64" s="12">
        <f t="shared" si="3"/>
        <v>195.800003</v>
      </c>
      <c r="I64" s="12">
        <f t="shared" si="4"/>
        <v>0</v>
      </c>
    </row>
    <row r="65" spans="1:12">
      <c r="A65" s="54">
        <v>241.800003</v>
      </c>
      <c r="B65" s="10">
        <f t="shared" si="9"/>
        <v>0</v>
      </c>
      <c r="C65" s="54">
        <v>241.800003</v>
      </c>
      <c r="D65" s="8">
        <v>0</v>
      </c>
      <c r="F65">
        <f t="shared" si="1"/>
        <v>241.800003</v>
      </c>
      <c r="G65" s="12">
        <f t="shared" si="2"/>
        <v>0</v>
      </c>
      <c r="H65" s="12" t="e">
        <f>#REF!+$N$3*D65+$N$4*D65*D65+$N$5*D65*D65*D65+$N$6*#REF!*D65+$N$7*#REF!*D65*D65+$N$8*#REF!*D65*D65*D65</f>
        <v>#REF!</v>
      </c>
      <c r="I65" s="12" t="e">
        <f t="shared" si="4"/>
        <v>#REF!</v>
      </c>
    </row>
    <row r="66" spans="1:12">
      <c r="A66" s="53">
        <v>293</v>
      </c>
      <c r="B66" s="10">
        <f t="shared" si="9"/>
        <v>0</v>
      </c>
      <c r="C66" s="53">
        <v>293</v>
      </c>
      <c r="D66" s="8">
        <v>0</v>
      </c>
      <c r="F66">
        <f t="shared" si="1"/>
        <v>293</v>
      </c>
      <c r="G66" s="12">
        <f t="shared" si="2"/>
        <v>0</v>
      </c>
      <c r="H66" s="12"/>
      <c r="I66" s="12"/>
    </row>
    <row r="67" spans="1:12">
      <c r="A67" s="55">
        <v>382.60000600000001</v>
      </c>
      <c r="B67" s="10">
        <f t="shared" si="9"/>
        <v>0</v>
      </c>
      <c r="C67" s="55">
        <v>382.60000600000001</v>
      </c>
      <c r="D67" s="8">
        <v>0</v>
      </c>
      <c r="E67" s="41"/>
      <c r="F67">
        <f t="shared" si="1"/>
        <v>382.60000600000001</v>
      </c>
      <c r="G67" s="12">
        <f t="shared" si="2"/>
        <v>0</v>
      </c>
      <c r="H67" s="12"/>
      <c r="I67" s="12"/>
    </row>
    <row r="68" spans="1:12">
      <c r="A68" s="54">
        <v>548.59997599999997</v>
      </c>
      <c r="B68" s="10">
        <f t="shared" si="9"/>
        <v>0</v>
      </c>
      <c r="C68" s="54">
        <v>548.59997599999997</v>
      </c>
      <c r="D68" s="8">
        <v>0</v>
      </c>
      <c r="F68">
        <f t="shared" ref="F68:F121" si="10">C68+$K$3*D68+$K$4*D68*D68+$K$5*D68*D68*D68+$K$6*C68*D68+$K$7*C68*D68*D68+$K$8*C68*D68*D68*D68</f>
        <v>548.59997599999997</v>
      </c>
      <c r="G68" s="12">
        <f t="shared" ref="G68:G120" si="11">A68-F68</f>
        <v>0</v>
      </c>
      <c r="H68" s="12"/>
      <c r="I68" s="12"/>
    </row>
    <row r="69" spans="1:12">
      <c r="A69" s="31"/>
      <c r="B69" s="10"/>
      <c r="C69" s="39"/>
      <c r="D69" s="8"/>
      <c r="G69" s="12"/>
      <c r="H69" s="12"/>
      <c r="I69" s="12"/>
    </row>
    <row r="70" spans="1:12" s="5" customFormat="1">
      <c r="A70" s="57">
        <v>-557.4</v>
      </c>
      <c r="B70" s="10">
        <f t="shared" si="5"/>
        <v>5.1999759999999924</v>
      </c>
      <c r="C70" s="37">
        <v>-562.59997599999997</v>
      </c>
      <c r="D70" s="5">
        <v>-0.4</v>
      </c>
      <c r="E70" s="5" t="s">
        <v>11</v>
      </c>
      <c r="F70">
        <f t="shared" si="10"/>
        <v>-558.78770145137514</v>
      </c>
      <c r="G70" s="12">
        <f t="shared" si="11"/>
        <v>1.3877014513751647</v>
      </c>
      <c r="H70" s="12">
        <f t="shared" si="3"/>
        <v>-559.67488091792802</v>
      </c>
      <c r="I70" s="12">
        <f t="shared" si="4"/>
        <v>2.2748809179280443</v>
      </c>
    </row>
    <row r="71" spans="1:12" s="6" customFormat="1">
      <c r="A71" s="56">
        <v>-493.8</v>
      </c>
      <c r="B71" s="10">
        <f t="shared" si="5"/>
        <v>3.599993999999981</v>
      </c>
      <c r="C71" s="35">
        <v>-497.39999399999999</v>
      </c>
      <c r="D71" s="6">
        <v>-0.4</v>
      </c>
      <c r="F71">
        <f t="shared" si="10"/>
        <v>-493.82726209884379</v>
      </c>
      <c r="G71" s="12">
        <f t="shared" si="11"/>
        <v>2.7262098843777949E-2</v>
      </c>
      <c r="H71" s="12">
        <f t="shared" si="3"/>
        <v>-494.73441675348204</v>
      </c>
      <c r="I71" s="12">
        <f t="shared" si="4"/>
        <v>0.9344167534820258</v>
      </c>
    </row>
    <row r="72" spans="1:12" s="6" customFormat="1">
      <c r="A72" s="58">
        <v>-381.4</v>
      </c>
      <c r="B72" s="10">
        <f t="shared" si="5"/>
        <v>3.2000060000000303</v>
      </c>
      <c r="C72" s="35">
        <v>-384.60000600000001</v>
      </c>
      <c r="D72" s="6">
        <v>-0.4</v>
      </c>
      <c r="F72">
        <f t="shared" si="10"/>
        <v>-381.44169764515624</v>
      </c>
      <c r="G72" s="12">
        <f t="shared" si="11"/>
        <v>4.1697645156261842E-2</v>
      </c>
      <c r="H72" s="12">
        <f t="shared" si="3"/>
        <v>-382.383410606518</v>
      </c>
      <c r="I72" s="12">
        <f t="shared" si="4"/>
        <v>0.98341060651802081</v>
      </c>
    </row>
    <row r="73" spans="1:12" s="6" customFormat="1">
      <c r="A73" s="58">
        <v>-321.39999999999998</v>
      </c>
      <c r="B73" s="10">
        <f t="shared" si="5"/>
        <v>2.8000120000000379</v>
      </c>
      <c r="C73" s="35">
        <v>-324.20001200000002</v>
      </c>
      <c r="D73" s="6">
        <v>-0.4</v>
      </c>
      <c r="F73">
        <f t="shared" si="10"/>
        <v>-321.26361129031238</v>
      </c>
      <c r="G73" s="12">
        <f t="shared" si="11"/>
        <v>-0.1363887096875942</v>
      </c>
      <c r="H73" s="12">
        <f t="shared" ref="H73:H121" si="12">C73+$N$3*D73+$N$4*D73*D73+$N$5*D73*D73*D73+$N$6*C73*D73+$N$7*C73*D73*D73+$N$8*C73*D73*D73*D73</f>
        <v>-322.22382887703606</v>
      </c>
      <c r="I73" s="12">
        <f t="shared" ref="I73:I116" si="13">A73-H73</f>
        <v>0.82382887703607821</v>
      </c>
    </row>
    <row r="74" spans="1:12" s="6" customFormat="1">
      <c r="A74" s="58">
        <v>-196.2</v>
      </c>
      <c r="B74" s="10">
        <f t="shared" si="5"/>
        <v>2.8000000000000114</v>
      </c>
      <c r="C74" s="35">
        <v>-199</v>
      </c>
      <c r="D74" s="6">
        <v>-0.4</v>
      </c>
      <c r="F74">
        <f t="shared" si="10"/>
        <v>-196.52358012799999</v>
      </c>
      <c r="G74" s="12">
        <f t="shared" si="11"/>
        <v>0.32358012800000324</v>
      </c>
      <c r="H74" s="12">
        <f t="shared" si="12"/>
        <v>-197.522154992</v>
      </c>
      <c r="I74" s="12">
        <f t="shared" si="13"/>
        <v>1.3221549920000086</v>
      </c>
    </row>
    <row r="75" spans="1:12" s="6" customFormat="1">
      <c r="A75" s="58">
        <v>-91.4</v>
      </c>
      <c r="B75" s="10">
        <f t="shared" si="5"/>
        <v>2.000001999999995</v>
      </c>
      <c r="C75" s="35">
        <v>-93.400002000000001</v>
      </c>
      <c r="D75" s="6">
        <v>-0.4</v>
      </c>
      <c r="F75">
        <f t="shared" si="10"/>
        <v>-91.311553141452066</v>
      </c>
      <c r="G75" s="12">
        <f t="shared" si="11"/>
        <v>-8.8446858547939655E-2</v>
      </c>
      <c r="H75" s="12">
        <f t="shared" si="12"/>
        <v>-92.342480465639326</v>
      </c>
      <c r="I75" s="12">
        <f t="shared" si="13"/>
        <v>0.94248046563932064</v>
      </c>
    </row>
    <row r="76" spans="1:12" s="6" customFormat="1">
      <c r="A76" s="58">
        <v>-15.8</v>
      </c>
      <c r="B76" s="10">
        <f t="shared" si="5"/>
        <v>1.999998999999999</v>
      </c>
      <c r="C76" s="35">
        <v>-17.799999</v>
      </c>
      <c r="D76" s="6">
        <v>-0.4</v>
      </c>
      <c r="F76">
        <f t="shared" si="10"/>
        <v>-15.98930213327397</v>
      </c>
      <c r="G76" s="12">
        <f t="shared" si="11"/>
        <v>0.18930213327396928</v>
      </c>
      <c r="H76" s="12">
        <f t="shared" si="12"/>
        <v>-17.043390879180333</v>
      </c>
      <c r="I76" s="12">
        <f t="shared" si="13"/>
        <v>1.2433908791803319</v>
      </c>
    </row>
    <row r="77" spans="1:12" s="6" customFormat="1">
      <c r="A77" s="58">
        <v>-7.4</v>
      </c>
      <c r="B77" s="10">
        <f t="shared" si="5"/>
        <v>2.4000000000000004</v>
      </c>
      <c r="C77" s="35">
        <v>-9.8000000000000007</v>
      </c>
      <c r="D77" s="6">
        <v>-0.4</v>
      </c>
      <c r="F77">
        <f t="shared" si="10"/>
        <v>-8.0186948735999994</v>
      </c>
      <c r="G77" s="12">
        <f t="shared" si="11"/>
        <v>0.61869487359999908</v>
      </c>
      <c r="H77" s="12">
        <f t="shared" si="12"/>
        <v>-9.0752345631999987</v>
      </c>
      <c r="I77" s="12">
        <f t="shared" si="13"/>
        <v>1.6752345631999983</v>
      </c>
      <c r="L77" s="6">
        <v>56.599997999999999</v>
      </c>
    </row>
    <row r="78" spans="1:12" s="6" customFormat="1">
      <c r="A78" s="58">
        <v>7</v>
      </c>
      <c r="B78" s="10">
        <f t="shared" si="5"/>
        <v>1.5999999999999996</v>
      </c>
      <c r="C78" s="35">
        <v>5.4</v>
      </c>
      <c r="D78" s="6">
        <v>-0.4</v>
      </c>
      <c r="E78" s="44"/>
      <c r="F78">
        <f t="shared" si="10"/>
        <v>7.125460812800001</v>
      </c>
      <c r="G78" s="12">
        <f t="shared" si="11"/>
        <v>-0.12546081280000099</v>
      </c>
      <c r="H78" s="12" t="e">
        <f>#REF!+$N$3*#REF!+$N$4*#REF!*#REF!+$N$5*#REF!*#REF!*#REF!+$N$6*#REF!*#REF!+$N$7*#REF!*#REF!*#REF!+$N$8*#REF!*#REF!*#REF!*#REF!</f>
        <v>#REF!</v>
      </c>
      <c r="I78" s="12" t="e">
        <f t="shared" si="13"/>
        <v>#REF!</v>
      </c>
      <c r="L78" s="6">
        <v>72.599997999999999</v>
      </c>
    </row>
    <row r="79" spans="1:12" s="6" customFormat="1">
      <c r="A79" s="58">
        <v>195.8</v>
      </c>
      <c r="B79" s="10">
        <f t="shared" si="5"/>
        <v>1.1999940000000038</v>
      </c>
      <c r="C79" s="35">
        <v>194.60000600000001</v>
      </c>
      <c r="D79" s="6">
        <v>-0.4</v>
      </c>
      <c r="E79" s="44"/>
      <c r="F79">
        <f t="shared" si="10"/>
        <v>195.6303520451562</v>
      </c>
      <c r="G79" s="12">
        <f t="shared" si="11"/>
        <v>0.16964795484381057</v>
      </c>
      <c r="H79" s="12"/>
      <c r="I79" s="12"/>
    </row>
    <row r="80" spans="1:12" s="6" customFormat="1">
      <c r="A80" s="58">
        <v>241.8</v>
      </c>
      <c r="B80" s="10">
        <f t="shared" si="5"/>
        <v>0.80000000000001137</v>
      </c>
      <c r="C80" s="35">
        <v>241</v>
      </c>
      <c r="D80" s="6">
        <v>-0.4</v>
      </c>
      <c r="E80" s="44"/>
      <c r="F80">
        <f t="shared" si="10"/>
        <v>241.85987395199999</v>
      </c>
      <c r="G80" s="12">
        <f t="shared" si="11"/>
        <v>-5.9873951999975361E-2</v>
      </c>
      <c r="H80" s="12"/>
      <c r="I80" s="12"/>
    </row>
    <row r="81" spans="1:9" s="6" customFormat="1">
      <c r="A81" s="56">
        <v>293</v>
      </c>
      <c r="B81" s="10">
        <f t="shared" si="5"/>
        <v>0.79998799999998482</v>
      </c>
      <c r="C81" s="35">
        <v>292.20001200000002</v>
      </c>
      <c r="D81" s="6">
        <v>-0.4</v>
      </c>
      <c r="E81" s="44"/>
      <c r="F81">
        <f t="shared" si="10"/>
        <v>292.87177874631237</v>
      </c>
      <c r="G81" s="12">
        <f t="shared" si="11"/>
        <v>0.12822125368762727</v>
      </c>
      <c r="H81" s="12"/>
      <c r="I81" s="12"/>
    </row>
    <row r="82" spans="1:9" s="6" customFormat="1">
      <c r="A82" s="59">
        <v>382.6</v>
      </c>
      <c r="B82" s="10">
        <f t="shared" si="5"/>
        <v>-5.9999999848514562E-6</v>
      </c>
      <c r="C82" s="35">
        <v>382.60000600000001</v>
      </c>
      <c r="D82" s="6">
        <v>-0.4</v>
      </c>
      <c r="E82" s="44"/>
      <c r="F82">
        <f t="shared" si="10"/>
        <v>382.93964606115622</v>
      </c>
      <c r="G82" s="12">
        <f t="shared" si="11"/>
        <v>-0.33964606115620199</v>
      </c>
      <c r="H82" s="12"/>
      <c r="I82" s="12"/>
    </row>
    <row r="83" spans="1:9" s="6" customFormat="1">
      <c r="A83" s="58">
        <v>548.6</v>
      </c>
      <c r="B83" s="10">
        <f t="shared" si="5"/>
        <v>5.1999759999999924</v>
      </c>
      <c r="C83" s="35">
        <v>543.40002400000003</v>
      </c>
      <c r="D83" s="6">
        <v>-0.4</v>
      </c>
      <c r="E83" s="44"/>
      <c r="F83">
        <f t="shared" si="10"/>
        <v>543.14888994062483</v>
      </c>
      <c r="G83" s="12">
        <f t="shared" si="11"/>
        <v>5.4511100593751962</v>
      </c>
      <c r="H83" s="12"/>
      <c r="I83" s="12"/>
    </row>
    <row r="84" spans="1:9" s="6" customFormat="1">
      <c r="A84" s="4"/>
      <c r="B84" s="10"/>
      <c r="C84" s="35"/>
      <c r="F84"/>
      <c r="G84" s="12"/>
      <c r="H84" s="12"/>
      <c r="I84" s="12"/>
    </row>
    <row r="85" spans="1:9">
      <c r="A85" s="57">
        <v>-557.4</v>
      </c>
      <c r="B85" s="10">
        <f t="shared" si="5"/>
        <v>8.8000120000000379</v>
      </c>
      <c r="C85" s="34">
        <v>-566.20001200000002</v>
      </c>
      <c r="D85" s="6">
        <v>-0.8</v>
      </c>
      <c r="F85">
        <f t="shared" si="10"/>
        <v>-557.96501247949698</v>
      </c>
      <c r="G85" s="12">
        <f t="shared" si="11"/>
        <v>0.56501247949699973</v>
      </c>
      <c r="H85" s="12">
        <f t="shared" si="12"/>
        <v>-559.47555386786485</v>
      </c>
      <c r="I85" s="12">
        <f t="shared" si="13"/>
        <v>2.0755538678648691</v>
      </c>
    </row>
    <row r="86" spans="1:9">
      <c r="A86" s="56">
        <v>-493.8</v>
      </c>
      <c r="B86" s="10">
        <f t="shared" si="5"/>
        <v>7.599993999999981</v>
      </c>
      <c r="C86" s="34">
        <v>-501.39999399999999</v>
      </c>
      <c r="D86" s="6">
        <v>-0.8</v>
      </c>
      <c r="F86">
        <f t="shared" si="10"/>
        <v>-493.61699171225149</v>
      </c>
      <c r="G86" s="12">
        <f t="shared" si="11"/>
        <v>-0.18300828774852107</v>
      </c>
      <c r="H86" s="12">
        <f t="shared" si="12"/>
        <v>-495.16442660206758</v>
      </c>
      <c r="I86" s="12">
        <f t="shared" si="13"/>
        <v>1.3644266020675673</v>
      </c>
    </row>
    <row r="87" spans="1:9">
      <c r="A87" s="58">
        <v>-381.4</v>
      </c>
      <c r="B87" s="10">
        <f t="shared" si="5"/>
        <v>7.6000000000000227</v>
      </c>
      <c r="C87" s="34">
        <v>-389</v>
      </c>
      <c r="D87" s="6">
        <v>-0.8</v>
      </c>
      <c r="F87">
        <f t="shared" si="10"/>
        <v>-382.00101734399993</v>
      </c>
      <c r="G87" s="12">
        <f t="shared" si="11"/>
        <v>0.60101734399995621</v>
      </c>
      <c r="H87" s="12">
        <f t="shared" si="12"/>
        <v>-383.61244649599996</v>
      </c>
      <c r="I87" s="12">
        <f t="shared" si="13"/>
        <v>2.2124464959999841</v>
      </c>
    </row>
    <row r="88" spans="1:9">
      <c r="A88" s="58">
        <v>-321.39999999999998</v>
      </c>
      <c r="B88" s="10">
        <f t="shared" si="5"/>
        <v>7.2000060000000303</v>
      </c>
      <c r="C88" s="35">
        <v>-328.60000600000001</v>
      </c>
      <c r="D88" s="6">
        <v>-0.8</v>
      </c>
      <c r="F88">
        <f t="shared" si="10"/>
        <v>-322.02232924774836</v>
      </c>
      <c r="G88" s="12">
        <f t="shared" si="11"/>
        <v>0.62232924774838239</v>
      </c>
      <c r="H88" s="12">
        <f t="shared" si="12"/>
        <v>-323.66814677393228</v>
      </c>
      <c r="I88" s="12">
        <f t="shared" si="13"/>
        <v>2.2681467739323011</v>
      </c>
    </row>
    <row r="89" spans="1:9">
      <c r="A89" s="58">
        <v>-196.2</v>
      </c>
      <c r="B89" s="10">
        <f t="shared" si="5"/>
        <v>6.400006000000019</v>
      </c>
      <c r="C89" s="35">
        <v>-202.60000600000001</v>
      </c>
      <c r="D89" s="6">
        <v>-0.8</v>
      </c>
      <c r="F89">
        <f t="shared" si="10"/>
        <v>-196.90121251174844</v>
      </c>
      <c r="G89" s="12">
        <f t="shared" si="11"/>
        <v>0.70121251174845156</v>
      </c>
      <c r="H89" s="12">
        <f t="shared" si="12"/>
        <v>-198.61876738193234</v>
      </c>
      <c r="I89" s="12">
        <f t="shared" si="13"/>
        <v>2.418767381932355</v>
      </c>
    </row>
    <row r="90" spans="1:9">
      <c r="A90" s="58">
        <v>-91.4</v>
      </c>
      <c r="B90" s="10">
        <f t="shared" si="5"/>
        <v>5.1999979999999937</v>
      </c>
      <c r="C90" s="34">
        <v>-96.599997999999999</v>
      </c>
      <c r="D90" s="6">
        <v>-0.8</v>
      </c>
      <c r="F90">
        <f t="shared" si="10"/>
        <v>-91.640582551550523</v>
      </c>
      <c r="G90" s="12">
        <f t="shared" si="11"/>
        <v>0.24058255155051711</v>
      </c>
      <c r="H90" s="12">
        <f t="shared" si="12"/>
        <v>-93.418487890289214</v>
      </c>
      <c r="I90" s="12">
        <f t="shared" si="13"/>
        <v>2.0184878902892081</v>
      </c>
    </row>
    <row r="91" spans="1:9">
      <c r="A91" s="58">
        <v>-15.8</v>
      </c>
      <c r="B91" s="10">
        <f t="shared" si="5"/>
        <v>-2.8000000000000007</v>
      </c>
      <c r="C91" s="46">
        <v>-13</v>
      </c>
      <c r="D91" s="6">
        <v>-0.8</v>
      </c>
      <c r="F91">
        <f t="shared" si="10"/>
        <v>-8.6237166080000005</v>
      </c>
      <c r="G91" s="12">
        <f t="shared" si="11"/>
        <v>-7.1762833920000002</v>
      </c>
      <c r="H91" s="12">
        <f t="shared" si="12"/>
        <v>-10.449219103999999</v>
      </c>
      <c r="I91" s="12">
        <f t="shared" si="13"/>
        <v>-5.3507808960000016</v>
      </c>
    </row>
    <row r="92" spans="1:9">
      <c r="A92" s="58">
        <v>7</v>
      </c>
      <c r="B92" s="10">
        <f t="shared" si="5"/>
        <v>4.8</v>
      </c>
      <c r="C92" s="46">
        <v>2.2000000000000002</v>
      </c>
      <c r="D92" s="6">
        <v>-0.8</v>
      </c>
      <c r="F92">
        <f t="shared" si="10"/>
        <v>6.4702593791999998</v>
      </c>
      <c r="G92" s="12">
        <f t="shared" si="11"/>
        <v>0.52974062080000017</v>
      </c>
      <c r="H92" s="12">
        <f t="shared" si="12"/>
        <v>4.6361028543999998</v>
      </c>
      <c r="I92" s="12" t="e">
        <f>#REF!-H92</f>
        <v>#REF!</v>
      </c>
    </row>
    <row r="93" spans="1:9">
      <c r="A93" s="58">
        <v>195.8</v>
      </c>
      <c r="B93" s="10">
        <f t="shared" ref="B93:B96" si="14">A93-C93</f>
        <v>3.1999940000000038</v>
      </c>
      <c r="C93" s="46">
        <v>192.60000600000001</v>
      </c>
      <c r="D93" s="6">
        <v>-0.8</v>
      </c>
      <c r="E93" s="41"/>
      <c r="F93">
        <f t="shared" si="10"/>
        <v>195.5421750717484</v>
      </c>
      <c r="G93" s="12">
        <f t="shared" si="11"/>
        <v>0.2578249282516083</v>
      </c>
      <c r="H93" s="12">
        <f t="shared" si="12"/>
        <v>193.59961544593236</v>
      </c>
      <c r="I93" s="12">
        <f>A92-H93</f>
        <v>-186.59961544593236</v>
      </c>
    </row>
    <row r="94" spans="1:9">
      <c r="A94" s="58">
        <v>241.8</v>
      </c>
      <c r="B94" s="10">
        <f t="shared" si="14"/>
        <v>2.8000000000000114</v>
      </c>
      <c r="C94" s="46">
        <v>239</v>
      </c>
      <c r="D94" s="6">
        <v>-0.8</v>
      </c>
      <c r="E94" s="41"/>
      <c r="F94">
        <f t="shared" si="10"/>
        <v>241.61851686399999</v>
      </c>
      <c r="G94" s="12">
        <f t="shared" si="11"/>
        <v>0.18148313600002552</v>
      </c>
      <c r="H94" s="12"/>
      <c r="I94" s="12"/>
    </row>
    <row r="95" spans="1:9">
      <c r="A95" s="56">
        <v>293</v>
      </c>
      <c r="B95" s="10">
        <f t="shared" si="14"/>
        <v>2.3999939999999924</v>
      </c>
      <c r="C95" s="46">
        <v>290.60000600000001</v>
      </c>
      <c r="D95" s="6">
        <v>-0.8</v>
      </c>
      <c r="E95" s="41"/>
      <c r="F95">
        <f t="shared" si="10"/>
        <v>292.85859919974848</v>
      </c>
      <c r="G95" s="12">
        <f t="shared" si="11"/>
        <v>0.14140080025151747</v>
      </c>
      <c r="H95" s="12"/>
      <c r="I95" s="12"/>
    </row>
    <row r="96" spans="1:9">
      <c r="A96" s="59">
        <v>382.6</v>
      </c>
      <c r="B96" s="10">
        <f t="shared" si="14"/>
        <v>0.80001200000003792</v>
      </c>
      <c r="C96" s="46">
        <v>381.79998799999998</v>
      </c>
      <c r="D96" s="6">
        <v>-0.8</v>
      </c>
      <c r="E96" s="41"/>
      <c r="F96">
        <f t="shared" si="10"/>
        <v>383.42243724850317</v>
      </c>
      <c r="G96" s="12">
        <f t="shared" si="11"/>
        <v>-0.82243724850314948</v>
      </c>
      <c r="H96" s="12"/>
      <c r="I96" s="12"/>
    </row>
    <row r="97" spans="1:9">
      <c r="A97" s="58"/>
      <c r="B97" s="40"/>
      <c r="D97" s="6"/>
      <c r="E97" s="41"/>
      <c r="G97" s="12"/>
      <c r="H97" s="12"/>
      <c r="I97" s="12"/>
    </row>
    <row r="98" spans="1:9">
      <c r="B98" s="10"/>
      <c r="D98" s="6"/>
      <c r="G98" s="12"/>
      <c r="H98" s="12"/>
      <c r="I98" s="12"/>
    </row>
    <row r="99" spans="1:9">
      <c r="A99" s="58">
        <v>-381.4</v>
      </c>
      <c r="B99" s="10">
        <f t="shared" ref="B99:B121" si="15">A99-C99</f>
        <v>11.20000600000003</v>
      </c>
      <c r="C99" s="34">
        <v>-392.60000600000001</v>
      </c>
      <c r="D99" s="5">
        <v>-1.1000000000000001</v>
      </c>
      <c r="E99" t="s">
        <v>21</v>
      </c>
      <c r="F99">
        <f t="shared" si="10"/>
        <v>-382.48931332508533</v>
      </c>
      <c r="G99" s="12">
        <f t="shared" si="11"/>
        <v>1.0893133250853566</v>
      </c>
      <c r="H99" s="12">
        <f t="shared" si="12"/>
        <v>-384.43836997823701</v>
      </c>
      <c r="I99" s="12">
        <f t="shared" si="13"/>
        <v>3.0383699782370286</v>
      </c>
    </row>
    <row r="100" spans="1:9">
      <c r="A100" s="58">
        <v>-321.39999999999998</v>
      </c>
      <c r="B100" s="10">
        <f t="shared" si="15"/>
        <v>10.399988000000008</v>
      </c>
      <c r="C100" s="34">
        <v>-331.79998799999998</v>
      </c>
      <c r="D100" s="5">
        <v>-1.1000000000000001</v>
      </c>
      <c r="F100">
        <f t="shared" si="10"/>
        <v>-322.28427135082939</v>
      </c>
      <c r="G100" s="12">
        <f t="shared" si="11"/>
        <v>0.88427135082940822</v>
      </c>
      <c r="H100" s="12">
        <f t="shared" si="12"/>
        <v>-324.27029727252591</v>
      </c>
      <c r="I100" s="12">
        <f t="shared" si="13"/>
        <v>2.8702972725259315</v>
      </c>
    </row>
    <row r="101" spans="1:9">
      <c r="A101" s="58">
        <v>-196.2</v>
      </c>
      <c r="B101" s="10">
        <f t="shared" si="15"/>
        <v>9.6000030000000152</v>
      </c>
      <c r="C101" s="34">
        <v>-205.800003</v>
      </c>
      <c r="D101" s="5">
        <v>-1.1000000000000001</v>
      </c>
      <c r="F101">
        <f t="shared" si="10"/>
        <v>-197.51729536604265</v>
      </c>
      <c r="G101" s="12">
        <f t="shared" si="11"/>
        <v>1.3172953660426572</v>
      </c>
      <c r="H101" s="12">
        <f t="shared" si="12"/>
        <v>-199.57993520061848</v>
      </c>
      <c r="I101" s="12">
        <f t="shared" si="13"/>
        <v>3.3799352006184904</v>
      </c>
    </row>
    <row r="102" spans="1:9">
      <c r="A102" s="58">
        <v>-91.4</v>
      </c>
      <c r="B102" s="10">
        <f t="shared" si="15"/>
        <v>8.4000029999999981</v>
      </c>
      <c r="C102" s="34">
        <v>-99.800003000000004</v>
      </c>
      <c r="D102" s="5">
        <v>-1.1000000000000001</v>
      </c>
      <c r="F102">
        <f t="shared" si="10"/>
        <v>-92.554588788042636</v>
      </c>
      <c r="G102" s="12">
        <f t="shared" si="11"/>
        <v>1.1545887880426307</v>
      </c>
      <c r="H102" s="12">
        <f t="shared" si="12"/>
        <v>-94.681681604618504</v>
      </c>
      <c r="I102" s="12">
        <f t="shared" si="13"/>
        <v>3.2816816046184982</v>
      </c>
    </row>
    <row r="103" spans="1:9">
      <c r="A103" s="58">
        <v>-15.8</v>
      </c>
      <c r="B103" s="10">
        <f t="shared" si="15"/>
        <v>6.8000000000000007</v>
      </c>
      <c r="C103" s="46">
        <v>-22.6</v>
      </c>
      <c r="D103" s="5">
        <v>-1.1000000000000001</v>
      </c>
      <c r="F103">
        <f t="shared" si="10"/>
        <v>-16.1100485738</v>
      </c>
      <c r="G103" s="12">
        <f t="shared" si="11"/>
        <v>0.31004857379999962</v>
      </c>
      <c r="H103" s="12">
        <f t="shared" si="12"/>
        <v>-18.2840826206</v>
      </c>
      <c r="I103" s="12">
        <f t="shared" si="13"/>
        <v>2.4840826205999988</v>
      </c>
    </row>
    <row r="104" spans="1:9">
      <c r="A104" s="58">
        <v>-7.4</v>
      </c>
      <c r="B104" s="10">
        <f t="shared" si="15"/>
        <v>8</v>
      </c>
      <c r="C104" s="46">
        <v>-15.4</v>
      </c>
      <c r="D104" s="5">
        <v>-1.1000000000000001</v>
      </c>
      <c r="F104">
        <f t="shared" si="10"/>
        <v>-8.9805062401999987</v>
      </c>
      <c r="G104" s="12">
        <f t="shared" si="11"/>
        <v>1.5805062401999983</v>
      </c>
      <c r="H104" s="12">
        <f t="shared" si="12"/>
        <v>-11.158918225399999</v>
      </c>
      <c r="I104" s="12">
        <f t="shared" si="13"/>
        <v>3.7589182253999986</v>
      </c>
    </row>
    <row r="105" spans="1:9">
      <c r="A105" s="58">
        <v>7</v>
      </c>
      <c r="B105" s="10">
        <f t="shared" si="15"/>
        <v>7.2</v>
      </c>
      <c r="C105" s="46">
        <v>-0.2</v>
      </c>
      <c r="D105" s="5">
        <v>-1.1000000000000001</v>
      </c>
      <c r="F105">
        <f t="shared" si="10"/>
        <v>6.0707497974000013</v>
      </c>
      <c r="G105" s="12">
        <f t="shared" si="11"/>
        <v>0.92925020259999869</v>
      </c>
      <c r="H105" s="12">
        <f t="shared" si="12"/>
        <v>3.8830954978000007</v>
      </c>
      <c r="I105" s="12">
        <f t="shared" si="13"/>
        <v>3.1169045021999993</v>
      </c>
    </row>
    <row r="106" spans="1:9">
      <c r="A106" s="58">
        <v>195.8</v>
      </c>
      <c r="B106" s="10">
        <f t="shared" si="15"/>
        <v>5.1999940000000038</v>
      </c>
      <c r="C106" s="46">
        <v>190.60000600000001</v>
      </c>
      <c r="D106" s="5">
        <v>-1.1000000000000001</v>
      </c>
      <c r="F106">
        <f t="shared" si="10"/>
        <v>195.0036275790853</v>
      </c>
      <c r="G106" s="12">
        <f t="shared" si="11"/>
        <v>0.79637242091470739</v>
      </c>
      <c r="H106" s="12">
        <f t="shared" si="12"/>
        <v>192.699957908237</v>
      </c>
      <c r="I106" s="12">
        <f t="shared" si="13"/>
        <v>3.1000420917630152</v>
      </c>
    </row>
    <row r="107" spans="1:9">
      <c r="A107" s="58">
        <v>241.8</v>
      </c>
      <c r="B107" s="10">
        <f t="shared" si="15"/>
        <v>4.8000000000000114</v>
      </c>
      <c r="C107" s="46">
        <v>237</v>
      </c>
      <c r="D107" s="5">
        <v>-1.1000000000000001</v>
      </c>
      <c r="F107">
        <f t="shared" si="10"/>
        <v>240.94956112100002</v>
      </c>
      <c r="G107" s="12">
        <f t="shared" si="11"/>
        <v>0.85043887899999504</v>
      </c>
      <c r="H107" s="12" t="e">
        <f>#REF!+$N$3*D107+$N$4*D107*D107+$N$5*D107*D107*D107+$N$6*#REF!*D107+$N$7*#REF!*D107*D107+$N$8*#REF!*D107*D107*D107</f>
        <v>#REF!</v>
      </c>
      <c r="I107" s="12" t="e">
        <f t="shared" si="13"/>
        <v>#REF!</v>
      </c>
    </row>
    <row r="108" spans="1:9">
      <c r="A108" s="56">
        <v>293</v>
      </c>
      <c r="B108" s="10">
        <f t="shared" si="15"/>
        <v>4</v>
      </c>
      <c r="C108" s="46">
        <v>289</v>
      </c>
      <c r="D108" s="5">
        <v>-1.1000000000000001</v>
      </c>
      <c r="F108">
        <f t="shared" si="10"/>
        <v>292.44070019700001</v>
      </c>
      <c r="G108" s="12">
        <f t="shared" si="11"/>
        <v>0.55929980299998761</v>
      </c>
      <c r="H108" s="12"/>
      <c r="I108" s="12"/>
    </row>
    <row r="109" spans="1:9">
      <c r="A109" s="59">
        <v>382.6</v>
      </c>
      <c r="B109" s="10">
        <f t="shared" si="15"/>
        <v>2.3999880000000076</v>
      </c>
      <c r="C109" s="46">
        <v>380.20001200000002</v>
      </c>
      <c r="D109" s="5">
        <v>-1.1000000000000001</v>
      </c>
      <c r="F109">
        <f t="shared" si="10"/>
        <v>382.74824830517053</v>
      </c>
      <c r="G109" s="12">
        <f t="shared" si="11"/>
        <v>-0.14824830517051168</v>
      </c>
      <c r="H109" s="12"/>
      <c r="I109" s="12"/>
    </row>
    <row r="110" spans="1:9">
      <c r="A110" s="58"/>
      <c r="B110" s="10"/>
      <c r="D110" s="5"/>
      <c r="G110" s="12"/>
      <c r="H110" s="12"/>
      <c r="I110" s="12"/>
    </row>
    <row r="111" spans="1:9">
      <c r="B111" s="10"/>
      <c r="D111" s="6"/>
      <c r="G111" s="12"/>
      <c r="H111" s="12"/>
      <c r="I111" s="12"/>
    </row>
    <row r="112" spans="1:9">
      <c r="A112" s="58">
        <v>-381.4</v>
      </c>
      <c r="B112" s="10">
        <f t="shared" si="15"/>
        <v>11.999994000000015</v>
      </c>
      <c r="C112" s="34">
        <v>-393.39999399999999</v>
      </c>
      <c r="D112">
        <v>-1.3</v>
      </c>
      <c r="E112" t="s">
        <v>22</v>
      </c>
      <c r="F112">
        <f t="shared" si="10"/>
        <v>-381.2065769116665</v>
      </c>
      <c r="G112" s="12">
        <f t="shared" si="11"/>
        <v>-0.19342308833347488</v>
      </c>
      <c r="H112" s="12">
        <f t="shared" si="12"/>
        <v>-383.30944574511255</v>
      </c>
      <c r="I112" s="12">
        <f t="shared" si="13"/>
        <v>1.9094457451125777</v>
      </c>
    </row>
    <row r="113" spans="1:9">
      <c r="A113" s="58">
        <v>-321.39999999999998</v>
      </c>
      <c r="B113" s="10">
        <f t="shared" si="15"/>
        <v>10.800012000000038</v>
      </c>
      <c r="C113" s="34">
        <v>-332.20001200000002</v>
      </c>
      <c r="D113">
        <v>-1.3</v>
      </c>
      <c r="F113">
        <f t="shared" si="10"/>
        <v>-320.74371252566709</v>
      </c>
      <c r="G113" s="12">
        <f t="shared" si="11"/>
        <v>-0.65628747433288481</v>
      </c>
      <c r="H113" s="12">
        <f t="shared" si="12"/>
        <v>-322.87765191677482</v>
      </c>
      <c r="I113" s="12">
        <f t="shared" si="13"/>
        <v>1.4776519167748461</v>
      </c>
    </row>
    <row r="114" spans="1:9">
      <c r="A114" s="58">
        <v>-196.2</v>
      </c>
      <c r="B114" s="10">
        <f t="shared" si="15"/>
        <v>9.9999970000000076</v>
      </c>
      <c r="C114" s="34">
        <v>-206.199997</v>
      </c>
      <c r="D114">
        <v>-1.3</v>
      </c>
      <c r="F114">
        <f t="shared" si="10"/>
        <v>-196.26129324033323</v>
      </c>
      <c r="G114" s="12">
        <f t="shared" si="11"/>
        <v>6.1293240333242238E-2</v>
      </c>
      <c r="H114" s="12">
        <f t="shared" si="12"/>
        <v>-198.45920145305632</v>
      </c>
      <c r="I114" s="12">
        <f t="shared" si="13"/>
        <v>2.2592014530563347</v>
      </c>
    </row>
    <row r="115" spans="1:9">
      <c r="A115" s="58">
        <v>-91.4</v>
      </c>
      <c r="B115" s="10">
        <f t="shared" si="15"/>
        <v>9.1999979999999937</v>
      </c>
      <c r="C115" s="34">
        <v>-100.599998</v>
      </c>
      <c r="D115">
        <v>-1.3</v>
      </c>
      <c r="F115">
        <f t="shared" si="10"/>
        <v>-91.933183818688818</v>
      </c>
      <c r="G115" s="12">
        <f t="shared" si="11"/>
        <v>0.53318381868881204</v>
      </c>
      <c r="H115" s="12">
        <f t="shared" si="12"/>
        <v>-94.184703989304197</v>
      </c>
      <c r="I115" s="12">
        <f t="shared" si="13"/>
        <v>2.7847039893041909</v>
      </c>
    </row>
    <row r="116" spans="1:9">
      <c r="A116" s="58">
        <v>-15.8</v>
      </c>
      <c r="B116" s="10">
        <f t="shared" si="15"/>
        <v>0.40000099999999961</v>
      </c>
      <c r="C116" s="34">
        <v>-16.200001</v>
      </c>
      <c r="D116">
        <v>-1.3</v>
      </c>
      <c r="F116">
        <f t="shared" si="10"/>
        <v>-8.5497349021555902</v>
      </c>
      <c r="G116" s="12">
        <f t="shared" si="11"/>
        <v>-7.2502650978444105</v>
      </c>
      <c r="H116" s="12">
        <f t="shared" si="12"/>
        <v>-10.844104022847905</v>
      </c>
      <c r="I116" s="12">
        <f t="shared" si="13"/>
        <v>-4.9558959771520961</v>
      </c>
    </row>
    <row r="117" spans="1:9">
      <c r="A117" s="58">
        <v>7</v>
      </c>
      <c r="B117" s="10">
        <f t="shared" si="15"/>
        <v>8</v>
      </c>
      <c r="C117" s="34">
        <v>-1</v>
      </c>
      <c r="D117">
        <v>-1.3</v>
      </c>
      <c r="F117">
        <f t="shared" si="10"/>
        <v>6.4671910690000001</v>
      </c>
      <c r="G117" s="12">
        <f t="shared" si="11"/>
        <v>0.53280893099999993</v>
      </c>
      <c r="H117" s="12">
        <f t="shared" si="12"/>
        <v>4.1651050749999996</v>
      </c>
      <c r="I117" s="12" t="e">
        <f>#REF!-H117</f>
        <v>#REF!</v>
      </c>
    </row>
    <row r="118" spans="1:9">
      <c r="A118" s="58">
        <v>195.8</v>
      </c>
      <c r="B118" s="10">
        <f t="shared" si="15"/>
        <v>5.1999940000000038</v>
      </c>
      <c r="C118" s="34">
        <v>190.60000600000001</v>
      </c>
      <c r="D118">
        <v>-1.3</v>
      </c>
      <c r="F118">
        <f t="shared" si="10"/>
        <v>195.75948823233355</v>
      </c>
      <c r="G118" s="12">
        <f t="shared" si="11"/>
        <v>4.0511767666458809E-2</v>
      </c>
      <c r="H118" s="12">
        <f t="shared" si="12"/>
        <v>193.36012902288741</v>
      </c>
      <c r="I118" s="12">
        <f>A117-H118</f>
        <v>-186.36012902288741</v>
      </c>
    </row>
    <row r="119" spans="1:9">
      <c r="A119" s="58">
        <v>241.8</v>
      </c>
      <c r="B119" s="10">
        <f t="shared" si="15"/>
        <v>5.1999940000000038</v>
      </c>
      <c r="C119" s="34">
        <v>236.60000600000001</v>
      </c>
      <c r="D119">
        <v>-1.3</v>
      </c>
      <c r="F119">
        <f t="shared" si="10"/>
        <v>241.20544541833354</v>
      </c>
      <c r="G119" s="12">
        <f t="shared" si="11"/>
        <v>0.5945545816664719</v>
      </c>
      <c r="H119" s="12">
        <f t="shared" si="12"/>
        <v>238.78273251488739</v>
      </c>
      <c r="I119" s="12">
        <f>A118-H119</f>
        <v>-42.982732514887374</v>
      </c>
    </row>
    <row r="120" spans="1:9">
      <c r="A120" s="56">
        <v>293</v>
      </c>
      <c r="B120" s="10">
        <f t="shared" si="15"/>
        <v>4.3999939999999924</v>
      </c>
      <c r="C120" s="46">
        <v>288.60000600000001</v>
      </c>
      <c r="D120">
        <v>-1.3</v>
      </c>
      <c r="F120">
        <f t="shared" si="10"/>
        <v>292.57913615033351</v>
      </c>
      <c r="G120" s="12">
        <f t="shared" si="11"/>
        <v>0.42086384966648893</v>
      </c>
      <c r="H120" s="12">
        <f t="shared" si="12"/>
        <v>290.13002341888745</v>
      </c>
      <c r="I120" s="12">
        <f>A119-H120</f>
        <v>-48.330023418887436</v>
      </c>
    </row>
    <row r="121" spans="1:9">
      <c r="A121" s="59">
        <v>382.6</v>
      </c>
      <c r="B121" s="10">
        <f t="shared" si="15"/>
        <v>2.8000120000000379</v>
      </c>
      <c r="C121" s="34">
        <v>379.79998799999998</v>
      </c>
      <c r="D121">
        <v>-1.3</v>
      </c>
      <c r="F121">
        <f t="shared" si="10"/>
        <v>382.68066826633287</v>
      </c>
      <c r="G121" s="12">
        <f>A121-F121</f>
        <v>-8.066826633285018E-2</v>
      </c>
      <c r="H121" s="12">
        <f t="shared" si="12"/>
        <v>380.18525430722514</v>
      </c>
      <c r="I121" s="12">
        <f>A120-H121</f>
        <v>-87.185254307225136</v>
      </c>
    </row>
    <row r="122" spans="1:9">
      <c r="A122" s="58"/>
      <c r="B122" s="10"/>
      <c r="E122" s="41"/>
      <c r="G122" s="42"/>
      <c r="H122" s="12"/>
      <c r="I122" s="12"/>
    </row>
  </sheetData>
  <sortState ref="C117:C128">
    <sortCondition ref="C11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abSelected="1" workbookViewId="0">
      <selection activeCell="I8" sqref="I8:J9"/>
    </sheetView>
  </sheetViews>
  <sheetFormatPr baseColWidth="10" defaultColWidth="8.83203125" defaultRowHeight="15" x14ac:dyDescent="0"/>
  <sheetData>
    <row r="1" spans="1:19">
      <c r="A1" s="1" t="s">
        <v>41</v>
      </c>
      <c r="B1" s="1"/>
      <c r="C1" s="18" t="s">
        <v>23</v>
      </c>
      <c r="D1" s="19">
        <v>57.2958</v>
      </c>
      <c r="G1">
        <f xml:space="preserve"> 40/1000*D1</f>
        <v>2.2918319999999999</v>
      </c>
    </row>
    <row r="2" spans="1:19">
      <c r="A2" s="20"/>
      <c r="B2" s="21" t="s">
        <v>24</v>
      </c>
      <c r="C2" s="22">
        <v>1.7094E-3</v>
      </c>
      <c r="D2" s="23" t="s">
        <v>25</v>
      </c>
      <c r="E2" s="22"/>
      <c r="F2" s="24">
        <v>9.7941443000000003E-2</v>
      </c>
      <c r="G2" s="25" t="s">
        <v>26</v>
      </c>
      <c r="L2" s="20" t="s">
        <v>27</v>
      </c>
      <c r="S2">
        <v>-383</v>
      </c>
    </row>
    <row r="3" spans="1:19">
      <c r="A3" s="26" t="s">
        <v>4</v>
      </c>
      <c r="B3" s="26" t="s">
        <v>28</v>
      </c>
      <c r="C3" s="26" t="s">
        <v>29</v>
      </c>
      <c r="D3" s="26" t="s">
        <v>30</v>
      </c>
      <c r="E3" s="26"/>
      <c r="G3" s="26" t="s">
        <v>31</v>
      </c>
      <c r="H3" s="26" t="s">
        <v>32</v>
      </c>
      <c r="K3" s="20"/>
      <c r="S3">
        <v>-322.60000600000001</v>
      </c>
    </row>
    <row r="4" spans="1:19">
      <c r="A4" s="60">
        <v>-495.79998799999998</v>
      </c>
      <c r="B4" s="27">
        <f>A4-C4</f>
        <v>-3.5999759999999696</v>
      </c>
      <c r="C4">
        <v>-492.20001200000002</v>
      </c>
      <c r="D4">
        <v>3</v>
      </c>
      <c r="G4" s="20">
        <f>C4+$L$4*D4+$L$5*D4^2+$L$6*C4*D4</f>
        <v>-496.30401739402396</v>
      </c>
      <c r="H4" s="28">
        <f>A4-G4</f>
        <v>0.50402939402397351</v>
      </c>
      <c r="I4">
        <f>C4+$N$4*D4+$N$5*D4*D4+$N$6*D4*D4*D4+$N$7*C4*D4+$N$8*C4*D4*D4+$N$9*C4*D4*D4*D4</f>
        <v>-492.20001200000002</v>
      </c>
      <c r="J4" s="12">
        <f>I4-A4</f>
        <v>3.5999759999999696</v>
      </c>
      <c r="K4" s="20" t="s">
        <v>5</v>
      </c>
      <c r="L4" s="29">
        <v>-0.105533</v>
      </c>
      <c r="M4" t="s">
        <v>33</v>
      </c>
      <c r="S4">
        <v>-197.800003</v>
      </c>
    </row>
    <row r="5" spans="1:19">
      <c r="A5" s="60">
        <v>-383</v>
      </c>
      <c r="B5" s="27">
        <f t="shared" ref="B5:B19" si="0">A5-C5</f>
        <v>-3.6000060000000076</v>
      </c>
      <c r="C5">
        <v>-379.39999399999999</v>
      </c>
      <c r="D5">
        <v>3</v>
      </c>
      <c r="G5" s="20">
        <f t="shared" ref="G5:G54" si="1">C5+$L$4*D5+$L$5*D5^2+$L$6*C5*D5</f>
        <v>-383.56017380298795</v>
      </c>
      <c r="H5" s="28">
        <f t="shared" ref="H5:H54" si="2">A5-G5</f>
        <v>0.56017380298794706</v>
      </c>
      <c r="I5">
        <f t="shared" ref="I5:I6" si="3">C5+$N$4*D5+$N$5*D5*D5+$N$6*D5*D5*D5+$N$7*C5*D5+$N$8*C5*D5*D5+$N$9*C5*D5*D5*D5</f>
        <v>-379.39999399999999</v>
      </c>
      <c r="J5" s="12">
        <f t="shared" ref="J5:J9" si="4">I5-A5</f>
        <v>3.6000060000000076</v>
      </c>
      <c r="K5" s="20" t="s">
        <v>7</v>
      </c>
      <c r="L5" s="29">
        <v>-0.44805800000000001</v>
      </c>
      <c r="M5" t="s">
        <v>34</v>
      </c>
      <c r="S5">
        <v>-151.800003</v>
      </c>
    </row>
    <row r="6" spans="1:19">
      <c r="A6" s="60">
        <v>-322.60000600000001</v>
      </c>
      <c r="B6" s="27">
        <f t="shared" si="0"/>
        <v>-3.6000060000000076</v>
      </c>
      <c r="C6">
        <v>-319</v>
      </c>
      <c r="D6">
        <v>3</v>
      </c>
      <c r="G6" s="20">
        <f t="shared" si="1"/>
        <v>-323.19025899999997</v>
      </c>
      <c r="H6" s="28">
        <f t="shared" si="2"/>
        <v>0.5902529999999615</v>
      </c>
      <c r="I6">
        <f t="shared" si="3"/>
        <v>-319</v>
      </c>
      <c r="J6" s="12">
        <f t="shared" si="4"/>
        <v>3.6000060000000076</v>
      </c>
      <c r="K6" s="20" t="s">
        <v>12</v>
      </c>
      <c r="L6" s="29">
        <v>-1.66E-4</v>
      </c>
      <c r="M6" t="s">
        <v>35</v>
      </c>
      <c r="S6">
        <v>-92.199996999999996</v>
      </c>
    </row>
    <row r="7" spans="1:19">
      <c r="A7" s="60">
        <v>-197.800003</v>
      </c>
      <c r="B7" s="27">
        <f t="shared" si="0"/>
        <v>-3.6000060000000076</v>
      </c>
      <c r="C7">
        <v>-194.199997</v>
      </c>
      <c r="D7">
        <v>3</v>
      </c>
      <c r="G7" s="20">
        <f t="shared" si="1"/>
        <v>-198.45240640149399</v>
      </c>
      <c r="H7" s="28">
        <f t="shared" si="2"/>
        <v>0.65240340149398435</v>
      </c>
      <c r="J7" s="12"/>
      <c r="M7" t="s">
        <v>36</v>
      </c>
      <c r="S7">
        <v>-16.600000000000001</v>
      </c>
    </row>
    <row r="8" spans="1:19">
      <c r="A8" s="60">
        <v>-151.800003</v>
      </c>
      <c r="B8" s="27">
        <f t="shared" si="0"/>
        <v>-3.6000060000000076</v>
      </c>
      <c r="C8">
        <v>-148.199997</v>
      </c>
      <c r="D8">
        <v>3</v>
      </c>
      <c r="G8" s="20">
        <f t="shared" si="1"/>
        <v>-152.47531440149399</v>
      </c>
      <c r="H8" s="28">
        <f t="shared" si="2"/>
        <v>0.67531140149398539</v>
      </c>
      <c r="J8" s="12"/>
      <c r="M8" t="s">
        <v>37</v>
      </c>
      <c r="S8">
        <v>-8.6</v>
      </c>
    </row>
    <row r="9" spans="1:19">
      <c r="A9" s="60">
        <v>-92.199996999999996</v>
      </c>
      <c r="B9" s="27">
        <f t="shared" si="0"/>
        <v>-3.5999989999999968</v>
      </c>
      <c r="C9">
        <v>-88.599997999999999</v>
      </c>
      <c r="D9">
        <v>3</v>
      </c>
      <c r="G9" s="20">
        <f t="shared" si="1"/>
        <v>-92.904996200995996</v>
      </c>
      <c r="H9" s="28">
        <f t="shared" si="2"/>
        <v>0.70499920099599933</v>
      </c>
      <c r="J9" s="12"/>
      <c r="M9" t="s">
        <v>38</v>
      </c>
      <c r="S9">
        <v>5.8</v>
      </c>
    </row>
    <row r="10" spans="1:19">
      <c r="A10" s="60">
        <v>-16.600000000000001</v>
      </c>
      <c r="B10" s="27">
        <f t="shared" si="0"/>
        <v>-3.2000000000000011</v>
      </c>
      <c r="C10">
        <v>-13.4</v>
      </c>
      <c r="D10">
        <v>3</v>
      </c>
      <c r="G10" s="20">
        <f t="shared" si="1"/>
        <v>-17.742447800000001</v>
      </c>
      <c r="H10" s="28">
        <f t="shared" si="2"/>
        <v>1.1424477999999993</v>
      </c>
      <c r="S10">
        <v>33.400002000000001</v>
      </c>
    </row>
    <row r="11" spans="1:19">
      <c r="A11" s="60">
        <v>-8.6</v>
      </c>
      <c r="B11" s="27">
        <f t="shared" si="0"/>
        <v>-3.5999999999999996</v>
      </c>
      <c r="C11">
        <v>-5</v>
      </c>
      <c r="D11">
        <v>3</v>
      </c>
      <c r="G11" s="20">
        <f t="shared" si="1"/>
        <v>-9.3466310000000004</v>
      </c>
      <c r="H11" s="28">
        <f t="shared" si="2"/>
        <v>0.74663100000000071</v>
      </c>
      <c r="S11">
        <v>71.400002000000001</v>
      </c>
    </row>
    <row r="12" spans="1:19">
      <c r="A12" s="60">
        <v>5.8</v>
      </c>
      <c r="B12" s="27">
        <f t="shared" si="0"/>
        <v>-4.0000000000000009</v>
      </c>
      <c r="C12">
        <v>9.8000000000000007</v>
      </c>
      <c r="D12">
        <v>3</v>
      </c>
      <c r="G12" s="20">
        <f t="shared" si="1"/>
        <v>5.4459986000000002</v>
      </c>
      <c r="H12" s="28">
        <f t="shared" si="2"/>
        <v>0.35400139999999958</v>
      </c>
      <c r="S12">
        <v>194.199997</v>
      </c>
    </row>
    <row r="13" spans="1:19">
      <c r="A13" s="60">
        <v>33.400002000000001</v>
      </c>
      <c r="B13" s="27">
        <f t="shared" si="0"/>
        <v>-5.1999959999999987</v>
      </c>
      <c r="C13">
        <v>38.599997999999999</v>
      </c>
      <c r="D13">
        <v>3</v>
      </c>
      <c r="G13" s="20">
        <f t="shared" si="1"/>
        <v>34.231654200996005</v>
      </c>
      <c r="H13" s="28">
        <f t="shared" si="2"/>
        <v>-0.8316522009960039</v>
      </c>
      <c r="K13">
        <v>-492.20001200000002</v>
      </c>
      <c r="S13">
        <v>219</v>
      </c>
    </row>
    <row r="14" spans="1:19">
      <c r="A14" s="60">
        <v>71.400002000000001</v>
      </c>
      <c r="B14" s="27">
        <f t="shared" si="0"/>
        <v>-3.5999979999999994</v>
      </c>
      <c r="C14">
        <v>75</v>
      </c>
      <c r="D14">
        <v>3</v>
      </c>
      <c r="G14" s="20">
        <f t="shared" si="1"/>
        <v>70.613529</v>
      </c>
      <c r="H14" s="28">
        <f t="shared" si="2"/>
        <v>0.78647300000000087</v>
      </c>
      <c r="K14">
        <v>-469</v>
      </c>
      <c r="S14">
        <v>240.60000600000001</v>
      </c>
    </row>
    <row r="15" spans="1:19">
      <c r="A15" s="60">
        <v>194.199997</v>
      </c>
      <c r="B15" s="27">
        <f t="shared" si="0"/>
        <v>-4</v>
      </c>
      <c r="C15">
        <v>198.199997</v>
      </c>
      <c r="D15">
        <v>3</v>
      </c>
      <c r="G15" s="20">
        <f t="shared" si="1"/>
        <v>193.75217240149399</v>
      </c>
      <c r="H15" s="28">
        <f t="shared" si="2"/>
        <v>0.44782459850600276</v>
      </c>
      <c r="K15">
        <v>-379.39999399999999</v>
      </c>
      <c r="S15">
        <v>291</v>
      </c>
    </row>
    <row r="16" spans="1:19">
      <c r="A16" s="60">
        <v>219</v>
      </c>
      <c r="B16" s="27">
        <f t="shared" si="0"/>
        <v>-4</v>
      </c>
      <c r="C16">
        <v>223</v>
      </c>
      <c r="D16">
        <v>3</v>
      </c>
      <c r="G16" s="20">
        <f t="shared" si="1"/>
        <v>218.53982500000001</v>
      </c>
      <c r="H16" s="28">
        <f t="shared" si="2"/>
        <v>0.46017499999999245</v>
      </c>
    </row>
    <row r="17" spans="1:11">
      <c r="A17" s="60">
        <v>240.60000600000001</v>
      </c>
      <c r="B17" s="27">
        <f t="shared" si="0"/>
        <v>-3.5999909999999886</v>
      </c>
      <c r="C17">
        <v>244.199997</v>
      </c>
      <c r="D17">
        <v>3</v>
      </c>
      <c r="G17" s="20">
        <f t="shared" si="1"/>
        <v>239.72926440149399</v>
      </c>
      <c r="H17" s="28">
        <f t="shared" si="2"/>
        <v>0.87074159850601518</v>
      </c>
    </row>
    <row r="18" spans="1:11">
      <c r="A18" s="60">
        <v>291</v>
      </c>
      <c r="B18" s="27">
        <f t="shared" si="0"/>
        <v>-4.7999879999999848</v>
      </c>
      <c r="C18">
        <v>295.79998799999998</v>
      </c>
      <c r="D18">
        <v>3</v>
      </c>
      <c r="G18" s="20">
        <f t="shared" si="1"/>
        <v>291.30355860597604</v>
      </c>
      <c r="H18" s="28">
        <f t="shared" si="2"/>
        <v>-0.30355860597603623</v>
      </c>
    </row>
    <row r="19" spans="1:11">
      <c r="A19" s="60">
        <v>381</v>
      </c>
      <c r="B19" s="27">
        <f t="shared" si="0"/>
        <v>-4.3999939999999924</v>
      </c>
      <c r="C19">
        <v>385.39999399999999</v>
      </c>
      <c r="D19">
        <v>3</v>
      </c>
      <c r="G19" s="20">
        <f t="shared" si="1"/>
        <v>380.85894380298805</v>
      </c>
      <c r="H19" s="28">
        <f t="shared" si="2"/>
        <v>0.14105619701194883</v>
      </c>
    </row>
    <row r="20" spans="1:11">
      <c r="B20" s="27"/>
      <c r="G20" s="20"/>
      <c r="H20" s="28"/>
      <c r="K20">
        <v>-236.199997</v>
      </c>
    </row>
    <row r="21" spans="1:11">
      <c r="A21" s="61">
        <v>-495.79998799999998</v>
      </c>
      <c r="B21" s="27">
        <f t="shared" ref="B21:B121" si="5">A21-C21</f>
        <v>-2.7999879999999848</v>
      </c>
      <c r="C21">
        <v>-493</v>
      </c>
      <c r="D21">
        <v>2</v>
      </c>
      <c r="G21" s="20">
        <f t="shared" si="1"/>
        <v>-494.83962200000002</v>
      </c>
      <c r="H21" s="28">
        <f t="shared" si="2"/>
        <v>-0.96036599999996497</v>
      </c>
      <c r="K21">
        <v>-194.199997</v>
      </c>
    </row>
    <row r="22" spans="1:11">
      <c r="A22" s="61">
        <v>-383</v>
      </c>
      <c r="B22" s="27">
        <f t="shared" si="5"/>
        <v>-2.3999939999999924</v>
      </c>
      <c r="C22">
        <v>-380.60000600000001</v>
      </c>
      <c r="D22">
        <v>2</v>
      </c>
      <c r="G22" s="20">
        <f t="shared" si="1"/>
        <v>-382.47694479800805</v>
      </c>
      <c r="H22" s="28">
        <f t="shared" si="2"/>
        <v>-0.52305520199195144</v>
      </c>
    </row>
    <row r="23" spans="1:11">
      <c r="A23" s="61">
        <v>-322.60000600000001</v>
      </c>
      <c r="B23" s="27">
        <f t="shared" si="5"/>
        <v>-2.3999939999999924</v>
      </c>
      <c r="C23">
        <v>-320.20001200000002</v>
      </c>
      <c r="D23">
        <v>2</v>
      </c>
      <c r="G23" s="20">
        <f t="shared" si="1"/>
        <v>-322.09700359601607</v>
      </c>
      <c r="H23" s="28">
        <f t="shared" si="2"/>
        <v>-0.5030024039839418</v>
      </c>
    </row>
    <row r="24" spans="1:11">
      <c r="A24" s="61">
        <v>-197.800003</v>
      </c>
      <c r="B24" s="27">
        <f t="shared" si="5"/>
        <v>-3.1999969999999962</v>
      </c>
      <c r="C24">
        <v>-194.60000600000001</v>
      </c>
      <c r="D24">
        <v>2</v>
      </c>
      <c r="G24" s="20">
        <f t="shared" si="1"/>
        <v>-196.538696798008</v>
      </c>
      <c r="H24" s="28">
        <f t="shared" si="2"/>
        <v>-1.2613062019919994</v>
      </c>
    </row>
    <row r="25" spans="1:11">
      <c r="A25" s="61">
        <v>-151.800003</v>
      </c>
      <c r="B25" s="27">
        <f t="shared" si="5"/>
        <v>-2.8000030000000038</v>
      </c>
      <c r="C25">
        <v>-149</v>
      </c>
      <c r="D25">
        <v>2</v>
      </c>
      <c r="G25" s="20">
        <f t="shared" si="1"/>
        <v>-150.95383000000001</v>
      </c>
      <c r="H25" s="28">
        <f t="shared" si="2"/>
        <v>-0.84617299999999318</v>
      </c>
    </row>
    <row r="26" spans="1:11">
      <c r="A26" s="61">
        <v>-92.199996999999996</v>
      </c>
      <c r="B26" s="27">
        <f t="shared" si="5"/>
        <v>-2.3999939999999924</v>
      </c>
      <c r="C26">
        <v>-89.800003000000004</v>
      </c>
      <c r="D26">
        <v>2</v>
      </c>
      <c r="G26" s="20">
        <f t="shared" si="1"/>
        <v>-91.773487399004011</v>
      </c>
      <c r="H26" s="28">
        <f t="shared" si="2"/>
        <v>-0.42650960099598478</v>
      </c>
    </row>
    <row r="27" spans="1:11">
      <c r="A27" s="61">
        <v>-16.600000000000001</v>
      </c>
      <c r="B27" s="27">
        <f t="shared" si="5"/>
        <v>-2.4000000000000021</v>
      </c>
      <c r="C27">
        <v>-14.2</v>
      </c>
      <c r="D27">
        <v>2</v>
      </c>
      <c r="G27" s="20">
        <f t="shared" si="1"/>
        <v>-16.198583599999999</v>
      </c>
      <c r="H27" s="28">
        <f t="shared" si="2"/>
        <v>-0.40141640000000223</v>
      </c>
    </row>
    <row r="28" spans="1:11">
      <c r="A28" s="61">
        <v>-8.6</v>
      </c>
      <c r="B28" s="27">
        <f t="shared" si="5"/>
        <v>-2.8</v>
      </c>
      <c r="C28">
        <v>-5.8</v>
      </c>
      <c r="D28">
        <v>2</v>
      </c>
      <c r="G28" s="20">
        <f t="shared" si="1"/>
        <v>-7.8013724</v>
      </c>
      <c r="H28" s="28">
        <f t="shared" si="2"/>
        <v>-0.79862759999999966</v>
      </c>
    </row>
    <row r="29" spans="1:11">
      <c r="A29" s="61">
        <v>5.8</v>
      </c>
      <c r="B29" s="27">
        <f t="shared" si="5"/>
        <v>-3.2</v>
      </c>
      <c r="C29">
        <v>9</v>
      </c>
      <c r="D29">
        <v>2</v>
      </c>
      <c r="G29" s="20">
        <f t="shared" si="1"/>
        <v>6.9937139999999989</v>
      </c>
      <c r="H29" s="28">
        <f t="shared" si="2"/>
        <v>-1.1937139999999991</v>
      </c>
    </row>
    <row r="30" spans="1:11">
      <c r="A30" s="61">
        <v>33.400002000000001</v>
      </c>
      <c r="B30" s="27">
        <f t="shared" si="5"/>
        <v>-3.5999979999999994</v>
      </c>
      <c r="C30">
        <v>37</v>
      </c>
      <c r="D30">
        <v>2</v>
      </c>
      <c r="G30" s="20">
        <f t="shared" si="1"/>
        <v>34.984417999999998</v>
      </c>
      <c r="H30" s="28">
        <f t="shared" si="2"/>
        <v>-1.5844159999999974</v>
      </c>
    </row>
    <row r="31" spans="1:11">
      <c r="A31" s="61">
        <v>71.400002000000001</v>
      </c>
      <c r="B31" s="27">
        <f t="shared" si="5"/>
        <v>-2.7999949999999956</v>
      </c>
      <c r="C31">
        <v>74.199996999999996</v>
      </c>
      <c r="D31">
        <v>2</v>
      </c>
      <c r="G31" s="20">
        <f t="shared" si="1"/>
        <v>72.172064600995995</v>
      </c>
      <c r="H31" s="28">
        <f t="shared" si="2"/>
        <v>-0.77206260099599433</v>
      </c>
    </row>
    <row r="32" spans="1:11">
      <c r="A32" s="61">
        <v>194.199997</v>
      </c>
      <c r="B32" s="27">
        <f t="shared" si="5"/>
        <v>-3.1999969999999962</v>
      </c>
      <c r="C32">
        <v>197.39999399999999</v>
      </c>
      <c r="D32">
        <v>2</v>
      </c>
      <c r="G32" s="20">
        <f t="shared" si="1"/>
        <v>195.33115920199199</v>
      </c>
      <c r="H32" s="28">
        <f t="shared" si="2"/>
        <v>-1.131162201991998</v>
      </c>
    </row>
    <row r="33" spans="1:8">
      <c r="A33" s="61">
        <v>219</v>
      </c>
      <c r="B33" s="27">
        <f t="shared" si="5"/>
        <v>-2.8000030000000038</v>
      </c>
      <c r="C33">
        <v>221.800003</v>
      </c>
      <c r="D33">
        <v>2</v>
      </c>
      <c r="G33" s="20">
        <f t="shared" si="1"/>
        <v>219.72306739900401</v>
      </c>
      <c r="H33" s="28">
        <f t="shared" si="2"/>
        <v>-0.72306739900400885</v>
      </c>
    </row>
    <row r="34" spans="1:8">
      <c r="A34" s="61">
        <v>240.60000600000001</v>
      </c>
      <c r="B34" s="27">
        <f t="shared" si="5"/>
        <v>-2.7999879999999848</v>
      </c>
      <c r="C34">
        <v>243.39999399999999</v>
      </c>
      <c r="D34">
        <v>2</v>
      </c>
      <c r="G34" s="20">
        <f t="shared" si="1"/>
        <v>241.31588720199198</v>
      </c>
      <c r="H34" s="28">
        <f t="shared" si="2"/>
        <v>-0.71588120199197647</v>
      </c>
    </row>
    <row r="35" spans="1:8">
      <c r="A35" s="61">
        <v>291</v>
      </c>
      <c r="B35" s="27">
        <f t="shared" si="5"/>
        <v>-3.6000060000000076</v>
      </c>
      <c r="C35">
        <v>294.60000600000001</v>
      </c>
      <c r="D35">
        <v>2</v>
      </c>
      <c r="G35" s="20">
        <f t="shared" si="1"/>
        <v>292.49890079800798</v>
      </c>
      <c r="H35" s="28">
        <f t="shared" si="2"/>
        <v>-1.4989007980079805</v>
      </c>
    </row>
    <row r="36" spans="1:8">
      <c r="A36" s="61">
        <v>381</v>
      </c>
      <c r="B36" s="27">
        <f t="shared" si="5"/>
        <v>-3.2000120000000152</v>
      </c>
      <c r="C36">
        <v>384.20001200000002</v>
      </c>
      <c r="D36">
        <v>2</v>
      </c>
      <c r="G36" s="20">
        <f t="shared" si="1"/>
        <v>382.06915959601599</v>
      </c>
      <c r="H36" s="28">
        <f t="shared" si="2"/>
        <v>-1.069159596015993</v>
      </c>
    </row>
    <row r="37" spans="1:8">
      <c r="A37" s="61">
        <v>547.40002400000003</v>
      </c>
      <c r="B37" s="27">
        <f t="shared" si="5"/>
        <v>-2.7999879999999848</v>
      </c>
      <c r="C37">
        <v>550.20001200000002</v>
      </c>
      <c r="D37">
        <v>2</v>
      </c>
      <c r="G37" s="20">
        <f t="shared" si="1"/>
        <v>548.0140475960161</v>
      </c>
      <c r="H37" s="28">
        <f t="shared" si="2"/>
        <v>-0.61402359601606804</v>
      </c>
    </row>
    <row r="38" spans="1:8">
      <c r="B38" s="27"/>
      <c r="G38" s="20"/>
      <c r="H38" s="28"/>
    </row>
    <row r="39" spans="1:8">
      <c r="A39" s="61">
        <v>-495.79998799999998</v>
      </c>
      <c r="B39" s="27">
        <f t="shared" si="5"/>
        <v>-0.79998799999998482</v>
      </c>
      <c r="C39">
        <v>-495</v>
      </c>
      <c r="D39">
        <v>1</v>
      </c>
      <c r="G39" s="20">
        <f t="shared" si="1"/>
        <v>-495.47142099999996</v>
      </c>
      <c r="H39" s="28">
        <f t="shared" si="2"/>
        <v>-0.32856700000002093</v>
      </c>
    </row>
    <row r="40" spans="1:8">
      <c r="A40" s="61">
        <v>-383</v>
      </c>
      <c r="B40" s="27">
        <f t="shared" si="5"/>
        <v>-0.79998799999998482</v>
      </c>
      <c r="C40">
        <v>-382.20001200000002</v>
      </c>
      <c r="D40">
        <v>1</v>
      </c>
      <c r="G40" s="20">
        <f t="shared" si="1"/>
        <v>-382.69015779800799</v>
      </c>
      <c r="H40" s="28">
        <f t="shared" si="2"/>
        <v>-0.30984220199201218</v>
      </c>
    </row>
    <row r="41" spans="1:8">
      <c r="A41" s="61">
        <v>-322.60000600000001</v>
      </c>
      <c r="B41" s="27">
        <f t="shared" si="5"/>
        <v>-0.80001800000002277</v>
      </c>
      <c r="C41">
        <v>-321.79998799999998</v>
      </c>
      <c r="D41">
        <v>1</v>
      </c>
      <c r="G41" s="20">
        <f t="shared" si="1"/>
        <v>-322.30016020199196</v>
      </c>
      <c r="H41" s="28">
        <f t="shared" si="2"/>
        <v>-0.29984579800805022</v>
      </c>
    </row>
    <row r="42" spans="1:8">
      <c r="A42" s="61">
        <v>-197.800003</v>
      </c>
      <c r="B42" s="27">
        <f t="shared" si="5"/>
        <v>-0.80000300000000379</v>
      </c>
      <c r="C42">
        <v>-197</v>
      </c>
      <c r="D42">
        <v>1</v>
      </c>
      <c r="G42" s="20">
        <f t="shared" si="1"/>
        <v>-197.52088900000001</v>
      </c>
      <c r="H42" s="28">
        <f t="shared" si="2"/>
        <v>-0.27911399999999276</v>
      </c>
    </row>
    <row r="43" spans="1:8">
      <c r="A43" s="61">
        <v>-151.800003</v>
      </c>
      <c r="B43" s="27">
        <f t="shared" si="5"/>
        <v>-1.1999969999999962</v>
      </c>
      <c r="C43">
        <v>-150.60000600000001</v>
      </c>
      <c r="D43">
        <v>1</v>
      </c>
      <c r="G43" s="20">
        <f t="shared" si="1"/>
        <v>-151.12859739900401</v>
      </c>
      <c r="H43" s="28">
        <f t="shared" si="2"/>
        <v>-0.67140560099599611</v>
      </c>
    </row>
    <row r="44" spans="1:8">
      <c r="A44" s="61">
        <v>-92.199996999999996</v>
      </c>
      <c r="B44" s="27">
        <f t="shared" si="5"/>
        <v>-0.79999499999999557</v>
      </c>
      <c r="C44">
        <v>-91.400002000000001</v>
      </c>
      <c r="D44">
        <v>1</v>
      </c>
      <c r="G44" s="20">
        <f t="shared" si="1"/>
        <v>-91.938420599667992</v>
      </c>
      <c r="H44" s="28">
        <f t="shared" si="2"/>
        <v>-0.2615764003320038</v>
      </c>
    </row>
    <row r="45" spans="1:8">
      <c r="A45" s="61">
        <v>-16.600000000000001</v>
      </c>
      <c r="B45" s="27">
        <f t="shared" si="5"/>
        <v>-0.80000000000000071</v>
      </c>
      <c r="C45">
        <v>-15.8</v>
      </c>
      <c r="D45">
        <v>1</v>
      </c>
      <c r="G45" s="20">
        <f t="shared" si="1"/>
        <v>-16.350968200000001</v>
      </c>
      <c r="H45" s="28">
        <f t="shared" si="2"/>
        <v>-0.24903180000000091</v>
      </c>
    </row>
    <row r="46" spans="1:8">
      <c r="A46" s="61">
        <v>-8.6</v>
      </c>
      <c r="B46" s="27">
        <f t="shared" si="5"/>
        <v>-0.79999999999999982</v>
      </c>
      <c r="C46">
        <v>-7.8</v>
      </c>
      <c r="D46">
        <v>1</v>
      </c>
      <c r="G46" s="20">
        <f t="shared" si="1"/>
        <v>-8.3522961999999996</v>
      </c>
      <c r="H46" s="28">
        <f t="shared" si="2"/>
        <v>-0.24770380000000003</v>
      </c>
    </row>
    <row r="47" spans="1:8">
      <c r="A47" s="61">
        <v>5.8</v>
      </c>
      <c r="B47" s="27">
        <f t="shared" si="5"/>
        <v>-1.2000000000000002</v>
      </c>
      <c r="C47">
        <v>7</v>
      </c>
      <c r="D47">
        <v>1</v>
      </c>
      <c r="G47" s="20">
        <f t="shared" si="1"/>
        <v>6.4452470000000002</v>
      </c>
      <c r="H47" s="28">
        <f t="shared" si="2"/>
        <v>-0.64524700000000035</v>
      </c>
    </row>
    <row r="48" spans="1:8">
      <c r="A48" s="61">
        <v>33.400002000000001</v>
      </c>
      <c r="B48" s="27">
        <f t="shared" si="5"/>
        <v>-2</v>
      </c>
      <c r="C48">
        <v>35.400002000000001</v>
      </c>
      <c r="D48">
        <v>1</v>
      </c>
      <c r="G48" s="20">
        <f t="shared" si="1"/>
        <v>34.840534599667997</v>
      </c>
      <c r="H48" s="28">
        <f t="shared" si="2"/>
        <v>-1.4405325996679963</v>
      </c>
    </row>
    <row r="49" spans="1:8">
      <c r="A49" s="61">
        <v>71.400002000000001</v>
      </c>
      <c r="B49" s="27">
        <f t="shared" si="5"/>
        <v>-0.40000100000000316</v>
      </c>
      <c r="C49">
        <v>71.800003000000004</v>
      </c>
      <c r="D49">
        <v>1</v>
      </c>
      <c r="G49" s="20">
        <f t="shared" si="1"/>
        <v>71.234493199502012</v>
      </c>
      <c r="H49" s="28">
        <f t="shared" si="2"/>
        <v>0.16550880049798877</v>
      </c>
    </row>
    <row r="50" spans="1:8">
      <c r="A50" s="61">
        <v>194.199997</v>
      </c>
      <c r="B50" s="27">
        <f t="shared" si="5"/>
        <v>-1.1999969999999962</v>
      </c>
      <c r="C50">
        <v>195.39999399999999</v>
      </c>
      <c r="D50">
        <v>1</v>
      </c>
      <c r="G50" s="20">
        <f t="shared" si="1"/>
        <v>194.81396660099597</v>
      </c>
      <c r="H50" s="28">
        <f t="shared" si="2"/>
        <v>-0.61396960099597209</v>
      </c>
    </row>
    <row r="51" spans="1:8">
      <c r="A51" s="61">
        <v>219</v>
      </c>
      <c r="B51" s="27">
        <f t="shared" si="5"/>
        <v>-1.1999969999999962</v>
      </c>
      <c r="C51">
        <v>220.199997</v>
      </c>
      <c r="D51">
        <v>1</v>
      </c>
      <c r="G51" s="20">
        <f t="shared" si="1"/>
        <v>219.60985280049798</v>
      </c>
      <c r="H51" s="28">
        <f t="shared" si="2"/>
        <v>-0.60985280049797552</v>
      </c>
    </row>
    <row r="52" spans="1:8">
      <c r="A52" s="61">
        <v>240.60000600000001</v>
      </c>
      <c r="B52" s="27">
        <f t="shared" si="5"/>
        <v>-0.79998799999998482</v>
      </c>
      <c r="C52">
        <v>241.39999399999999</v>
      </c>
      <c r="D52">
        <v>1</v>
      </c>
      <c r="G52" s="20">
        <f t="shared" si="1"/>
        <v>240.80633060099598</v>
      </c>
      <c r="H52" s="28">
        <f t="shared" si="2"/>
        <v>-0.20632460099596983</v>
      </c>
    </row>
    <row r="53" spans="1:8">
      <c r="A53" s="61">
        <v>291</v>
      </c>
      <c r="B53" s="27">
        <f t="shared" si="5"/>
        <v>-1.2000120000000152</v>
      </c>
      <c r="C53">
        <v>292.20001200000002</v>
      </c>
      <c r="D53">
        <v>1</v>
      </c>
      <c r="G53" s="20">
        <f t="shared" si="1"/>
        <v>291.59791579800805</v>
      </c>
      <c r="H53" s="28">
        <f t="shared" si="2"/>
        <v>-0.59791579800804584</v>
      </c>
    </row>
    <row r="54" spans="1:8">
      <c r="A54" s="61">
        <v>381</v>
      </c>
      <c r="B54" s="27">
        <f t="shared" si="5"/>
        <v>-1.2000120000000152</v>
      </c>
      <c r="C54">
        <v>382.20001200000002</v>
      </c>
      <c r="D54">
        <v>1</v>
      </c>
      <c r="G54" s="20">
        <f t="shared" si="1"/>
        <v>381.58297579800802</v>
      </c>
      <c r="H54" s="28">
        <f t="shared" si="2"/>
        <v>-0.58297579800802168</v>
      </c>
    </row>
    <row r="55" spans="1:8">
      <c r="A55" s="61">
        <v>547.40002400000003</v>
      </c>
      <c r="B55" s="27">
        <f t="shared" si="5"/>
        <v>-0.39996399999995447</v>
      </c>
      <c r="C55">
        <v>547.79998799999998</v>
      </c>
      <c r="D55">
        <v>1</v>
      </c>
      <c r="G55" s="20">
        <f t="shared" ref="G55:G111" si="6">C55+$L$4*D55+$L$5*D55^2+$L$6*C55*D55</f>
        <v>547.15546220199201</v>
      </c>
      <c r="H55" s="28">
        <f t="shared" ref="H55:H111" si="7">A55-G55</f>
        <v>0.24456179800802147</v>
      </c>
    </row>
    <row r="56" spans="1:8">
      <c r="B56" s="27"/>
      <c r="G56" s="20"/>
      <c r="H56" s="28"/>
    </row>
    <row r="57" spans="1:8">
      <c r="A57" s="61">
        <v>-495.79998799999998</v>
      </c>
      <c r="B57" s="27">
        <f t="shared" si="5"/>
        <v>0</v>
      </c>
      <c r="C57" s="60">
        <v>-495.79998799999998</v>
      </c>
      <c r="D57">
        <v>0</v>
      </c>
      <c r="G57" s="20">
        <f t="shared" si="6"/>
        <v>-495.79998799999998</v>
      </c>
      <c r="H57" s="28">
        <f t="shared" si="7"/>
        <v>0</v>
      </c>
    </row>
    <row r="58" spans="1:8">
      <c r="A58" s="61">
        <v>-383</v>
      </c>
      <c r="B58" s="27">
        <f t="shared" si="5"/>
        <v>0</v>
      </c>
      <c r="C58" s="60">
        <v>-383</v>
      </c>
      <c r="D58">
        <v>0</v>
      </c>
      <c r="G58" s="20">
        <f t="shared" si="6"/>
        <v>-383</v>
      </c>
      <c r="H58" s="28">
        <f t="shared" si="7"/>
        <v>0</v>
      </c>
    </row>
    <row r="59" spans="1:8">
      <c r="A59" s="61">
        <v>-322.60000600000001</v>
      </c>
      <c r="B59" s="27">
        <f t="shared" si="5"/>
        <v>0</v>
      </c>
      <c r="C59" s="60">
        <v>-322.60000600000001</v>
      </c>
      <c r="D59">
        <v>0</v>
      </c>
      <c r="G59" s="20">
        <f t="shared" si="6"/>
        <v>-322.60000600000001</v>
      </c>
      <c r="H59" s="28">
        <f t="shared" si="7"/>
        <v>0</v>
      </c>
    </row>
    <row r="60" spans="1:8">
      <c r="A60" s="61">
        <v>-197.800003</v>
      </c>
      <c r="B60" s="27">
        <f t="shared" si="5"/>
        <v>0</v>
      </c>
      <c r="C60" s="60">
        <v>-197.800003</v>
      </c>
      <c r="D60">
        <v>0</v>
      </c>
      <c r="G60" s="20">
        <f t="shared" si="6"/>
        <v>-197.800003</v>
      </c>
      <c r="H60" s="28">
        <f t="shared" si="7"/>
        <v>0</v>
      </c>
    </row>
    <row r="61" spans="1:8">
      <c r="A61" s="61">
        <v>-151.800003</v>
      </c>
      <c r="B61" s="27">
        <f t="shared" si="5"/>
        <v>0</v>
      </c>
      <c r="C61" s="60">
        <v>-151.800003</v>
      </c>
      <c r="D61">
        <v>0</v>
      </c>
      <c r="G61" s="20">
        <f t="shared" si="6"/>
        <v>-151.800003</v>
      </c>
      <c r="H61" s="28">
        <f t="shared" si="7"/>
        <v>0</v>
      </c>
    </row>
    <row r="62" spans="1:8">
      <c r="A62" s="61">
        <v>-92.199996999999996</v>
      </c>
      <c r="B62" s="27">
        <f t="shared" si="5"/>
        <v>0</v>
      </c>
      <c r="C62" s="60">
        <v>-92.199996999999996</v>
      </c>
      <c r="D62">
        <v>0</v>
      </c>
      <c r="G62" s="20">
        <f t="shared" si="6"/>
        <v>-92.199996999999996</v>
      </c>
      <c r="H62" s="28">
        <f t="shared" si="7"/>
        <v>0</v>
      </c>
    </row>
    <row r="63" spans="1:8">
      <c r="A63" s="61">
        <v>-16.600000000000001</v>
      </c>
      <c r="B63" s="27">
        <f t="shared" si="5"/>
        <v>0</v>
      </c>
      <c r="C63" s="60">
        <v>-16.600000000000001</v>
      </c>
      <c r="D63">
        <v>0</v>
      </c>
      <c r="G63" s="20">
        <f t="shared" si="6"/>
        <v>-16.600000000000001</v>
      </c>
      <c r="H63" s="28">
        <f t="shared" si="7"/>
        <v>0</v>
      </c>
    </row>
    <row r="64" spans="1:8">
      <c r="A64" s="61">
        <v>-8.6</v>
      </c>
      <c r="B64" s="27">
        <f t="shared" si="5"/>
        <v>0</v>
      </c>
      <c r="C64" s="60">
        <v>-8.6</v>
      </c>
      <c r="D64">
        <v>0</v>
      </c>
      <c r="G64" s="20">
        <f t="shared" si="6"/>
        <v>-8.6</v>
      </c>
      <c r="H64" s="28">
        <f t="shared" si="7"/>
        <v>0</v>
      </c>
    </row>
    <row r="65" spans="1:8">
      <c r="A65" s="61">
        <v>5.8</v>
      </c>
      <c r="B65" s="27">
        <f t="shared" si="5"/>
        <v>0</v>
      </c>
      <c r="C65" s="60">
        <v>5.8</v>
      </c>
      <c r="D65">
        <v>0</v>
      </c>
      <c r="G65" s="20">
        <f t="shared" si="6"/>
        <v>5.8</v>
      </c>
      <c r="H65" s="28">
        <f t="shared" si="7"/>
        <v>0</v>
      </c>
    </row>
    <row r="66" spans="1:8">
      <c r="A66" s="61">
        <v>33.400002000000001</v>
      </c>
      <c r="B66" s="27">
        <f t="shared" si="5"/>
        <v>0</v>
      </c>
      <c r="C66" s="60">
        <v>33.400002000000001</v>
      </c>
      <c r="D66">
        <v>0</v>
      </c>
      <c r="G66" s="20">
        <f t="shared" si="6"/>
        <v>33.400002000000001</v>
      </c>
      <c r="H66" s="28">
        <f t="shared" si="7"/>
        <v>0</v>
      </c>
    </row>
    <row r="67" spans="1:8">
      <c r="A67" s="61">
        <v>71.400002000000001</v>
      </c>
      <c r="B67" s="27">
        <f t="shared" si="5"/>
        <v>0</v>
      </c>
      <c r="C67" s="60">
        <v>71.400002000000001</v>
      </c>
      <c r="D67">
        <v>0</v>
      </c>
      <c r="G67" s="20">
        <f t="shared" si="6"/>
        <v>71.400002000000001</v>
      </c>
      <c r="H67" s="28">
        <f t="shared" si="7"/>
        <v>0</v>
      </c>
    </row>
    <row r="68" spans="1:8">
      <c r="A68" s="61">
        <v>194.199997</v>
      </c>
      <c r="B68" s="27">
        <f t="shared" si="5"/>
        <v>0</v>
      </c>
      <c r="C68" s="60">
        <v>194.199997</v>
      </c>
      <c r="D68">
        <v>0</v>
      </c>
      <c r="G68" s="20">
        <f t="shared" si="6"/>
        <v>194.199997</v>
      </c>
      <c r="H68" s="28">
        <f t="shared" si="7"/>
        <v>0</v>
      </c>
    </row>
    <row r="69" spans="1:8">
      <c r="A69" s="61">
        <v>219</v>
      </c>
      <c r="B69" s="27">
        <f t="shared" si="5"/>
        <v>0</v>
      </c>
      <c r="C69" s="60">
        <v>219</v>
      </c>
      <c r="D69">
        <v>0</v>
      </c>
      <c r="G69" s="20">
        <f t="shared" si="6"/>
        <v>219</v>
      </c>
      <c r="H69" s="28">
        <f t="shared" si="7"/>
        <v>0</v>
      </c>
    </row>
    <row r="70" spans="1:8">
      <c r="A70" s="61">
        <v>240.60000600000001</v>
      </c>
      <c r="B70" s="27">
        <f t="shared" si="5"/>
        <v>0</v>
      </c>
      <c r="C70" s="60">
        <v>240.60000600000001</v>
      </c>
      <c r="D70">
        <v>0</v>
      </c>
      <c r="G70" s="20">
        <f t="shared" si="6"/>
        <v>240.60000600000001</v>
      </c>
      <c r="H70" s="28">
        <f t="shared" si="7"/>
        <v>0</v>
      </c>
    </row>
    <row r="71" spans="1:8">
      <c r="A71" s="61">
        <v>291</v>
      </c>
      <c r="B71" s="27">
        <f t="shared" si="5"/>
        <v>0</v>
      </c>
      <c r="C71" s="60">
        <v>291</v>
      </c>
      <c r="D71">
        <v>0</v>
      </c>
      <c r="G71" s="20">
        <f t="shared" si="6"/>
        <v>291</v>
      </c>
      <c r="H71" s="28">
        <f t="shared" si="7"/>
        <v>0</v>
      </c>
    </row>
    <row r="72" spans="1:8">
      <c r="A72" s="61">
        <v>381</v>
      </c>
      <c r="B72" s="27">
        <f t="shared" si="5"/>
        <v>0</v>
      </c>
      <c r="C72" s="60">
        <v>381</v>
      </c>
      <c r="D72">
        <v>0</v>
      </c>
      <c r="G72" s="20">
        <f t="shared" si="6"/>
        <v>381</v>
      </c>
      <c r="H72" s="28">
        <f t="shared" si="7"/>
        <v>0</v>
      </c>
    </row>
    <row r="73" spans="1:8">
      <c r="A73" s="61">
        <v>547.40002400000003</v>
      </c>
      <c r="B73" s="27">
        <f t="shared" si="5"/>
        <v>0</v>
      </c>
      <c r="C73" s="60">
        <v>547.40002400000003</v>
      </c>
      <c r="D73">
        <v>0</v>
      </c>
      <c r="G73" s="20">
        <f t="shared" si="6"/>
        <v>547.40002400000003</v>
      </c>
      <c r="H73" s="28">
        <f t="shared" si="7"/>
        <v>0</v>
      </c>
    </row>
    <row r="74" spans="1:8">
      <c r="B74" s="27"/>
      <c r="G74" s="20"/>
      <c r="H74" s="28"/>
    </row>
    <row r="75" spans="1:8">
      <c r="A75" s="61">
        <v>-495.79998799999998</v>
      </c>
      <c r="B75" s="27">
        <f t="shared" si="5"/>
        <v>-0.79998799999998482</v>
      </c>
      <c r="C75">
        <v>-495</v>
      </c>
      <c r="D75">
        <v>-1</v>
      </c>
      <c r="G75" s="20">
        <f t="shared" si="6"/>
        <v>-495.42469500000004</v>
      </c>
      <c r="H75" s="28">
        <f t="shared" si="7"/>
        <v>-0.37529299999994237</v>
      </c>
    </row>
    <row r="76" spans="1:8">
      <c r="A76" s="61">
        <v>-383</v>
      </c>
      <c r="B76" s="27">
        <f t="shared" si="5"/>
        <v>-0.79998799999998482</v>
      </c>
      <c r="C76">
        <v>-382.20001200000002</v>
      </c>
      <c r="D76">
        <v>-1</v>
      </c>
      <c r="G76" s="20">
        <f t="shared" si="6"/>
        <v>-382.60598220199205</v>
      </c>
      <c r="H76" s="28">
        <f t="shared" si="7"/>
        <v>-0.39401779800795111</v>
      </c>
    </row>
    <row r="77" spans="1:8">
      <c r="A77" s="61">
        <v>-322.60000600000001</v>
      </c>
      <c r="B77" s="27">
        <f t="shared" si="5"/>
        <v>-0.39999399999999241</v>
      </c>
      <c r="C77">
        <v>-322.20001200000002</v>
      </c>
      <c r="D77">
        <v>-1</v>
      </c>
      <c r="G77" s="20">
        <f t="shared" si="6"/>
        <v>-322.59602220199201</v>
      </c>
      <c r="H77" s="28">
        <f t="shared" si="7"/>
        <v>-3.9837980079937552E-3</v>
      </c>
    </row>
    <row r="78" spans="1:8">
      <c r="A78" s="61">
        <v>-197.800003</v>
      </c>
      <c r="B78" s="27">
        <f t="shared" si="5"/>
        <v>-0.80000300000000379</v>
      </c>
      <c r="C78">
        <v>-197</v>
      </c>
      <c r="D78">
        <v>-1</v>
      </c>
      <c r="G78" s="20">
        <f t="shared" si="6"/>
        <v>-197.375227</v>
      </c>
      <c r="H78" s="28">
        <f t="shared" si="7"/>
        <v>-0.42477600000000848</v>
      </c>
    </row>
    <row r="79" spans="1:8">
      <c r="A79" s="61">
        <v>-151.800003</v>
      </c>
      <c r="B79" s="27">
        <f t="shared" si="5"/>
        <v>-0.80000300000000379</v>
      </c>
      <c r="C79">
        <v>-151</v>
      </c>
      <c r="D79">
        <v>-1</v>
      </c>
      <c r="G79" s="20">
        <f t="shared" si="6"/>
        <v>-151.367591</v>
      </c>
      <c r="H79" s="28">
        <f t="shared" si="7"/>
        <v>-0.43241199999999935</v>
      </c>
    </row>
    <row r="80" spans="1:8">
      <c r="A80" s="61">
        <v>-92.199996999999996</v>
      </c>
      <c r="B80" s="27">
        <f t="shared" si="5"/>
        <v>-0.39999399999999241</v>
      </c>
      <c r="C80">
        <v>-91.800003000000004</v>
      </c>
      <c r="D80">
        <v>-1</v>
      </c>
      <c r="G80" s="20">
        <f t="shared" si="6"/>
        <v>-92.15776680049801</v>
      </c>
      <c r="H80" s="28">
        <f t="shared" si="7"/>
        <v>-4.2230199501986476E-2</v>
      </c>
    </row>
    <row r="81" spans="1:8">
      <c r="A81" s="61">
        <v>-16.600000000000001</v>
      </c>
      <c r="B81" s="27">
        <f t="shared" si="5"/>
        <v>-0.3999990000000011</v>
      </c>
      <c r="C81">
        <v>-16.200001</v>
      </c>
      <c r="D81">
        <v>-1</v>
      </c>
      <c r="G81" s="20">
        <f t="shared" si="6"/>
        <v>-16.545215200165998</v>
      </c>
      <c r="H81" s="28">
        <f t="shared" si="7"/>
        <v>-5.4784799834003195E-2</v>
      </c>
    </row>
    <row r="82" spans="1:8">
      <c r="A82" s="61">
        <v>-8.6</v>
      </c>
      <c r="B82" s="27">
        <f t="shared" si="5"/>
        <v>-0.40000000000000036</v>
      </c>
      <c r="C82">
        <v>-8.1999999999999993</v>
      </c>
      <c r="D82">
        <v>-1</v>
      </c>
      <c r="G82" s="20">
        <f t="shared" si="6"/>
        <v>-8.5438861999999993</v>
      </c>
      <c r="H82" s="28">
        <f t="shared" si="7"/>
        <v>-5.6113800000000325E-2</v>
      </c>
    </row>
    <row r="83" spans="1:8">
      <c r="A83" s="61">
        <v>5.8</v>
      </c>
      <c r="B83" s="27">
        <f t="shared" si="5"/>
        <v>-0.79999999999999982</v>
      </c>
      <c r="C83">
        <v>6.6</v>
      </c>
      <c r="D83">
        <v>-1</v>
      </c>
      <c r="G83" s="20">
        <f t="shared" si="6"/>
        <v>6.2585706000000005</v>
      </c>
      <c r="H83" s="28">
        <f t="shared" si="7"/>
        <v>-0.45857060000000072</v>
      </c>
    </row>
    <row r="84" spans="1:8">
      <c r="A84" s="61">
        <v>33.400002000000001</v>
      </c>
      <c r="B84" s="27">
        <f t="shared" si="5"/>
        <v>-1.5999979999999994</v>
      </c>
      <c r="C84">
        <v>35</v>
      </c>
      <c r="D84">
        <v>-1</v>
      </c>
      <c r="G84" s="20">
        <f t="shared" si="6"/>
        <v>34.663284999999995</v>
      </c>
      <c r="H84" s="28">
        <f t="shared" si="7"/>
        <v>-1.2632829999999942</v>
      </c>
    </row>
    <row r="85" spans="1:8">
      <c r="A85" s="61">
        <v>71.400002000000001</v>
      </c>
      <c r="B85" s="27">
        <f t="shared" si="5"/>
        <v>-0.40000100000000316</v>
      </c>
      <c r="C85">
        <v>71.800003000000004</v>
      </c>
      <c r="D85">
        <v>-1</v>
      </c>
      <c r="G85" s="20">
        <f t="shared" si="6"/>
        <v>71.469396800497989</v>
      </c>
      <c r="H85" s="28">
        <f t="shared" si="7"/>
        <v>-6.939480049798874E-2</v>
      </c>
    </row>
    <row r="86" spans="1:8">
      <c r="A86" s="61">
        <v>194.199997</v>
      </c>
      <c r="B86" s="27">
        <f t="shared" si="5"/>
        <v>-0.80000300000000379</v>
      </c>
      <c r="C86">
        <v>195</v>
      </c>
      <c r="D86">
        <v>-1</v>
      </c>
      <c r="G86" s="20">
        <f t="shared" si="6"/>
        <v>194.68984499999999</v>
      </c>
      <c r="H86" s="28">
        <f t="shared" si="7"/>
        <v>-0.48984799999999495</v>
      </c>
    </row>
    <row r="87" spans="1:8">
      <c r="A87" s="61">
        <v>219</v>
      </c>
      <c r="B87" s="27">
        <f t="shared" si="5"/>
        <v>-0.80000300000000379</v>
      </c>
      <c r="C87">
        <v>219.800003</v>
      </c>
      <c r="D87">
        <v>-1</v>
      </c>
      <c r="G87" s="20">
        <f t="shared" si="6"/>
        <v>219.49396480049802</v>
      </c>
      <c r="H87" s="28">
        <f t="shared" si="7"/>
        <v>-0.49396480049801994</v>
      </c>
    </row>
    <row r="88" spans="1:8">
      <c r="A88" s="61">
        <v>240.60000600000001</v>
      </c>
      <c r="B88" s="27">
        <f t="shared" si="5"/>
        <v>-0.39999399999999241</v>
      </c>
      <c r="C88">
        <v>241</v>
      </c>
      <c r="D88">
        <v>-1</v>
      </c>
      <c r="G88" s="20">
        <f t="shared" si="6"/>
        <v>240.69748100000001</v>
      </c>
      <c r="H88" s="28">
        <f t="shared" si="7"/>
        <v>-9.7475000000002865E-2</v>
      </c>
    </row>
    <row r="89" spans="1:8">
      <c r="A89" s="61">
        <v>291</v>
      </c>
      <c r="B89" s="27">
        <f t="shared" si="5"/>
        <v>-1.2000120000000152</v>
      </c>
      <c r="C89">
        <v>292.20001200000002</v>
      </c>
      <c r="D89">
        <v>-1</v>
      </c>
      <c r="G89" s="20">
        <f t="shared" si="6"/>
        <v>291.90599220199198</v>
      </c>
      <c r="H89" s="28">
        <f t="shared" si="7"/>
        <v>-0.90599220199197816</v>
      </c>
    </row>
    <row r="90" spans="1:8">
      <c r="A90" s="61">
        <v>381</v>
      </c>
      <c r="B90" s="27">
        <f t="shared" si="5"/>
        <v>-0.79998799999998482</v>
      </c>
      <c r="C90">
        <v>381.79998799999998</v>
      </c>
      <c r="D90">
        <v>-1</v>
      </c>
      <c r="G90" s="20">
        <f t="shared" si="6"/>
        <v>381.52084179800795</v>
      </c>
      <c r="H90" s="28">
        <f t="shared" si="7"/>
        <v>-0.52084179800795027</v>
      </c>
    </row>
    <row r="91" spans="1:8">
      <c r="A91" s="61">
        <v>547.40002400000003</v>
      </c>
      <c r="B91" s="27">
        <f t="shared" si="5"/>
        <v>0</v>
      </c>
      <c r="C91">
        <v>547.40002400000003</v>
      </c>
      <c r="D91">
        <v>-1</v>
      </c>
      <c r="G91" s="20">
        <f t="shared" si="6"/>
        <v>547.14836740398414</v>
      </c>
      <c r="H91" s="28">
        <f t="shared" si="7"/>
        <v>0.25165659601589141</v>
      </c>
    </row>
    <row r="92" spans="1:8">
      <c r="B92" s="27"/>
      <c r="G92" s="20"/>
      <c r="H92" s="28"/>
    </row>
    <row r="93" spans="1:8">
      <c r="A93" s="61">
        <v>-495.79998799999998</v>
      </c>
      <c r="B93" s="27">
        <f t="shared" si="5"/>
        <v>-2.7999879999999848</v>
      </c>
      <c r="C93">
        <v>-493</v>
      </c>
      <c r="D93">
        <v>-2</v>
      </c>
      <c r="G93" s="20">
        <f t="shared" si="6"/>
        <v>-494.74484200000001</v>
      </c>
      <c r="H93" s="28">
        <f t="shared" si="7"/>
        <v>-1.0551459999999793</v>
      </c>
    </row>
    <row r="94" spans="1:8">
      <c r="A94" s="61">
        <v>-383</v>
      </c>
      <c r="B94" s="27">
        <f t="shared" si="5"/>
        <v>-2.3999939999999924</v>
      </c>
      <c r="C94">
        <v>-380.60000600000001</v>
      </c>
      <c r="D94">
        <v>-2</v>
      </c>
      <c r="G94" s="20">
        <f t="shared" si="6"/>
        <v>-382.30753120199199</v>
      </c>
      <c r="H94" s="28">
        <f t="shared" si="7"/>
        <v>-0.69246879800800798</v>
      </c>
    </row>
    <row r="95" spans="1:8">
      <c r="A95" s="61">
        <v>-322.60000600000001</v>
      </c>
      <c r="B95" s="27">
        <f t="shared" si="5"/>
        <v>-2.3999939999999924</v>
      </c>
      <c r="C95">
        <v>-320.20001200000002</v>
      </c>
      <c r="D95">
        <v>-2</v>
      </c>
      <c r="G95" s="20">
        <f t="shared" si="6"/>
        <v>-321.88748440398399</v>
      </c>
      <c r="H95" s="28">
        <f t="shared" si="7"/>
        <v>-0.71252159601601761</v>
      </c>
    </row>
    <row r="96" spans="1:8">
      <c r="A96" s="61">
        <v>-197.800003</v>
      </c>
      <c r="B96" s="27">
        <f t="shared" si="5"/>
        <v>-2.8000030000000038</v>
      </c>
      <c r="C96">
        <v>-195</v>
      </c>
      <c r="D96">
        <v>-2</v>
      </c>
      <c r="G96" s="20">
        <f t="shared" si="6"/>
        <v>-196.64590600000002</v>
      </c>
      <c r="H96" s="28">
        <f t="shared" si="7"/>
        <v>-1.1540969999999788</v>
      </c>
    </row>
    <row r="97" spans="1:8">
      <c r="A97" s="61">
        <v>-151.800003</v>
      </c>
      <c r="B97" s="27">
        <f t="shared" si="5"/>
        <v>-2.4000090000000114</v>
      </c>
      <c r="C97">
        <v>-149.39999399999999</v>
      </c>
      <c r="D97">
        <v>-2</v>
      </c>
      <c r="G97" s="20">
        <f t="shared" si="6"/>
        <v>-151.030760798008</v>
      </c>
      <c r="H97" s="28">
        <f t="shared" si="7"/>
        <v>-0.76924220199200022</v>
      </c>
    </row>
    <row r="98" spans="1:8">
      <c r="A98" s="61">
        <v>-92.199996999999996</v>
      </c>
      <c r="B98" s="27">
        <f t="shared" si="5"/>
        <v>-2.3999939999999924</v>
      </c>
      <c r="C98">
        <v>-89.800003000000004</v>
      </c>
      <c r="D98">
        <v>-2</v>
      </c>
      <c r="G98" s="20">
        <f t="shared" si="6"/>
        <v>-91.410982600995993</v>
      </c>
      <c r="H98" s="28">
        <f t="shared" si="7"/>
        <v>-0.78901439900400305</v>
      </c>
    </row>
    <row r="99" spans="1:8">
      <c r="A99" s="61">
        <v>-16.600000000000001</v>
      </c>
      <c r="B99" s="27">
        <f t="shared" si="5"/>
        <v>-2.0000000000000018</v>
      </c>
      <c r="C99">
        <v>-14.6</v>
      </c>
      <c r="D99">
        <v>-2</v>
      </c>
      <c r="G99" s="20">
        <f t="shared" si="6"/>
        <v>-16.186013199999998</v>
      </c>
      <c r="H99" s="28">
        <f t="shared" si="7"/>
        <v>-0.41398680000000354</v>
      </c>
    </row>
    <row r="100" spans="1:8">
      <c r="A100" s="61">
        <v>-8.6</v>
      </c>
      <c r="B100" s="27">
        <f t="shared" si="5"/>
        <v>-2</v>
      </c>
      <c r="C100">
        <v>-6.6</v>
      </c>
      <c r="D100">
        <v>-2</v>
      </c>
      <c r="G100" s="20">
        <f t="shared" si="6"/>
        <v>-8.1833571999999997</v>
      </c>
      <c r="H100" s="28">
        <f t="shared" si="7"/>
        <v>-0.41664279999999998</v>
      </c>
    </row>
    <row r="101" spans="1:8">
      <c r="A101" s="61">
        <v>5.8</v>
      </c>
      <c r="B101" s="27">
        <f t="shared" si="5"/>
        <v>-2.3999999999999995</v>
      </c>
      <c r="C101">
        <v>8.1999999999999993</v>
      </c>
      <c r="D101">
        <v>-2</v>
      </c>
      <c r="G101" s="20">
        <f t="shared" si="6"/>
        <v>6.6215563999999993</v>
      </c>
      <c r="H101" s="28">
        <f t="shared" si="7"/>
        <v>-0.82155639999999952</v>
      </c>
    </row>
    <row r="102" spans="1:8">
      <c r="A102" s="61">
        <v>33.400002000000001</v>
      </c>
      <c r="B102" s="27">
        <f t="shared" si="5"/>
        <v>-3.1999959999999987</v>
      </c>
      <c r="C102">
        <v>36.599997999999999</v>
      </c>
      <c r="D102">
        <v>-2</v>
      </c>
      <c r="G102" s="20">
        <f t="shared" si="6"/>
        <v>35.030983199336006</v>
      </c>
      <c r="H102" s="28">
        <f t="shared" si="7"/>
        <v>-1.6309811993360057</v>
      </c>
    </row>
    <row r="103" spans="1:8">
      <c r="A103" s="61">
        <v>71.400002000000001</v>
      </c>
      <c r="B103" s="27">
        <f t="shared" si="5"/>
        <v>-2</v>
      </c>
      <c r="C103">
        <v>73.400002000000001</v>
      </c>
      <c r="D103">
        <v>-2</v>
      </c>
      <c r="G103" s="20">
        <f t="shared" si="6"/>
        <v>71.843204800664012</v>
      </c>
      <c r="H103" s="28">
        <f t="shared" si="7"/>
        <v>-0.44320280066401097</v>
      </c>
    </row>
    <row r="104" spans="1:8">
      <c r="A104" s="61">
        <v>194.199997</v>
      </c>
      <c r="B104" s="27">
        <f t="shared" si="5"/>
        <v>-2.8000030000000038</v>
      </c>
      <c r="C104">
        <v>197</v>
      </c>
      <c r="D104">
        <v>-2</v>
      </c>
      <c r="G104" s="20">
        <f t="shared" si="6"/>
        <v>195.48423799999998</v>
      </c>
      <c r="H104" s="28">
        <f t="shared" si="7"/>
        <v>-1.2842409999999802</v>
      </c>
    </row>
    <row r="105" spans="1:8">
      <c r="A105" s="61">
        <v>219</v>
      </c>
      <c r="B105" s="27">
        <f t="shared" si="5"/>
        <v>-2.8000030000000038</v>
      </c>
      <c r="C105">
        <v>221.800003</v>
      </c>
      <c r="D105">
        <v>-2</v>
      </c>
      <c r="G105" s="20">
        <f t="shared" si="6"/>
        <v>220.29247460099597</v>
      </c>
      <c r="H105" s="28">
        <f t="shared" si="7"/>
        <v>-1.2924746009959733</v>
      </c>
    </row>
    <row r="106" spans="1:8">
      <c r="A106" s="61">
        <v>240.60000600000001</v>
      </c>
      <c r="B106" s="27">
        <f t="shared" si="5"/>
        <v>-2.3999939999999924</v>
      </c>
      <c r="C106">
        <v>243</v>
      </c>
      <c r="D106">
        <v>-2</v>
      </c>
      <c r="G106" s="20">
        <f t="shared" si="6"/>
        <v>241.49950999999999</v>
      </c>
      <c r="H106" s="28">
        <f t="shared" si="7"/>
        <v>-0.89950399999997899</v>
      </c>
    </row>
    <row r="107" spans="1:8">
      <c r="A107" s="61">
        <v>291</v>
      </c>
      <c r="B107" s="27">
        <f t="shared" si="5"/>
        <v>-2.7999879999999848</v>
      </c>
      <c r="C107">
        <v>293.79998799999998</v>
      </c>
      <c r="D107">
        <v>-2</v>
      </c>
      <c r="G107" s="20">
        <f t="shared" si="6"/>
        <v>292.316363596016</v>
      </c>
      <c r="H107" s="28">
        <f t="shared" si="7"/>
        <v>-1.3163635960160036</v>
      </c>
    </row>
    <row r="108" spans="1:8">
      <c r="A108" s="61">
        <v>381</v>
      </c>
      <c r="B108" s="27">
        <f t="shared" si="5"/>
        <v>-2.7999879999999848</v>
      </c>
      <c r="C108">
        <v>383.79998799999998</v>
      </c>
      <c r="D108">
        <v>-2</v>
      </c>
      <c r="G108" s="20">
        <f t="shared" si="6"/>
        <v>382.346243596016</v>
      </c>
      <c r="H108" s="28">
        <f t="shared" si="7"/>
        <v>-1.3462435960159951</v>
      </c>
    </row>
    <row r="109" spans="1:8">
      <c r="A109" s="61">
        <v>547.40002400000003</v>
      </c>
      <c r="B109" s="27">
        <f t="shared" si="5"/>
        <v>-2</v>
      </c>
      <c r="C109">
        <v>549.40002400000003</v>
      </c>
      <c r="D109">
        <v>-2</v>
      </c>
      <c r="G109" s="20">
        <f t="shared" si="6"/>
        <v>548.00125880796793</v>
      </c>
      <c r="H109" s="28">
        <f t="shared" si="7"/>
        <v>-0.60123480796789863</v>
      </c>
    </row>
    <row r="110" spans="1:8">
      <c r="B110" s="27"/>
      <c r="G110" s="20"/>
      <c r="H110" s="28"/>
    </row>
    <row r="111" spans="1:8">
      <c r="A111" s="61">
        <v>-495.79998799999998</v>
      </c>
      <c r="B111" s="27">
        <f t="shared" si="5"/>
        <v>-4</v>
      </c>
      <c r="C111">
        <v>-491.79998799999998</v>
      </c>
      <c r="D111">
        <v>-3</v>
      </c>
      <c r="G111" s="20">
        <f t="shared" si="6"/>
        <v>-495.76082739402398</v>
      </c>
      <c r="H111" s="28">
        <f t="shared" si="7"/>
        <v>-3.9160605976007901E-2</v>
      </c>
    </row>
    <row r="112" spans="1:8">
      <c r="A112" s="61">
        <v>-383</v>
      </c>
      <c r="B112" s="27">
        <f t="shared" si="5"/>
        <v>-3.6000060000000076</v>
      </c>
      <c r="C112">
        <v>-379.39999399999999</v>
      </c>
      <c r="D112">
        <v>-3</v>
      </c>
      <c r="G112" s="20">
        <f t="shared" ref="G112:G126" si="8">C112+$L$4*D112+$L$5*D112^2+$L$6*C112*D112</f>
        <v>-383.30485819701198</v>
      </c>
      <c r="H112" s="28">
        <f t="shared" ref="H112:H126" si="9">A112-G112</f>
        <v>0.30485819701198125</v>
      </c>
    </row>
    <row r="113" spans="1:8">
      <c r="A113" s="61">
        <v>-322.60000600000001</v>
      </c>
      <c r="B113" s="27">
        <f t="shared" si="5"/>
        <v>-3.2000120000000152</v>
      </c>
      <c r="C113">
        <v>-319.39999399999999</v>
      </c>
      <c r="D113">
        <v>-3</v>
      </c>
      <c r="G113" s="20">
        <f t="shared" si="8"/>
        <v>-323.27497819701199</v>
      </c>
      <c r="H113" s="28">
        <f t="shared" si="9"/>
        <v>0.67497219701198219</v>
      </c>
    </row>
    <row r="114" spans="1:8">
      <c r="A114" s="61">
        <v>-197.800003</v>
      </c>
      <c r="B114" s="27">
        <f t="shared" si="5"/>
        <v>-3.1999969999999962</v>
      </c>
      <c r="C114">
        <v>-194.60000600000001</v>
      </c>
      <c r="D114">
        <v>-3</v>
      </c>
      <c r="G114" s="20">
        <f t="shared" si="8"/>
        <v>-198.412839802988</v>
      </c>
      <c r="H114" s="28">
        <f t="shared" si="9"/>
        <v>0.61283680298799936</v>
      </c>
    </row>
    <row r="115" spans="1:8">
      <c r="A115" s="61">
        <v>-151.800003</v>
      </c>
      <c r="B115" s="27">
        <f t="shared" si="5"/>
        <v>-3.1999969999999962</v>
      </c>
      <c r="C115">
        <v>-148.60000600000001</v>
      </c>
      <c r="D115">
        <v>-3</v>
      </c>
      <c r="G115" s="20">
        <f t="shared" si="8"/>
        <v>-152.389931802988</v>
      </c>
      <c r="H115" s="28">
        <f t="shared" si="9"/>
        <v>0.58992880298799832</v>
      </c>
    </row>
    <row r="116" spans="1:8">
      <c r="A116" s="61">
        <v>-92.199996999999996</v>
      </c>
      <c r="B116" s="27">
        <f t="shared" si="5"/>
        <v>-2.7999949999999956</v>
      </c>
      <c r="C116">
        <v>-89.400002000000001</v>
      </c>
      <c r="D116">
        <v>-3</v>
      </c>
      <c r="G116" s="20">
        <f t="shared" si="8"/>
        <v>-93.160446200996006</v>
      </c>
      <c r="H116" s="28">
        <f t="shared" si="9"/>
        <v>0.96044920099600972</v>
      </c>
    </row>
    <row r="117" spans="1:8">
      <c r="A117" s="61">
        <v>-16.600000000000001</v>
      </c>
      <c r="B117" s="27">
        <f t="shared" si="5"/>
        <v>-2.4000000000000021</v>
      </c>
      <c r="C117">
        <v>-14.2</v>
      </c>
      <c r="D117">
        <v>-3</v>
      </c>
      <c r="G117" s="20">
        <f t="shared" si="8"/>
        <v>-17.922994599999999</v>
      </c>
      <c r="H117" s="28">
        <f t="shared" si="9"/>
        <v>1.3229945999999977</v>
      </c>
    </row>
    <row r="118" spans="1:8">
      <c r="A118" s="61">
        <v>-8.6</v>
      </c>
      <c r="B118" s="27">
        <f t="shared" si="5"/>
        <v>-2.8</v>
      </c>
      <c r="C118">
        <v>-5.8</v>
      </c>
      <c r="D118">
        <v>-3</v>
      </c>
      <c r="G118" s="20">
        <f t="shared" si="8"/>
        <v>-9.5188114000000006</v>
      </c>
      <c r="H118" s="28">
        <f t="shared" si="9"/>
        <v>0.91881140000000094</v>
      </c>
    </row>
    <row r="119" spans="1:8">
      <c r="A119" s="61">
        <v>5.8</v>
      </c>
      <c r="B119" s="27">
        <f t="shared" si="5"/>
        <v>-2.8</v>
      </c>
      <c r="C119">
        <v>8.6</v>
      </c>
      <c r="D119">
        <v>-3</v>
      </c>
      <c r="G119" s="20">
        <f t="shared" si="8"/>
        <v>4.8883597999999999</v>
      </c>
      <c r="H119" s="28">
        <f t="shared" si="9"/>
        <v>0.9116401999999999</v>
      </c>
    </row>
    <row r="120" spans="1:8">
      <c r="A120" s="61">
        <v>33.400002000000001</v>
      </c>
      <c r="B120" s="27">
        <f t="shared" si="5"/>
        <v>-4</v>
      </c>
      <c r="C120">
        <v>37.400002000000001</v>
      </c>
      <c r="D120">
        <v>-3</v>
      </c>
      <c r="G120" s="20">
        <f t="shared" si="8"/>
        <v>33.702704200995996</v>
      </c>
      <c r="H120" s="28">
        <f t="shared" si="9"/>
        <v>-0.30270220099599499</v>
      </c>
    </row>
    <row r="121" spans="1:8">
      <c r="A121" s="61">
        <v>71.400002000000001</v>
      </c>
      <c r="B121" s="27">
        <f t="shared" si="5"/>
        <v>-2.7999949999999956</v>
      </c>
      <c r="C121">
        <v>74.199996999999996</v>
      </c>
      <c r="D121">
        <v>-3</v>
      </c>
      <c r="G121" s="20">
        <f t="shared" si="8"/>
        <v>70.521025598505986</v>
      </c>
      <c r="H121" s="28">
        <f t="shared" si="9"/>
        <v>0.87897640149401468</v>
      </c>
    </row>
    <row r="122" spans="1:8">
      <c r="A122" s="61">
        <v>194.199997</v>
      </c>
      <c r="B122" s="27">
        <f t="shared" ref="B122:B126" si="10">A122-C122</f>
        <v>-3.1999969999999962</v>
      </c>
      <c r="C122">
        <v>197.39999399999999</v>
      </c>
      <c r="D122">
        <v>-3</v>
      </c>
      <c r="G122" s="20">
        <f t="shared" si="8"/>
        <v>193.78237619701198</v>
      </c>
      <c r="H122" s="28">
        <f t="shared" si="9"/>
        <v>0.41762080298801152</v>
      </c>
    </row>
    <row r="123" spans="1:8">
      <c r="A123" s="61">
        <v>219</v>
      </c>
      <c r="B123" s="27">
        <f t="shared" si="10"/>
        <v>-3.1999969999999962</v>
      </c>
      <c r="C123">
        <v>222.199997</v>
      </c>
      <c r="D123">
        <v>-3</v>
      </c>
      <c r="G123" s="20">
        <f t="shared" si="8"/>
        <v>218.59472959850601</v>
      </c>
      <c r="H123" s="28">
        <f t="shared" si="9"/>
        <v>0.4052704014939934</v>
      </c>
    </row>
    <row r="124" spans="1:8">
      <c r="A124" s="61">
        <v>240.60000600000001</v>
      </c>
      <c r="B124" s="27">
        <f t="shared" si="10"/>
        <v>-2.7999879999999848</v>
      </c>
      <c r="C124">
        <v>243.39999399999999</v>
      </c>
      <c r="D124">
        <v>-3</v>
      </c>
      <c r="G124" s="20">
        <f t="shared" si="8"/>
        <v>239.80528419701199</v>
      </c>
      <c r="H124" s="28">
        <f t="shared" si="9"/>
        <v>0.79472180298802186</v>
      </c>
    </row>
    <row r="125" spans="1:8">
      <c r="A125" s="61">
        <v>291</v>
      </c>
      <c r="B125" s="27">
        <f t="shared" si="10"/>
        <v>-4</v>
      </c>
      <c r="C125">
        <v>295</v>
      </c>
      <c r="D125">
        <v>-3</v>
      </c>
      <c r="G125" s="20">
        <f t="shared" si="8"/>
        <v>291.43098700000002</v>
      </c>
      <c r="H125" s="28">
        <f t="shared" si="9"/>
        <v>-0.430987000000016</v>
      </c>
    </row>
    <row r="126" spans="1:8">
      <c r="A126" s="61">
        <v>381</v>
      </c>
      <c r="B126" s="27">
        <f t="shared" si="10"/>
        <v>-4</v>
      </c>
      <c r="C126">
        <v>385</v>
      </c>
      <c r="D126">
        <v>-3</v>
      </c>
      <c r="G126" s="20">
        <f t="shared" si="8"/>
        <v>381.47580700000003</v>
      </c>
      <c r="H126" s="28">
        <f t="shared" si="9"/>
        <v>-0.47580700000003162</v>
      </c>
    </row>
    <row r="127" spans="1:8">
      <c r="A127" s="61"/>
      <c r="B127" s="27"/>
      <c r="G127" s="20"/>
      <c r="H127" s="28"/>
    </row>
    <row r="128" spans="1:8">
      <c r="B128" s="27"/>
      <c r="G128" s="20"/>
      <c r="H128" s="28"/>
    </row>
  </sheetData>
  <sortState ref="C132:C155">
    <sortCondition ref="C132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2015-11-04T19:02:50Z</dcterms:modified>
  <dc:language>en-US</dc:language>
</cp:coreProperties>
</file>