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5600" windowHeight="16060" tabRatio="520" activeTab="1"/>
  </bookViews>
  <sheets>
    <sheet name="X1" sheetId="1" r:id="rId1"/>
    <sheet name="X11" sheetId="2" r:id="rId2"/>
  </sheets>
  <externalReferences>
    <externalReference r:id="rId3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4" i="2"/>
  <c r="H4" i="2"/>
  <c r="H49" i="2"/>
  <c r="H50" i="2"/>
  <c r="H42" i="2"/>
  <c r="H43" i="2"/>
  <c r="H35" i="2"/>
  <c r="H36" i="2"/>
  <c r="H28" i="2"/>
  <c r="H29" i="2"/>
  <c r="H19" i="2"/>
  <c r="H20" i="2"/>
  <c r="H21" i="2"/>
  <c r="H22" i="2"/>
  <c r="H14" i="2"/>
  <c r="H15" i="2"/>
  <c r="H7" i="2"/>
  <c r="H8" i="2"/>
  <c r="B49" i="2"/>
  <c r="B50" i="2"/>
  <c r="B42" i="2"/>
  <c r="B43" i="2"/>
  <c r="B35" i="2"/>
  <c r="B36" i="2"/>
  <c r="B7" i="2"/>
  <c r="B8" i="2"/>
  <c r="B14" i="2"/>
  <c r="B15" i="2"/>
  <c r="B21" i="2"/>
  <c r="B22" i="2"/>
  <c r="B28" i="2"/>
  <c r="B29" i="2"/>
  <c r="H48" i="2"/>
  <c r="B48" i="2"/>
  <c r="H47" i="2"/>
  <c r="B47" i="2"/>
  <c r="H46" i="2"/>
  <c r="B46" i="2"/>
  <c r="H41" i="2"/>
  <c r="B41" i="2"/>
  <c r="H40" i="2"/>
  <c r="B40" i="2"/>
  <c r="H39" i="2"/>
  <c r="B39" i="2"/>
  <c r="H34" i="2"/>
  <c r="B34" i="2"/>
  <c r="H33" i="2"/>
  <c r="B33" i="2"/>
  <c r="H32" i="2"/>
  <c r="B32" i="2"/>
  <c r="H27" i="2"/>
  <c r="B27" i="2"/>
  <c r="H26" i="2"/>
  <c r="B26" i="2"/>
  <c r="H25" i="2"/>
  <c r="B25" i="2"/>
  <c r="B20" i="2"/>
  <c r="B19" i="2"/>
  <c r="H18" i="2"/>
  <c r="B18" i="2"/>
  <c r="H13" i="2"/>
  <c r="B13" i="2"/>
  <c r="H12" i="2"/>
  <c r="B12" i="2"/>
  <c r="H11" i="2"/>
  <c r="B11" i="2"/>
  <c r="I10" i="2"/>
  <c r="J10" i="2"/>
  <c r="I9" i="2"/>
  <c r="J9" i="2"/>
  <c r="H6" i="2"/>
  <c r="B6" i="2"/>
  <c r="I5" i="2"/>
  <c r="J5" i="2"/>
  <c r="H5" i="2"/>
  <c r="B5" i="2"/>
  <c r="I4" i="2"/>
  <c r="J4" i="2"/>
  <c r="B4" i="2"/>
  <c r="I3" i="2"/>
  <c r="J3" i="2"/>
  <c r="B54" i="1"/>
  <c r="B57" i="1"/>
  <c r="B58" i="1"/>
  <c r="B61" i="1"/>
  <c r="F3" i="1"/>
  <c r="F58" i="1"/>
  <c r="G58" i="1"/>
  <c r="F61" i="1"/>
  <c r="G61" i="1"/>
  <c r="F9" i="1"/>
  <c r="G9" i="1"/>
  <c r="F10" i="1"/>
  <c r="G10" i="1"/>
  <c r="F11" i="1"/>
  <c r="G11" i="1"/>
  <c r="F12" i="1"/>
  <c r="G12" i="1"/>
  <c r="F13" i="1"/>
  <c r="G13" i="1"/>
  <c r="F15" i="1"/>
  <c r="G15" i="1"/>
  <c r="F16" i="1"/>
  <c r="G16" i="1"/>
  <c r="F17" i="1"/>
  <c r="G17" i="1"/>
  <c r="F18" i="1"/>
  <c r="G18" i="1"/>
  <c r="F19" i="1"/>
  <c r="G19" i="1"/>
  <c r="F22" i="1"/>
  <c r="G22" i="1"/>
  <c r="F23" i="1"/>
  <c r="G23" i="1"/>
  <c r="F24" i="1"/>
  <c r="G24" i="1"/>
  <c r="F25" i="1"/>
  <c r="G25" i="1"/>
  <c r="F26" i="1"/>
  <c r="G26" i="1"/>
  <c r="F29" i="1"/>
  <c r="G29" i="1"/>
  <c r="F30" i="1"/>
  <c r="G30" i="1"/>
  <c r="F31" i="1"/>
  <c r="G31" i="1"/>
  <c r="F32" i="1"/>
  <c r="G32" i="1"/>
  <c r="F33" i="1"/>
  <c r="G33" i="1"/>
  <c r="F34" i="1"/>
  <c r="G34" i="1"/>
  <c r="F36" i="1"/>
  <c r="G36" i="1"/>
  <c r="F37" i="1"/>
  <c r="G37" i="1"/>
  <c r="F38" i="1"/>
  <c r="G38" i="1"/>
  <c r="F39" i="1"/>
  <c r="G39" i="1"/>
  <c r="F40" i="1"/>
  <c r="G40" i="1"/>
  <c r="F43" i="1"/>
  <c r="G43" i="1"/>
  <c r="F44" i="1"/>
  <c r="G44" i="1"/>
  <c r="F45" i="1"/>
  <c r="G45" i="1"/>
  <c r="F46" i="1"/>
  <c r="G46" i="1"/>
  <c r="F47" i="1"/>
  <c r="G47" i="1"/>
  <c r="F50" i="1"/>
  <c r="G50" i="1"/>
  <c r="F51" i="1"/>
  <c r="G51" i="1"/>
  <c r="F52" i="1"/>
  <c r="G52" i="1"/>
  <c r="F53" i="1"/>
  <c r="G53" i="1"/>
  <c r="F54" i="1"/>
  <c r="G54" i="1"/>
  <c r="F57" i="1"/>
  <c r="G57" i="1"/>
  <c r="G3" i="1"/>
  <c r="B19" i="1"/>
  <c r="B3" i="1"/>
  <c r="B9" i="1"/>
  <c r="B10" i="1"/>
  <c r="B11" i="1"/>
  <c r="B12" i="1"/>
  <c r="B13" i="1"/>
  <c r="B15" i="1"/>
  <c r="B16" i="1"/>
  <c r="B17" i="1"/>
  <c r="B18" i="1"/>
  <c r="B22" i="1"/>
  <c r="B23" i="1"/>
  <c r="B24" i="1"/>
  <c r="B25" i="1"/>
  <c r="B26" i="1"/>
  <c r="B29" i="1"/>
  <c r="B30" i="1"/>
  <c r="B31" i="1"/>
  <c r="B32" i="1"/>
  <c r="B33" i="1"/>
  <c r="B36" i="1"/>
  <c r="B37" i="1"/>
  <c r="B38" i="1"/>
  <c r="B39" i="1"/>
  <c r="B40" i="1"/>
  <c r="B43" i="1"/>
  <c r="B44" i="1"/>
  <c r="B45" i="1"/>
  <c r="B46" i="1"/>
  <c r="B47" i="1"/>
  <c r="B50" i="1"/>
  <c r="B51" i="1"/>
  <c r="B52" i="1"/>
  <c r="B53" i="1"/>
</calcChain>
</file>

<file path=xl/sharedStrings.xml><?xml version="1.0" encoding="utf-8"?>
<sst xmlns="http://schemas.openxmlformats.org/spreadsheetml/2006/main" count="50" uniqueCount="44">
  <si>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</si>
  <si>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</si>
  <si>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</si>
  <si>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XC</t>
  </si>
  <si>
    <t>A1</t>
  </si>
  <si>
    <t>G1</t>
  </si>
  <si>
    <t>A2</t>
  </si>
  <si>
    <t>A3</t>
  </si>
  <si>
    <t>G2</t>
  </si>
  <si>
    <t>G3</t>
  </si>
  <si>
    <t>G4</t>
  </si>
  <si>
    <t>G5</t>
  </si>
  <si>
    <t>G6</t>
  </si>
  <si>
    <t>G7</t>
  </si>
  <si>
    <t>B1</t>
  </si>
  <si>
    <t>X1</t>
    <phoneticPr fontId="2" type="noConversion"/>
  </si>
  <si>
    <t>X</t>
    <phoneticPr fontId="2" type="noConversion"/>
  </si>
  <si>
    <t>XC-X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</si>
  <si>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</si>
  <si>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</si>
  <si>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</si>
  <si>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delta</t>
    <phoneticPr fontId="2" type="noConversion"/>
  </si>
  <si>
    <t>TH_tar(mdeg)</t>
    <phoneticPr fontId="2" type="noConversion"/>
  </si>
  <si>
    <t>G8</t>
    <phoneticPr fontId="2" type="noConversion"/>
  </si>
  <si>
    <t>G9</t>
    <phoneticPr fontId="2" type="noConversion"/>
  </si>
  <si>
    <t>RUN#6066</t>
    <phoneticPr fontId="2" type="noConversion"/>
  </si>
  <si>
    <t xml:space="preserve">Ph center </t>
  </si>
  <si>
    <t>rad</t>
  </si>
  <si>
    <t>deg</t>
  </si>
  <si>
    <t>xc = x1+A1*(ph) + A2*(ph)^2 + B1*x1*(ph)</t>
    <phoneticPr fontId="2" type="noConversion"/>
  </si>
  <si>
    <t>XC-X1</t>
  </si>
  <si>
    <t>X1</t>
  </si>
  <si>
    <t>Phitar [deg]</t>
    <phoneticPr fontId="7" type="noConversion"/>
  </si>
  <si>
    <t>Phitar [deg]</t>
    <phoneticPr fontId="7" type="noConversion"/>
  </si>
  <si>
    <t>X11</t>
  </si>
  <si>
    <t>Delta</t>
  </si>
  <si>
    <t>A1</t>
    <phoneticPr fontId="7" type="noConversion"/>
  </si>
  <si>
    <t>A2</t>
    <phoneticPr fontId="7" type="noConversion"/>
  </si>
  <si>
    <t>A3</t>
    <phoneticPr fontId="7" type="noConversion"/>
  </si>
  <si>
    <t>B1</t>
    <phoneticPr fontId="7" type="noConversion"/>
  </si>
  <si>
    <t>B2</t>
    <phoneticPr fontId="7" type="noConversion"/>
  </si>
  <si>
    <t>B3</t>
    <phoneticPr fontId="7" type="noConversion"/>
  </si>
  <si>
    <t>Center</t>
    <phoneticPr fontId="2" type="noConversion"/>
  </si>
  <si>
    <t>phi = 0deg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</si>
</sst>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77" formatCode="0.000_ "/>
    <numFmt numFmtId="178" formatCode="0.00_ "/>
  </numFmts>
  <fonts count="8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  <fill>
      <patternFill patternType="solid">
        <fgColor theme="9" tint="0.59999389629810485"/>
        <bgColor rgb="FFCCCC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9D9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3" borderId="0" xfId="0" applyFont="1" applyFill="1"/>
    <xf numFmtId="176" fontId="0" fillId="0" borderId="0" xfId="0" applyNumberFormat="1"/>
    <xf numFmtId="176" fontId="0" fillId="4" borderId="0" xfId="0" applyNumberFormat="1" applyFill="1"/>
    <xf numFmtId="0" fontId="0" fillId="0" borderId="4" xfId="0" applyBorder="1"/>
    <xf numFmtId="0" fontId="0" fillId="0" borderId="0" xfId="0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/>
    <xf numFmtId="0" fontId="3" fillId="3" borderId="0" xfId="0" applyFont="1" applyFill="1"/>
    <xf numFmtId="0" fontId="0" fillId="0" borderId="5" xfId="0" applyFont="1" applyBorder="1"/>
    <xf numFmtId="176" fontId="0" fillId="6" borderId="0" xfId="0" applyNumberFormat="1" applyFill="1"/>
    <xf numFmtId="0" fontId="0" fillId="6" borderId="0" xfId="0" applyFill="1"/>
    <xf numFmtId="177" fontId="0" fillId="6" borderId="0" xfId="0" applyNumberFormat="1" applyFill="1"/>
    <xf numFmtId="0" fontId="0" fillId="6" borderId="4" xfId="0" applyFill="1" applyBorder="1"/>
    <xf numFmtId="0" fontId="0" fillId="5" borderId="4" xfId="0" applyFill="1" applyBorder="1"/>
    <xf numFmtId="0" fontId="0" fillId="0" borderId="0" xfId="0" applyFill="1"/>
    <xf numFmtId="11" fontId="0" fillId="0" borderId="0" xfId="0" applyNumberFormat="1"/>
    <xf numFmtId="0" fontId="0" fillId="7" borderId="0" xfId="0" applyFill="1"/>
    <xf numFmtId="0" fontId="0" fillId="7" borderId="4" xfId="0" applyFill="1" applyBorder="1"/>
    <xf numFmtId="176" fontId="0" fillId="8" borderId="0" xfId="0" applyNumberFormat="1" applyFill="1"/>
    <xf numFmtId="0" fontId="6" fillId="0" borderId="0" xfId="0" applyFont="1"/>
    <xf numFmtId="178" fontId="6" fillId="0" borderId="1" xfId="0" applyNumberFormat="1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5" xfId="0" applyFont="1" applyBorder="1"/>
    <xf numFmtId="0" fontId="6" fillId="0" borderId="3" xfId="0" applyFont="1" applyBorder="1"/>
    <xf numFmtId="0" fontId="6" fillId="9" borderId="0" xfId="0" applyFont="1" applyFill="1"/>
    <xf numFmtId="178" fontId="6" fillId="9" borderId="0" xfId="0" applyNumberFormat="1" applyFont="1" applyFill="1"/>
    <xf numFmtId="176" fontId="6" fillId="10" borderId="0" xfId="0" applyNumberFormat="1" applyFont="1" applyFill="1"/>
    <xf numFmtId="178" fontId="6" fillId="0" borderId="0" xfId="0" applyNumberFormat="1" applyFont="1"/>
    <xf numFmtId="177" fontId="6" fillId="0" borderId="0" xfId="0" applyNumberFormat="1" applyFont="1"/>
    <xf numFmtId="177" fontId="0" fillId="0" borderId="0" xfId="0" applyNumberFormat="1"/>
    <xf numFmtId="0" fontId="6" fillId="11" borderId="0" xfId="0" applyFont="1" applyFill="1"/>
    <xf numFmtId="0" fontId="0" fillId="8" borderId="0" xfId="0" applyFill="1"/>
    <xf numFmtId="178" fontId="0" fillId="8" borderId="0" xfId="0" applyNumberFormat="1" applyFill="1"/>
    <xf numFmtId="0" fontId="0" fillId="12" borderId="0" xfId="0" applyFill="1"/>
  </cellXfs>
  <cellStyles count="18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diamond"/>
            <c:size val="7"/>
          </c:marker>
          <c:xVal>
            <c:numRef>
              <c:f>'X1'!$C$3:$C$62</c:f>
              <c:numCache>
                <c:formatCode>0.000</c:formatCode>
                <c:ptCount val="60"/>
                <c:pt idx="0">
                  <c:v>-95.800003</c:v>
                </c:pt>
                <c:pt idx="6">
                  <c:v>-263.399994</c:v>
                </c:pt>
                <c:pt idx="7">
                  <c:v>-131.800003</c:v>
                </c:pt>
                <c:pt idx="8">
                  <c:v>-94.599998</c:v>
                </c:pt>
                <c:pt idx="9">
                  <c:v>282.200012</c:v>
                </c:pt>
                <c:pt idx="10">
                  <c:v>407.399994</c:v>
                </c:pt>
                <c:pt idx="12">
                  <c:v>-262.200012</c:v>
                </c:pt>
                <c:pt idx="13">
                  <c:v>-130.199997</c:v>
                </c:pt>
                <c:pt idx="14">
                  <c:v>-93.0</c:v>
                </c:pt>
                <c:pt idx="15">
                  <c:v>285.399994</c:v>
                </c:pt>
                <c:pt idx="16">
                  <c:v>417.799988</c:v>
                </c:pt>
                <c:pt idx="19">
                  <c:v>-263.799988</c:v>
                </c:pt>
                <c:pt idx="20">
                  <c:v>-131.399994</c:v>
                </c:pt>
                <c:pt idx="21">
                  <c:v>-93.800003</c:v>
                </c:pt>
                <c:pt idx="22">
                  <c:v>289.0</c:v>
                </c:pt>
                <c:pt idx="23">
                  <c:v>423.399994</c:v>
                </c:pt>
                <c:pt idx="26">
                  <c:v>-268.200012</c:v>
                </c:pt>
                <c:pt idx="27">
                  <c:v>-135.0</c:v>
                </c:pt>
                <c:pt idx="28">
                  <c:v>-97.0</c:v>
                </c:pt>
                <c:pt idx="29">
                  <c:v>290.600006</c:v>
                </c:pt>
                <c:pt idx="30">
                  <c:v>425.0</c:v>
                </c:pt>
                <c:pt idx="33">
                  <c:v>-273.799988</c:v>
                </c:pt>
                <c:pt idx="34">
                  <c:v>-139.800003</c:v>
                </c:pt>
                <c:pt idx="35">
                  <c:v>-101.800003</c:v>
                </c:pt>
                <c:pt idx="36">
                  <c:v>288.600006</c:v>
                </c:pt>
                <c:pt idx="37">
                  <c:v>424.600006</c:v>
                </c:pt>
                <c:pt idx="40">
                  <c:v>-279.399994</c:v>
                </c:pt>
                <c:pt idx="41">
                  <c:v>-145.0</c:v>
                </c:pt>
                <c:pt idx="42">
                  <c:v>-107.0</c:v>
                </c:pt>
                <c:pt idx="43">
                  <c:v>286.200012</c:v>
                </c:pt>
                <c:pt idx="44">
                  <c:v>423.0</c:v>
                </c:pt>
                <c:pt idx="47">
                  <c:v>-283.799988</c:v>
                </c:pt>
                <c:pt idx="48">
                  <c:v>-149.399994</c:v>
                </c:pt>
                <c:pt idx="49">
                  <c:v>-111.0</c:v>
                </c:pt>
                <c:pt idx="50">
                  <c:v>283.799988</c:v>
                </c:pt>
                <c:pt idx="51">
                  <c:v>421.399994</c:v>
                </c:pt>
                <c:pt idx="54">
                  <c:v>-150.199997</c:v>
                </c:pt>
                <c:pt idx="55">
                  <c:v>-112.599998</c:v>
                </c:pt>
                <c:pt idx="58">
                  <c:v>420.600006</c:v>
                </c:pt>
              </c:numCache>
            </c:numRef>
          </c:xVal>
          <c:yVal>
            <c:numRef>
              <c:f>'X1'!$D$3:$D$62</c:f>
              <c:numCache>
                <c:formatCode>General</c:formatCode>
                <c:ptCount val="60"/>
                <c:pt idx="0">
                  <c:v>1.3</c:v>
                </c:pt>
                <c:pt idx="6">
                  <c:v>1.1</c:v>
                </c:pt>
                <c:pt idx="7">
                  <c:v>1.1</c:v>
                </c:pt>
                <c:pt idx="8">
                  <c:v>1.1</c:v>
                </c:pt>
                <c:pt idx="9">
                  <c:v>1.1</c:v>
                </c:pt>
                <c:pt idx="10">
                  <c:v>1.1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3">
                  <c:v>-0.4</c:v>
                </c:pt>
                <c:pt idx="34">
                  <c:v>-0.4</c:v>
                </c:pt>
                <c:pt idx="35">
                  <c:v>-0.4</c:v>
                </c:pt>
                <c:pt idx="36">
                  <c:v>-0.4</c:v>
                </c:pt>
                <c:pt idx="37">
                  <c:v>-0.4</c:v>
                </c:pt>
                <c:pt idx="40">
                  <c:v>-0.8</c:v>
                </c:pt>
                <c:pt idx="41">
                  <c:v>-0.8</c:v>
                </c:pt>
                <c:pt idx="42">
                  <c:v>-0.8</c:v>
                </c:pt>
                <c:pt idx="43">
                  <c:v>-0.8</c:v>
                </c:pt>
                <c:pt idx="44">
                  <c:v>-0.8</c:v>
                </c:pt>
                <c:pt idx="47">
                  <c:v>-1.1</c:v>
                </c:pt>
                <c:pt idx="48">
                  <c:v>-1.1</c:v>
                </c:pt>
                <c:pt idx="49">
                  <c:v>-1.1</c:v>
                </c:pt>
                <c:pt idx="50">
                  <c:v>-1.1</c:v>
                </c:pt>
                <c:pt idx="51">
                  <c:v>-1.1</c:v>
                </c:pt>
                <c:pt idx="54">
                  <c:v>-1.3</c:v>
                </c:pt>
                <c:pt idx="55">
                  <c:v>-1.3</c:v>
                </c:pt>
                <c:pt idx="58">
                  <c:v>-1.3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611080"/>
        <c:axId val="2115820360"/>
      </c:scatterChart>
      <c:valAx>
        <c:axId val="2135611080"/>
        <c:scaling>
          <c:orientation val="minMax"/>
        </c:scaling>
        <c:delete val="0"/>
        <c:axPos val="b"/>
        <c:majorGridlines/>
        <c:minorGridlines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15820360"/>
        <c:crossesAt val="0.0"/>
        <c:crossBetween val="midCat"/>
      </c:valAx>
      <c:valAx>
        <c:axId val="21158203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35611080"/>
        <c:crossesAt val="0.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'X11'!$C$4:$C$52</c:f>
              <c:numCache>
                <c:formatCode>0.000</c:formatCode>
                <c:ptCount val="49"/>
                <c:pt idx="0">
                  <c:v>-266.600006</c:v>
                </c:pt>
                <c:pt idx="1">
                  <c:v>-133.0</c:v>
                </c:pt>
                <c:pt idx="2">
                  <c:v>-95.0</c:v>
                </c:pt>
                <c:pt idx="3">
                  <c:v>292.600006</c:v>
                </c:pt>
                <c:pt idx="4">
                  <c:v>427.799988</c:v>
                </c:pt>
                <c:pt idx="7" formatCode="General">
                  <c:v>-267.0</c:v>
                </c:pt>
                <c:pt idx="8" formatCode="General">
                  <c:v>-133.0</c:v>
                </c:pt>
                <c:pt idx="9" formatCode="General">
                  <c:v>-95.0</c:v>
                </c:pt>
                <c:pt idx="10" formatCode="General">
                  <c:v>290.600006</c:v>
                </c:pt>
                <c:pt idx="11" formatCode="General">
                  <c:v>426.600006</c:v>
                </c:pt>
                <c:pt idx="14" formatCode="General">
                  <c:v>-269.399994</c:v>
                </c:pt>
                <c:pt idx="15" formatCode="General">
                  <c:v>-135.399994</c:v>
                </c:pt>
                <c:pt idx="16" formatCode="General">
                  <c:v>-97.400002</c:v>
                </c:pt>
                <c:pt idx="17" formatCode="General">
                  <c:v>289.399994</c:v>
                </c:pt>
                <c:pt idx="18" formatCode="General">
                  <c:v>424.600006</c:v>
                </c:pt>
                <c:pt idx="21" formatCode="General">
                  <c:v>-269.799988</c:v>
                </c:pt>
                <c:pt idx="22" formatCode="General">
                  <c:v>-136.199997</c:v>
                </c:pt>
                <c:pt idx="23" formatCode="General">
                  <c:v>-98.199997</c:v>
                </c:pt>
                <c:pt idx="24" formatCode="General">
                  <c:v>290.200012</c:v>
                </c:pt>
                <c:pt idx="25" formatCode="General">
                  <c:v>423.799988</c:v>
                </c:pt>
                <c:pt idx="28" formatCode="General">
                  <c:v>-269.0</c:v>
                </c:pt>
                <c:pt idx="29" formatCode="General">
                  <c:v>-135.399994</c:v>
                </c:pt>
                <c:pt idx="30" formatCode="General">
                  <c:v>-97.400002</c:v>
                </c:pt>
                <c:pt idx="31" formatCode="General">
                  <c:v>289.799988</c:v>
                </c:pt>
                <c:pt idx="32" formatCode="General">
                  <c:v>424.600006</c:v>
                </c:pt>
                <c:pt idx="35" formatCode="General">
                  <c:v>-266.200012</c:v>
                </c:pt>
                <c:pt idx="36" formatCode="General">
                  <c:v>-133.0</c:v>
                </c:pt>
                <c:pt idx="37" formatCode="General">
                  <c:v>-95.0</c:v>
                </c:pt>
                <c:pt idx="38" formatCode="General">
                  <c:v>291.0</c:v>
                </c:pt>
                <c:pt idx="39" formatCode="General">
                  <c:v>426.600006</c:v>
                </c:pt>
                <c:pt idx="42" formatCode="General">
                  <c:v>-265.0</c:v>
                </c:pt>
                <c:pt idx="43" formatCode="General">
                  <c:v>-132.199997</c:v>
                </c:pt>
                <c:pt idx="44" formatCode="General">
                  <c:v>-94.199997</c:v>
                </c:pt>
                <c:pt idx="45" formatCode="General">
                  <c:v>292.600006</c:v>
                </c:pt>
                <c:pt idx="46" formatCode="General">
                  <c:v>427.799988</c:v>
                </c:pt>
              </c:numCache>
            </c:numRef>
          </c:xVal>
          <c:yVal>
            <c:numRef>
              <c:f>'X11'!$D$4:$D$52</c:f>
              <c:numCache>
                <c:formatCode>General</c:formatCode>
                <c:ptCount val="49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8">
                  <c:v>-1.0</c:v>
                </c:pt>
                <c:pt idx="29">
                  <c:v>-1.0</c:v>
                </c:pt>
                <c:pt idx="30">
                  <c:v>-1.0</c:v>
                </c:pt>
                <c:pt idx="31">
                  <c:v>-1.0</c:v>
                </c:pt>
                <c:pt idx="32">
                  <c:v>-1.0</c:v>
                </c:pt>
                <c:pt idx="35">
                  <c:v>-2.0</c:v>
                </c:pt>
                <c:pt idx="36">
                  <c:v>-2.0</c:v>
                </c:pt>
                <c:pt idx="37">
                  <c:v>-2.0</c:v>
                </c:pt>
                <c:pt idx="38">
                  <c:v>-2.0</c:v>
                </c:pt>
                <c:pt idx="39">
                  <c:v>-2.0</c:v>
                </c:pt>
                <c:pt idx="42">
                  <c:v>-3.0</c:v>
                </c:pt>
                <c:pt idx="43">
                  <c:v>-3.0</c:v>
                </c:pt>
                <c:pt idx="44">
                  <c:v>-3.0</c:v>
                </c:pt>
                <c:pt idx="45">
                  <c:v>-3.0</c:v>
                </c:pt>
                <c:pt idx="46">
                  <c:v>-3.0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925912"/>
        <c:axId val="-2113922856"/>
      </c:scatterChart>
      <c:valAx>
        <c:axId val="-2113925912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-2113922856"/>
        <c:crosses val="autoZero"/>
        <c:crossBetween val="midCat"/>
      </c:valAx>
      <c:valAx>
        <c:axId val="-2113922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3925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101600</xdr:colOff>
      <xdr:row>32</xdr:row>
      <xdr:rowOff>12700</xdr:rowOff>
    </xdr:from>
    <xdr:to>
      <xdr:col>17</xdr:col>
      <xdr:colOff>558800</xdr:colOff>
      <xdr:row>43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203200</xdr:colOff>
      <xdr:row>2</xdr:row>
      <xdr:rowOff>152400</xdr:rowOff>
    </xdr:from>
    <xdr:to>
      <xdr:col>21</xdr:col>
      <xdr:colOff>0</xdr:colOff>
      <xdr:row>16</xdr:row>
      <xdr:rowOff>12700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2C_15deg_606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1"/>
      <sheetName val="X11"/>
    </sheetNames>
    <sheetDataSet>
      <sheetData sheetId="0" refreshError="1"/>
      <sheetData sheetId="1">
        <row r="5">
          <cell r="C5">
            <v>-266.20001200000002</v>
          </cell>
          <cell r="D5">
            <v>3</v>
          </cell>
          <cell r="E5">
            <v>3</v>
          </cell>
          <cell r="G5">
            <v>-269.90971837098402</v>
          </cell>
        </row>
        <row r="6">
          <cell r="C6">
            <v>-132.60000600000001</v>
          </cell>
          <cell r="D6">
            <v>3</v>
          </cell>
          <cell r="E6">
            <v>3</v>
          </cell>
          <cell r="G6">
            <v>-136.63275718549201</v>
          </cell>
        </row>
        <row r="7">
          <cell r="C7">
            <v>-94.599997999999999</v>
          </cell>
          <cell r="D7">
            <v>3</v>
          </cell>
          <cell r="E7">
            <v>3</v>
          </cell>
          <cell r="G7">
            <v>-98.724633204835996</v>
          </cell>
        </row>
        <row r="10">
          <cell r="C10">
            <v>-266.60000600000001</v>
          </cell>
          <cell r="D10">
            <v>2</v>
          </cell>
          <cell r="E10">
            <v>2</v>
          </cell>
          <cell r="G10">
            <v>-268.05989279032804</v>
          </cell>
        </row>
        <row r="11">
          <cell r="C11">
            <v>-132.60000600000001</v>
          </cell>
          <cell r="D11">
            <v>2</v>
          </cell>
          <cell r="E11">
            <v>2</v>
          </cell>
          <cell r="G11">
            <v>-134.275900790328</v>
          </cell>
        </row>
        <row r="12">
          <cell r="C12">
            <v>-94.599997999999999</v>
          </cell>
          <cell r="D12">
            <v>2</v>
          </cell>
          <cell r="E12">
            <v>2</v>
          </cell>
          <cell r="G12">
            <v>-96.337148803223997</v>
          </cell>
        </row>
        <row r="15">
          <cell r="C15">
            <v>-268.60000600000001</v>
          </cell>
          <cell r="D15">
            <v>1</v>
          </cell>
          <cell r="E15">
            <v>1</v>
          </cell>
          <cell r="G15">
            <v>-268.822034395164</v>
          </cell>
        </row>
        <row r="16">
          <cell r="C16">
            <v>-135</v>
          </cell>
          <cell r="D16">
            <v>1</v>
          </cell>
          <cell r="E16">
            <v>1</v>
          </cell>
          <cell r="G16">
            <v>-135.32971000000001</v>
          </cell>
        </row>
        <row r="17">
          <cell r="C17">
            <v>-97</v>
          </cell>
          <cell r="D17">
            <v>1</v>
          </cell>
          <cell r="E17">
            <v>1</v>
          </cell>
          <cell r="G17">
            <v>-97.360337999999999</v>
          </cell>
        </row>
        <row r="19">
          <cell r="C19">
            <v>-269.39999399999999</v>
          </cell>
          <cell r="D19">
            <v>0</v>
          </cell>
          <cell r="E19">
            <v>0</v>
          </cell>
          <cell r="G19">
            <v>-269.39999399999999</v>
          </cell>
        </row>
        <row r="20">
          <cell r="C20">
            <v>-135.800003</v>
          </cell>
          <cell r="D20">
            <v>0</v>
          </cell>
          <cell r="E20">
            <v>0</v>
          </cell>
          <cell r="G20">
            <v>-135.800003</v>
          </cell>
        </row>
        <row r="21">
          <cell r="C21">
            <v>-97.800003000000004</v>
          </cell>
          <cell r="D21">
            <v>0</v>
          </cell>
          <cell r="E21">
            <v>0</v>
          </cell>
          <cell r="G21">
            <v>-97.800003000000004</v>
          </cell>
        </row>
        <row r="24">
          <cell r="C24">
            <v>-268.20001200000002</v>
          </cell>
          <cell r="D24">
            <v>-1</v>
          </cell>
          <cell r="E24">
            <v>-1</v>
          </cell>
          <cell r="G24">
            <v>-268.99026720967203</v>
          </cell>
        </row>
        <row r="25">
          <cell r="C25">
            <v>-135</v>
          </cell>
          <cell r="D25">
            <v>-1</v>
          </cell>
          <cell r="E25">
            <v>-1</v>
          </cell>
          <cell r="G25">
            <v>-135.682896</v>
          </cell>
        </row>
        <row r="26">
          <cell r="C26">
            <v>-97</v>
          </cell>
          <cell r="D26">
            <v>-1</v>
          </cell>
          <cell r="E26">
            <v>-1</v>
          </cell>
          <cell r="G26">
            <v>-97.652268000000007</v>
          </cell>
        </row>
        <row r="29">
          <cell r="C29">
            <v>-265.79998799999998</v>
          </cell>
          <cell r="D29">
            <v>-2</v>
          </cell>
          <cell r="E29">
            <v>-2</v>
          </cell>
          <cell r="G29">
            <v>-268.38923558065596</v>
          </cell>
        </row>
        <row r="30">
          <cell r="C30">
            <v>-132.199997</v>
          </cell>
          <cell r="D30">
            <v>-2</v>
          </cell>
          <cell r="E30">
            <v>-2</v>
          </cell>
          <cell r="G30">
            <v>-134.57388139516402</v>
          </cell>
        </row>
        <row r="31">
          <cell r="C31">
            <v>-94.199996999999996</v>
          </cell>
          <cell r="D31">
            <v>-2</v>
          </cell>
          <cell r="E31">
            <v>-2</v>
          </cell>
          <cell r="G31">
            <v>-96.512625395163994</v>
          </cell>
        </row>
        <row r="33">
          <cell r="C33">
            <v>-264.20001200000002</v>
          </cell>
          <cell r="D33">
            <v>-3</v>
          </cell>
          <cell r="E33">
            <v>-3</v>
          </cell>
          <cell r="G33">
            <v>-269.59892362901604</v>
          </cell>
        </row>
        <row r="34">
          <cell r="C34">
            <v>-131.39999399999999</v>
          </cell>
          <cell r="D34">
            <v>-3</v>
          </cell>
          <cell r="E34">
            <v>-3</v>
          </cell>
          <cell r="G34">
            <v>-136.477795185492</v>
          </cell>
        </row>
        <row r="35">
          <cell r="C35">
            <v>-93.400002000000001</v>
          </cell>
          <cell r="D35">
            <v>-3</v>
          </cell>
          <cell r="E35">
            <v>-3</v>
          </cell>
          <cell r="G35">
            <v>-98.385919204836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baseColWidth="10" defaultColWidth="8.83203125" defaultRowHeight="15" x14ac:dyDescent="0"/>
  <cols>
    <col min="4" max="4" width="12.6640625" customWidth="1"/>
    <col min="6" max="6" width="9.5" bestFit="1" customWidth="1"/>
    <col min="7" max="7" width="10.33203125" customWidth="1"/>
  </cols>
  <sheetData>
    <row r="1" spans="1:12">
      <c r="A1" s="1" t="s">
        <v>25</v>
      </c>
      <c r="B1" s="1"/>
      <c r="C1" s="2" t="s">
        <v>0</v>
      </c>
      <c r="D1" s="3" t="s">
        <v>1</v>
      </c>
      <c r="E1" s="2" t="s">
        <v>0</v>
      </c>
      <c r="F1" s="13"/>
      <c r="G1" s="3" t="s">
        <v>1</v>
      </c>
    </row>
    <row r="2" spans="1:12">
      <c r="A2" s="4" t="s">
        <v>3</v>
      </c>
      <c r="B2" s="4" t="s">
        <v>17</v>
      </c>
      <c r="C2" s="4" t="s">
        <v>16</v>
      </c>
      <c r="D2" s="4" t="s">
        <v>22</v>
      </c>
      <c r="F2" s="12" t="s">
        <v>15</v>
      </c>
      <c r="G2" s="12" t="s">
        <v>21</v>
      </c>
      <c r="J2" t="s">
        <v>2</v>
      </c>
    </row>
    <row r="3" spans="1:12">
      <c r="A3" s="23">
        <v>-97</v>
      </c>
      <c r="B3" s="5">
        <f t="shared" ref="B3:B18" si="0">A3-C3</f>
        <v>-1.1999969999999962</v>
      </c>
      <c r="C3" s="5">
        <v>-95.800003000000004</v>
      </c>
      <c r="D3" s="15">
        <v>1.3</v>
      </c>
      <c r="E3" s="15" t="s">
        <v>5</v>
      </c>
      <c r="F3" s="5">
        <f>C3+$J$3*D3+$J$4*D3*D3+$J$5*D3*D3*D3+$J$6*C3*D3+$J$7*C3*D3*D3+$J$8*C3*D3*D3*D3</f>
        <v>-95.444833021143268</v>
      </c>
      <c r="G3" s="16">
        <f>F3-A3</f>
        <v>1.5551669788567324</v>
      </c>
      <c r="I3" t="s">
        <v>4</v>
      </c>
      <c r="J3" s="15">
        <v>-7.4167339999999999</v>
      </c>
      <c r="K3">
        <v>-24.042812000000001</v>
      </c>
      <c r="L3" s="21">
        <v>-0.64988599999999996</v>
      </c>
    </row>
    <row r="4" spans="1:12">
      <c r="A4" s="23"/>
      <c r="B4" s="5"/>
      <c r="C4" s="5"/>
      <c r="D4" s="15"/>
      <c r="F4" s="5"/>
      <c r="G4" s="16"/>
      <c r="I4" t="s">
        <v>6</v>
      </c>
      <c r="J4" s="15">
        <v>5.1812139999999998</v>
      </c>
      <c r="K4">
        <v>5.6669419999999997</v>
      </c>
      <c r="L4" s="21">
        <v>5.4639610000000003</v>
      </c>
    </row>
    <row r="5" spans="1:12">
      <c r="A5" s="23"/>
      <c r="B5" s="5"/>
      <c r="C5" s="5"/>
      <c r="D5" s="15"/>
      <c r="F5" s="5"/>
      <c r="G5" s="16"/>
      <c r="I5" t="s">
        <v>7</v>
      </c>
      <c r="J5" s="15">
        <v>2.4156430000000002</v>
      </c>
      <c r="K5">
        <v>5.8174279999999996</v>
      </c>
      <c r="L5" s="21">
        <v>1.7989949999999999</v>
      </c>
    </row>
    <row r="6" spans="1:12">
      <c r="A6" s="23"/>
      <c r="B6" s="5"/>
      <c r="C6" s="20"/>
      <c r="D6" s="15"/>
      <c r="F6" s="5"/>
      <c r="G6" s="16"/>
      <c r="I6" t="s">
        <v>18</v>
      </c>
      <c r="J6" s="15">
        <v>2.0129999999999999E-2</v>
      </c>
      <c r="K6">
        <v>1.3738E-2</v>
      </c>
      <c r="L6" s="21">
        <v>1.5876999999999999E-2</v>
      </c>
    </row>
    <row r="7" spans="1:12">
      <c r="A7" s="23"/>
      <c r="B7" s="5"/>
      <c r="C7" s="5"/>
      <c r="D7" s="15"/>
      <c r="F7" s="5"/>
      <c r="G7" s="16"/>
      <c r="I7" t="s">
        <v>19</v>
      </c>
      <c r="J7" s="17">
        <v>6.5539999999999999E-3</v>
      </c>
      <c r="K7">
        <v>4.2570000000000004E-3</v>
      </c>
      <c r="L7" s="22">
        <v>6.241E-3</v>
      </c>
    </row>
    <row r="8" spans="1:12" s="7" customFormat="1">
      <c r="A8" s="5"/>
      <c r="B8" s="5"/>
      <c r="F8" s="5"/>
      <c r="G8" s="16"/>
      <c r="I8" t="s">
        <v>20</v>
      </c>
      <c r="J8" s="15">
        <v>2.3679999999999999E-3</v>
      </c>
      <c r="K8">
        <v>1.0790000000000001E-3</v>
      </c>
      <c r="L8" s="21">
        <v>1.3730000000000001E-3</v>
      </c>
    </row>
    <row r="9" spans="1:12">
      <c r="A9" s="23">
        <v>-268.20001200000002</v>
      </c>
      <c r="B9" s="5">
        <f t="shared" si="0"/>
        <v>-4.8000180000000228</v>
      </c>
      <c r="C9" s="5">
        <v>-263.39999399999999</v>
      </c>
      <c r="D9" s="15">
        <v>1.1000000000000001</v>
      </c>
      <c r="E9" s="17" t="s">
        <v>8</v>
      </c>
      <c r="F9" s="5">
        <f>C9+$J$3*D9+$J$4*D9*D9+$J$5*D9*D9*D9+$J$6*C9*D9+$J$7*C9*D9*D9+$J$8*C9*D9*D9*D9</f>
        <v>-270.82541541084908</v>
      </c>
      <c r="G9" s="16">
        <f t="shared" ref="G9:G61" si="1">F9-A9</f>
        <v>-2.62540341084906</v>
      </c>
      <c r="L9" s="21"/>
    </row>
    <row r="10" spans="1:12">
      <c r="A10" s="23">
        <v>-135</v>
      </c>
      <c r="B10" s="5">
        <f t="shared" si="0"/>
        <v>-3.1999969999999962</v>
      </c>
      <c r="C10" s="5">
        <v>-131.800003</v>
      </c>
      <c r="D10" s="15">
        <v>1.1000000000000001</v>
      </c>
      <c r="F10" s="5">
        <f>C10+$J$3*D10+$J$4*D10*D10+$J$5*D10*D10*D10+$J$6*C10*D10+$J$7*C10*D10*D10+$J$8*C10*D10*D10*D10</f>
        <v>-134.85299523307546</v>
      </c>
      <c r="G10" s="16">
        <f t="shared" si="1"/>
        <v>0.1470047669245389</v>
      </c>
      <c r="J10">
        <v>-24.593805</v>
      </c>
    </row>
    <row r="11" spans="1:12">
      <c r="A11" s="23">
        <v>-97</v>
      </c>
      <c r="B11" s="5">
        <f t="shared" si="0"/>
        <v>-2.4000020000000006</v>
      </c>
      <c r="C11" s="5">
        <v>-94.599997999999999</v>
      </c>
      <c r="D11" s="15">
        <v>1.1000000000000001</v>
      </c>
      <c r="F11" s="5">
        <f>C11+$J$3*D11+$J$4*D11*D11+$J$5*D11*D11*D11+$J$6*C11*D11+$J$7*C11*D11*D11+$J$8*C11*D11*D11*D11</f>
        <v>-96.417014561349703</v>
      </c>
      <c r="G11" s="16">
        <f t="shared" si="1"/>
        <v>0.58298543865029728</v>
      </c>
      <c r="J11">
        <v>4.9666420000000002</v>
      </c>
    </row>
    <row r="12" spans="1:12">
      <c r="A12" s="23">
        <v>290.60000600000001</v>
      </c>
      <c r="B12" s="5">
        <f t="shared" si="0"/>
        <v>8.3999939999999924</v>
      </c>
      <c r="C12" s="5">
        <v>282.20001200000002</v>
      </c>
      <c r="D12" s="15">
        <v>1.1000000000000001</v>
      </c>
      <c r="F12" s="5">
        <f>C12+$J$3*D12+$J$4*D12*D12+$J$5*D12*D12*D12+$J$6*C12*D12+$J$7*C12*D12*D12+$J$8*C12*D12*D12*D12</f>
        <v>292.90223153730182</v>
      </c>
      <c r="G12" s="16">
        <f t="shared" si="1"/>
        <v>2.3022255373018083</v>
      </c>
      <c r="J12">
        <v>5.6487080000000001</v>
      </c>
    </row>
    <row r="13" spans="1:12">
      <c r="A13" s="23">
        <v>425</v>
      </c>
      <c r="B13" s="5">
        <f t="shared" si="0"/>
        <v>17.600006000000008</v>
      </c>
      <c r="C13" s="5">
        <v>407.39999399999999</v>
      </c>
      <c r="D13" s="15">
        <v>1.1000000000000001</v>
      </c>
      <c r="F13" s="5">
        <f>C13+$J$3*D13+$J$4*D13*D13+$J$5*D13*D13*D13+$J$6*C13*D13+$J$7*C13*D13*D13+$J$8*C13*D13*D13*D13</f>
        <v>422.26200146884912</v>
      </c>
      <c r="G13" s="16">
        <f t="shared" si="1"/>
        <v>-2.737998531150879</v>
      </c>
    </row>
    <row r="14" spans="1:12">
      <c r="A14" s="5"/>
      <c r="B14" s="5"/>
      <c r="C14" s="5"/>
      <c r="F14" s="5"/>
      <c r="G14" s="16"/>
      <c r="J14">
        <v>1.5372E-2</v>
      </c>
    </row>
    <row r="15" spans="1:12" s="7" customFormat="1">
      <c r="A15" s="23">
        <v>-268.20001200000002</v>
      </c>
      <c r="B15" s="5">
        <f t="shared" si="0"/>
        <v>-6</v>
      </c>
      <c r="C15" s="5">
        <v>-262.20001200000002</v>
      </c>
      <c r="D15" s="17">
        <v>0.8</v>
      </c>
      <c r="E15" s="7" t="s">
        <v>9</v>
      </c>
      <c r="F15" s="5">
        <f>C15+$J$3*D15+$J$4*D15*D15+$J$5*D15*D15*D15+$J$6*C15*D15+$J$7*C15*D15*D15+$J$8*C15*D15*D15*D15</f>
        <v>-269.22079118933181</v>
      </c>
      <c r="G15" s="16">
        <f t="shared" si="1"/>
        <v>-1.0207791893317903</v>
      </c>
      <c r="J15" s="7">
        <v>6.2379999999999996E-3</v>
      </c>
    </row>
    <row r="16" spans="1:12">
      <c r="A16" s="23">
        <v>-135</v>
      </c>
      <c r="B16" s="5">
        <f t="shared" si="0"/>
        <v>-4.8000030000000038</v>
      </c>
      <c r="C16" s="5">
        <v>-130.199997</v>
      </c>
      <c r="D16" s="8">
        <v>0.8</v>
      </c>
      <c r="F16" s="5">
        <f>C16+$J$3*D16+$J$4*D16*D16+$J$5*D16*D16*D16+$J$6*C16*D16+$J$7*C16*D16*D16+$J$8*C16*D16*D16*D16</f>
        <v>-134.38132703466707</v>
      </c>
      <c r="G16" s="16">
        <f t="shared" si="1"/>
        <v>0.6186729653329337</v>
      </c>
      <c r="J16">
        <v>1.493E-3</v>
      </c>
    </row>
    <row r="17" spans="1:7">
      <c r="A17" s="23">
        <v>-97</v>
      </c>
      <c r="B17" s="5">
        <f t="shared" si="0"/>
        <v>-4</v>
      </c>
      <c r="C17" s="5">
        <v>-93</v>
      </c>
      <c r="D17" s="8">
        <v>0.8</v>
      </c>
      <c r="F17" s="5">
        <f>C17+$J$3*D17+$J$4*D17*D17+$J$5*D17*D17*D17+$J$6*C17*D17+$J$7*C17*D17*D17+$J$8*C17*D17*D17*D17</f>
        <v>-96.381121791999988</v>
      </c>
      <c r="G17" s="16">
        <f t="shared" si="1"/>
        <v>0.61887820800001236</v>
      </c>
    </row>
    <row r="18" spans="1:7">
      <c r="A18" s="23">
        <v>290.60000600000001</v>
      </c>
      <c r="B18" s="5">
        <f t="shared" si="0"/>
        <v>5.2000120000000152</v>
      </c>
      <c r="C18" s="5">
        <v>285.39999399999999</v>
      </c>
      <c r="D18" s="8">
        <v>0.8</v>
      </c>
      <c r="F18" s="5">
        <f>C18+$J$3*D18+$J$4*D18*D18+$J$5*D18*D18*D18+$J$6*C18*D18+$J$7*C18*D18*D18+$J$8*C18*D18*D18*D18</f>
        <v>290.15862539733411</v>
      </c>
      <c r="G18" s="16">
        <f t="shared" si="1"/>
        <v>-0.44138060266590173</v>
      </c>
    </row>
    <row r="19" spans="1:7">
      <c r="A19" s="23">
        <v>425</v>
      </c>
      <c r="B19" s="5">
        <f>A19-C19</f>
        <v>7.2000120000000152</v>
      </c>
      <c r="C19" s="5">
        <v>417.79998799999998</v>
      </c>
      <c r="D19" s="8">
        <v>0.8</v>
      </c>
      <c r="F19" s="5">
        <f>C19+$J$3*D19+$J$4*D19*D19+$J$5*D19*D19*D19+$J$6*C19*D19+$J$7*C19*D19*D19+$J$8*C19*D19*D19*D19</f>
        <v>425.4066724906682</v>
      </c>
      <c r="G19" s="16">
        <f t="shared" si="1"/>
        <v>0.40667249066819977</v>
      </c>
    </row>
    <row r="20" spans="1:7" s="9" customFormat="1">
      <c r="A20" s="5"/>
      <c r="B20" s="5"/>
      <c r="C20" s="5"/>
      <c r="D20" s="8"/>
      <c r="E20"/>
      <c r="F20" s="5"/>
      <c r="G20" s="16"/>
    </row>
    <row r="21" spans="1:7" s="10" customFormat="1">
      <c r="A21" s="6"/>
      <c r="B21" s="5"/>
      <c r="C21" s="5"/>
      <c r="D21" s="8"/>
      <c r="F21" s="5"/>
      <c r="G21" s="16"/>
    </row>
    <row r="22" spans="1:7" s="11" customFormat="1">
      <c r="A22" s="23">
        <v>-268.20001200000002</v>
      </c>
      <c r="B22" s="5">
        <f>A22-C22</f>
        <v>-4.4000240000000304</v>
      </c>
      <c r="C22" s="5">
        <v>-263.79998799999998</v>
      </c>
      <c r="D22" s="7">
        <v>0.4</v>
      </c>
      <c r="E22" s="18" t="s">
        <v>10</v>
      </c>
      <c r="F22" s="5">
        <f>C22+$J$3*D22+$J$4*D22*D22+$J$5*D22*D22*D22+$J$6*C22*D22+$J$7*C22*D22*D22+$J$8*C22*D22*D22*D22</f>
        <v>-268.2238143465737</v>
      </c>
      <c r="G22" s="16">
        <f t="shared" si="1"/>
        <v>-2.3802346573688737E-2</v>
      </c>
    </row>
    <row r="23" spans="1:7" s="11" customFormat="1">
      <c r="A23" s="23">
        <v>-135</v>
      </c>
      <c r="B23" s="5">
        <f>A23-C23</f>
        <v>-3.6000060000000076</v>
      </c>
      <c r="C23" s="5">
        <v>-131.39999399999999</v>
      </c>
      <c r="D23" s="8">
        <v>0.4</v>
      </c>
      <c r="E23" s="19"/>
      <c r="F23" s="5">
        <f>C23+$J$3*D23+$J$4*D23*D23+$J$5*D23*D23*D23+$J$6*C23*D23+$J$7*C23*D23*D23+$J$8*C23*D23*D23*D23</f>
        <v>-134.59883018128687</v>
      </c>
      <c r="G23" s="16">
        <f t="shared" si="1"/>
        <v>0.40116981871312873</v>
      </c>
    </row>
    <row r="24" spans="1:7" s="11" customFormat="1">
      <c r="A24" s="23">
        <v>-97</v>
      </c>
      <c r="B24" s="5">
        <f>A24-C24</f>
        <v>-3.1999969999999962</v>
      </c>
      <c r="C24" s="5">
        <v>-93.800003000000004</v>
      </c>
      <c r="D24" s="8">
        <v>0.4</v>
      </c>
      <c r="E24" s="19"/>
      <c r="F24" s="5">
        <f>C24+$J$3*D24+$J$4*D24*D24+$J$5*D24*D24*D24+$J$6*C24*D24+$J$7*C24*D24*D24+$J$8*C24*D24*D24*D24</f>
        <v>-96.650956845356575</v>
      </c>
      <c r="G24" s="16">
        <f t="shared" si="1"/>
        <v>0.34904315464342517</v>
      </c>
    </row>
    <row r="25" spans="1:7" s="11" customFormat="1">
      <c r="A25" s="23">
        <v>290.60000600000001</v>
      </c>
      <c r="B25" s="5">
        <f>A25-C25</f>
        <v>1.6000060000000076</v>
      </c>
      <c r="C25" s="5">
        <v>289</v>
      </c>
      <c r="D25" s="8">
        <v>0.4</v>
      </c>
      <c r="E25" s="19"/>
      <c r="F25" s="5">
        <f>C25+$J$3*D25+$J$4*D25*D25+$J$5*D25*D25*D25+$J$6*C25*D25+$J$7*C25*D25*D25+$J$8*C25*D25*D25*D25</f>
        <v>289.69078528</v>
      </c>
      <c r="G25" s="16">
        <f t="shared" si="1"/>
        <v>-0.90922072000000753</v>
      </c>
    </row>
    <row r="26" spans="1:7" s="11" customFormat="1">
      <c r="A26" s="23">
        <v>425</v>
      </c>
      <c r="B26" s="5">
        <f>A26-C26</f>
        <v>1.6000060000000076</v>
      </c>
      <c r="C26" s="5">
        <v>423.39999399999999</v>
      </c>
      <c r="D26" s="8">
        <v>0.4</v>
      </c>
      <c r="E26" s="19"/>
      <c r="F26" s="5">
        <f>C26+$J$3*D26+$J$4*D26*D26+$J$5*D26*D26*D26+$J$6*C26*D26+$J$7*C26*D26*D26+$J$8*C26*D26*D26*D26</f>
        <v>425.33427382928687</v>
      </c>
      <c r="G26" s="16">
        <f t="shared" si="1"/>
        <v>0.33427382928687166</v>
      </c>
    </row>
    <row r="27" spans="1:7" s="11" customFormat="1">
      <c r="A27" s="5"/>
      <c r="B27" s="5"/>
      <c r="C27" s="5"/>
      <c r="D27" s="8"/>
      <c r="F27" s="5"/>
      <c r="G27" s="16"/>
    </row>
    <row r="28" spans="1:7" s="11" customFormat="1">
      <c r="A28" s="6"/>
      <c r="B28" s="5"/>
      <c r="C28" s="5"/>
      <c r="D28" s="8"/>
      <c r="F28" s="5"/>
      <c r="G28" s="16"/>
    </row>
    <row r="29" spans="1:7" s="7" customFormat="1">
      <c r="A29" s="23">
        <v>-268.20001200000002</v>
      </c>
      <c r="B29" s="14">
        <f t="shared" ref="B29:B33" si="2">A29-C29</f>
        <v>0</v>
      </c>
      <c r="C29" s="23">
        <v>-268.20001200000002</v>
      </c>
      <c r="D29" s="18">
        <v>0</v>
      </c>
      <c r="E29" s="10" t="s">
        <v>11</v>
      </c>
      <c r="F29" s="5">
        <f t="shared" ref="F29:F34" si="3">C29+$J$3*D29+$J$4*D29*D29+$J$5*D29*D29*D29+$J$6*C29*D29+$J$7*C29*D29*D29+$J$8*C29*D29*D29*D29</f>
        <v>-268.20001200000002</v>
      </c>
      <c r="G29" s="16">
        <f t="shared" si="1"/>
        <v>0</v>
      </c>
    </row>
    <row r="30" spans="1:7">
      <c r="A30" s="23">
        <v>-135</v>
      </c>
      <c r="B30" s="5">
        <f t="shared" si="2"/>
        <v>0</v>
      </c>
      <c r="C30" s="23">
        <v>-135</v>
      </c>
      <c r="D30" s="10">
        <v>0</v>
      </c>
      <c r="E30" s="10"/>
      <c r="F30" s="5">
        <f t="shared" si="3"/>
        <v>-135</v>
      </c>
      <c r="G30" s="16">
        <f t="shared" si="1"/>
        <v>0</v>
      </c>
    </row>
    <row r="31" spans="1:7">
      <c r="A31" s="23">
        <v>-97</v>
      </c>
      <c r="B31" s="5">
        <f t="shared" si="2"/>
        <v>0</v>
      </c>
      <c r="C31" s="23">
        <v>-97</v>
      </c>
      <c r="D31" s="10">
        <v>0</v>
      </c>
      <c r="E31" s="10"/>
      <c r="F31" s="5">
        <f t="shared" si="3"/>
        <v>-97</v>
      </c>
      <c r="G31" s="16">
        <f t="shared" si="1"/>
        <v>0</v>
      </c>
    </row>
    <row r="32" spans="1:7">
      <c r="A32" s="23">
        <v>290.60000600000001</v>
      </c>
      <c r="B32" s="5">
        <f t="shared" si="2"/>
        <v>0</v>
      </c>
      <c r="C32" s="23">
        <v>290.60000600000001</v>
      </c>
      <c r="D32" s="10">
        <v>0</v>
      </c>
      <c r="E32" s="10"/>
      <c r="F32" s="5">
        <f t="shared" si="3"/>
        <v>290.60000600000001</v>
      </c>
      <c r="G32" s="16">
        <f t="shared" si="1"/>
        <v>0</v>
      </c>
    </row>
    <row r="33" spans="1:7">
      <c r="A33" s="23">
        <v>425</v>
      </c>
      <c r="B33" s="5">
        <f t="shared" si="2"/>
        <v>0</v>
      </c>
      <c r="C33" s="23">
        <v>425</v>
      </c>
      <c r="D33" s="10">
        <v>0</v>
      </c>
      <c r="E33" s="10"/>
      <c r="F33" s="5">
        <f t="shared" si="3"/>
        <v>425</v>
      </c>
      <c r="G33" s="16">
        <f t="shared" si="1"/>
        <v>0</v>
      </c>
    </row>
    <row r="34" spans="1:7" s="7" customFormat="1">
      <c r="A34" s="5"/>
      <c r="B34" s="5"/>
      <c r="C34" s="5"/>
      <c r="D34" s="10"/>
      <c r="E34" s="10"/>
      <c r="F34" s="5">
        <f t="shared" si="3"/>
        <v>0</v>
      </c>
      <c r="G34" s="16">
        <f t="shared" si="1"/>
        <v>0</v>
      </c>
    </row>
    <row r="35" spans="1:7" s="8" customFormat="1">
      <c r="A35" s="6"/>
      <c r="B35" s="5"/>
      <c r="C35" s="5"/>
      <c r="D35" s="10"/>
      <c r="E35" s="10"/>
      <c r="F35" s="5"/>
      <c r="G35" s="16"/>
    </row>
    <row r="36" spans="1:7">
      <c r="A36" s="23">
        <v>-268.20001200000002</v>
      </c>
      <c r="B36" s="5">
        <f t="shared" ref="B36:B40" si="4">A36-C36</f>
        <v>5.5999759999999696</v>
      </c>
      <c r="C36" s="5">
        <v>-273.79998799999998</v>
      </c>
      <c r="D36" s="7">
        <v>-0.4</v>
      </c>
      <c r="E36" s="7" t="s">
        <v>12</v>
      </c>
      <c r="F36" s="5">
        <f t="shared" ref="F36:F40" si="5">C36+$J$3*D36+$J$4*D36*D36+$J$5*D36*D36*D36+$J$6*C36*D36+$J$7*C36*D36*D36+$J$8*C36*D36*D36*D36</f>
        <v>-268.199886492259</v>
      </c>
      <c r="G36" s="16">
        <f t="shared" si="1"/>
        <v>1.2550774101782736E-4</v>
      </c>
    </row>
    <row r="37" spans="1:7">
      <c r="A37" s="23">
        <v>-135</v>
      </c>
      <c r="B37" s="5">
        <f t="shared" si="4"/>
        <v>4.8000030000000038</v>
      </c>
      <c r="C37" s="5">
        <v>-139.800003</v>
      </c>
      <c r="D37" s="8">
        <v>-0.4</v>
      </c>
      <c r="F37" s="5">
        <f t="shared" si="5"/>
        <v>-135.15865959293527</v>
      </c>
      <c r="G37" s="16">
        <f t="shared" si="1"/>
        <v>-0.15865959293526544</v>
      </c>
    </row>
    <row r="38" spans="1:7">
      <c r="A38" s="23">
        <v>-97</v>
      </c>
      <c r="B38" s="5">
        <f t="shared" si="4"/>
        <v>4.8000030000000038</v>
      </c>
      <c r="C38" s="5">
        <v>-101.800003</v>
      </c>
      <c r="D38" s="8">
        <v>-0.4</v>
      </c>
      <c r="F38" s="5">
        <f t="shared" si="5"/>
        <v>-97.430546248935258</v>
      </c>
      <c r="G38" s="16">
        <f t="shared" si="1"/>
        <v>-0.43054624893525784</v>
      </c>
    </row>
    <row r="39" spans="1:7">
      <c r="A39" s="23">
        <v>290.60000600000001</v>
      </c>
      <c r="B39" s="5">
        <f t="shared" si="4"/>
        <v>2</v>
      </c>
      <c r="C39" s="5">
        <v>288.60000600000001</v>
      </c>
      <c r="D39" s="8">
        <v>-0.4</v>
      </c>
      <c r="F39" s="5">
        <f t="shared" si="5"/>
        <v>290.1761850418705</v>
      </c>
      <c r="G39" s="16">
        <f t="shared" si="1"/>
        <v>-0.42382095812951093</v>
      </c>
    </row>
    <row r="40" spans="1:7" s="7" customFormat="1">
      <c r="A40" s="23">
        <v>425</v>
      </c>
      <c r="B40" s="5">
        <f t="shared" si="4"/>
        <v>0.39999399999999241</v>
      </c>
      <c r="C40" s="5">
        <v>424.60000600000001</v>
      </c>
      <c r="D40" s="8">
        <v>-0.4</v>
      </c>
      <c r="E40"/>
      <c r="F40" s="5">
        <f t="shared" si="5"/>
        <v>425.20311700987054</v>
      </c>
      <c r="G40" s="16">
        <f t="shared" si="1"/>
        <v>0.20311700987053882</v>
      </c>
    </row>
    <row r="41" spans="1:7" s="8" customFormat="1">
      <c r="A41" s="5"/>
      <c r="B41" s="5"/>
      <c r="C41" s="5"/>
      <c r="E41"/>
      <c r="F41" s="5"/>
      <c r="G41" s="16"/>
    </row>
    <row r="42" spans="1:7" s="8" customFormat="1">
      <c r="A42" s="6"/>
      <c r="B42" s="5"/>
      <c r="C42" s="5"/>
      <c r="E42"/>
      <c r="F42" s="5"/>
      <c r="G42" s="16"/>
    </row>
    <row r="43" spans="1:7">
      <c r="A43" s="23">
        <v>-268.20001200000002</v>
      </c>
      <c r="B43" s="5">
        <f t="shared" ref="B43:B47" si="6">A43-C43</f>
        <v>11.199981999999977</v>
      </c>
      <c r="C43" s="5">
        <v>-279.39999399999999</v>
      </c>
      <c r="D43" s="7">
        <v>-0.8</v>
      </c>
      <c r="E43" s="7" t="s">
        <v>13</v>
      </c>
      <c r="F43" s="5">
        <f t="shared" ref="F43:F47" si="7">C43+$J$3*D43+$J$4*D43*D43+$J$5*D43*D43*D43+$J$6*C43*D43+$J$7*C43*D43*D43+$J$8*C43*D43*D43*D43</f>
        <v>-267.72119256833111</v>
      </c>
      <c r="G43" s="16">
        <f t="shared" si="1"/>
        <v>0.47881943166891006</v>
      </c>
    </row>
    <row r="44" spans="1:7">
      <c r="A44" s="23">
        <v>-135</v>
      </c>
      <c r="B44" s="5">
        <f t="shared" si="6"/>
        <v>10</v>
      </c>
      <c r="C44" s="5">
        <v>-145</v>
      </c>
      <c r="D44" s="8">
        <v>-0.8</v>
      </c>
      <c r="F44" s="5">
        <f t="shared" si="7"/>
        <v>-135.084775936</v>
      </c>
      <c r="G44" s="16">
        <f t="shared" si="1"/>
        <v>-8.4775935999999774E-2</v>
      </c>
    </row>
    <row r="45" spans="1:7">
      <c r="A45" s="23">
        <v>-97</v>
      </c>
      <c r="B45" s="5">
        <f t="shared" si="6"/>
        <v>10</v>
      </c>
      <c r="C45" s="5">
        <v>-107</v>
      </c>
      <c r="D45" s="8">
        <v>-0.8</v>
      </c>
      <c r="F45" s="5">
        <f t="shared" si="7"/>
        <v>-97.583406463999992</v>
      </c>
      <c r="G45" s="16">
        <f t="shared" si="1"/>
        <v>-0.5834064639999923</v>
      </c>
    </row>
    <row r="46" spans="1:7">
      <c r="A46" s="23">
        <v>290.60000600000001</v>
      </c>
      <c r="B46" s="5">
        <f t="shared" si="6"/>
        <v>4.3999939999999924</v>
      </c>
      <c r="C46" s="5">
        <v>286.20001200000002</v>
      </c>
      <c r="D46" s="8">
        <v>-0.8</v>
      </c>
      <c r="F46" s="5">
        <f t="shared" si="7"/>
        <v>290.45709159933784</v>
      </c>
      <c r="G46" s="16">
        <f t="shared" si="1"/>
        <v>-0.1429144006621641</v>
      </c>
    </row>
    <row r="47" spans="1:7">
      <c r="A47" s="23">
        <v>425</v>
      </c>
      <c r="B47" s="5">
        <f t="shared" si="6"/>
        <v>2</v>
      </c>
      <c r="C47" s="5">
        <v>423</v>
      </c>
      <c r="D47" s="8">
        <v>-0.8</v>
      </c>
      <c r="F47" s="5">
        <f t="shared" si="7"/>
        <v>425.46200985600007</v>
      </c>
      <c r="G47" s="16">
        <f t="shared" si="1"/>
        <v>0.46200985600006561</v>
      </c>
    </row>
    <row r="48" spans="1:7">
      <c r="A48" s="5"/>
      <c r="B48" s="5"/>
      <c r="C48" s="5"/>
      <c r="D48" s="8"/>
      <c r="F48" s="5"/>
      <c r="G48" s="16"/>
    </row>
    <row r="49" spans="1:7">
      <c r="A49" s="6"/>
      <c r="B49" s="5"/>
      <c r="C49" s="5"/>
      <c r="D49" s="8"/>
      <c r="F49" s="5"/>
      <c r="G49" s="16"/>
    </row>
    <row r="50" spans="1:7">
      <c r="A50" s="23">
        <v>-268.20001200000002</v>
      </c>
      <c r="B50" s="5">
        <f t="shared" ref="B50:B61" si="8">A50-C50</f>
        <v>15.59997599999997</v>
      </c>
      <c r="C50" s="5">
        <v>-283.79998799999998</v>
      </c>
      <c r="D50" s="7">
        <v>-1.1000000000000001</v>
      </c>
      <c r="E50" t="s">
        <v>23</v>
      </c>
      <c r="F50" s="5">
        <f t="shared" ref="F50:F54" si="9">C50+$J$3*D50+$J$4*D50*D50+$J$5*D50*D50*D50+$J$6*C50*D50+$J$7*C50*D50*D50+$J$8*C50*D50*D50*D50</f>
        <v>-267.65949668297361</v>
      </c>
      <c r="G50" s="16">
        <f t="shared" si="1"/>
        <v>0.54051531702640432</v>
      </c>
    </row>
    <row r="51" spans="1:7">
      <c r="A51" s="23">
        <v>-135</v>
      </c>
      <c r="B51" s="5">
        <f t="shared" si="8"/>
        <v>14.399993999999992</v>
      </c>
      <c r="C51" s="5">
        <v>-149.39999399999999</v>
      </c>
      <c r="D51" s="7">
        <v>-1.1000000000000001</v>
      </c>
      <c r="F51" s="5">
        <f t="shared" si="9"/>
        <v>-135.59328707798679</v>
      </c>
      <c r="G51" s="16">
        <f t="shared" si="1"/>
        <v>-0.59328707798678693</v>
      </c>
    </row>
    <row r="52" spans="1:7">
      <c r="A52" s="23">
        <v>-97</v>
      </c>
      <c r="B52" s="5">
        <f t="shared" si="8"/>
        <v>14</v>
      </c>
      <c r="C52" s="5">
        <v>-111</v>
      </c>
      <c r="D52" s="7">
        <v>-1.1000000000000001</v>
      </c>
      <c r="F52" s="5">
        <f t="shared" si="9"/>
        <v>-97.860088544999982</v>
      </c>
      <c r="G52" s="16">
        <f t="shared" si="1"/>
        <v>-0.86008854499998222</v>
      </c>
    </row>
    <row r="53" spans="1:7">
      <c r="A53" s="23">
        <v>290.60000600000001</v>
      </c>
      <c r="B53" s="5">
        <f t="shared" si="8"/>
        <v>6.8000180000000228</v>
      </c>
      <c r="C53" s="5">
        <v>283.79998799999998</v>
      </c>
      <c r="D53" s="7">
        <v>-1.1000000000000001</v>
      </c>
      <c r="F53" s="5">
        <f t="shared" si="9"/>
        <v>290.08440769697364</v>
      </c>
      <c r="G53" s="16">
        <f t="shared" si="1"/>
        <v>-0.51559830302636556</v>
      </c>
    </row>
    <row r="54" spans="1:7">
      <c r="A54" s="23">
        <v>425</v>
      </c>
      <c r="B54" s="5">
        <f t="shared" si="8"/>
        <v>3.6000060000000076</v>
      </c>
      <c r="C54" s="5">
        <v>421.39999399999999</v>
      </c>
      <c r="D54" s="7">
        <v>-1.1000000000000001</v>
      </c>
      <c r="F54" s="5">
        <f t="shared" si="9"/>
        <v>425.29506279598684</v>
      </c>
      <c r="G54" s="16">
        <f t="shared" si="1"/>
        <v>0.29506279598683705</v>
      </c>
    </row>
    <row r="55" spans="1:7">
      <c r="A55" s="5"/>
      <c r="B55" s="5"/>
      <c r="C55" s="5"/>
      <c r="D55" s="7"/>
      <c r="F55" s="5"/>
      <c r="G55" s="16"/>
    </row>
    <row r="56" spans="1:7">
      <c r="B56" s="5"/>
      <c r="C56" s="5"/>
      <c r="D56" s="8"/>
      <c r="F56" s="5"/>
      <c r="G56" s="16"/>
    </row>
    <row r="57" spans="1:7">
      <c r="A57" s="23">
        <v>-135</v>
      </c>
      <c r="B57" s="5">
        <f t="shared" si="8"/>
        <v>15.199996999999996</v>
      </c>
      <c r="C57" s="5">
        <v>-150.199997</v>
      </c>
      <c r="D57">
        <v>-1.3</v>
      </c>
      <c r="E57" t="s">
        <v>24</v>
      </c>
      <c r="F57" s="5">
        <f>C57+$J$3*D57+$J$4*D57*D57+$J$5*D57*D57*D57+$J$6*C57*D57+$J$7*C57*D57*D57+$J$8*C57*D57*D57*D57</f>
        <v>-134.0608144246857</v>
      </c>
      <c r="G57" s="16">
        <f t="shared" si="1"/>
        <v>0.93918557531429769</v>
      </c>
    </row>
    <row r="58" spans="1:7">
      <c r="A58" s="23">
        <v>-97</v>
      </c>
      <c r="B58" s="5">
        <f t="shared" si="8"/>
        <v>15.599997999999999</v>
      </c>
      <c r="C58" s="5">
        <v>-112.599998</v>
      </c>
      <c r="D58">
        <v>-1.3</v>
      </c>
      <c r="F58" s="5">
        <f>C58+$J$3*D58+$J$4*D58*D58+$J$5*D58*D58*D58+$J$6*C58*D58+$J$7*C58*D58*D58+$J$8*C58*D58*D58*D58</f>
        <v>-97.223916277990483</v>
      </c>
      <c r="G58" s="16">
        <f t="shared" si="1"/>
        <v>-0.22391627799048308</v>
      </c>
    </row>
    <row r="59" spans="1:7">
      <c r="A59" s="23"/>
      <c r="B59" s="5"/>
      <c r="C59" s="5"/>
      <c r="F59" s="5"/>
      <c r="G59" s="16"/>
    </row>
    <row r="60" spans="1:7">
      <c r="A60" s="23"/>
      <c r="B60" s="5"/>
      <c r="C60" s="5"/>
      <c r="F60" s="5"/>
      <c r="G60" s="16"/>
    </row>
    <row r="61" spans="1:7">
      <c r="A61" s="23">
        <v>425</v>
      </c>
      <c r="B61" s="5">
        <f t="shared" si="8"/>
        <v>4.3999939999999924</v>
      </c>
      <c r="C61" s="5">
        <v>420.60000600000001</v>
      </c>
      <c r="D61">
        <v>-1.3</v>
      </c>
      <c r="F61" s="5">
        <f>C61+$J$3*D61+$J$4*D61*D61+$J$5*D61*D61*D61+$J$6*C61*D61+$J$7*C61*D61*D61+$J$8*C61*D61*D61*D61</f>
        <v>425.15466780562849</v>
      </c>
      <c r="G61" s="16">
        <f t="shared" si="1"/>
        <v>0.15466780562849181</v>
      </c>
    </row>
    <row r="62" spans="1:7">
      <c r="F62" s="5"/>
      <c r="G62" s="16"/>
    </row>
    <row r="63" spans="1:7">
      <c r="C63" s="5"/>
    </row>
  </sheetData>
  <sortState ref="C57:C61">
    <sortCondition ref="C57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J13" sqref="J13"/>
    </sheetView>
  </sheetViews>
  <sheetFormatPr baseColWidth="10" defaultColWidth="8.83203125" defaultRowHeight="15" x14ac:dyDescent="0"/>
  <cols>
    <col min="2" max="2" width="10.6640625" customWidth="1"/>
  </cols>
  <sheetData>
    <row r="1" spans="1:13">
      <c r="A1" s="1" t="s">
        <v>25</v>
      </c>
      <c r="B1" s="25" t="s">
        <v>26</v>
      </c>
      <c r="C1" s="26">
        <v>1.7094E-3</v>
      </c>
      <c r="D1" s="27" t="s">
        <v>27</v>
      </c>
      <c r="E1" s="26"/>
      <c r="F1" s="28">
        <v>9.7941443000000003E-2</v>
      </c>
      <c r="G1" s="29" t="s">
        <v>28</v>
      </c>
      <c r="L1" s="24" t="s">
        <v>29</v>
      </c>
    </row>
    <row r="2" spans="1:13">
      <c r="A2" s="30" t="s">
        <v>3</v>
      </c>
      <c r="B2" s="31" t="s">
        <v>30</v>
      </c>
      <c r="C2" s="30" t="s">
        <v>31</v>
      </c>
      <c r="D2" s="30" t="s">
        <v>32</v>
      </c>
      <c r="E2" s="30" t="s">
        <v>33</v>
      </c>
      <c r="G2" s="30" t="s">
        <v>34</v>
      </c>
      <c r="H2" s="30" t="s">
        <v>35</v>
      </c>
      <c r="K2" s="24"/>
    </row>
    <row r="3" spans="1:13">
      <c r="A3" s="32"/>
      <c r="B3" s="33"/>
      <c r="C3" s="5"/>
      <c r="G3" s="24"/>
      <c r="H3" s="34"/>
      <c r="I3">
        <f>C3+$N$4*D3+$N$5*D3*D3+$N$6*D3*D3*D3+$N$9*C3*D3+$N$10*C3*D3*D3+$N$11*C3*D3*D3*D3</f>
        <v>0</v>
      </c>
      <c r="J3" s="35">
        <f>I3-A3</f>
        <v>0</v>
      </c>
      <c r="K3" s="24" t="s">
        <v>4</v>
      </c>
      <c r="L3" s="36">
        <v>0.103116</v>
      </c>
      <c r="M3" t="s">
        <v>36</v>
      </c>
    </row>
    <row r="4" spans="1:13">
      <c r="A4">
        <v>-269.79998799999998</v>
      </c>
      <c r="B4" s="38">
        <f>A4-C4</f>
        <v>-3.1999819999999772</v>
      </c>
      <c r="C4" s="5">
        <v>-266.60000600000001</v>
      </c>
      <c r="D4">
        <v>3</v>
      </c>
      <c r="G4" s="24">
        <f>C4+$L$3*D4+$L$4*D4^2+$L$5*C4*D4</f>
        <v>-269.99150899531998</v>
      </c>
      <c r="H4" s="34">
        <f t="shared" ref="H4:H50" si="0">A4-G4</f>
        <v>0.19152099531999056</v>
      </c>
      <c r="I4">
        <f t="shared" ref="I4:I10" si="1">C4+$N$4*D4+$N$5*D4*D4+$N$6*D4*D4*D4+$N$9*C4*D4+$N$10*C4*D4*D4+$N$11*C4*D4*D4*D4</f>
        <v>-266.60000600000001</v>
      </c>
      <c r="J4" s="35">
        <f t="shared" ref="J4:J10" si="2">I4-A4</f>
        <v>3.1999819999999772</v>
      </c>
      <c r="K4" s="24" t="s">
        <v>6</v>
      </c>
      <c r="L4" s="36">
        <v>-0.434311</v>
      </c>
      <c r="M4" t="s">
        <v>37</v>
      </c>
    </row>
    <row r="5" spans="1:13">
      <c r="A5">
        <v>-136.199997</v>
      </c>
      <c r="B5" s="38">
        <f t="shared" ref="B5:B50" si="3">A5-C5</f>
        <v>-3.1999969999999962</v>
      </c>
      <c r="C5" s="5">
        <v>-133</v>
      </c>
      <c r="D5">
        <v>3</v>
      </c>
      <c r="G5" s="24">
        <f t="shared" ref="G5:G50" si="4">C5+$L$3*D5+$L$4*D5^2+$L$5*C5*D5</f>
        <v>-136.495711</v>
      </c>
      <c r="H5" s="34">
        <f t="shared" si="0"/>
        <v>0.29571400000000381</v>
      </c>
      <c r="I5">
        <f t="shared" si="1"/>
        <v>-133</v>
      </c>
      <c r="J5" s="35">
        <f t="shared" si="2"/>
        <v>3.1999969999999962</v>
      </c>
      <c r="K5" s="24" t="s">
        <v>14</v>
      </c>
      <c r="L5" s="36">
        <v>-2.5999999999999998E-4</v>
      </c>
      <c r="M5" t="s">
        <v>38</v>
      </c>
    </row>
    <row r="6" spans="1:13">
      <c r="A6">
        <v>-98.199996999999996</v>
      </c>
      <c r="B6" s="38">
        <f t="shared" si="3"/>
        <v>-3.1999969999999962</v>
      </c>
      <c r="C6" s="5">
        <v>-95</v>
      </c>
      <c r="D6">
        <v>3</v>
      </c>
      <c r="G6" s="24">
        <f t="shared" si="4"/>
        <v>-98.525351000000001</v>
      </c>
      <c r="H6" s="34">
        <f t="shared" si="0"/>
        <v>0.32535400000000436</v>
      </c>
      <c r="J6" s="35"/>
      <c r="M6" t="s">
        <v>39</v>
      </c>
    </row>
    <row r="7" spans="1:13">
      <c r="A7" s="39">
        <v>290.20001200000002</v>
      </c>
      <c r="B7" s="38">
        <f t="shared" si="3"/>
        <v>-2.3999939999999924</v>
      </c>
      <c r="C7" s="5">
        <v>292.60000600000001</v>
      </c>
      <c r="D7">
        <v>3</v>
      </c>
      <c r="G7" s="24">
        <f t="shared" si="4"/>
        <v>288.77232699532004</v>
      </c>
      <c r="H7" s="34">
        <f t="shared" si="0"/>
        <v>1.4276850046799723</v>
      </c>
      <c r="J7" s="35"/>
      <c r="L7" s="19">
        <v>6.7782999999999996E-2</v>
      </c>
    </row>
    <row r="8" spans="1:13">
      <c r="A8">
        <v>423.79998799999998</v>
      </c>
      <c r="B8" s="38">
        <f t="shared" si="3"/>
        <v>-4</v>
      </c>
      <c r="C8" s="5">
        <v>427.79998799999998</v>
      </c>
      <c r="D8">
        <v>3</v>
      </c>
      <c r="G8" s="24">
        <f t="shared" si="4"/>
        <v>423.86685300936</v>
      </c>
      <c r="H8" s="34">
        <f t="shared" si="0"/>
        <v>-6.6865009360014938E-2</v>
      </c>
      <c r="J8" s="35"/>
      <c r="L8" s="19">
        <v>-0.50630299999999995</v>
      </c>
    </row>
    <row r="9" spans="1:13">
      <c r="A9" s="32"/>
      <c r="B9" s="38"/>
      <c r="C9" s="5"/>
      <c r="G9" s="24">
        <f t="shared" si="4"/>
        <v>0</v>
      </c>
      <c r="H9" s="34"/>
      <c r="I9">
        <f t="shared" si="1"/>
        <v>0</v>
      </c>
      <c r="J9" s="35">
        <f t="shared" si="2"/>
        <v>0</v>
      </c>
      <c r="L9" s="19">
        <v>-8.0599999999999997E-4</v>
      </c>
      <c r="M9" t="s">
        <v>40</v>
      </c>
    </row>
    <row r="10" spans="1:13">
      <c r="A10" s="32"/>
      <c r="B10" s="38"/>
      <c r="C10" s="5"/>
      <c r="G10" s="24">
        <f t="shared" si="4"/>
        <v>0</v>
      </c>
      <c r="H10" s="34"/>
      <c r="I10">
        <f t="shared" si="1"/>
        <v>0</v>
      </c>
      <c r="J10" s="35">
        <f t="shared" si="2"/>
        <v>0</v>
      </c>
      <c r="L10" s="19"/>
      <c r="M10" t="s">
        <v>41</v>
      </c>
    </row>
    <row r="11" spans="1:13">
      <c r="A11">
        <v>-269.79998799999998</v>
      </c>
      <c r="B11" s="38">
        <f t="shared" si="3"/>
        <v>-2.7999879999999848</v>
      </c>
      <c r="C11">
        <v>-267</v>
      </c>
      <c r="D11">
        <v>2</v>
      </c>
      <c r="G11" s="24">
        <f t="shared" si="4"/>
        <v>-268.39217199999996</v>
      </c>
      <c r="H11" s="34">
        <f t="shared" si="0"/>
        <v>-1.4078160000000253</v>
      </c>
    </row>
    <row r="12" spans="1:13">
      <c r="A12">
        <v>-136.199997</v>
      </c>
      <c r="B12" s="38">
        <f t="shared" si="3"/>
        <v>-3.1999969999999962</v>
      </c>
      <c r="C12">
        <v>-133</v>
      </c>
      <c r="D12">
        <v>2</v>
      </c>
      <c r="G12" s="24">
        <f t="shared" si="4"/>
        <v>-134.46185199999999</v>
      </c>
      <c r="H12" s="34">
        <f t="shared" si="0"/>
        <v>-1.7381450000000029</v>
      </c>
    </row>
    <row r="13" spans="1:13">
      <c r="A13">
        <v>-98.199996999999996</v>
      </c>
      <c r="B13" s="38">
        <f t="shared" si="3"/>
        <v>-3.1999969999999962</v>
      </c>
      <c r="C13">
        <v>-95</v>
      </c>
      <c r="D13">
        <v>2</v>
      </c>
      <c r="G13" s="24">
        <f t="shared" si="4"/>
        <v>-96.481611999999998</v>
      </c>
      <c r="H13" s="34">
        <f t="shared" si="0"/>
        <v>-1.7183849999999978</v>
      </c>
    </row>
    <row r="14" spans="1:13">
      <c r="A14" s="39">
        <v>290.20001200000002</v>
      </c>
      <c r="B14" s="38">
        <f t="shared" si="3"/>
        <v>-0.39999399999999241</v>
      </c>
      <c r="C14">
        <v>290.60000600000001</v>
      </c>
      <c r="D14">
        <v>2</v>
      </c>
      <c r="G14" s="24">
        <f t="shared" si="4"/>
        <v>288.91788199688006</v>
      </c>
      <c r="H14" s="34">
        <f t="shared" si="0"/>
        <v>1.2821300031199598</v>
      </c>
    </row>
    <row r="15" spans="1:13">
      <c r="A15">
        <v>423.79998799999998</v>
      </c>
      <c r="B15" s="38">
        <f t="shared" si="3"/>
        <v>-2.8000180000000228</v>
      </c>
      <c r="C15">
        <v>426.60000600000001</v>
      </c>
      <c r="D15">
        <v>2</v>
      </c>
      <c r="G15" s="24">
        <f t="shared" si="4"/>
        <v>424.84716199688</v>
      </c>
      <c r="H15" s="34">
        <f t="shared" si="0"/>
        <v>-1.0471739968800193</v>
      </c>
    </row>
    <row r="16" spans="1:13">
      <c r="B16" s="38"/>
      <c r="G16" s="24">
        <f t="shared" si="4"/>
        <v>0</v>
      </c>
      <c r="H16" s="34"/>
    </row>
    <row r="17" spans="1:12">
      <c r="B17" s="38"/>
      <c r="G17" s="24">
        <f t="shared" si="4"/>
        <v>0</v>
      </c>
      <c r="H17" s="34"/>
    </row>
    <row r="18" spans="1:12">
      <c r="A18">
        <v>-269.79998799999998</v>
      </c>
      <c r="B18" s="38">
        <f t="shared" si="3"/>
        <v>-0.39999399999999241</v>
      </c>
      <c r="C18">
        <v>-269.39999399999999</v>
      </c>
      <c r="D18">
        <v>1</v>
      </c>
      <c r="G18" s="24">
        <f t="shared" si="4"/>
        <v>-269.66114500155999</v>
      </c>
      <c r="H18" s="34">
        <f t="shared" si="0"/>
        <v>-0.1388429984399977</v>
      </c>
      <c r="K18" t="s">
        <v>42</v>
      </c>
      <c r="L18" t="s">
        <v>43</v>
      </c>
    </row>
    <row r="19" spans="1:12">
      <c r="A19">
        <v>-136.199997</v>
      </c>
      <c r="B19" s="38">
        <f t="shared" si="3"/>
        <v>-0.80000300000000379</v>
      </c>
      <c r="C19">
        <v>-135.39999399999999</v>
      </c>
      <c r="D19">
        <v>1</v>
      </c>
      <c r="G19" s="24">
        <f t="shared" si="4"/>
        <v>-135.69598500155999</v>
      </c>
      <c r="H19" s="34">
        <f t="shared" si="0"/>
        <v>-0.50401199844000644</v>
      </c>
      <c r="K19" s="37">
        <v>-269.79998799999998</v>
      </c>
    </row>
    <row r="20" spans="1:12">
      <c r="A20">
        <v>-98.199996999999996</v>
      </c>
      <c r="B20" s="38">
        <f t="shared" si="3"/>
        <v>-0.79999499999999557</v>
      </c>
      <c r="C20">
        <v>-97.400002000000001</v>
      </c>
      <c r="D20">
        <v>1</v>
      </c>
      <c r="G20" s="24">
        <f t="shared" si="4"/>
        <v>-97.705872999479993</v>
      </c>
      <c r="H20" s="34">
        <f t="shared" si="0"/>
        <v>-0.49412400052000294</v>
      </c>
      <c r="K20" s="37">
        <v>-136.199997</v>
      </c>
    </row>
    <row r="21" spans="1:12">
      <c r="A21" s="39">
        <v>290.20001200000002</v>
      </c>
      <c r="B21" s="38">
        <f t="shared" si="3"/>
        <v>0.80001800000002277</v>
      </c>
      <c r="C21">
        <v>289.39999399999999</v>
      </c>
      <c r="D21">
        <v>1</v>
      </c>
      <c r="G21" s="24">
        <f t="shared" si="4"/>
        <v>288.99355500156003</v>
      </c>
      <c r="H21" s="34">
        <f t="shared" si="0"/>
        <v>1.2064569984399895</v>
      </c>
      <c r="K21" s="37">
        <v>-98.199996999999996</v>
      </c>
    </row>
    <row r="22" spans="1:12">
      <c r="A22">
        <v>423.79998799999998</v>
      </c>
      <c r="B22" s="38">
        <f t="shared" si="3"/>
        <v>-0.80001800000002277</v>
      </c>
      <c r="C22">
        <v>424.60000600000001</v>
      </c>
      <c r="D22">
        <v>1</v>
      </c>
      <c r="G22" s="24">
        <f t="shared" si="4"/>
        <v>424.15841499844004</v>
      </c>
      <c r="H22" s="34">
        <f t="shared" si="0"/>
        <v>-0.3584269984400521</v>
      </c>
      <c r="K22" s="37">
        <v>290.20001200000002</v>
      </c>
    </row>
    <row r="23" spans="1:12">
      <c r="A23" s="37"/>
      <c r="B23" s="38"/>
      <c r="G23" s="24">
        <f t="shared" si="4"/>
        <v>0</v>
      </c>
      <c r="H23" s="34"/>
      <c r="K23" s="37">
        <v>423.79998799999998</v>
      </c>
    </row>
    <row r="24" spans="1:12">
      <c r="B24" s="38"/>
      <c r="G24" s="24">
        <f t="shared" si="4"/>
        <v>0</v>
      </c>
      <c r="H24" s="34"/>
      <c r="K24" s="37"/>
    </row>
    <row r="25" spans="1:12">
      <c r="A25">
        <v>-269.79998799999998</v>
      </c>
      <c r="B25" s="38">
        <f t="shared" si="3"/>
        <v>0</v>
      </c>
      <c r="C25">
        <v>-269.79998799999998</v>
      </c>
      <c r="D25">
        <v>0</v>
      </c>
      <c r="G25" s="24">
        <f t="shared" si="4"/>
        <v>-269.79998799999998</v>
      </c>
      <c r="H25" s="34">
        <f t="shared" si="0"/>
        <v>0</v>
      </c>
    </row>
    <row r="26" spans="1:12">
      <c r="A26">
        <v>-136.199997</v>
      </c>
      <c r="B26" s="38">
        <f t="shared" si="3"/>
        <v>0</v>
      </c>
      <c r="C26">
        <v>-136.199997</v>
      </c>
      <c r="D26">
        <v>0</v>
      </c>
      <c r="G26" s="24">
        <f t="shared" si="4"/>
        <v>-136.199997</v>
      </c>
      <c r="H26" s="34">
        <f t="shared" si="0"/>
        <v>0</v>
      </c>
    </row>
    <row r="27" spans="1:12">
      <c r="A27">
        <v>-98.199996999999996</v>
      </c>
      <c r="B27" s="38">
        <f t="shared" si="3"/>
        <v>0</v>
      </c>
      <c r="C27">
        <v>-98.199996999999996</v>
      </c>
      <c r="D27">
        <v>0</v>
      </c>
      <c r="G27" s="24">
        <f t="shared" si="4"/>
        <v>-98.199996999999996</v>
      </c>
      <c r="H27" s="34">
        <f t="shared" si="0"/>
        <v>0</v>
      </c>
    </row>
    <row r="28" spans="1:12">
      <c r="A28" s="37">
        <v>290.20001200000002</v>
      </c>
      <c r="B28" s="38">
        <f t="shared" si="3"/>
        <v>0</v>
      </c>
      <c r="C28" s="37">
        <v>290.20001200000002</v>
      </c>
      <c r="D28">
        <v>0</v>
      </c>
      <c r="G28" s="24">
        <f t="shared" si="4"/>
        <v>290.20001200000002</v>
      </c>
      <c r="H28" s="34">
        <f t="shared" si="0"/>
        <v>0</v>
      </c>
    </row>
    <row r="29" spans="1:12">
      <c r="A29">
        <v>423.79998799999998</v>
      </c>
      <c r="B29" s="38">
        <f t="shared" si="3"/>
        <v>0</v>
      </c>
      <c r="C29">
        <v>423.79998799999998</v>
      </c>
      <c r="D29">
        <v>0</v>
      </c>
      <c r="G29" s="24">
        <f t="shared" si="4"/>
        <v>423.79998799999998</v>
      </c>
      <c r="H29" s="34">
        <f t="shared" si="0"/>
        <v>0</v>
      </c>
    </row>
    <row r="30" spans="1:12">
      <c r="B30" s="38"/>
      <c r="G30" s="24">
        <f t="shared" si="4"/>
        <v>0</v>
      </c>
      <c r="H30" s="34"/>
    </row>
    <row r="31" spans="1:12">
      <c r="B31" s="38"/>
      <c r="G31" s="24">
        <f t="shared" si="4"/>
        <v>0</v>
      </c>
      <c r="H31" s="34"/>
    </row>
    <row r="32" spans="1:12">
      <c r="A32">
        <v>-269.79998799999998</v>
      </c>
      <c r="B32" s="38">
        <f t="shared" si="3"/>
        <v>-0.79998799999998482</v>
      </c>
      <c r="C32">
        <v>-269</v>
      </c>
      <c r="D32">
        <v>-1</v>
      </c>
      <c r="G32" s="24">
        <f t="shared" si="4"/>
        <v>-269.60736699999995</v>
      </c>
      <c r="H32" s="34">
        <f t="shared" si="0"/>
        <v>-0.19262100000003102</v>
      </c>
    </row>
    <row r="33" spans="1:8">
      <c r="A33">
        <v>-136.199997</v>
      </c>
      <c r="B33" s="38">
        <f t="shared" si="3"/>
        <v>-0.80000300000000379</v>
      </c>
      <c r="C33">
        <v>-135.39999399999999</v>
      </c>
      <c r="D33">
        <v>-1</v>
      </c>
      <c r="G33" s="24">
        <f t="shared" si="4"/>
        <v>-135.97262499844001</v>
      </c>
      <c r="H33" s="34">
        <f t="shared" si="0"/>
        <v>-0.22737200155998494</v>
      </c>
    </row>
    <row r="34" spans="1:8">
      <c r="A34">
        <v>-98.199996999999996</v>
      </c>
      <c r="B34" s="38">
        <f t="shared" si="3"/>
        <v>-0.79999499999999557</v>
      </c>
      <c r="C34">
        <v>-97.400002000000001</v>
      </c>
      <c r="D34">
        <v>-1</v>
      </c>
      <c r="G34" s="24">
        <f t="shared" si="4"/>
        <v>-97.962753000519996</v>
      </c>
      <c r="H34" s="34">
        <f t="shared" si="0"/>
        <v>-0.23724399948000041</v>
      </c>
    </row>
    <row r="35" spans="1:8">
      <c r="A35" s="39">
        <v>290.20001200000002</v>
      </c>
      <c r="B35" s="38">
        <f t="shared" si="3"/>
        <v>0.40002400000003036</v>
      </c>
      <c r="C35">
        <v>289.79998799999998</v>
      </c>
      <c r="D35">
        <v>-1</v>
      </c>
      <c r="G35" s="24">
        <f t="shared" si="4"/>
        <v>289.33790899688</v>
      </c>
      <c r="H35" s="34">
        <f t="shared" si="0"/>
        <v>0.86210300312001209</v>
      </c>
    </row>
    <row r="36" spans="1:8">
      <c r="A36">
        <v>423.79998799999998</v>
      </c>
      <c r="B36" s="38">
        <f t="shared" si="3"/>
        <v>-0.80001800000002277</v>
      </c>
      <c r="C36">
        <v>424.60000600000001</v>
      </c>
      <c r="D36">
        <v>-1</v>
      </c>
      <c r="G36" s="24">
        <f t="shared" si="4"/>
        <v>424.17297500156002</v>
      </c>
      <c r="H36" s="34">
        <f t="shared" si="0"/>
        <v>-0.37298700156003406</v>
      </c>
    </row>
    <row r="37" spans="1:8">
      <c r="B37" s="38"/>
      <c r="G37" s="24">
        <f t="shared" si="4"/>
        <v>0</v>
      </c>
      <c r="H37" s="34"/>
    </row>
    <row r="38" spans="1:8">
      <c r="B38" s="38"/>
      <c r="G38" s="24">
        <f t="shared" si="4"/>
        <v>0</v>
      </c>
      <c r="H38" s="34"/>
    </row>
    <row r="39" spans="1:8">
      <c r="A39">
        <v>-269.79998799999998</v>
      </c>
      <c r="B39" s="38">
        <f t="shared" si="3"/>
        <v>-3.5999759999999696</v>
      </c>
      <c r="C39">
        <v>-266.20001200000002</v>
      </c>
      <c r="D39">
        <v>-2</v>
      </c>
      <c r="G39" s="24">
        <f t="shared" si="4"/>
        <v>-268.28191200623996</v>
      </c>
      <c r="H39" s="34">
        <f t="shared" si="0"/>
        <v>-1.5180759937600214</v>
      </c>
    </row>
    <row r="40" spans="1:8">
      <c r="A40">
        <v>-136.199997</v>
      </c>
      <c r="B40" s="38">
        <f t="shared" si="3"/>
        <v>-3.1999969999999962</v>
      </c>
      <c r="C40">
        <v>-133</v>
      </c>
      <c r="D40">
        <v>-2</v>
      </c>
      <c r="G40" s="24">
        <f t="shared" si="4"/>
        <v>-135.01263600000001</v>
      </c>
      <c r="H40" s="34">
        <f t="shared" si="0"/>
        <v>-1.1873609999999815</v>
      </c>
    </row>
    <row r="41" spans="1:8">
      <c r="A41">
        <v>-98.199996999999996</v>
      </c>
      <c r="B41" s="38">
        <f t="shared" si="3"/>
        <v>-3.1999969999999962</v>
      </c>
      <c r="C41">
        <v>-95</v>
      </c>
      <c r="D41">
        <v>-2</v>
      </c>
      <c r="G41" s="24">
        <f t="shared" si="4"/>
        <v>-96.99287600000001</v>
      </c>
      <c r="H41" s="34">
        <f t="shared" si="0"/>
        <v>-1.2071209999999866</v>
      </c>
    </row>
    <row r="42" spans="1:8">
      <c r="A42" s="39">
        <v>290.20001200000002</v>
      </c>
      <c r="B42" s="38">
        <f t="shared" si="3"/>
        <v>-0.79998799999998482</v>
      </c>
      <c r="C42">
        <v>291</v>
      </c>
      <c r="D42">
        <v>-2</v>
      </c>
      <c r="G42" s="24">
        <f t="shared" si="4"/>
        <v>289.20784400000002</v>
      </c>
      <c r="H42" s="34">
        <f t="shared" si="0"/>
        <v>0.99216799999999239</v>
      </c>
    </row>
    <row r="43" spans="1:8">
      <c r="A43">
        <v>423.79998799999998</v>
      </c>
      <c r="B43" s="38">
        <f t="shared" si="3"/>
        <v>-2.8000180000000228</v>
      </c>
      <c r="C43">
        <v>426.60000600000001</v>
      </c>
      <c r="D43">
        <v>-2</v>
      </c>
      <c r="G43" s="24">
        <f t="shared" si="4"/>
        <v>424.87836200312006</v>
      </c>
      <c r="H43" s="34">
        <f t="shared" si="0"/>
        <v>-1.078374003120075</v>
      </c>
    </row>
    <row r="44" spans="1:8">
      <c r="A44" s="37"/>
      <c r="B44" s="38"/>
      <c r="G44" s="24">
        <f t="shared" si="4"/>
        <v>0</v>
      </c>
      <c r="H44" s="34"/>
    </row>
    <row r="45" spans="1:8">
      <c r="B45" s="38"/>
      <c r="G45" s="24">
        <f t="shared" si="4"/>
        <v>0</v>
      </c>
      <c r="H45" s="34"/>
    </row>
    <row r="46" spans="1:8">
      <c r="A46">
        <v>-269.79998799999998</v>
      </c>
      <c r="B46" s="38">
        <f t="shared" si="3"/>
        <v>-4.7999879999999848</v>
      </c>
      <c r="C46">
        <v>-265</v>
      </c>
      <c r="D46">
        <v>-3</v>
      </c>
      <c r="G46" s="24">
        <f t="shared" si="4"/>
        <v>-269.424847</v>
      </c>
      <c r="H46" s="34">
        <f t="shared" si="0"/>
        <v>-0.37514099999998507</v>
      </c>
    </row>
    <row r="47" spans="1:8">
      <c r="A47">
        <v>-136.199997</v>
      </c>
      <c r="B47" s="38">
        <f t="shared" si="3"/>
        <v>-4</v>
      </c>
      <c r="C47">
        <v>-132.199997</v>
      </c>
      <c r="D47">
        <v>-3</v>
      </c>
      <c r="G47" s="24">
        <f t="shared" si="4"/>
        <v>-136.52125999766</v>
      </c>
      <c r="H47" s="34">
        <f t="shared" si="0"/>
        <v>0.32126299765999988</v>
      </c>
    </row>
    <row r="48" spans="1:8">
      <c r="A48">
        <v>-98.199996999999996</v>
      </c>
      <c r="B48" s="38">
        <f t="shared" si="3"/>
        <v>-4</v>
      </c>
      <c r="C48">
        <v>-94.199996999999996</v>
      </c>
      <c r="D48">
        <v>-3</v>
      </c>
      <c r="G48" s="24">
        <f t="shared" si="4"/>
        <v>-98.491619997659996</v>
      </c>
      <c r="H48" s="34">
        <f t="shared" si="0"/>
        <v>0.29162299765999933</v>
      </c>
    </row>
    <row r="49" spans="1:8">
      <c r="A49" s="39">
        <v>290.20001200000002</v>
      </c>
      <c r="B49" s="38">
        <f t="shared" si="3"/>
        <v>-2.3999939999999924</v>
      </c>
      <c r="C49">
        <v>292.60000600000001</v>
      </c>
      <c r="D49">
        <v>-3</v>
      </c>
      <c r="G49" s="24">
        <f t="shared" si="4"/>
        <v>288.61008700468</v>
      </c>
      <c r="H49" s="34">
        <f t="shared" si="0"/>
        <v>1.5899249953200183</v>
      </c>
    </row>
    <row r="50" spans="1:8">
      <c r="A50">
        <v>423.79998799999998</v>
      </c>
      <c r="B50" s="38">
        <f t="shared" si="3"/>
        <v>-4</v>
      </c>
      <c r="C50">
        <v>427.79998799999998</v>
      </c>
      <c r="D50">
        <v>-3</v>
      </c>
      <c r="G50" s="24">
        <f t="shared" si="4"/>
        <v>423.91552499063999</v>
      </c>
      <c r="H50" s="34">
        <f t="shared" si="0"/>
        <v>-0.11553699064000966</v>
      </c>
    </row>
  </sheetData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2015-10-21T09:02:33Z</dcterms:created>
  <dcterms:modified xsi:type="dcterms:W3CDTF">2015-11-04T18:29:53Z</dcterms:modified>
  <dc:language>en-US</dc:language>
</cp:coreProperties>
</file>