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autoCompressPictures="0"/>
  <bookViews>
    <workbookView xWindow="400" yWindow="4620" windowWidth="25040" windowHeight="15340" tabRatio="520"/>
  </bookViews>
  <sheets>
    <sheet name="X1" sheetId="1" r:id="rId1"/>
    <sheet name="X11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4" i="1" l="1"/>
  <c r="G4" i="1"/>
  <c r="F5" i="1"/>
  <c r="G5" i="1"/>
  <c r="B4" i="1"/>
  <c r="B5" i="1"/>
  <c r="G11" i="2"/>
  <c r="G5" i="2"/>
  <c r="G7" i="2"/>
  <c r="H7" i="2"/>
  <c r="B10" i="2"/>
  <c r="B11" i="2"/>
  <c r="B12" i="2"/>
  <c r="B15" i="2"/>
  <c r="B16" i="2"/>
  <c r="B17" i="2"/>
  <c r="B19" i="2"/>
  <c r="B20" i="2"/>
  <c r="B21" i="2"/>
  <c r="B24" i="2"/>
  <c r="B25" i="2"/>
  <c r="B26" i="2"/>
  <c r="B29" i="2"/>
  <c r="B30" i="2"/>
  <c r="B31" i="2"/>
  <c r="B33" i="2"/>
  <c r="B34" i="2"/>
  <c r="B35" i="2"/>
  <c r="B6" i="2"/>
  <c r="B7" i="2"/>
  <c r="B5" i="2"/>
  <c r="F7" i="1"/>
  <c r="G7" i="1"/>
  <c r="F8" i="1"/>
  <c r="G8" i="1"/>
  <c r="F9" i="1"/>
  <c r="G9" i="1"/>
  <c r="F11" i="1"/>
  <c r="G11" i="1"/>
  <c r="F12" i="1"/>
  <c r="G12" i="1"/>
  <c r="F13" i="1"/>
  <c r="G13" i="1"/>
  <c r="F15" i="1"/>
  <c r="G15" i="1"/>
  <c r="F16" i="1"/>
  <c r="G16" i="1"/>
  <c r="F17" i="1"/>
  <c r="G17" i="1"/>
  <c r="F19" i="1"/>
  <c r="G19" i="1"/>
  <c r="F20" i="1"/>
  <c r="G20" i="1"/>
  <c r="F21" i="1"/>
  <c r="G21" i="1"/>
  <c r="F23" i="1"/>
  <c r="G23" i="1"/>
  <c r="F24" i="1"/>
  <c r="G24" i="1"/>
  <c r="F25" i="1"/>
  <c r="G25" i="1"/>
  <c r="F27" i="1"/>
  <c r="G27" i="1"/>
  <c r="F28" i="1"/>
  <c r="G28" i="1"/>
  <c r="F29" i="1"/>
  <c r="G29" i="1"/>
  <c r="F31" i="1"/>
  <c r="G31" i="1"/>
  <c r="F32" i="1"/>
  <c r="G32" i="1"/>
  <c r="F33" i="1"/>
  <c r="G33" i="1"/>
  <c r="F35" i="1"/>
  <c r="G35" i="1"/>
  <c r="F36" i="1"/>
  <c r="G36" i="1"/>
  <c r="F37" i="1"/>
  <c r="G37" i="1"/>
  <c r="F3" i="1"/>
  <c r="G3" i="1"/>
  <c r="B31" i="1"/>
  <c r="B32" i="1"/>
  <c r="B33" i="1"/>
  <c r="B35" i="1"/>
  <c r="B36" i="1"/>
  <c r="B37" i="1"/>
  <c r="B13" i="1"/>
  <c r="B12" i="1"/>
  <c r="B11" i="1"/>
  <c r="B9" i="1"/>
  <c r="B8" i="1"/>
  <c r="B7" i="1"/>
  <c r="B3" i="1"/>
  <c r="G35" i="2"/>
  <c r="H35" i="2"/>
  <c r="G34" i="2"/>
  <c r="H34" i="2"/>
  <c r="G33" i="2"/>
  <c r="H33" i="2"/>
  <c r="G31" i="2"/>
  <c r="H31" i="2"/>
  <c r="G30" i="2"/>
  <c r="H30" i="2"/>
  <c r="G29" i="2"/>
  <c r="H29" i="2"/>
  <c r="G26" i="2"/>
  <c r="H26" i="2"/>
  <c r="G25" i="2"/>
  <c r="H25" i="2"/>
  <c r="G24" i="2"/>
  <c r="H24" i="2"/>
  <c r="G21" i="2"/>
  <c r="H21" i="2"/>
  <c r="G20" i="2"/>
  <c r="H20" i="2"/>
  <c r="G19" i="2"/>
  <c r="H19" i="2"/>
  <c r="G17" i="2"/>
  <c r="H17" i="2"/>
  <c r="G16" i="2"/>
  <c r="H16" i="2"/>
  <c r="G15" i="2"/>
  <c r="H15" i="2"/>
  <c r="G12" i="2"/>
  <c r="H12" i="2"/>
  <c r="H11" i="2"/>
  <c r="G10" i="2"/>
  <c r="H10" i="2"/>
  <c r="I9" i="2"/>
  <c r="J9" i="2"/>
  <c r="I8" i="2"/>
  <c r="J8" i="2"/>
  <c r="I6" i="2"/>
  <c r="J6" i="2"/>
  <c r="G6" i="2"/>
  <c r="H6" i="2"/>
  <c r="I5" i="2"/>
  <c r="J5" i="2"/>
  <c r="H5" i="2"/>
  <c r="I4" i="2"/>
  <c r="J4" i="2"/>
  <c r="G1" i="2"/>
  <c r="B15" i="1"/>
  <c r="B16" i="1"/>
  <c r="B17" i="1"/>
  <c r="B19" i="1"/>
  <c r="B20" i="1"/>
  <c r="B21" i="1"/>
  <c r="B23" i="1"/>
  <c r="B24" i="1"/>
  <c r="B25" i="1"/>
  <c r="B27" i="1"/>
  <c r="B28" i="1"/>
  <c r="B29" i="1"/>
</calcChain>
</file>

<file path=xl/sharedStrings.xml><?xml version="1.0" encoding="utf-8"?>
<sst xmlns="http://schemas.openxmlformats.org/spreadsheetml/2006/main" count="48" uniqueCount="41">
  <si>
    <t>TH Center</t>
  </si>
  <si>
    <t>0 deg</t>
  </si>
  <si>
    <r>
      <t>xc = x +A1*th + A2*th^2 + A3*th^3 + B1*x*th + B2*x*th*2+</t>
    </r>
    <r>
      <rPr>
        <b/>
        <sz val="12"/>
        <color rgb="FF000000"/>
        <rFont val="宋体"/>
        <family val="2"/>
        <charset val="134"/>
      </rPr>
      <t xml:space="preserve"> B3*x*th*3</t>
    </r>
  </si>
  <si>
    <t>XC</t>
  </si>
  <si>
    <t>A1</t>
  </si>
  <si>
    <t>G1</t>
  </si>
  <si>
    <t>A2</t>
  </si>
  <si>
    <t>A3</t>
  </si>
  <si>
    <t>G2</t>
  </si>
  <si>
    <t>G3</t>
  </si>
  <si>
    <t>G4</t>
  </si>
  <si>
    <t>G5</t>
  </si>
  <si>
    <t>G6</t>
  </si>
  <si>
    <t>G7</t>
  </si>
  <si>
    <t>B1</t>
  </si>
  <si>
    <t>X1</t>
    <phoneticPr fontId="2" type="noConversion"/>
  </si>
  <si>
    <t>X</t>
    <phoneticPr fontId="2" type="noConversion"/>
  </si>
  <si>
    <t>XC-X</t>
    <phoneticPr fontId="2" type="noConversion"/>
  </si>
  <si>
    <t>delta</t>
    <phoneticPr fontId="2" type="noConversion"/>
  </si>
  <si>
    <t>TH_tar(mdeg)</t>
    <phoneticPr fontId="2" type="noConversion"/>
  </si>
  <si>
    <t>G8</t>
    <phoneticPr fontId="2" type="noConversion"/>
  </si>
  <si>
    <t>G9</t>
    <phoneticPr fontId="2" type="noConversion"/>
  </si>
  <si>
    <t>r2d=</t>
    <phoneticPr fontId="6" type="noConversion"/>
  </si>
  <si>
    <t xml:space="preserve">Ph center </t>
  </si>
  <si>
    <t>rad</t>
  </si>
  <si>
    <t>deg</t>
  </si>
  <si>
    <t>XC-X1</t>
  </si>
  <si>
    <t>X1</t>
  </si>
  <si>
    <t>Phitar [deg]</t>
    <phoneticPr fontId="6" type="noConversion"/>
  </si>
  <si>
    <t>X11</t>
  </si>
  <si>
    <t>Delta</t>
  </si>
  <si>
    <t>A1</t>
    <phoneticPr fontId="6" type="noConversion"/>
  </si>
  <si>
    <t>A2</t>
    <phoneticPr fontId="6" type="noConversion"/>
  </si>
  <si>
    <t>A3</t>
    <phoneticPr fontId="6" type="noConversion"/>
  </si>
  <si>
    <t>B1</t>
    <phoneticPr fontId="6" type="noConversion"/>
  </si>
  <si>
    <t>B2</t>
    <phoneticPr fontId="6" type="noConversion"/>
  </si>
  <si>
    <t>B3</t>
    <phoneticPr fontId="6" type="noConversion"/>
  </si>
  <si>
    <t>Center</t>
    <phoneticPr fontId="2" type="noConversion"/>
  </si>
  <si>
    <t>phi = 0deg</t>
    <phoneticPr fontId="2" type="noConversion"/>
  </si>
  <si>
    <t>xc = x1+A1*(ph) + A2*(ph)^2 + B1*x1*(ph)</t>
    <phoneticPr fontId="2" type="noConversion"/>
  </si>
  <si>
    <t>RUN#6075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</si>
</sst>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0"/>
    <numFmt numFmtId="177" formatCode="0.000_ "/>
    <numFmt numFmtId="178" formatCode="0.00_ "/>
  </numFmts>
  <fonts count="8" x14ac:knownFonts="1">
    <font>
      <sz val="12"/>
      <color rgb="FF000000"/>
      <name val="宋体"/>
      <family val="2"/>
      <charset val="134"/>
    </font>
    <font>
      <b/>
      <sz val="12"/>
      <color rgb="FF000000"/>
      <name val="宋体"/>
      <family val="2"/>
      <charset val="134"/>
    </font>
    <font>
      <sz val="9"/>
      <name val="宋体"/>
      <family val="2"/>
      <charset val="134"/>
    </font>
    <font>
      <b/>
      <sz val="12"/>
      <color rgb="FF000000"/>
      <name val="仿宋"/>
    </font>
    <font>
      <u/>
      <sz val="12"/>
      <color theme="10"/>
      <name val="宋体"/>
      <family val="2"/>
      <charset val="134"/>
    </font>
    <font>
      <u/>
      <sz val="12"/>
      <color theme="11"/>
      <name val="宋体"/>
      <family val="2"/>
      <charset val="134"/>
    </font>
    <font>
      <sz val="9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FBFBF"/>
        <bgColor rgb="FFB3B3B3"/>
      </patternFill>
    </fill>
    <fill>
      <patternFill patternType="solid">
        <fgColor rgb="FFFFCCCC"/>
        <bgColor rgb="FFCCCCFF"/>
      </patternFill>
    </fill>
    <fill>
      <patternFill patternType="solid">
        <fgColor theme="9" tint="0.59999389629810485"/>
        <bgColor rgb="FFCCCCFF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rgb="FFFABF8F"/>
        <bgColor rgb="FF000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CD5B4"/>
        <bgColor rgb="FFCCCCFF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8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2">
    <xf numFmtId="0" fontId="0" fillId="0" borderId="0" xfId="0"/>
    <xf numFmtId="0" fontId="1" fillId="2" borderId="1" xfId="0" applyFont="1" applyFill="1" applyBorder="1"/>
    <xf numFmtId="0" fontId="0" fillId="0" borderId="2" xfId="0" applyFont="1" applyBorder="1"/>
    <xf numFmtId="0" fontId="0" fillId="0" borderId="3" xfId="0" applyFont="1" applyBorder="1"/>
    <xf numFmtId="0" fontId="1" fillId="3" borderId="0" xfId="0" applyFont="1" applyFill="1"/>
    <xf numFmtId="176" fontId="0" fillId="0" borderId="0" xfId="0" applyNumberFormat="1"/>
    <xf numFmtId="176" fontId="0" fillId="4" borderId="0" xfId="0" applyNumberFormat="1" applyFill="1"/>
    <xf numFmtId="176" fontId="0" fillId="0" borderId="4" xfId="0" applyNumberFormat="1" applyBorder="1"/>
    <xf numFmtId="0" fontId="0" fillId="0" borderId="4" xfId="0" applyBorder="1"/>
    <xf numFmtId="0" fontId="0" fillId="0" borderId="0" xfId="0" applyBorder="1"/>
    <xf numFmtId="0" fontId="0" fillId="4" borderId="4" xfId="0" applyFill="1" applyBorder="1"/>
    <xf numFmtId="0" fontId="0" fillId="4" borderId="0" xfId="0" applyFill="1" applyBorder="1"/>
    <xf numFmtId="0" fontId="0" fillId="4" borderId="0" xfId="0" applyFill="1"/>
    <xf numFmtId="0" fontId="3" fillId="3" borderId="0" xfId="0" applyFont="1" applyFill="1"/>
    <xf numFmtId="0" fontId="0" fillId="0" borderId="5" xfId="0" applyFont="1" applyBorder="1"/>
    <xf numFmtId="177" fontId="0" fillId="0" borderId="0" xfId="0" applyNumberFormat="1"/>
    <xf numFmtId="176" fontId="0" fillId="5" borderId="4" xfId="0" applyNumberFormat="1" applyFill="1" applyBorder="1"/>
    <xf numFmtId="176" fontId="0" fillId="6" borderId="0" xfId="0" applyNumberFormat="1" applyFill="1"/>
    <xf numFmtId="176" fontId="0" fillId="6" borderId="4" xfId="0" applyNumberFormat="1" applyFill="1" applyBorder="1"/>
    <xf numFmtId="0" fontId="0" fillId="6" borderId="0" xfId="0" applyFill="1"/>
    <xf numFmtId="177" fontId="0" fillId="6" borderId="0" xfId="0" applyNumberFormat="1" applyFill="1"/>
    <xf numFmtId="0" fontId="0" fillId="6" borderId="4" xfId="0" applyFill="1" applyBorder="1"/>
    <xf numFmtId="0" fontId="0" fillId="5" borderId="4" xfId="0" applyFill="1" applyBorder="1"/>
    <xf numFmtId="0" fontId="0" fillId="0" borderId="0" xfId="0" applyFill="1" applyBorder="1"/>
    <xf numFmtId="0" fontId="0" fillId="0" borderId="0" xfId="0" applyFill="1"/>
    <xf numFmtId="0" fontId="0" fillId="0" borderId="4" xfId="0" applyFill="1" applyBorder="1"/>
    <xf numFmtId="0" fontId="0" fillId="7" borderId="4" xfId="0" applyFill="1" applyBorder="1"/>
    <xf numFmtId="0" fontId="0" fillId="7" borderId="0" xfId="0" applyFill="1"/>
    <xf numFmtId="0" fontId="0" fillId="0" borderId="2" xfId="0" applyBorder="1" applyAlignment="1">
      <alignment horizontal="right"/>
    </xf>
    <xf numFmtId="0" fontId="0" fillId="0" borderId="3" xfId="0" applyBorder="1"/>
    <xf numFmtId="0" fontId="7" fillId="0" borderId="0" xfId="0" applyFont="1"/>
    <xf numFmtId="0" fontId="7" fillId="0" borderId="6" xfId="0" applyFont="1" applyBorder="1"/>
    <xf numFmtId="0" fontId="7" fillId="0" borderId="7" xfId="0" applyFont="1" applyBorder="1"/>
    <xf numFmtId="0" fontId="7" fillId="0" borderId="5" xfId="0" applyFont="1" applyBorder="1"/>
    <xf numFmtId="0" fontId="7" fillId="0" borderId="3" xfId="0" applyFont="1" applyBorder="1"/>
    <xf numFmtId="0" fontId="7" fillId="8" borderId="0" xfId="0" applyFont="1" applyFill="1"/>
    <xf numFmtId="176" fontId="7" fillId="9" borderId="0" xfId="0" applyNumberFormat="1" applyFont="1" applyFill="1"/>
    <xf numFmtId="177" fontId="7" fillId="0" borderId="0" xfId="0" applyNumberFormat="1" applyFont="1"/>
    <xf numFmtId="0" fontId="7" fillId="10" borderId="0" xfId="0" applyFont="1" applyFill="1"/>
    <xf numFmtId="0" fontId="0" fillId="0" borderId="0" xfId="0" applyFont="1" applyBorder="1"/>
    <xf numFmtId="178" fontId="0" fillId="0" borderId="3" xfId="0" applyNumberFormat="1" applyFont="1" applyBorder="1"/>
    <xf numFmtId="178" fontId="3" fillId="3" borderId="0" xfId="0" applyNumberFormat="1" applyFont="1" applyFill="1"/>
    <xf numFmtId="178" fontId="0" fillId="6" borderId="0" xfId="0" applyNumberFormat="1" applyFill="1"/>
    <xf numFmtId="178" fontId="0" fillId="0" borderId="0" xfId="0" applyNumberFormat="1"/>
    <xf numFmtId="176" fontId="0" fillId="11" borderId="4" xfId="0" applyNumberFormat="1" applyFill="1" applyBorder="1"/>
    <xf numFmtId="0" fontId="0" fillId="12" borderId="0" xfId="0" applyFill="1"/>
    <xf numFmtId="178" fontId="1" fillId="2" borderId="1" xfId="0" applyNumberFormat="1" applyFont="1" applyFill="1" applyBorder="1"/>
    <xf numFmtId="178" fontId="7" fillId="0" borderId="1" xfId="0" applyNumberFormat="1" applyFont="1" applyBorder="1"/>
    <xf numFmtId="178" fontId="7" fillId="8" borderId="0" xfId="0" applyNumberFormat="1" applyFont="1" applyFill="1"/>
    <xf numFmtId="178" fontId="7" fillId="0" borderId="0" xfId="0" applyNumberFormat="1" applyFont="1"/>
    <xf numFmtId="178" fontId="0" fillId="12" borderId="0" xfId="0" applyNumberFormat="1" applyFill="1"/>
    <xf numFmtId="0" fontId="0" fillId="12" borderId="4" xfId="0" applyFill="1" applyBorder="1"/>
  </cellXfs>
  <cellStyles count="189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B3B3B3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60625"/>
          <c:y val="0.125837320574163"/>
          <c:w val="0.764183847907169"/>
          <c:h val="0.859808612440191"/>
        </c:manualLayout>
      </c:layout>
      <c:scatterChart>
        <c:scatterStyle val="lineMarker"/>
        <c:varyColors val="0"/>
        <c:ser>
          <c:idx val="0"/>
          <c:order val="0"/>
          <c:tx>
            <c:strRef>
              <c:f>'X1'!$D$2</c:f>
              <c:strCache>
                <c:ptCount val="1"/>
                <c:pt idx="0">
                  <c:v>TH_tar(mdeg)</c:v>
                </c:pt>
              </c:strCache>
            </c:strRef>
          </c:tx>
          <c:spPr>
            <a:ln w="47625">
              <a:noFill/>
            </a:ln>
          </c:spPr>
          <c:xVal>
            <c:numRef>
              <c:f>'X1'!$C$3:$C$39</c:f>
              <c:numCache>
                <c:formatCode>0.000</c:formatCode>
                <c:ptCount val="37"/>
                <c:pt idx="0">
                  <c:v>-192.600006</c:v>
                </c:pt>
                <c:pt idx="1">
                  <c:v>-60.200001</c:v>
                </c:pt>
                <c:pt idx="2">
                  <c:v>-24.6</c:v>
                </c:pt>
                <c:pt idx="4">
                  <c:v>-191.399994</c:v>
                </c:pt>
                <c:pt idx="5">
                  <c:v>-60.599998</c:v>
                </c:pt>
                <c:pt idx="6">
                  <c:v>-23.799999</c:v>
                </c:pt>
                <c:pt idx="8">
                  <c:v>-190.600006</c:v>
                </c:pt>
                <c:pt idx="9">
                  <c:v>-59.400002</c:v>
                </c:pt>
                <c:pt idx="10">
                  <c:v>-22.6</c:v>
                </c:pt>
                <c:pt idx="12">
                  <c:v>-193.399994</c:v>
                </c:pt>
                <c:pt idx="13">
                  <c:v>-61.400002</c:v>
                </c:pt>
                <c:pt idx="14">
                  <c:v>-23.799999</c:v>
                </c:pt>
                <c:pt idx="16">
                  <c:v>-199.0</c:v>
                </c:pt>
                <c:pt idx="17">
                  <c:v>-66.199997</c:v>
                </c:pt>
                <c:pt idx="18">
                  <c:v>-28.6</c:v>
                </c:pt>
                <c:pt idx="20">
                  <c:v>-205.399994</c:v>
                </c:pt>
                <c:pt idx="21">
                  <c:v>-72.199997</c:v>
                </c:pt>
                <c:pt idx="22">
                  <c:v>-34.200001</c:v>
                </c:pt>
                <c:pt idx="24">
                  <c:v>-212.199997</c:v>
                </c:pt>
                <c:pt idx="25">
                  <c:v>-78.599998</c:v>
                </c:pt>
                <c:pt idx="26">
                  <c:v>-40.599998</c:v>
                </c:pt>
                <c:pt idx="28">
                  <c:v>-218.600006</c:v>
                </c:pt>
                <c:pt idx="29">
                  <c:v>-83.400002</c:v>
                </c:pt>
                <c:pt idx="30">
                  <c:v>-45.400002</c:v>
                </c:pt>
                <c:pt idx="32">
                  <c:v>-219.399994</c:v>
                </c:pt>
                <c:pt idx="33">
                  <c:v>-85.0</c:v>
                </c:pt>
                <c:pt idx="34">
                  <c:v>-46.599998</c:v>
                </c:pt>
              </c:numCache>
            </c:numRef>
          </c:xVal>
          <c:yVal>
            <c:numRef>
              <c:f>'X1'!$D$3:$D$39</c:f>
              <c:numCache>
                <c:formatCode>General</c:formatCode>
                <c:ptCount val="37"/>
                <c:pt idx="0">
                  <c:v>1.3</c:v>
                </c:pt>
                <c:pt idx="1">
                  <c:v>1.3</c:v>
                </c:pt>
                <c:pt idx="2">
                  <c:v>1.3</c:v>
                </c:pt>
                <c:pt idx="4">
                  <c:v>1.1</c:v>
                </c:pt>
                <c:pt idx="5">
                  <c:v>1.1</c:v>
                </c:pt>
                <c:pt idx="6">
                  <c:v>1.1</c:v>
                </c:pt>
                <c:pt idx="8">
                  <c:v>0.8</c:v>
                </c:pt>
                <c:pt idx="9">
                  <c:v>0.8</c:v>
                </c:pt>
                <c:pt idx="10">
                  <c:v>0.8</c:v>
                </c:pt>
                <c:pt idx="12">
                  <c:v>0.4</c:v>
                </c:pt>
                <c:pt idx="13">
                  <c:v>0.4</c:v>
                </c:pt>
                <c:pt idx="14">
                  <c:v>0.4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20">
                  <c:v>-0.4</c:v>
                </c:pt>
                <c:pt idx="21">
                  <c:v>-0.4</c:v>
                </c:pt>
                <c:pt idx="22">
                  <c:v>-0.4</c:v>
                </c:pt>
                <c:pt idx="24">
                  <c:v>-0.8</c:v>
                </c:pt>
                <c:pt idx="25">
                  <c:v>-0.8</c:v>
                </c:pt>
                <c:pt idx="26">
                  <c:v>-0.8</c:v>
                </c:pt>
                <c:pt idx="28">
                  <c:v>-1.1</c:v>
                </c:pt>
                <c:pt idx="29">
                  <c:v>-1.1</c:v>
                </c:pt>
                <c:pt idx="30">
                  <c:v>-1.1</c:v>
                </c:pt>
                <c:pt idx="32">
                  <c:v>-1.3</c:v>
                </c:pt>
                <c:pt idx="33">
                  <c:v>-1.3</c:v>
                </c:pt>
                <c:pt idx="34">
                  <c:v>-1.3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12987112"/>
        <c:axId val="-2111126792"/>
      </c:scatterChart>
      <c:valAx>
        <c:axId val="-2112987112"/>
        <c:scaling>
          <c:orientation val="minMax"/>
        </c:scaling>
        <c:delete val="0"/>
        <c:axPos val="b"/>
        <c:numFmt formatCode="0.000" sourceLinked="1"/>
        <c:majorTickMark val="out"/>
        <c:minorTickMark val="none"/>
        <c:tickLblPos val="nextTo"/>
        <c:crossAx val="-2111126792"/>
        <c:crosses val="autoZero"/>
        <c:crossBetween val="midCat"/>
      </c:valAx>
      <c:valAx>
        <c:axId val="-21111267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1298711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'X11'!$D$4</c:f>
              <c:strCache>
                <c:ptCount val="1"/>
              </c:strCache>
            </c:strRef>
          </c:tx>
          <c:spPr>
            <a:ln w="47625">
              <a:noFill/>
            </a:ln>
          </c:spPr>
          <c:xVal>
            <c:numRef>
              <c:f>'X11'!$C$5:$C$41</c:f>
              <c:numCache>
                <c:formatCode>0.000</c:formatCode>
                <c:ptCount val="37"/>
                <c:pt idx="0">
                  <c:v>-266.200012</c:v>
                </c:pt>
                <c:pt idx="1">
                  <c:v>-132.600006</c:v>
                </c:pt>
                <c:pt idx="2">
                  <c:v>-94.599998</c:v>
                </c:pt>
                <c:pt idx="5" formatCode="General">
                  <c:v>-266.600006</c:v>
                </c:pt>
                <c:pt idx="6" formatCode="General">
                  <c:v>-132.600006</c:v>
                </c:pt>
                <c:pt idx="7" formatCode="General">
                  <c:v>-94.599998</c:v>
                </c:pt>
                <c:pt idx="10" formatCode="General">
                  <c:v>-268.600006</c:v>
                </c:pt>
                <c:pt idx="11" formatCode="General">
                  <c:v>-135.0</c:v>
                </c:pt>
                <c:pt idx="12" formatCode="General">
                  <c:v>-97.0</c:v>
                </c:pt>
                <c:pt idx="14" formatCode="General">
                  <c:v>-269.399994</c:v>
                </c:pt>
                <c:pt idx="15" formatCode="General">
                  <c:v>-135.800003</c:v>
                </c:pt>
                <c:pt idx="16" formatCode="General">
                  <c:v>-97.800003</c:v>
                </c:pt>
                <c:pt idx="19" formatCode="General">
                  <c:v>-268.200012</c:v>
                </c:pt>
                <c:pt idx="20" formatCode="General">
                  <c:v>-135.0</c:v>
                </c:pt>
                <c:pt idx="21" formatCode="General">
                  <c:v>-97.0</c:v>
                </c:pt>
                <c:pt idx="24" formatCode="General">
                  <c:v>-265.799988</c:v>
                </c:pt>
                <c:pt idx="25" formatCode="General">
                  <c:v>-132.199997</c:v>
                </c:pt>
                <c:pt idx="26" formatCode="General">
                  <c:v>-94.199997</c:v>
                </c:pt>
                <c:pt idx="28" formatCode="General">
                  <c:v>-264.200012</c:v>
                </c:pt>
                <c:pt idx="29" formatCode="General">
                  <c:v>-131.399994</c:v>
                </c:pt>
                <c:pt idx="30" formatCode="General">
                  <c:v>-93.400002</c:v>
                </c:pt>
              </c:numCache>
            </c:numRef>
          </c:xVal>
          <c:yVal>
            <c:numRef>
              <c:f>'X11'!$D$5:$D$41</c:f>
              <c:numCache>
                <c:formatCode>General</c:formatCode>
                <c:ptCount val="37"/>
                <c:pt idx="0">
                  <c:v>3.0</c:v>
                </c:pt>
                <c:pt idx="1">
                  <c:v>3.0</c:v>
                </c:pt>
                <c:pt idx="2">
                  <c:v>3.0</c:v>
                </c:pt>
                <c:pt idx="5">
                  <c:v>2.0</c:v>
                </c:pt>
                <c:pt idx="6">
                  <c:v>2.0</c:v>
                </c:pt>
                <c:pt idx="7">
                  <c:v>2.0</c:v>
                </c:pt>
                <c:pt idx="10">
                  <c:v>1.0</c:v>
                </c:pt>
                <c:pt idx="11">
                  <c:v>1.0</c:v>
                </c:pt>
                <c:pt idx="12">
                  <c:v>1.0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9">
                  <c:v>-1.0</c:v>
                </c:pt>
                <c:pt idx="20">
                  <c:v>-1.0</c:v>
                </c:pt>
                <c:pt idx="21">
                  <c:v>-1.0</c:v>
                </c:pt>
                <c:pt idx="24">
                  <c:v>-2.0</c:v>
                </c:pt>
                <c:pt idx="25">
                  <c:v>-2.0</c:v>
                </c:pt>
                <c:pt idx="26">
                  <c:v>-2.0</c:v>
                </c:pt>
                <c:pt idx="28">
                  <c:v>-3.0</c:v>
                </c:pt>
                <c:pt idx="29">
                  <c:v>-3.0</c:v>
                </c:pt>
                <c:pt idx="30">
                  <c:v>-3.0</c:v>
                </c:pt>
              </c:numCache>
            </c:numRef>
          </c:yVal>
          <c:smooth val="0"/>
        </c:ser>
        <c:ser>
          <c:idx val="1"/>
          <c:order val="1"/>
          <c:spPr>
            <a:ln w="47625">
              <a:noFill/>
            </a:ln>
          </c:spPr>
          <c:xVal>
            <c:numRef>
              <c:f>'X11'!$G$5:$G$35</c:f>
              <c:numCache>
                <c:formatCode>General</c:formatCode>
                <c:ptCount val="31"/>
                <c:pt idx="0">
                  <c:v>-269.909718370984</c:v>
                </c:pt>
                <c:pt idx="1">
                  <c:v>-136.632757185492</c:v>
                </c:pt>
                <c:pt idx="2">
                  <c:v>-98.724633204836</c:v>
                </c:pt>
                <c:pt idx="5">
                  <c:v>-268.059892790328</c:v>
                </c:pt>
                <c:pt idx="6">
                  <c:v>-134.275900790328</c:v>
                </c:pt>
                <c:pt idx="7">
                  <c:v>-96.337148803224</c:v>
                </c:pt>
                <c:pt idx="10">
                  <c:v>-268.822034395164</c:v>
                </c:pt>
                <c:pt idx="11">
                  <c:v>-135.32971</c:v>
                </c:pt>
                <c:pt idx="12">
                  <c:v>-97.360338</c:v>
                </c:pt>
                <c:pt idx="14">
                  <c:v>-269.399994</c:v>
                </c:pt>
                <c:pt idx="15">
                  <c:v>-135.800003</c:v>
                </c:pt>
                <c:pt idx="16">
                  <c:v>-97.800003</c:v>
                </c:pt>
                <c:pt idx="19">
                  <c:v>-268.990267209672</c:v>
                </c:pt>
                <c:pt idx="20">
                  <c:v>-135.682896</c:v>
                </c:pt>
                <c:pt idx="21">
                  <c:v>-97.65226800000001</c:v>
                </c:pt>
                <c:pt idx="24">
                  <c:v>-268.389235580656</c:v>
                </c:pt>
                <c:pt idx="25">
                  <c:v>-134.573881395164</c:v>
                </c:pt>
                <c:pt idx="26">
                  <c:v>-96.512625395164</c:v>
                </c:pt>
                <c:pt idx="28">
                  <c:v>-269.598923629016</c:v>
                </c:pt>
                <c:pt idx="29">
                  <c:v>-136.477795185492</c:v>
                </c:pt>
                <c:pt idx="30">
                  <c:v>-98.385919204836</c:v>
                </c:pt>
              </c:numCache>
            </c:numRef>
          </c:xVal>
          <c:yVal>
            <c:numRef>
              <c:f>'X11'!$E$5:$E$35</c:f>
              <c:numCache>
                <c:formatCode>General</c:formatCode>
                <c:ptCount val="31"/>
                <c:pt idx="0">
                  <c:v>3.0</c:v>
                </c:pt>
                <c:pt idx="1">
                  <c:v>3.0</c:v>
                </c:pt>
                <c:pt idx="2">
                  <c:v>3.0</c:v>
                </c:pt>
                <c:pt idx="5">
                  <c:v>2.0</c:v>
                </c:pt>
                <c:pt idx="6">
                  <c:v>2.0</c:v>
                </c:pt>
                <c:pt idx="7">
                  <c:v>2.0</c:v>
                </c:pt>
                <c:pt idx="10">
                  <c:v>1.0</c:v>
                </c:pt>
                <c:pt idx="11">
                  <c:v>1.0</c:v>
                </c:pt>
                <c:pt idx="12">
                  <c:v>1.0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9">
                  <c:v>-1.0</c:v>
                </c:pt>
                <c:pt idx="20">
                  <c:v>-1.0</c:v>
                </c:pt>
                <c:pt idx="21">
                  <c:v>-1.0</c:v>
                </c:pt>
                <c:pt idx="24">
                  <c:v>-2.0</c:v>
                </c:pt>
                <c:pt idx="25">
                  <c:v>-2.0</c:v>
                </c:pt>
                <c:pt idx="26">
                  <c:v>-2.0</c:v>
                </c:pt>
                <c:pt idx="28">
                  <c:v>-3.0</c:v>
                </c:pt>
                <c:pt idx="29">
                  <c:v>-3.0</c:v>
                </c:pt>
                <c:pt idx="30">
                  <c:v>-3.0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13146856"/>
        <c:axId val="2116466696"/>
      </c:scatterChart>
      <c:valAx>
        <c:axId val="-2113146856"/>
        <c:scaling>
          <c:orientation val="minMax"/>
        </c:scaling>
        <c:delete val="0"/>
        <c:axPos val="b"/>
        <c:numFmt formatCode="0.000" sourceLinked="1"/>
        <c:majorTickMark val="out"/>
        <c:minorTickMark val="none"/>
        <c:tickLblPos val="nextTo"/>
        <c:crossAx val="2116466696"/>
        <c:crosses val="autoZero"/>
        <c:crossBetween val="midCat"/>
      </c:valAx>
      <c:valAx>
        <c:axId val="21164666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1314685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330200</xdr:colOff>
      <xdr:row>11</xdr:row>
      <xdr:rowOff>76200</xdr:rowOff>
    </xdr:from>
    <xdr:to>
      <xdr:col>20</xdr:col>
      <xdr:colOff>228600</xdr:colOff>
      <xdr:row>42</xdr:row>
      <xdr:rowOff>101600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635000</xdr:colOff>
      <xdr:row>23</xdr:row>
      <xdr:rowOff>25400</xdr:rowOff>
    </xdr:from>
    <xdr:to>
      <xdr:col>17</xdr:col>
      <xdr:colOff>431800</xdr:colOff>
      <xdr:row>31</xdr:row>
      <xdr:rowOff>76200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tabSelected="1" workbookViewId="0">
      <selection activeCell="K3" sqref="K3:K8"/>
    </sheetView>
  </sheetViews>
  <sheetFormatPr baseColWidth="10" defaultColWidth="8.83203125" defaultRowHeight="15" x14ac:dyDescent="0"/>
  <cols>
    <col min="3" max="3" width="8.83203125" customWidth="1"/>
    <col min="4" max="4" width="12.6640625" customWidth="1"/>
    <col min="6" max="6" width="10.5" bestFit="1" customWidth="1"/>
    <col min="7" max="7" width="8.1640625" style="43" customWidth="1"/>
    <col min="8" max="8" width="10.33203125" customWidth="1"/>
  </cols>
  <sheetData>
    <row r="1" spans="1:13">
      <c r="A1" s="1" t="s">
        <v>40</v>
      </c>
      <c r="B1" s="1"/>
      <c r="C1" s="2" t="s">
        <v>0</v>
      </c>
      <c r="D1" s="3" t="s">
        <v>1</v>
      </c>
      <c r="E1" s="2" t="s">
        <v>0</v>
      </c>
      <c r="F1" s="14"/>
      <c r="G1" s="40" t="s">
        <v>1</v>
      </c>
      <c r="H1" s="39"/>
    </row>
    <row r="2" spans="1:13">
      <c r="A2" s="4" t="s">
        <v>3</v>
      </c>
      <c r="B2" s="4" t="s">
        <v>17</v>
      </c>
      <c r="C2" s="4" t="s">
        <v>16</v>
      </c>
      <c r="D2" s="4" t="s">
        <v>19</v>
      </c>
      <c r="F2" s="13" t="s">
        <v>15</v>
      </c>
      <c r="G2" s="41" t="s">
        <v>18</v>
      </c>
      <c r="H2" s="13"/>
      <c r="K2" t="s">
        <v>2</v>
      </c>
    </row>
    <row r="3" spans="1:13">
      <c r="A3" s="16">
        <v>-199</v>
      </c>
      <c r="B3" s="5">
        <f>A3-C3</f>
        <v>-6.3999939999999924</v>
      </c>
      <c r="C3" s="17">
        <v>-192.60000600000001</v>
      </c>
      <c r="D3" s="8">
        <v>1.3</v>
      </c>
      <c r="E3" s="19" t="s">
        <v>5</v>
      </c>
      <c r="F3" s="17">
        <f>C3+$K$3*D3+$K$4*D3*D3+$K$5*D3*D3*D3+$K$6*C3*D3+$K$7*C3*D3*D3+$K$8*C3*D3*D3*D3</f>
        <v>-199.01022332206307</v>
      </c>
      <c r="G3" s="42">
        <f>F3-A3</f>
        <v>-1.0223322063069418E-2</v>
      </c>
      <c r="H3" s="20"/>
      <c r="I3" s="20"/>
      <c r="J3" t="s">
        <v>4</v>
      </c>
      <c r="K3" s="45">
        <v>-12.480433</v>
      </c>
      <c r="M3" s="19">
        <v>-12.480433</v>
      </c>
    </row>
    <row r="4" spans="1:13">
      <c r="A4" s="6">
        <v>-66.199996999999996</v>
      </c>
      <c r="B4" s="5">
        <f t="shared" ref="B4:B5" si="0">A4-C4</f>
        <v>-5.9999959999999959</v>
      </c>
      <c r="C4" s="5">
        <v>-60.200001</v>
      </c>
      <c r="D4" s="8">
        <v>1.3</v>
      </c>
      <c r="F4" s="17">
        <f t="shared" ref="F4:F5" si="1">C4+$K$3*D4+$K$4*D4*D4+$K$5*D4*D4*D4+$K$6*C4*D4+$K$7*C4*D4*D4+$K$8*C4*D4*D4*D4</f>
        <v>-64.786119753577168</v>
      </c>
      <c r="G4" s="42">
        <f t="shared" ref="G4:G5" si="2">F4-A4</f>
        <v>1.4138772464228282</v>
      </c>
      <c r="H4" s="20"/>
      <c r="I4" s="20"/>
      <c r="J4" t="s">
        <v>6</v>
      </c>
      <c r="K4" s="45">
        <v>4.2003599999999999</v>
      </c>
      <c r="L4">
        <v>4.2003599999999999</v>
      </c>
      <c r="M4" s="19">
        <v>5.1463549999999998</v>
      </c>
    </row>
    <row r="5" spans="1:13">
      <c r="A5" s="6">
        <v>-28.6</v>
      </c>
      <c r="B5" s="5">
        <f t="shared" si="0"/>
        <v>-4</v>
      </c>
      <c r="C5" s="5">
        <v>-24.6</v>
      </c>
      <c r="D5" s="8">
        <v>1.3</v>
      </c>
      <c r="F5" s="17">
        <f t="shared" si="1"/>
        <v>-28.695651167400001</v>
      </c>
      <c r="G5" s="42">
        <f t="shared" si="2"/>
        <v>-9.5651167399999792E-2</v>
      </c>
      <c r="H5" s="20"/>
      <c r="I5" s="20"/>
      <c r="J5" t="s">
        <v>7</v>
      </c>
      <c r="K5" s="45">
        <v>2.4438879999999998</v>
      </c>
      <c r="L5">
        <v>2.4438879999999998</v>
      </c>
      <c r="M5" s="19">
        <v>1.898145</v>
      </c>
    </row>
    <row r="6" spans="1:13" s="8" customFormat="1">
      <c r="E6" s="21" t="s">
        <v>8</v>
      </c>
      <c r="F6" s="17"/>
      <c r="G6" s="42"/>
      <c r="H6" s="20"/>
      <c r="I6" s="20"/>
      <c r="K6" s="51">
        <v>1.6631E-2</v>
      </c>
      <c r="L6" s="8">
        <v>1.6631E-2</v>
      </c>
      <c r="M6" s="8">
        <v>1.4321E-2</v>
      </c>
    </row>
    <row r="7" spans="1:13">
      <c r="A7" s="44">
        <v>-199</v>
      </c>
      <c r="B7" s="5">
        <f>A7-C7</f>
        <v>-7.6000060000000076</v>
      </c>
      <c r="C7" s="5">
        <v>-191.39999399999999</v>
      </c>
      <c r="D7" s="23">
        <v>1.1000000000000001</v>
      </c>
      <c r="F7" s="17">
        <f t="shared" ref="F7:F37" si="3">C7+$K$3*D7+$K$4*D7*D7+$K$5*D7*D7*D7+$K$6*C7*D7+$K$7*C7*D7*D7+$K$8*C7*D7*D7*D7</f>
        <v>-199.38771884846776</v>
      </c>
      <c r="G7" s="42">
        <f t="shared" ref="G7:G37" si="4">F7-A7</f>
        <v>-0.38771884846775606</v>
      </c>
      <c r="H7" s="20"/>
      <c r="I7" s="20"/>
      <c r="K7" s="45">
        <v>6.8999999999999997E-5</v>
      </c>
      <c r="L7">
        <v>6.8999999999999997E-5</v>
      </c>
      <c r="M7">
        <v>5.1479999999999998E-3</v>
      </c>
    </row>
    <row r="8" spans="1:13">
      <c r="A8" s="6">
        <v>-66.2</v>
      </c>
      <c r="B8" s="5">
        <f>A8-C8</f>
        <v>-5.6000020000000035</v>
      </c>
      <c r="C8" s="5">
        <v>-60.599997999999999</v>
      </c>
      <c r="D8" s="23">
        <v>1.1000000000000001</v>
      </c>
      <c r="F8" s="17">
        <f t="shared" si="3"/>
        <v>-66.814679591089231</v>
      </c>
      <c r="G8" s="42">
        <f t="shared" si="4"/>
        <v>-0.61467959108922798</v>
      </c>
      <c r="H8" s="20"/>
      <c r="I8" s="20"/>
      <c r="K8" s="45">
        <v>-3.6229999999999999E-3</v>
      </c>
      <c r="L8">
        <v>-3.6229999999999999E-3</v>
      </c>
      <c r="M8">
        <v>-5.3920000000000001E-3</v>
      </c>
    </row>
    <row r="9" spans="1:13">
      <c r="A9" s="6">
        <v>-28.6</v>
      </c>
      <c r="B9" s="5">
        <f>A9-C9</f>
        <v>-4.8000010000000017</v>
      </c>
      <c r="C9" s="5">
        <v>-23.799999</v>
      </c>
      <c r="D9" s="23">
        <v>1.1000000000000001</v>
      </c>
      <c r="F9" s="17">
        <f t="shared" si="3"/>
        <v>-29.515842731044614</v>
      </c>
      <c r="G9" s="42">
        <f t="shared" si="4"/>
        <v>-0.91584273104461289</v>
      </c>
      <c r="H9" s="20"/>
      <c r="I9" s="20"/>
    </row>
    <row r="10" spans="1:13">
      <c r="A10" s="10"/>
      <c r="B10" s="10"/>
      <c r="C10" s="10"/>
      <c r="D10" s="10"/>
      <c r="E10" s="10"/>
      <c r="F10" s="17"/>
      <c r="G10" s="42"/>
      <c r="H10" s="20"/>
      <c r="I10" s="20"/>
    </row>
    <row r="11" spans="1:13">
      <c r="A11" s="44">
        <v>-199</v>
      </c>
      <c r="B11" s="5">
        <f>A11-C11</f>
        <v>-8.3999939999999924</v>
      </c>
      <c r="C11" s="18">
        <v>-190.60000600000001</v>
      </c>
      <c r="D11" s="21">
        <v>0.8</v>
      </c>
      <c r="E11" s="8" t="s">
        <v>9</v>
      </c>
      <c r="F11" s="17">
        <f t="shared" si="3"/>
        <v>-198.83560476336388</v>
      </c>
      <c r="G11" s="42">
        <f t="shared" si="4"/>
        <v>0.16439523663612476</v>
      </c>
      <c r="H11" s="20"/>
      <c r="I11" s="20"/>
    </row>
    <row r="12" spans="1:13">
      <c r="A12" s="6">
        <v>-66.2</v>
      </c>
      <c r="B12" s="5">
        <f>A12-C12</f>
        <v>-6.7999980000000022</v>
      </c>
      <c r="C12" s="5">
        <v>-59.400002000000001</v>
      </c>
      <c r="D12" s="9">
        <v>0.8</v>
      </c>
      <c r="F12" s="17">
        <f t="shared" si="3"/>
        <v>-66.127590016587959</v>
      </c>
      <c r="G12" s="42">
        <f t="shared" si="4"/>
        <v>7.2409983412043744E-2</v>
      </c>
      <c r="H12" s="20"/>
      <c r="I12" s="20"/>
    </row>
    <row r="13" spans="1:13">
      <c r="A13" s="6">
        <v>-28.6</v>
      </c>
      <c r="B13" s="5">
        <f>A13-C13</f>
        <v>-6</v>
      </c>
      <c r="C13" s="5">
        <v>-22.6</v>
      </c>
      <c r="D13" s="9">
        <v>0.8</v>
      </c>
      <c r="F13" s="17">
        <f t="shared" si="3"/>
        <v>-28.904609382400004</v>
      </c>
      <c r="G13" s="42">
        <f t="shared" si="4"/>
        <v>-0.30460938240000246</v>
      </c>
      <c r="H13" s="20"/>
      <c r="I13" s="20"/>
    </row>
    <row r="14" spans="1:13">
      <c r="A14" s="6"/>
      <c r="B14" s="6"/>
      <c r="C14" s="5"/>
      <c r="D14" s="9"/>
      <c r="F14" s="17"/>
      <c r="G14" s="42"/>
      <c r="H14" s="20"/>
      <c r="I14" s="20"/>
    </row>
    <row r="15" spans="1:13" s="12" customFormat="1">
      <c r="A15" s="44">
        <v>-199</v>
      </c>
      <c r="B15" s="5">
        <f>A15-C15</f>
        <v>-5.6000060000000076</v>
      </c>
      <c r="C15" s="7">
        <v>-193.39999399999999</v>
      </c>
      <c r="D15" s="8">
        <v>0.4</v>
      </c>
      <c r="E15" s="25" t="s">
        <v>10</v>
      </c>
      <c r="F15" s="17">
        <f t="shared" si="3"/>
        <v>-198.80756598061058</v>
      </c>
      <c r="G15" s="42">
        <f t="shared" si="4"/>
        <v>0.19243401938942384</v>
      </c>
      <c r="H15" s="20"/>
      <c r="I15" s="20"/>
    </row>
    <row r="16" spans="1:13" s="12" customFormat="1">
      <c r="A16" s="6">
        <v>-66.2</v>
      </c>
      <c r="B16" s="5">
        <f>A16-C16</f>
        <v>-4.7999980000000022</v>
      </c>
      <c r="C16" s="5">
        <v>-61.400002000000001</v>
      </c>
      <c r="D16" s="9">
        <v>0.4</v>
      </c>
      <c r="E16" s="24"/>
      <c r="F16" s="17">
        <f t="shared" si="3"/>
        <v>-65.95860705606313</v>
      </c>
      <c r="G16" s="42">
        <f t="shared" si="4"/>
        <v>0.24139294393687294</v>
      </c>
      <c r="H16" s="20"/>
      <c r="I16" s="20"/>
    </row>
    <row r="17" spans="1:11" s="12" customFormat="1">
      <c r="A17" s="6">
        <v>-28.6</v>
      </c>
      <c r="B17" s="5">
        <f>A17-C17</f>
        <v>-4.8000010000000017</v>
      </c>
      <c r="C17" s="5">
        <v>-23.799999</v>
      </c>
      <c r="D17" s="9">
        <v>0.4</v>
      </c>
      <c r="E17" s="24"/>
      <c r="F17" s="17">
        <f t="shared" si="3"/>
        <v>-28.116777079968433</v>
      </c>
      <c r="G17" s="42">
        <f t="shared" si="4"/>
        <v>0.48322292003156875</v>
      </c>
      <c r="H17" s="20"/>
      <c r="I17" s="20"/>
    </row>
    <row r="18" spans="1:11" s="12" customFormat="1">
      <c r="A18" s="6"/>
      <c r="B18" s="5"/>
      <c r="C18" s="5"/>
      <c r="D18" s="9"/>
      <c r="E18" s="24"/>
      <c r="F18" s="17"/>
      <c r="G18" s="42"/>
      <c r="H18" s="20"/>
      <c r="I18" s="20"/>
    </row>
    <row r="19" spans="1:11">
      <c r="A19" s="44">
        <v>-199</v>
      </c>
      <c r="B19" s="17">
        <f t="shared" ref="B19:B21" si="5">A19-C19</f>
        <v>0</v>
      </c>
      <c r="C19" s="16">
        <v>-199</v>
      </c>
      <c r="D19" s="22">
        <v>0</v>
      </c>
      <c r="E19" s="26" t="s">
        <v>11</v>
      </c>
      <c r="F19" s="17">
        <f t="shared" si="3"/>
        <v>-199</v>
      </c>
      <c r="G19" s="42">
        <f t="shared" si="4"/>
        <v>0</v>
      </c>
      <c r="H19" s="20"/>
      <c r="I19" s="20"/>
      <c r="J19">
        <v>-198.60000600000001</v>
      </c>
      <c r="K19" s="16">
        <v>-199</v>
      </c>
    </row>
    <row r="20" spans="1:11">
      <c r="A20" s="6">
        <v>-66.2</v>
      </c>
      <c r="B20" s="5">
        <f t="shared" si="5"/>
        <v>-3.0000000066365828E-6</v>
      </c>
      <c r="C20" s="6">
        <v>-66.199996999999996</v>
      </c>
      <c r="D20" s="11">
        <v>0</v>
      </c>
      <c r="E20" s="27"/>
      <c r="F20" s="17">
        <f t="shared" si="3"/>
        <v>-66.199996999999996</v>
      </c>
      <c r="G20" s="42">
        <f t="shared" si="4"/>
        <v>3.0000000066365828E-6</v>
      </c>
      <c r="H20" s="20"/>
      <c r="I20" s="20"/>
      <c r="J20">
        <v>-66.199996999999996</v>
      </c>
      <c r="K20" s="6">
        <v>-66.199996999999996</v>
      </c>
    </row>
    <row r="21" spans="1:11">
      <c r="A21" s="6">
        <v>-28.6</v>
      </c>
      <c r="B21" s="5">
        <f t="shared" si="5"/>
        <v>0</v>
      </c>
      <c r="C21" s="6">
        <v>-28.6</v>
      </c>
      <c r="D21" s="11">
        <v>0</v>
      </c>
      <c r="E21" s="27"/>
      <c r="F21" s="17">
        <f t="shared" si="3"/>
        <v>-28.6</v>
      </c>
      <c r="G21" s="42">
        <f t="shared" si="4"/>
        <v>0</v>
      </c>
      <c r="H21" s="20"/>
      <c r="I21" s="20"/>
      <c r="J21">
        <v>-28.6</v>
      </c>
      <c r="K21" s="6">
        <v>-28.6</v>
      </c>
    </row>
    <row r="22" spans="1:11">
      <c r="A22" s="6"/>
      <c r="B22" s="5"/>
      <c r="C22" s="6"/>
      <c r="D22" s="11"/>
      <c r="E22" s="27"/>
      <c r="F22" s="17"/>
      <c r="G22" s="42"/>
      <c r="H22" s="20"/>
      <c r="I22" s="20"/>
    </row>
    <row r="23" spans="1:11">
      <c r="A23" s="44">
        <v>-199</v>
      </c>
      <c r="B23" s="5">
        <f>A23-C23</f>
        <v>6.3999939999999924</v>
      </c>
      <c r="C23" s="7">
        <v>-205.39999399999999</v>
      </c>
      <c r="D23" s="8">
        <v>-0.4</v>
      </c>
      <c r="E23" s="8" t="s">
        <v>12</v>
      </c>
      <c r="F23" s="17">
        <f t="shared" si="3"/>
        <v>-198.57566323525697</v>
      </c>
      <c r="G23" s="42">
        <f t="shared" si="4"/>
        <v>0.42433676474303184</v>
      </c>
      <c r="H23" s="20"/>
      <c r="I23" s="20"/>
    </row>
    <row r="24" spans="1:11">
      <c r="A24" s="6">
        <v>-66.2</v>
      </c>
      <c r="B24" s="5">
        <f>A24-C24</f>
        <v>5.9999969999999934</v>
      </c>
      <c r="C24" s="5">
        <v>-72.199996999999996</v>
      </c>
      <c r="D24" s="9">
        <v>-0.4</v>
      </c>
      <c r="F24" s="17">
        <f t="shared" si="3"/>
        <v>-66.229410017628453</v>
      </c>
      <c r="G24" s="42">
        <f t="shared" si="4"/>
        <v>-2.9410017628450191E-2</v>
      </c>
      <c r="H24" s="20"/>
      <c r="I24" s="20"/>
    </row>
    <row r="25" spans="1:11">
      <c r="A25" s="6">
        <v>-28.6</v>
      </c>
      <c r="B25" s="5">
        <f>A25-C25</f>
        <v>5.6000009999999989</v>
      </c>
      <c r="C25" s="5">
        <v>-34.200001</v>
      </c>
      <c r="D25" s="9">
        <v>-0.4</v>
      </c>
      <c r="F25" s="17">
        <f t="shared" si="3"/>
        <v>-28.472974535990513</v>
      </c>
      <c r="G25" s="42">
        <f t="shared" si="4"/>
        <v>0.12702546400948833</v>
      </c>
      <c r="H25" s="20"/>
      <c r="I25" s="20"/>
    </row>
    <row r="26" spans="1:11">
      <c r="A26" s="6"/>
      <c r="B26" s="5"/>
      <c r="C26" s="5"/>
      <c r="D26" s="9"/>
      <c r="F26" s="17"/>
      <c r="G26" s="42"/>
      <c r="H26" s="20"/>
      <c r="I26" s="20"/>
    </row>
    <row r="27" spans="1:11">
      <c r="A27" s="44">
        <v>-199</v>
      </c>
      <c r="B27" s="5">
        <f>A27-C27</f>
        <v>13.199996999999996</v>
      </c>
      <c r="C27" s="7">
        <v>-212.199997</v>
      </c>
      <c r="D27" s="8">
        <v>-0.8</v>
      </c>
      <c r="E27" s="8" t="s">
        <v>13</v>
      </c>
      <c r="F27" s="17">
        <f t="shared" si="3"/>
        <v>-198.35840898941697</v>
      </c>
      <c r="G27" s="42">
        <f t="shared" si="4"/>
        <v>0.64159101058302781</v>
      </c>
      <c r="H27" s="20"/>
      <c r="I27" s="20"/>
    </row>
    <row r="28" spans="1:11">
      <c r="A28" s="6">
        <v>-66.2</v>
      </c>
      <c r="B28" s="5">
        <f>A28-C28</f>
        <v>12.399997999999997</v>
      </c>
      <c r="C28" s="5">
        <v>-78.599997999999999</v>
      </c>
      <c r="D28" s="9">
        <v>-0.8</v>
      </c>
      <c r="F28" s="17">
        <f t="shared" si="3"/>
        <v>-66.282206688411335</v>
      </c>
      <c r="G28" s="42">
        <f t="shared" si="4"/>
        <v>-8.2206688411332607E-2</v>
      </c>
      <c r="H28" s="20"/>
      <c r="I28" s="20"/>
    </row>
    <row r="29" spans="1:11">
      <c r="A29" s="6">
        <v>-28.6</v>
      </c>
      <c r="B29" s="5">
        <f>A29-C29</f>
        <v>11.999997999999998</v>
      </c>
      <c r="C29" s="7">
        <v>-40.599997999999999</v>
      </c>
      <c r="D29" s="9">
        <v>-0.8</v>
      </c>
      <c r="F29" s="17">
        <f t="shared" si="3"/>
        <v>-28.715621920411326</v>
      </c>
      <c r="G29" s="42">
        <f t="shared" si="4"/>
        <v>-0.11562192041132491</v>
      </c>
      <c r="H29" s="20"/>
      <c r="I29" s="20"/>
    </row>
    <row r="30" spans="1:11">
      <c r="A30" s="6"/>
      <c r="B30" s="5"/>
      <c r="C30" s="5"/>
      <c r="D30" s="9"/>
      <c r="F30" s="17"/>
      <c r="G30" s="42"/>
      <c r="H30" s="20"/>
      <c r="I30" s="20"/>
    </row>
    <row r="31" spans="1:11">
      <c r="A31" s="44">
        <v>-199</v>
      </c>
      <c r="B31" s="5">
        <f t="shared" ref="B31:B37" si="6">A31-C31</f>
        <v>19.600006000000008</v>
      </c>
      <c r="C31" s="5">
        <v>-218.60000600000001</v>
      </c>
      <c r="D31" s="23">
        <v>-1.1000000000000001</v>
      </c>
      <c r="E31" t="s">
        <v>20</v>
      </c>
      <c r="F31" s="17">
        <f t="shared" si="3"/>
        <v>-200.11520536346964</v>
      </c>
      <c r="G31" s="42">
        <f t="shared" si="4"/>
        <v>-1.1152053634696415</v>
      </c>
      <c r="H31" s="20"/>
      <c r="I31" s="20"/>
    </row>
    <row r="32" spans="1:11">
      <c r="A32" s="6">
        <v>-66.2</v>
      </c>
      <c r="B32" s="5">
        <f t="shared" si="6"/>
        <v>17.200001999999998</v>
      </c>
      <c r="C32" s="5">
        <v>-83.400002000000001</v>
      </c>
      <c r="D32" s="23">
        <v>-1.1000000000000001</v>
      </c>
      <c r="F32" s="17">
        <f t="shared" si="3"/>
        <v>-66.725312691423213</v>
      </c>
      <c r="G32" s="42">
        <f t="shared" si="4"/>
        <v>-0.5253126914232098</v>
      </c>
      <c r="H32" s="20"/>
      <c r="I32" s="20"/>
    </row>
    <row r="33" spans="1:12">
      <c r="A33" s="6">
        <v>-28.6</v>
      </c>
      <c r="B33" s="5">
        <f t="shared" si="6"/>
        <v>16.800001999999999</v>
      </c>
      <c r="C33" s="5">
        <v>-45.400002000000001</v>
      </c>
      <c r="D33" s="23">
        <v>-1.1000000000000001</v>
      </c>
      <c r="F33" s="17">
        <f t="shared" si="3"/>
        <v>-29.234071777423207</v>
      </c>
      <c r="G33" s="42">
        <f t="shared" si="4"/>
        <v>-0.63407177742320542</v>
      </c>
      <c r="H33" s="20"/>
      <c r="I33" s="20"/>
    </row>
    <row r="34" spans="1:12">
      <c r="A34" s="6"/>
      <c r="B34" s="5"/>
      <c r="C34" s="5"/>
      <c r="F34" s="17"/>
      <c r="G34" s="42"/>
      <c r="H34" s="20"/>
      <c r="I34" s="20"/>
    </row>
    <row r="35" spans="1:12">
      <c r="A35" s="44">
        <v>-199</v>
      </c>
      <c r="B35" s="5">
        <f t="shared" si="6"/>
        <v>20.399993999999992</v>
      </c>
      <c r="C35" s="7">
        <v>-219.39999399999999</v>
      </c>
      <c r="D35" s="8">
        <v>-1.3</v>
      </c>
      <c r="E35" t="s">
        <v>21</v>
      </c>
      <c r="F35" s="17">
        <f t="shared" si="3"/>
        <v>-198.47450011266378</v>
      </c>
      <c r="G35" s="42">
        <f t="shared" si="4"/>
        <v>0.52549988733622399</v>
      </c>
      <c r="H35" s="20"/>
      <c r="I35" s="20"/>
    </row>
    <row r="36" spans="1:12">
      <c r="A36" s="6">
        <v>-66.2</v>
      </c>
      <c r="B36" s="5">
        <f t="shared" si="6"/>
        <v>18.799999999999997</v>
      </c>
      <c r="C36" s="5">
        <v>-85</v>
      </c>
      <c r="D36" s="8">
        <v>-1.3</v>
      </c>
      <c r="F36" s="17">
        <f t="shared" si="3"/>
        <v>-65.894814120999996</v>
      </c>
      <c r="G36" s="42">
        <f t="shared" si="4"/>
        <v>0.30518587900000682</v>
      </c>
      <c r="H36" s="20"/>
      <c r="I36" s="20"/>
    </row>
    <row r="37" spans="1:12">
      <c r="A37" s="6">
        <v>-28.6</v>
      </c>
      <c r="B37" s="5">
        <f t="shared" si="6"/>
        <v>17.999997999999998</v>
      </c>
      <c r="C37" s="5">
        <v>-46.599997999999999</v>
      </c>
      <c r="D37" s="8">
        <v>-1.3</v>
      </c>
      <c r="F37" s="17">
        <f t="shared" si="3"/>
        <v>-28.01490017368792</v>
      </c>
      <c r="G37" s="42">
        <f t="shared" si="4"/>
        <v>0.58509982631208146</v>
      </c>
      <c r="H37" s="20"/>
      <c r="I37" s="20"/>
    </row>
    <row r="38" spans="1:12">
      <c r="A38" s="6"/>
      <c r="B38" s="5"/>
      <c r="C38" s="5"/>
      <c r="D38" s="8"/>
      <c r="F38" s="17"/>
      <c r="G38" s="42"/>
      <c r="H38" s="20"/>
    </row>
    <row r="39" spans="1:12">
      <c r="A39" s="6"/>
      <c r="B39" s="5"/>
      <c r="C39" s="5"/>
      <c r="D39" s="8"/>
      <c r="F39" s="17"/>
      <c r="G39" s="42"/>
      <c r="H39" s="20"/>
    </row>
    <row r="40" spans="1:12">
      <c r="A40" s="6"/>
      <c r="L40">
        <v>-283</v>
      </c>
    </row>
    <row r="41" spans="1:12">
      <c r="L41">
        <v>-209.39999399999999</v>
      </c>
    </row>
    <row r="42" spans="1:12">
      <c r="L42">
        <v>-149</v>
      </c>
    </row>
    <row r="43" spans="1:12">
      <c r="L43">
        <v>-110.599998</v>
      </c>
    </row>
    <row r="44" spans="1:12">
      <c r="L44">
        <v>-71.400002000000001</v>
      </c>
    </row>
    <row r="45" spans="1:12">
      <c r="L45">
        <v>280.60000600000001</v>
      </c>
    </row>
  </sheetData>
  <sortState ref="C4:C5">
    <sortCondition ref="C3"/>
  </sortState>
  <phoneticPr fontId="2" type="noConversion"/>
  <pageMargins left="0.75" right="0.75" top="1" bottom="1" header="0.51180555555555496" footer="0.51180555555555496"/>
  <pageSetup firstPageNumber="0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/>
  </sheetViews>
  <sheetFormatPr baseColWidth="10" defaultColWidth="8.83203125" defaultRowHeight="15" x14ac:dyDescent="0"/>
  <cols>
    <col min="2" max="2" width="8.1640625" style="43" customWidth="1"/>
    <col min="3" max="3" width="9.5" bestFit="1" customWidth="1"/>
  </cols>
  <sheetData>
    <row r="1" spans="1:13">
      <c r="A1" s="1" t="s">
        <v>40</v>
      </c>
      <c r="B1" s="46"/>
      <c r="C1" s="28" t="s">
        <v>22</v>
      </c>
      <c r="D1" s="29">
        <v>57.2958</v>
      </c>
      <c r="G1">
        <f xml:space="preserve"> 40/1000*D1</f>
        <v>2.2918319999999999</v>
      </c>
    </row>
    <row r="2" spans="1:13">
      <c r="A2" s="30"/>
      <c r="B2" s="47" t="s">
        <v>23</v>
      </c>
      <c r="C2" s="31">
        <v>1.7094E-3</v>
      </c>
      <c r="D2" s="32" t="s">
        <v>24</v>
      </c>
      <c r="E2" s="31"/>
      <c r="F2" s="33">
        <v>9.7941443000000003E-2</v>
      </c>
      <c r="G2" s="34" t="s">
        <v>25</v>
      </c>
      <c r="L2" s="30" t="s">
        <v>39</v>
      </c>
    </row>
    <row r="3" spans="1:13">
      <c r="A3" s="35" t="s">
        <v>3</v>
      </c>
      <c r="B3" s="48" t="s">
        <v>26</v>
      </c>
      <c r="C3" s="35" t="s">
        <v>27</v>
      </c>
      <c r="D3" s="35" t="s">
        <v>28</v>
      </c>
      <c r="E3" s="35" t="s">
        <v>28</v>
      </c>
      <c r="G3" s="35" t="s">
        <v>29</v>
      </c>
      <c r="H3" s="35" t="s">
        <v>30</v>
      </c>
      <c r="K3" s="30"/>
    </row>
    <row r="4" spans="1:13">
      <c r="A4" s="36"/>
      <c r="B4" s="49"/>
      <c r="C4" s="5"/>
      <c r="G4" s="30"/>
      <c r="H4" s="37"/>
      <c r="I4">
        <f>C4+$N$4*D4+$N$5*D4*D4+$N$6*D4*D4*D4+$N$7*C4*D4+$N$8*C4*D4*D4+$N$9*C4*D4*D4*D4</f>
        <v>0</v>
      </c>
      <c r="J4" s="15">
        <f>I4-A4</f>
        <v>0</v>
      </c>
      <c r="K4" s="30" t="s">
        <v>4</v>
      </c>
      <c r="L4" s="38">
        <v>6.7782999999999996E-2</v>
      </c>
      <c r="M4" t="s">
        <v>31</v>
      </c>
    </row>
    <row r="5" spans="1:13">
      <c r="A5" s="45">
        <v>-269.39999399999999</v>
      </c>
      <c r="B5" s="50">
        <f>A5-C5</f>
        <v>-3.1999819999999772</v>
      </c>
      <c r="C5" s="5">
        <v>-266.20001200000002</v>
      </c>
      <c r="D5">
        <v>3</v>
      </c>
      <c r="E5">
        <v>3</v>
      </c>
      <c r="G5" s="30">
        <f>C5+$L$4*D5+$L$5*D5^2+$L$6*C5*D5</f>
        <v>-269.90971837098402</v>
      </c>
      <c r="H5" s="37">
        <f t="shared" ref="H5:H34" si="0">A5-G5</f>
        <v>0.50972437098403134</v>
      </c>
      <c r="I5">
        <f t="shared" ref="I5:I9" si="1">C5+$N$4*D5+$N$5*D5*D5+$N$6*D5*D5*D5+$N$7*C5*D5+$N$8*C5*D5*D5+$N$9*C5*D5*D5*D5</f>
        <v>-266.20001200000002</v>
      </c>
      <c r="J5" s="15">
        <f t="shared" ref="J5:J9" si="2">I5-A5</f>
        <v>3.1999819999999772</v>
      </c>
      <c r="K5" s="30" t="s">
        <v>6</v>
      </c>
      <c r="L5" s="38">
        <v>-0.50630299999999995</v>
      </c>
      <c r="M5" t="s">
        <v>32</v>
      </c>
    </row>
    <row r="6" spans="1:13">
      <c r="A6" s="45">
        <v>-135.800003</v>
      </c>
      <c r="B6" s="50">
        <f t="shared" ref="B6:B35" si="3">A6-C6</f>
        <v>-3.1999969999999962</v>
      </c>
      <c r="C6" s="5">
        <v>-132.60000600000001</v>
      </c>
      <c r="D6">
        <v>3</v>
      </c>
      <c r="E6">
        <v>3</v>
      </c>
      <c r="G6" s="30">
        <f>C6+$L$4*D6+$L$5*D6^2+$L$6*C6*D6</f>
        <v>-136.63275718549201</v>
      </c>
      <c r="H6" s="37">
        <f t="shared" si="0"/>
        <v>0.83275418549200708</v>
      </c>
      <c r="I6">
        <f t="shared" si="1"/>
        <v>-132.60000600000001</v>
      </c>
      <c r="J6" s="15">
        <f t="shared" si="2"/>
        <v>3.1999969999999962</v>
      </c>
      <c r="K6" s="30" t="s">
        <v>14</v>
      </c>
      <c r="L6" s="38">
        <v>-8.0599999999999997E-4</v>
      </c>
      <c r="M6" t="s">
        <v>33</v>
      </c>
    </row>
    <row r="7" spans="1:13">
      <c r="A7" s="45">
        <v>-97.800003000000004</v>
      </c>
      <c r="B7" s="50">
        <f t="shared" si="3"/>
        <v>-3.2000050000000044</v>
      </c>
      <c r="C7" s="5">
        <v>-94.599997999999999</v>
      </c>
      <c r="D7">
        <v>3</v>
      </c>
      <c r="E7">
        <v>3</v>
      </c>
      <c r="G7" s="30">
        <f>C7+$L$4*D7+$L$5*D7^2+$L$6*C7*D7</f>
        <v>-98.724633204835996</v>
      </c>
      <c r="H7" s="37">
        <f t="shared" si="0"/>
        <v>0.92463020483599223</v>
      </c>
      <c r="J7" s="15"/>
      <c r="M7" t="s">
        <v>34</v>
      </c>
    </row>
    <row r="8" spans="1:13">
      <c r="A8" s="36"/>
      <c r="B8" s="50"/>
      <c r="C8" s="5"/>
      <c r="G8" s="30"/>
      <c r="H8" s="37"/>
      <c r="I8">
        <f t="shared" si="1"/>
        <v>0</v>
      </c>
      <c r="J8" s="15">
        <f t="shared" si="2"/>
        <v>0</v>
      </c>
      <c r="M8" t="s">
        <v>35</v>
      </c>
    </row>
    <row r="9" spans="1:13">
      <c r="A9" s="36"/>
      <c r="B9" s="50"/>
      <c r="C9" s="5"/>
      <c r="G9" s="30"/>
      <c r="H9" s="37"/>
      <c r="I9">
        <f t="shared" si="1"/>
        <v>0</v>
      </c>
      <c r="J9" s="15">
        <f t="shared" si="2"/>
        <v>0</v>
      </c>
      <c r="M9" t="s">
        <v>36</v>
      </c>
    </row>
    <row r="10" spans="1:13">
      <c r="A10" s="45">
        <v>-269.39999399999999</v>
      </c>
      <c r="B10" s="50">
        <f t="shared" si="3"/>
        <v>-2.7999879999999848</v>
      </c>
      <c r="C10">
        <v>-266.60000600000001</v>
      </c>
      <c r="D10">
        <v>2</v>
      </c>
      <c r="E10">
        <v>2</v>
      </c>
      <c r="G10" s="30">
        <f t="shared" ref="G10:G35" si="4">C10+$L$4*D10+$L$5*D10^2+$L$6*C10*D10</f>
        <v>-268.05989279032804</v>
      </c>
      <c r="H10" s="37">
        <f t="shared" si="0"/>
        <v>-1.3401012096719569</v>
      </c>
    </row>
    <row r="11" spans="1:13">
      <c r="A11" s="45">
        <v>-135.800003</v>
      </c>
      <c r="B11" s="50">
        <f t="shared" si="3"/>
        <v>-3.1999969999999962</v>
      </c>
      <c r="C11">
        <v>-132.60000600000001</v>
      </c>
      <c r="D11">
        <v>2</v>
      </c>
      <c r="E11">
        <v>2</v>
      </c>
      <c r="G11" s="30">
        <f>C11+$L$4*D11+$L$5*D11^2+$L$6*C11*D11</f>
        <v>-134.275900790328</v>
      </c>
      <c r="H11" s="37">
        <f t="shared" si="0"/>
        <v>-1.5241022096720087</v>
      </c>
    </row>
    <row r="12" spans="1:13">
      <c r="A12" s="45">
        <v>-97.800003000000004</v>
      </c>
      <c r="B12" s="50">
        <f t="shared" si="3"/>
        <v>-3.2000050000000044</v>
      </c>
      <c r="C12">
        <v>-94.599997999999999</v>
      </c>
      <c r="D12">
        <v>2</v>
      </c>
      <c r="E12">
        <v>2</v>
      </c>
      <c r="G12" s="30">
        <f t="shared" si="4"/>
        <v>-96.337148803223997</v>
      </c>
      <c r="H12" s="37">
        <f t="shared" si="0"/>
        <v>-1.4628541967760071</v>
      </c>
    </row>
    <row r="13" spans="1:13">
      <c r="B13" s="50"/>
      <c r="G13" s="30"/>
      <c r="H13" s="37"/>
    </row>
    <row r="14" spans="1:13">
      <c r="B14" s="50"/>
      <c r="G14" s="30"/>
      <c r="H14" s="37"/>
    </row>
    <row r="15" spans="1:13">
      <c r="A15" s="45">
        <v>-269.39999399999999</v>
      </c>
      <c r="B15" s="50">
        <f t="shared" si="3"/>
        <v>-0.79998799999998482</v>
      </c>
      <c r="C15">
        <v>-268.60000600000001</v>
      </c>
      <c r="D15">
        <v>1</v>
      </c>
      <c r="E15">
        <v>1</v>
      </c>
      <c r="G15" s="30">
        <f t="shared" si="4"/>
        <v>-268.822034395164</v>
      </c>
      <c r="H15" s="37">
        <f t="shared" si="0"/>
        <v>-0.57795960483599629</v>
      </c>
      <c r="K15" t="s">
        <v>37</v>
      </c>
      <c r="L15" t="s">
        <v>38</v>
      </c>
    </row>
    <row r="16" spans="1:13">
      <c r="A16" s="45">
        <v>-135.800003</v>
      </c>
      <c r="B16" s="50">
        <f t="shared" si="3"/>
        <v>-0.80000300000000379</v>
      </c>
      <c r="C16">
        <v>-135</v>
      </c>
      <c r="D16">
        <v>1</v>
      </c>
      <c r="E16">
        <v>1</v>
      </c>
      <c r="G16" s="30">
        <f t="shared" si="4"/>
        <v>-135.32971000000001</v>
      </c>
      <c r="H16" s="37">
        <f t="shared" si="0"/>
        <v>-0.47029299999999807</v>
      </c>
      <c r="K16" s="45">
        <v>-269.39999399999999</v>
      </c>
    </row>
    <row r="17" spans="1:11">
      <c r="A17" s="45">
        <v>-97.800003000000004</v>
      </c>
      <c r="B17" s="50">
        <f t="shared" si="3"/>
        <v>-0.80000300000000379</v>
      </c>
      <c r="C17">
        <v>-97</v>
      </c>
      <c r="D17">
        <v>1</v>
      </c>
      <c r="E17">
        <v>1</v>
      </c>
      <c r="G17" s="30">
        <f t="shared" si="4"/>
        <v>-97.360337999999999</v>
      </c>
      <c r="H17" s="37">
        <f t="shared" si="0"/>
        <v>-0.43966500000000508</v>
      </c>
      <c r="K17" s="45">
        <v>-135.800003</v>
      </c>
    </row>
    <row r="18" spans="1:11">
      <c r="B18" s="50"/>
      <c r="G18" s="30"/>
      <c r="H18" s="37"/>
      <c r="K18" s="45">
        <v>-97.800003000000004</v>
      </c>
    </row>
    <row r="19" spans="1:11">
      <c r="A19" s="45">
        <v>-269.39999399999999</v>
      </c>
      <c r="B19" s="50">
        <f t="shared" si="3"/>
        <v>0</v>
      </c>
      <c r="C19">
        <v>-269.39999399999999</v>
      </c>
      <c r="D19">
        <v>0</v>
      </c>
      <c r="E19">
        <v>0</v>
      </c>
      <c r="G19" s="30">
        <f t="shared" si="4"/>
        <v>-269.39999399999999</v>
      </c>
      <c r="H19" s="37">
        <f t="shared" si="0"/>
        <v>0</v>
      </c>
    </row>
    <row r="20" spans="1:11">
      <c r="A20" s="45">
        <v>-135.800003</v>
      </c>
      <c r="B20" s="50">
        <f t="shared" si="3"/>
        <v>0</v>
      </c>
      <c r="C20">
        <v>-135.800003</v>
      </c>
      <c r="D20">
        <v>0</v>
      </c>
      <c r="E20">
        <v>0</v>
      </c>
      <c r="G20" s="30">
        <f t="shared" si="4"/>
        <v>-135.800003</v>
      </c>
      <c r="H20" s="37">
        <f t="shared" si="0"/>
        <v>0</v>
      </c>
    </row>
    <row r="21" spans="1:11">
      <c r="A21" s="45">
        <v>-97.800003000000004</v>
      </c>
      <c r="B21" s="50">
        <f t="shared" si="3"/>
        <v>0</v>
      </c>
      <c r="C21">
        <v>-97.800003000000004</v>
      </c>
      <c r="D21">
        <v>0</v>
      </c>
      <c r="E21">
        <v>0</v>
      </c>
      <c r="G21" s="30">
        <f t="shared" si="4"/>
        <v>-97.800003000000004</v>
      </c>
      <c r="H21" s="37">
        <f t="shared" si="0"/>
        <v>0</v>
      </c>
    </row>
    <row r="22" spans="1:11">
      <c r="B22" s="50"/>
      <c r="G22" s="30"/>
      <c r="H22" s="37"/>
    </row>
    <row r="23" spans="1:11">
      <c r="B23" s="50"/>
      <c r="G23" s="30"/>
      <c r="H23" s="37"/>
    </row>
    <row r="24" spans="1:11">
      <c r="A24" s="45">
        <v>-269.39999399999999</v>
      </c>
      <c r="B24" s="50">
        <f t="shared" si="3"/>
        <v>-1.1999819999999772</v>
      </c>
      <c r="C24">
        <v>-268.20001200000002</v>
      </c>
      <c r="D24">
        <v>-1</v>
      </c>
      <c r="E24">
        <v>-1</v>
      </c>
      <c r="G24" s="30">
        <f t="shared" si="4"/>
        <v>-268.99026720967203</v>
      </c>
      <c r="H24" s="37">
        <f t="shared" si="0"/>
        <v>-0.40972679032796577</v>
      </c>
    </row>
    <row r="25" spans="1:11">
      <c r="A25" s="45">
        <v>-135.800003</v>
      </c>
      <c r="B25" s="50">
        <f t="shared" si="3"/>
        <v>-0.80000300000000379</v>
      </c>
      <c r="C25">
        <v>-135</v>
      </c>
      <c r="D25">
        <v>-1</v>
      </c>
      <c r="E25">
        <v>-1</v>
      </c>
      <c r="G25" s="30">
        <f t="shared" si="4"/>
        <v>-135.682896</v>
      </c>
      <c r="H25" s="37">
        <f t="shared" si="0"/>
        <v>-0.11710700000000429</v>
      </c>
    </row>
    <row r="26" spans="1:11">
      <c r="A26" s="45">
        <v>-97.800003000000004</v>
      </c>
      <c r="B26" s="50">
        <f t="shared" si="3"/>
        <v>-0.80000300000000379</v>
      </c>
      <c r="C26">
        <v>-97</v>
      </c>
      <c r="D26">
        <v>-1</v>
      </c>
      <c r="E26">
        <v>-1</v>
      </c>
      <c r="G26" s="30">
        <f t="shared" si="4"/>
        <v>-97.652268000000007</v>
      </c>
      <c r="H26" s="37">
        <f t="shared" si="0"/>
        <v>-0.14773499999999729</v>
      </c>
    </row>
    <row r="27" spans="1:11">
      <c r="B27" s="50"/>
      <c r="G27" s="30"/>
      <c r="H27" s="37"/>
    </row>
    <row r="28" spans="1:11">
      <c r="B28" s="50"/>
      <c r="G28" s="30"/>
      <c r="H28" s="37"/>
    </row>
    <row r="29" spans="1:11">
      <c r="A29" s="45">
        <v>-269.39999399999999</v>
      </c>
      <c r="B29" s="50">
        <f t="shared" si="3"/>
        <v>-3.6000060000000076</v>
      </c>
      <c r="C29">
        <v>-265.79998799999998</v>
      </c>
      <c r="D29">
        <v>-2</v>
      </c>
      <c r="E29">
        <v>-2</v>
      </c>
      <c r="G29" s="30">
        <f t="shared" si="4"/>
        <v>-268.38923558065596</v>
      </c>
      <c r="H29" s="37">
        <f t="shared" si="0"/>
        <v>-1.0107584193440289</v>
      </c>
    </row>
    <row r="30" spans="1:11">
      <c r="A30" s="45">
        <v>-135.800003</v>
      </c>
      <c r="B30" s="50">
        <f t="shared" si="3"/>
        <v>-3.6000060000000076</v>
      </c>
      <c r="C30">
        <v>-132.199997</v>
      </c>
      <c r="D30">
        <v>-2</v>
      </c>
      <c r="E30">
        <v>-2</v>
      </c>
      <c r="G30" s="30">
        <f t="shared" si="4"/>
        <v>-134.57388139516402</v>
      </c>
      <c r="H30" s="37">
        <f t="shared" si="0"/>
        <v>-1.2261216048359813</v>
      </c>
    </row>
    <row r="31" spans="1:11">
      <c r="A31" s="45">
        <v>-97.800003000000004</v>
      </c>
      <c r="B31" s="50">
        <f t="shared" si="3"/>
        <v>-3.6000060000000076</v>
      </c>
      <c r="C31">
        <v>-94.199996999999996</v>
      </c>
      <c r="D31">
        <v>-2</v>
      </c>
      <c r="E31">
        <v>-2</v>
      </c>
      <c r="G31" s="30">
        <f t="shared" si="4"/>
        <v>-96.512625395163994</v>
      </c>
      <c r="H31" s="37">
        <f t="shared" si="0"/>
        <v>-1.2873776048360099</v>
      </c>
    </row>
    <row r="32" spans="1:11">
      <c r="B32" s="50"/>
      <c r="G32" s="30"/>
      <c r="H32" s="37"/>
    </row>
    <row r="33" spans="1:8">
      <c r="A33" s="45">
        <v>-269.39999399999999</v>
      </c>
      <c r="B33" s="50">
        <f t="shared" si="3"/>
        <v>-5.1999819999999772</v>
      </c>
      <c r="C33">
        <v>-264.20001200000002</v>
      </c>
      <c r="D33">
        <v>-3</v>
      </c>
      <c r="E33">
        <v>-3</v>
      </c>
      <c r="G33" s="30">
        <f t="shared" si="4"/>
        <v>-269.59892362901604</v>
      </c>
      <c r="H33" s="37">
        <f t="shared" si="0"/>
        <v>0.1989296290160496</v>
      </c>
    </row>
    <row r="34" spans="1:8">
      <c r="A34" s="45">
        <v>-135.800003</v>
      </c>
      <c r="B34" s="50">
        <f t="shared" si="3"/>
        <v>-4.4000090000000114</v>
      </c>
      <c r="C34">
        <v>-131.39999399999999</v>
      </c>
      <c r="D34">
        <v>-3</v>
      </c>
      <c r="E34">
        <v>-3</v>
      </c>
      <c r="G34" s="30">
        <f t="shared" si="4"/>
        <v>-136.477795185492</v>
      </c>
      <c r="H34" s="37">
        <f t="shared" si="0"/>
        <v>0.67779218549199527</v>
      </c>
    </row>
    <row r="35" spans="1:8">
      <c r="A35" s="45">
        <v>-97.800003000000004</v>
      </c>
      <c r="B35" s="50">
        <f t="shared" si="3"/>
        <v>-4.4000010000000032</v>
      </c>
      <c r="C35">
        <v>-93.400002000000001</v>
      </c>
      <c r="D35">
        <v>-3</v>
      </c>
      <c r="E35">
        <v>-3</v>
      </c>
      <c r="G35" s="30">
        <f t="shared" si="4"/>
        <v>-98.385919204836</v>
      </c>
      <c r="H35" s="37">
        <f t="shared" ref="H35" si="5">A35-G35</f>
        <v>0.58591620483599627</v>
      </c>
    </row>
    <row r="36" spans="1:8">
      <c r="B36" s="49"/>
      <c r="G36" s="30"/>
      <c r="H36" s="37"/>
    </row>
    <row r="37" spans="1:8">
      <c r="B37" s="49"/>
      <c r="G37" s="30"/>
      <c r="H37" s="37"/>
    </row>
    <row r="38" spans="1:8">
      <c r="B38" s="49"/>
      <c r="G38" s="30"/>
      <c r="H38" s="37"/>
    </row>
    <row r="39" spans="1:8">
      <c r="B39" s="49"/>
      <c r="G39" s="30"/>
      <c r="H39" s="37"/>
    </row>
    <row r="40" spans="1:8">
      <c r="B40" s="49"/>
      <c r="G40" s="30"/>
      <c r="H40" s="37"/>
    </row>
    <row r="41" spans="1:8">
      <c r="B41" s="49"/>
      <c r="G41" s="30"/>
      <c r="H41" s="37"/>
    </row>
  </sheetData>
  <phoneticPr fontId="2" type="noConversion"/>
  <pageMargins left="0.75" right="0.75" top="1" bottom="1" header="0.51180555555555496" footer="0.51180555555555496"/>
  <pageSetup firstPageNumber="0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X1</vt:lpstr>
      <vt:lpstr>X11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cyy</dc:creator>
  <cp:lastModifiedBy>cyy</cp:lastModifiedBy>
  <cp:revision>0</cp:revision>
  <dcterms:created xsi:type="dcterms:W3CDTF">2015-10-21T09:02:33Z</dcterms:created>
  <dcterms:modified xsi:type="dcterms:W3CDTF">2015-11-06T15:55:31Z</dcterms:modified>
  <dc:language>en-US</dc:language>
</cp:coreProperties>
</file>