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1720" yWindow="980" windowWidth="22600" windowHeight="19220" tabRatio="953" activeTab="1"/>
  </bookViews>
  <sheets>
    <sheet name="X1" sheetId="1" r:id="rId1"/>
    <sheet name="X11" sheetId="2" r:id="rId2"/>
  </sheets>
  <definedNames>
    <definedName name="_xlnm._FilterDatabase" localSheetId="0" hidden="1">'X1'!$C$3:$C$6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2" l="1"/>
  <c r="H18" i="2"/>
  <c r="B16" i="2"/>
  <c r="B18" i="2"/>
  <c r="B45" i="2"/>
  <c r="B87" i="2"/>
  <c r="B73" i="2"/>
  <c r="B59" i="2"/>
  <c r="F4" i="1"/>
  <c r="G4" i="1"/>
  <c r="F5" i="1"/>
  <c r="G5" i="1"/>
  <c r="F6" i="1"/>
  <c r="G6" i="1"/>
  <c r="F7" i="1"/>
  <c r="G7" i="1"/>
  <c r="F8" i="1"/>
  <c r="G8" i="1"/>
  <c r="F9" i="1"/>
  <c r="G9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99" i="1"/>
  <c r="B71" i="1"/>
  <c r="B72" i="1"/>
  <c r="B73" i="1"/>
  <c r="B74" i="1"/>
  <c r="B51" i="1"/>
  <c r="B52" i="1"/>
  <c r="B53" i="1"/>
  <c r="B54" i="1"/>
  <c r="B55" i="1"/>
  <c r="B56" i="1"/>
  <c r="B57" i="1"/>
  <c r="B58" i="1"/>
  <c r="B59" i="1"/>
  <c r="B60" i="1"/>
  <c r="B61" i="1"/>
  <c r="B50" i="1"/>
  <c r="B61" i="2"/>
  <c r="B62" i="2"/>
  <c r="B63" i="2"/>
  <c r="B64" i="2"/>
  <c r="B65" i="2"/>
  <c r="B66" i="2"/>
  <c r="B67" i="2"/>
  <c r="B68" i="2"/>
  <c r="B69" i="2"/>
  <c r="B70" i="2"/>
  <c r="B71" i="2"/>
  <c r="B72" i="2"/>
  <c r="B3" i="1"/>
  <c r="F3" i="1"/>
  <c r="G3" i="1"/>
  <c r="B107" i="1"/>
  <c r="B101" i="1"/>
  <c r="B102" i="1"/>
  <c r="B103" i="1"/>
  <c r="B104" i="1"/>
  <c r="B105" i="1"/>
  <c r="B106" i="1"/>
  <c r="B63" i="1"/>
  <c r="B64" i="1"/>
  <c r="B65" i="1"/>
  <c r="B66" i="1"/>
  <c r="B67" i="1"/>
  <c r="B68" i="1"/>
  <c r="B69" i="1"/>
  <c r="B70" i="1"/>
  <c r="B76" i="1"/>
  <c r="B77" i="1"/>
  <c r="B78" i="1"/>
  <c r="B79" i="1"/>
  <c r="B80" i="1"/>
  <c r="B81" i="1"/>
  <c r="B82" i="1"/>
  <c r="B83" i="1"/>
  <c r="B84" i="1"/>
  <c r="B85" i="1"/>
  <c r="B86" i="1"/>
  <c r="B88" i="1"/>
  <c r="B89" i="1"/>
  <c r="B90" i="1"/>
  <c r="B91" i="1"/>
  <c r="B92" i="1"/>
  <c r="B93" i="1"/>
  <c r="B94" i="1"/>
  <c r="B95" i="1"/>
  <c r="B96" i="1"/>
  <c r="B97" i="1"/>
  <c r="B98" i="1"/>
  <c r="B89" i="2"/>
  <c r="B90" i="2"/>
  <c r="B91" i="2"/>
  <c r="B92" i="2"/>
  <c r="B93" i="2"/>
  <c r="B94" i="2"/>
  <c r="B95" i="2"/>
  <c r="B96" i="2"/>
  <c r="B97" i="2"/>
  <c r="B75" i="2"/>
  <c r="B76" i="2"/>
  <c r="B77" i="2"/>
  <c r="B78" i="2"/>
  <c r="B79" i="2"/>
  <c r="B47" i="2"/>
  <c r="B48" i="2"/>
  <c r="B49" i="2"/>
  <c r="B50" i="2"/>
  <c r="B51" i="2"/>
  <c r="B52" i="2"/>
  <c r="B53" i="2"/>
  <c r="B54" i="2"/>
  <c r="B55" i="2"/>
  <c r="B56" i="2"/>
  <c r="B57" i="2"/>
  <c r="B58" i="2"/>
  <c r="B33" i="2"/>
  <c r="B34" i="2"/>
  <c r="B35" i="2"/>
  <c r="B36" i="2"/>
  <c r="B37" i="2"/>
  <c r="B38" i="2"/>
  <c r="B39" i="2"/>
  <c r="B40" i="2"/>
  <c r="B41" i="2"/>
  <c r="B42" i="2"/>
  <c r="B43" i="2"/>
  <c r="B44" i="2"/>
  <c r="B30" i="2"/>
  <c r="G100" i="2"/>
  <c r="H100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B4" i="1"/>
  <c r="B5" i="1"/>
  <c r="B25" i="1"/>
  <c r="B26" i="1"/>
  <c r="B27" i="1"/>
  <c r="B28" i="1"/>
  <c r="B29" i="1"/>
  <c r="B30" i="1"/>
  <c r="B31" i="1"/>
  <c r="B32" i="1"/>
  <c r="B33" i="1"/>
  <c r="B34" i="1"/>
  <c r="B35" i="1"/>
  <c r="B38" i="1"/>
  <c r="B39" i="1"/>
  <c r="B40" i="1"/>
  <c r="B41" i="1"/>
  <c r="B42" i="1"/>
  <c r="B43" i="1"/>
  <c r="B44" i="1"/>
  <c r="B45" i="1"/>
  <c r="B46" i="1"/>
  <c r="B47" i="1"/>
  <c r="B48" i="1"/>
  <c r="B37" i="1"/>
  <c r="B100" i="2"/>
  <c r="B99" i="2"/>
  <c r="B98" i="2"/>
  <c r="B86" i="2"/>
  <c r="B85" i="2"/>
  <c r="B84" i="2"/>
  <c r="B83" i="2"/>
  <c r="B82" i="2"/>
  <c r="B81" i="2"/>
  <c r="B80" i="2"/>
  <c r="B29" i="2"/>
  <c r="B28" i="2"/>
  <c r="B27" i="2"/>
  <c r="B26" i="2"/>
  <c r="B25" i="2"/>
  <c r="B24" i="2"/>
  <c r="B23" i="2"/>
  <c r="B22" i="2"/>
  <c r="B21" i="2"/>
  <c r="B20" i="2"/>
  <c r="B19" i="2"/>
  <c r="G1" i="2"/>
  <c r="B24" i="1"/>
  <c r="G5" i="2"/>
  <c r="G6" i="2"/>
  <c r="G7" i="2"/>
  <c r="G8" i="2"/>
  <c r="G9" i="2"/>
  <c r="G10" i="2"/>
  <c r="G11" i="2"/>
  <c r="G12" i="2"/>
  <c r="G13" i="2"/>
  <c r="G14" i="2"/>
  <c r="G15" i="2"/>
  <c r="I6" i="2"/>
  <c r="I5" i="2"/>
  <c r="I4" i="2"/>
  <c r="G4" i="2"/>
  <c r="H5" i="2"/>
  <c r="H6" i="2"/>
  <c r="B7" i="2"/>
  <c r="H7" i="2"/>
  <c r="B8" i="2"/>
  <c r="H8" i="2"/>
  <c r="B9" i="2"/>
  <c r="H9" i="2"/>
  <c r="B10" i="2"/>
  <c r="H10" i="2"/>
  <c r="B11" i="2"/>
  <c r="H11" i="2"/>
  <c r="B12" i="2"/>
  <c r="H12" i="2"/>
  <c r="B13" i="2"/>
  <c r="H13" i="2"/>
  <c r="B14" i="2"/>
  <c r="H14" i="2"/>
  <c r="B15" i="2"/>
  <c r="H15" i="2"/>
  <c r="B6" i="2"/>
  <c r="J6" i="2"/>
  <c r="B5" i="2"/>
  <c r="J5" i="2"/>
  <c r="J4" i="2"/>
  <c r="B4" i="2"/>
  <c r="H4" i="2"/>
</calcChain>
</file>

<file path=xl/sharedStrings.xml><?xml version="1.0" encoding="utf-8"?>
<sst xmlns="http://schemas.openxmlformats.org/spreadsheetml/2006/main" count="45" uniqueCount="41">
  <si>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</si>
  <si>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</si>
  <si>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</si>
  <si>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</t>
  </si>
  <si>
    <t>XC</t>
  </si>
  <si>
    <t>A1</t>
  </si>
  <si>
    <t>G1</t>
  </si>
  <si>
    <t>A2</t>
  </si>
  <si>
    <t>G3</t>
  </si>
  <si>
    <t>G4</t>
  </si>
  <si>
    <t>G5</t>
  </si>
  <si>
    <t>G6</t>
  </si>
  <si>
    <t>B1</t>
  </si>
  <si>
    <t>X-XC</t>
    <phoneticPr fontId="2" type="noConversion"/>
  </si>
  <si>
    <t>TH_tar(mdeg)</t>
    <phoneticPr fontId="2" type="noConversion"/>
  </si>
  <si>
    <t>A3</t>
  </si>
  <si>
    <t>B1</t>
    <phoneticPr fontId="2" type="noConversion"/>
  </si>
  <si>
    <t>B2</t>
    <phoneticPr fontId="2" type="noConversion"/>
  </si>
  <si>
    <t>B3</t>
    <phoneticPr fontId="2" type="noConversion"/>
  </si>
  <si>
    <t>X1</t>
    <phoneticPr fontId="2" type="noConversion"/>
  </si>
  <si>
    <t>delta</t>
    <phoneticPr fontId="2" type="noConversion"/>
  </si>
  <si>
    <t>G8</t>
    <phoneticPr fontId="2" type="noConversion"/>
  </si>
  <si>
    <t>G9</t>
    <phoneticPr fontId="2" type="noConversion"/>
  </si>
  <si>
    <t>r2d=</t>
    <phoneticPr fontId="7" type="noConversion"/>
  </si>
  <si>
    <t xml:space="preserve">Ph center </t>
  </si>
  <si>
    <t>rad</t>
  </si>
  <si>
    <t>deg</t>
  </si>
  <si>
    <t>xc = x1+A1*(ph+0.1deg) + A2*(ph+0.1deg)^2 + B1*x1*(ph+0.1deg)</t>
  </si>
  <si>
    <t>XC-X1</t>
  </si>
  <si>
    <t>X1</t>
  </si>
  <si>
    <t>Phitar [deg]</t>
    <phoneticPr fontId="7" type="noConversion"/>
  </si>
  <si>
    <t>X11</t>
  </si>
  <si>
    <t>Delta</t>
  </si>
  <si>
    <t>A1</t>
    <phoneticPr fontId="7" type="noConversion"/>
  </si>
  <si>
    <t>A2</t>
    <phoneticPr fontId="7" type="noConversion"/>
  </si>
  <si>
    <t>A3</t>
    <phoneticPr fontId="7" type="noConversion"/>
  </si>
  <si>
    <t>B1</t>
    <phoneticPr fontId="7" type="noConversion"/>
  </si>
  <si>
    <t>B2</t>
    <phoneticPr fontId="7" type="noConversion"/>
  </si>
  <si>
    <t>B3</t>
    <phoneticPr fontId="7" type="noConversion"/>
  </si>
  <si>
    <t>RUN#6069</t>
    <phoneticPr fontId="2" type="noConversion"/>
  </si>
  <si>
    <t>G7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</si>
</sst>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"/>
    <numFmt numFmtId="177" formatCode="0.000_ "/>
    <numFmt numFmtId="178" formatCode="0.00_ "/>
    <numFmt numFmtId="179" formatCode="0.0000_ "/>
  </numFmts>
  <fonts count="10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12"/>
      <color rgb="FFFF0000"/>
      <name val="宋体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宋体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CCFF"/>
      </patternFill>
    </fill>
    <fill>
      <patternFill patternType="solid">
        <fgColor rgb="FFFDE9D9"/>
        <bgColor rgb="FF000000"/>
      </patternFill>
    </fill>
    <fill>
      <patternFill patternType="solid">
        <fgColor rgb="FFFDE9D9"/>
        <bgColor rgb="FFCCCC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0" fillId="0" borderId="3" xfId="0" applyFont="1" applyBorder="1"/>
    <xf numFmtId="0" fontId="1" fillId="3" borderId="0" xfId="0" applyFont="1" applyFill="1"/>
    <xf numFmtId="176" fontId="0" fillId="4" borderId="0" xfId="0" applyNumberFormat="1" applyFill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176" fontId="0" fillId="4" borderId="0" xfId="0" applyNumberFormat="1" applyFill="1" applyBorder="1"/>
    <xf numFmtId="0" fontId="3" fillId="3" borderId="0" xfId="0" applyFont="1" applyFill="1"/>
    <xf numFmtId="177" fontId="0" fillId="0" borderId="0" xfId="0" applyNumberFormat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178" fontId="0" fillId="0" borderId="0" xfId="0" applyNumberFormat="1"/>
    <xf numFmtId="178" fontId="0" fillId="0" borderId="0" xfId="0" applyNumberFormat="1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8" fillId="0" borderId="0" xfId="0" applyFont="1"/>
    <xf numFmtId="0" fontId="8" fillId="0" borderId="1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3" xfId="0" applyFont="1" applyBorder="1"/>
    <xf numFmtId="0" fontId="8" fillId="5" borderId="0" xfId="0" applyFont="1" applyFill="1"/>
    <xf numFmtId="176" fontId="8" fillId="0" borderId="0" xfId="0" applyNumberFormat="1" applyFont="1"/>
    <xf numFmtId="177" fontId="8" fillId="0" borderId="0" xfId="0" applyNumberFormat="1" applyFont="1"/>
    <xf numFmtId="0" fontId="8" fillId="6" borderId="0" xfId="0" applyFont="1" applyFill="1"/>
    <xf numFmtId="178" fontId="6" fillId="0" borderId="4" xfId="0" applyNumberFormat="1" applyFont="1" applyBorder="1"/>
    <xf numFmtId="178" fontId="0" fillId="4" borderId="0" xfId="0" applyNumberFormat="1" applyFill="1"/>
    <xf numFmtId="179" fontId="0" fillId="0" borderId="2" xfId="0" applyNumberFormat="1" applyFont="1" applyBorder="1"/>
    <xf numFmtId="179" fontId="1" fillId="3" borderId="0" xfId="0" applyNumberFormat="1" applyFont="1" applyFill="1"/>
    <xf numFmtId="179" fontId="0" fillId="0" borderId="0" xfId="0" applyNumberFormat="1"/>
    <xf numFmtId="179" fontId="0" fillId="0" borderId="0" xfId="0" applyNumberFormat="1" applyBorder="1"/>
    <xf numFmtId="179" fontId="0" fillId="0" borderId="4" xfId="0" applyNumberFormat="1" applyBorder="1"/>
    <xf numFmtId="179" fontId="0" fillId="0" borderId="0" xfId="0" applyNumberFormat="1" applyFill="1"/>
    <xf numFmtId="0" fontId="6" fillId="0" borderId="0" xfId="0" applyFont="1"/>
    <xf numFmtId="177" fontId="6" fillId="0" borderId="0" xfId="0" applyNumberFormat="1" applyFont="1"/>
    <xf numFmtId="0" fontId="6" fillId="0" borderId="0" xfId="0" applyFont="1" applyBorder="1"/>
    <xf numFmtId="0" fontId="6" fillId="0" borderId="0" xfId="0" applyFont="1" applyFill="1"/>
    <xf numFmtId="179" fontId="6" fillId="0" borderId="0" xfId="0" applyNumberFormat="1" applyFont="1"/>
    <xf numFmtId="0" fontId="0" fillId="7" borderId="0" xfId="0" applyFill="1"/>
    <xf numFmtId="0" fontId="0" fillId="7" borderId="4" xfId="0" applyFill="1" applyBorder="1"/>
    <xf numFmtId="179" fontId="0" fillId="4" borderId="0" xfId="0" applyNumberFormat="1" applyFill="1"/>
    <xf numFmtId="0" fontId="0" fillId="8" borderId="0" xfId="0" applyFill="1"/>
    <xf numFmtId="0" fontId="0" fillId="8" borderId="4" xfId="0" applyFill="1" applyBorder="1"/>
    <xf numFmtId="179" fontId="6" fillId="9" borderId="0" xfId="0" applyNumberFormat="1" applyFont="1" applyFill="1"/>
    <xf numFmtId="179" fontId="0" fillId="11" borderId="0" xfId="0" applyNumberFormat="1" applyFill="1"/>
    <xf numFmtId="179" fontId="0" fillId="12" borderId="0" xfId="0" applyNumberFormat="1" applyFill="1"/>
    <xf numFmtId="0" fontId="0" fillId="9" borderId="0" xfId="0" applyFill="1"/>
    <xf numFmtId="0" fontId="0" fillId="11" borderId="0" xfId="0" applyFill="1"/>
    <xf numFmtId="179" fontId="9" fillId="9" borderId="0" xfId="0" applyNumberFormat="1" applyFont="1" applyFill="1"/>
    <xf numFmtId="179" fontId="9" fillId="10" borderId="0" xfId="0" applyNumberFormat="1" applyFont="1" applyFill="1" applyBorder="1"/>
    <xf numFmtId="179" fontId="9" fillId="12" borderId="0" xfId="0" applyNumberFormat="1" applyFont="1" applyFill="1"/>
    <xf numFmtId="179" fontId="9" fillId="11" borderId="0" xfId="0" applyNumberFormat="1" applyFont="1" applyFill="1"/>
  </cellXfs>
  <cellStyles count="32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87825622103516"/>
          <c:y val="0.065"/>
          <c:w val="0.880742384231067"/>
          <c:h val="0.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'X1'!$C$3:$C$120</c:f>
              <c:numCache>
                <c:formatCode>0.0000_ </c:formatCode>
                <c:ptCount val="118"/>
                <c:pt idx="0">
                  <c:v>-309.0</c:v>
                </c:pt>
                <c:pt idx="1">
                  <c:v>-297.799988</c:v>
                </c:pt>
                <c:pt idx="2">
                  <c:v>-239.0</c:v>
                </c:pt>
                <c:pt idx="3">
                  <c:v>-12.6</c:v>
                </c:pt>
                <c:pt idx="4">
                  <c:v>61.400002</c:v>
                </c:pt>
                <c:pt idx="5">
                  <c:v>82.599998</c:v>
                </c:pt>
                <c:pt idx="6" formatCode="General">
                  <c:v>261.399994</c:v>
                </c:pt>
                <c:pt idx="8" formatCode="General">
                  <c:v>-472.600006</c:v>
                </c:pt>
                <c:pt idx="9" formatCode="General">
                  <c:v>-307.799988</c:v>
                </c:pt>
                <c:pt idx="10" formatCode="General">
                  <c:v>-297.399994</c:v>
                </c:pt>
                <c:pt idx="11" formatCode="General">
                  <c:v>-237.800003</c:v>
                </c:pt>
                <c:pt idx="12" formatCode="General">
                  <c:v>-115.0</c:v>
                </c:pt>
                <c:pt idx="13" formatCode="General">
                  <c:v>-12.2</c:v>
                </c:pt>
                <c:pt idx="14" formatCode="General">
                  <c:v>62.599998</c:v>
                </c:pt>
                <c:pt idx="15" formatCode="General">
                  <c:v>83.400002</c:v>
                </c:pt>
                <c:pt idx="16" formatCode="General">
                  <c:v>111.400002</c:v>
                </c:pt>
                <c:pt idx="17" formatCode="General">
                  <c:v>264.200012</c:v>
                </c:pt>
                <c:pt idx="18" formatCode="General">
                  <c:v>308.600006</c:v>
                </c:pt>
                <c:pt idx="19" formatCode="General">
                  <c:v>353.399994</c:v>
                </c:pt>
                <c:pt idx="21">
                  <c:v>-472.200012</c:v>
                </c:pt>
                <c:pt idx="22">
                  <c:v>-306.600006</c:v>
                </c:pt>
                <c:pt idx="23">
                  <c:v>-295.799988</c:v>
                </c:pt>
                <c:pt idx="24">
                  <c:v>-236.600006</c:v>
                </c:pt>
                <c:pt idx="25">
                  <c:v>-113.400002</c:v>
                </c:pt>
                <c:pt idx="26">
                  <c:v>-9.8</c:v>
                </c:pt>
                <c:pt idx="27">
                  <c:v>65.400002</c:v>
                </c:pt>
                <c:pt idx="28">
                  <c:v>86.599998</c:v>
                </c:pt>
                <c:pt idx="29">
                  <c:v>114.599998</c:v>
                </c:pt>
                <c:pt idx="30">
                  <c:v>270.600006</c:v>
                </c:pt>
                <c:pt idx="31">
                  <c:v>316.200012</c:v>
                </c:pt>
                <c:pt idx="32">
                  <c:v>365.799988</c:v>
                </c:pt>
                <c:pt idx="34" formatCode="General">
                  <c:v>-473.799988</c:v>
                </c:pt>
                <c:pt idx="35" formatCode="General">
                  <c:v>-307.799988</c:v>
                </c:pt>
                <c:pt idx="36" formatCode="General">
                  <c:v>-297.399994</c:v>
                </c:pt>
                <c:pt idx="37" formatCode="General">
                  <c:v>-237.399994</c:v>
                </c:pt>
                <c:pt idx="38" formatCode="General">
                  <c:v>-113.400002</c:v>
                </c:pt>
                <c:pt idx="39" formatCode="General">
                  <c:v>-9.0</c:v>
                </c:pt>
                <c:pt idx="40" formatCode="General">
                  <c:v>66.199997</c:v>
                </c:pt>
                <c:pt idx="41" formatCode="General">
                  <c:v>88.199997</c:v>
                </c:pt>
                <c:pt idx="42" formatCode="General">
                  <c:v>116.199997</c:v>
                </c:pt>
                <c:pt idx="43" formatCode="General">
                  <c:v>273.799988</c:v>
                </c:pt>
                <c:pt idx="44" formatCode="General">
                  <c:v>319.399994</c:v>
                </c:pt>
                <c:pt idx="45" formatCode="General">
                  <c:v>369.799988</c:v>
                </c:pt>
                <c:pt idx="47">
                  <c:v>-477.799988</c:v>
                </c:pt>
                <c:pt idx="48">
                  <c:v>-311.399994</c:v>
                </c:pt>
                <c:pt idx="49">
                  <c:v>-300.600006</c:v>
                </c:pt>
                <c:pt idx="50">
                  <c:v>-240.600006</c:v>
                </c:pt>
                <c:pt idx="51">
                  <c:v>-116.199997</c:v>
                </c:pt>
                <c:pt idx="52">
                  <c:v>-11.4</c:v>
                </c:pt>
                <c:pt idx="53">
                  <c:v>64.599998</c:v>
                </c:pt>
                <c:pt idx="54">
                  <c:v>86.199997</c:v>
                </c:pt>
                <c:pt idx="55">
                  <c:v>114.599998</c:v>
                </c:pt>
                <c:pt idx="56">
                  <c:v>273.399994</c:v>
                </c:pt>
                <c:pt idx="57">
                  <c:v>319.799988</c:v>
                </c:pt>
                <c:pt idx="58">
                  <c:v>370.600006</c:v>
                </c:pt>
                <c:pt idx="60" formatCode="General">
                  <c:v>-482.600006</c:v>
                </c:pt>
                <c:pt idx="61" formatCode="General">
                  <c:v>-315.399994</c:v>
                </c:pt>
                <c:pt idx="62" formatCode="General">
                  <c:v>-305.399994</c:v>
                </c:pt>
                <c:pt idx="63" formatCode="General">
                  <c:v>-245.399994</c:v>
                </c:pt>
                <c:pt idx="64" formatCode="General">
                  <c:v>-120.199997</c:v>
                </c:pt>
                <c:pt idx="65" formatCode="General">
                  <c:v>-15.0</c:v>
                </c:pt>
                <c:pt idx="66" formatCode="General">
                  <c:v>61.0</c:v>
                </c:pt>
                <c:pt idx="67" formatCode="General">
                  <c:v>83.400002</c:v>
                </c:pt>
                <c:pt idx="68" formatCode="General">
                  <c:v>111.400002</c:v>
                </c:pt>
                <c:pt idx="69" formatCode="General">
                  <c:v>271.399994</c:v>
                </c:pt>
                <c:pt idx="70" formatCode="General">
                  <c:v>317.799988</c:v>
                </c:pt>
                <c:pt idx="71" formatCode="General">
                  <c:v>369.399994</c:v>
                </c:pt>
                <c:pt idx="73" formatCode="General">
                  <c:v>-488.600006</c:v>
                </c:pt>
                <c:pt idx="74" formatCode="General">
                  <c:v>-310.600006</c:v>
                </c:pt>
                <c:pt idx="75" formatCode="General">
                  <c:v>-250.199997</c:v>
                </c:pt>
                <c:pt idx="76" formatCode="General">
                  <c:v>-125.0</c:v>
                </c:pt>
                <c:pt idx="77" formatCode="General">
                  <c:v>-19.4</c:v>
                </c:pt>
                <c:pt idx="78" formatCode="General">
                  <c:v>57.400002</c:v>
                </c:pt>
                <c:pt idx="79" formatCode="General">
                  <c:v>79.0</c:v>
                </c:pt>
                <c:pt idx="80" formatCode="General">
                  <c:v>107.800003</c:v>
                </c:pt>
                <c:pt idx="81" formatCode="General">
                  <c:v>268.600006</c:v>
                </c:pt>
                <c:pt idx="82" formatCode="General">
                  <c:v>315.0</c:v>
                </c:pt>
                <c:pt idx="83" formatCode="General">
                  <c:v>366.600006</c:v>
                </c:pt>
                <c:pt idx="85" formatCode="General">
                  <c:v>-493.0</c:v>
                </c:pt>
                <c:pt idx="86" formatCode="General">
                  <c:v>-325.0</c:v>
                </c:pt>
                <c:pt idx="87" formatCode="General">
                  <c:v>-315.0</c:v>
                </c:pt>
                <c:pt idx="88" formatCode="General">
                  <c:v>-254.199997</c:v>
                </c:pt>
                <c:pt idx="89" formatCode="General">
                  <c:v>-129.0</c:v>
                </c:pt>
                <c:pt idx="90" formatCode="General">
                  <c:v>-22.200001</c:v>
                </c:pt>
                <c:pt idx="91" formatCode="General">
                  <c:v>53.799999</c:v>
                </c:pt>
                <c:pt idx="92" formatCode="General">
                  <c:v>76.199997</c:v>
                </c:pt>
                <c:pt idx="93" formatCode="General">
                  <c:v>104.599998</c:v>
                </c:pt>
                <c:pt idx="94" formatCode="General">
                  <c:v>266.200012</c:v>
                </c:pt>
                <c:pt idx="95" formatCode="General">
                  <c:v>312.600006</c:v>
                </c:pt>
                <c:pt idx="96" formatCode="General">
                  <c:v>364.200012</c:v>
                </c:pt>
                <c:pt idx="98">
                  <c:v>-315.799988</c:v>
                </c:pt>
                <c:pt idx="99">
                  <c:v>-255.399994</c:v>
                </c:pt>
                <c:pt idx="100">
                  <c:v>53.0</c:v>
                </c:pt>
                <c:pt idx="101">
                  <c:v>75.0</c:v>
                </c:pt>
                <c:pt idx="102">
                  <c:v>266.200012</c:v>
                </c:pt>
                <c:pt idx="103">
                  <c:v>311.399994</c:v>
                </c:pt>
                <c:pt idx="104">
                  <c:v>364.600006</c:v>
                </c:pt>
              </c:numCache>
            </c:numRef>
          </c:xVal>
          <c:yVal>
            <c:numRef>
              <c:f>'X1'!$D$3:$D$120</c:f>
              <c:numCache>
                <c:formatCode>General</c:formatCode>
                <c:ptCount val="11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60">
                  <c:v>-0.4</c:v>
                </c:pt>
                <c:pt idx="61">
                  <c:v>-0.4</c:v>
                </c:pt>
                <c:pt idx="62">
                  <c:v>-0.4</c:v>
                </c:pt>
                <c:pt idx="63">
                  <c:v>-0.4</c:v>
                </c:pt>
                <c:pt idx="64">
                  <c:v>-0.4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3">
                  <c:v>-0.8</c:v>
                </c:pt>
                <c:pt idx="74">
                  <c:v>-0.8</c:v>
                </c:pt>
                <c:pt idx="75">
                  <c:v>-0.8</c:v>
                </c:pt>
                <c:pt idx="76">
                  <c:v>-0.8</c:v>
                </c:pt>
                <c:pt idx="77">
                  <c:v>-0.8</c:v>
                </c:pt>
                <c:pt idx="78">
                  <c:v>-0.8</c:v>
                </c:pt>
                <c:pt idx="79">
                  <c:v>-0.8</c:v>
                </c:pt>
                <c:pt idx="80">
                  <c:v>-0.8</c:v>
                </c:pt>
                <c:pt idx="81">
                  <c:v>-0.8</c:v>
                </c:pt>
                <c:pt idx="82">
                  <c:v>-0.8</c:v>
                </c:pt>
                <c:pt idx="83">
                  <c:v>-0.8</c:v>
                </c:pt>
                <c:pt idx="85">
                  <c:v>-1.1</c:v>
                </c:pt>
                <c:pt idx="86">
                  <c:v>-1.1</c:v>
                </c:pt>
                <c:pt idx="87">
                  <c:v>-1.1</c:v>
                </c:pt>
                <c:pt idx="88">
                  <c:v>-1.1</c:v>
                </c:pt>
                <c:pt idx="89">
                  <c:v>-1.1</c:v>
                </c:pt>
                <c:pt idx="90">
                  <c:v>-1.1</c:v>
                </c:pt>
                <c:pt idx="91">
                  <c:v>-1.1</c:v>
                </c:pt>
                <c:pt idx="92">
                  <c:v>-1.1</c:v>
                </c:pt>
                <c:pt idx="93">
                  <c:v>-1.1</c:v>
                </c:pt>
                <c:pt idx="94">
                  <c:v>-1.1</c:v>
                </c:pt>
                <c:pt idx="95">
                  <c:v>-1.1</c:v>
                </c:pt>
                <c:pt idx="96">
                  <c:v>-1.1</c:v>
                </c:pt>
                <c:pt idx="98">
                  <c:v>-1.3</c:v>
                </c:pt>
                <c:pt idx="99">
                  <c:v>-1.3</c:v>
                </c:pt>
                <c:pt idx="100">
                  <c:v>-1.3</c:v>
                </c:pt>
                <c:pt idx="101">
                  <c:v>-1.3</c:v>
                </c:pt>
                <c:pt idx="102">
                  <c:v>-1.3</c:v>
                </c:pt>
                <c:pt idx="103">
                  <c:v>-1.3</c:v>
                </c:pt>
                <c:pt idx="104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56808"/>
        <c:axId val="-2105829112"/>
      </c:scatterChart>
      <c:valAx>
        <c:axId val="2135056808"/>
        <c:scaling>
          <c:orientation val="minMax"/>
        </c:scaling>
        <c:delete val="0"/>
        <c:axPos val="b"/>
        <c:numFmt formatCode="0.0000_ " sourceLinked="1"/>
        <c:majorTickMark val="out"/>
        <c:minorTickMark val="none"/>
        <c:tickLblPos val="nextTo"/>
        <c:crossAx val="-2105829112"/>
        <c:crosses val="autoZero"/>
        <c:crossBetween val="midCat"/>
      </c:valAx>
      <c:valAx>
        <c:axId val="-210582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056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98773805317"/>
          <c:y val="0.0520984081041968"/>
          <c:w val="0.850307629831603"/>
          <c:h val="0.92474674384949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'X11'!$C$4:$C$114</c:f>
              <c:numCache>
                <c:formatCode>General</c:formatCode>
                <c:ptCount val="111"/>
                <c:pt idx="0">
                  <c:v>-476.600006</c:v>
                </c:pt>
                <c:pt idx="1">
                  <c:v>-310.200012</c:v>
                </c:pt>
                <c:pt idx="2">
                  <c:v>-299.0</c:v>
                </c:pt>
                <c:pt idx="3">
                  <c:v>-239.0</c:v>
                </c:pt>
                <c:pt idx="4">
                  <c:v>-114.199997</c:v>
                </c:pt>
                <c:pt idx="5">
                  <c:v>-9.0</c:v>
                </c:pt>
                <c:pt idx="6">
                  <c:v>66.199997</c:v>
                </c:pt>
                <c:pt idx="7">
                  <c:v>88.199997</c:v>
                </c:pt>
                <c:pt idx="8">
                  <c:v>117.0</c:v>
                </c:pt>
                <c:pt idx="9">
                  <c:v>275.399994</c:v>
                </c:pt>
                <c:pt idx="10">
                  <c:v>322.200012</c:v>
                </c:pt>
                <c:pt idx="11">
                  <c:v>372.600006</c:v>
                </c:pt>
                <c:pt idx="12">
                  <c:v>461.799988</c:v>
                </c:pt>
                <c:pt idx="14">
                  <c:v>-477.399994</c:v>
                </c:pt>
                <c:pt idx="15">
                  <c:v>-310.600006</c:v>
                </c:pt>
                <c:pt idx="16">
                  <c:v>-299.399994</c:v>
                </c:pt>
                <c:pt idx="17">
                  <c:v>-239.399994</c:v>
                </c:pt>
                <c:pt idx="18">
                  <c:v>-115.0</c:v>
                </c:pt>
                <c:pt idx="19">
                  <c:v>-9.8</c:v>
                </c:pt>
                <c:pt idx="20">
                  <c:v>65.800003</c:v>
                </c:pt>
                <c:pt idx="21">
                  <c:v>87.800003</c:v>
                </c:pt>
                <c:pt idx="22">
                  <c:v>116.199997</c:v>
                </c:pt>
                <c:pt idx="23">
                  <c:v>275.0</c:v>
                </c:pt>
                <c:pt idx="24">
                  <c:v>321.0</c:v>
                </c:pt>
                <c:pt idx="25">
                  <c:v>371.799988</c:v>
                </c:pt>
                <c:pt idx="26">
                  <c:v>460.600006</c:v>
                </c:pt>
                <c:pt idx="29">
                  <c:v>-479.0</c:v>
                </c:pt>
                <c:pt idx="30">
                  <c:v>-312.200012</c:v>
                </c:pt>
                <c:pt idx="31">
                  <c:v>-301.399994</c:v>
                </c:pt>
                <c:pt idx="32">
                  <c:v>-241.399994</c:v>
                </c:pt>
                <c:pt idx="33">
                  <c:v>-116.599998</c:v>
                </c:pt>
                <c:pt idx="34">
                  <c:v>-11.8</c:v>
                </c:pt>
                <c:pt idx="35">
                  <c:v>63.799999</c:v>
                </c:pt>
                <c:pt idx="36">
                  <c:v>85.800003</c:v>
                </c:pt>
                <c:pt idx="37">
                  <c:v>114.199997</c:v>
                </c:pt>
                <c:pt idx="38">
                  <c:v>273.0</c:v>
                </c:pt>
                <c:pt idx="39">
                  <c:v>319.0</c:v>
                </c:pt>
                <c:pt idx="40">
                  <c:v>370.200012</c:v>
                </c:pt>
                <c:pt idx="41">
                  <c:v>458.600006</c:v>
                </c:pt>
                <c:pt idx="43">
                  <c:v>-479.799988</c:v>
                </c:pt>
                <c:pt idx="44">
                  <c:v>-312.600006</c:v>
                </c:pt>
                <c:pt idx="45">
                  <c:v>-302.200012</c:v>
                </c:pt>
                <c:pt idx="46">
                  <c:v>-242.199997</c:v>
                </c:pt>
                <c:pt idx="47">
                  <c:v>-117.800003</c:v>
                </c:pt>
                <c:pt idx="48">
                  <c:v>-12.6</c:v>
                </c:pt>
                <c:pt idx="49">
                  <c:v>63.0</c:v>
                </c:pt>
                <c:pt idx="50">
                  <c:v>85.0</c:v>
                </c:pt>
                <c:pt idx="51">
                  <c:v>113.800003</c:v>
                </c:pt>
                <c:pt idx="52">
                  <c:v>272.600006</c:v>
                </c:pt>
                <c:pt idx="53">
                  <c:v>318.200012</c:v>
                </c:pt>
                <c:pt idx="54">
                  <c:v>369.399994</c:v>
                </c:pt>
                <c:pt idx="55">
                  <c:v>457.799988</c:v>
                </c:pt>
                <c:pt idx="57">
                  <c:v>-479.0</c:v>
                </c:pt>
                <c:pt idx="58">
                  <c:v>-312.200012</c:v>
                </c:pt>
                <c:pt idx="59">
                  <c:v>-301.399994</c:v>
                </c:pt>
                <c:pt idx="60">
                  <c:v>-241.399994</c:v>
                </c:pt>
                <c:pt idx="61">
                  <c:v>-117.0</c:v>
                </c:pt>
                <c:pt idx="62">
                  <c:v>-11.8</c:v>
                </c:pt>
                <c:pt idx="63">
                  <c:v>64.199997</c:v>
                </c:pt>
                <c:pt idx="64">
                  <c:v>85.800003</c:v>
                </c:pt>
                <c:pt idx="65">
                  <c:v>114.199997</c:v>
                </c:pt>
                <c:pt idx="66">
                  <c:v>273.0</c:v>
                </c:pt>
                <c:pt idx="67">
                  <c:v>319.0</c:v>
                </c:pt>
                <c:pt idx="68">
                  <c:v>369.799988</c:v>
                </c:pt>
                <c:pt idx="69">
                  <c:v>458.600006</c:v>
                </c:pt>
                <c:pt idx="71">
                  <c:v>-477.0</c:v>
                </c:pt>
                <c:pt idx="72">
                  <c:v>-310.200012</c:v>
                </c:pt>
                <c:pt idx="73">
                  <c:v>-299.399994</c:v>
                </c:pt>
                <c:pt idx="74">
                  <c:v>-239.399994</c:v>
                </c:pt>
                <c:pt idx="75">
                  <c:v>-115.0</c:v>
                </c:pt>
                <c:pt idx="76">
                  <c:v>-9.8</c:v>
                </c:pt>
                <c:pt idx="77">
                  <c:v>65.800003</c:v>
                </c:pt>
                <c:pt idx="78">
                  <c:v>87.800003</c:v>
                </c:pt>
                <c:pt idx="79">
                  <c:v>115.800003</c:v>
                </c:pt>
                <c:pt idx="80">
                  <c:v>275.0</c:v>
                </c:pt>
                <c:pt idx="81">
                  <c:v>321.0</c:v>
                </c:pt>
                <c:pt idx="82">
                  <c:v>372.200012</c:v>
                </c:pt>
                <c:pt idx="83">
                  <c:v>460.600006</c:v>
                </c:pt>
                <c:pt idx="85">
                  <c:v>-475.399994</c:v>
                </c:pt>
                <c:pt idx="86">
                  <c:v>-309.0</c:v>
                </c:pt>
                <c:pt idx="87">
                  <c:v>-298.600006</c:v>
                </c:pt>
                <c:pt idx="88">
                  <c:v>-239.0</c:v>
                </c:pt>
                <c:pt idx="89">
                  <c:v>-114.599998</c:v>
                </c:pt>
                <c:pt idx="90">
                  <c:v>-10.2</c:v>
                </c:pt>
                <c:pt idx="91">
                  <c:v>65.400002</c:v>
                </c:pt>
                <c:pt idx="92">
                  <c:v>87.800003</c:v>
                </c:pt>
                <c:pt idx="93">
                  <c:v>115.400002</c:v>
                </c:pt>
                <c:pt idx="94">
                  <c:v>275.0</c:v>
                </c:pt>
                <c:pt idx="95">
                  <c:v>321.399994</c:v>
                </c:pt>
                <c:pt idx="96">
                  <c:v>371.799988</c:v>
                </c:pt>
              </c:numCache>
            </c:numRef>
          </c:xVal>
          <c:yVal>
            <c:numRef>
              <c:f>'X11'!$D$4:$D$114</c:f>
              <c:numCache>
                <c:formatCode>General</c:formatCode>
                <c:ptCount val="111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7">
                  <c:v>-1.0</c:v>
                </c:pt>
                <c:pt idx="58">
                  <c:v>-1.0</c:v>
                </c:pt>
                <c:pt idx="59">
                  <c:v>-1.0</c:v>
                </c:pt>
                <c:pt idx="60">
                  <c:v>-1.0</c:v>
                </c:pt>
                <c:pt idx="61">
                  <c:v>-1.0</c:v>
                </c:pt>
                <c:pt idx="62">
                  <c:v>-1.0</c:v>
                </c:pt>
                <c:pt idx="63">
                  <c:v>-1.0</c:v>
                </c:pt>
                <c:pt idx="64">
                  <c:v>-1.0</c:v>
                </c:pt>
                <c:pt idx="65">
                  <c:v>-1.0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1">
                  <c:v>-2.0</c:v>
                </c:pt>
                <c:pt idx="72">
                  <c:v>-2.0</c:v>
                </c:pt>
                <c:pt idx="73">
                  <c:v>-2.0</c:v>
                </c:pt>
                <c:pt idx="74">
                  <c:v>-2.0</c:v>
                </c:pt>
                <c:pt idx="75">
                  <c:v>-2.0</c:v>
                </c:pt>
                <c:pt idx="76">
                  <c:v>-2.0</c:v>
                </c:pt>
                <c:pt idx="77">
                  <c:v>-2.0</c:v>
                </c:pt>
                <c:pt idx="78">
                  <c:v>-2.0</c:v>
                </c:pt>
                <c:pt idx="79">
                  <c:v>-2.0</c:v>
                </c:pt>
                <c:pt idx="80">
                  <c:v>-2.0</c:v>
                </c:pt>
                <c:pt idx="81">
                  <c:v>-2.0</c:v>
                </c:pt>
                <c:pt idx="82">
                  <c:v>-2.0</c:v>
                </c:pt>
                <c:pt idx="83">
                  <c:v>-2.0</c:v>
                </c:pt>
                <c:pt idx="85">
                  <c:v>-3.0</c:v>
                </c:pt>
                <c:pt idx="86">
                  <c:v>-3.0</c:v>
                </c:pt>
                <c:pt idx="87">
                  <c:v>-3.0</c:v>
                </c:pt>
                <c:pt idx="88">
                  <c:v>-3.0</c:v>
                </c:pt>
                <c:pt idx="89">
                  <c:v>-3.0</c:v>
                </c:pt>
                <c:pt idx="90">
                  <c:v>-3.0</c:v>
                </c:pt>
                <c:pt idx="91">
                  <c:v>-3.0</c:v>
                </c:pt>
                <c:pt idx="92">
                  <c:v>-3.0</c:v>
                </c:pt>
                <c:pt idx="93">
                  <c:v>-3.0</c:v>
                </c:pt>
                <c:pt idx="94">
                  <c:v>-3.0</c:v>
                </c:pt>
                <c:pt idx="95">
                  <c:v>-3.0</c:v>
                </c:pt>
                <c:pt idx="96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575128"/>
        <c:axId val="-2079656888"/>
      </c:scatterChart>
      <c:valAx>
        <c:axId val="-211157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656888"/>
        <c:crosses val="autoZero"/>
        <c:crossBetween val="midCat"/>
      </c:valAx>
      <c:valAx>
        <c:axId val="-207965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575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73</xdr:row>
      <xdr:rowOff>165100</xdr:rowOff>
    </xdr:from>
    <xdr:to>
      <xdr:col>18</xdr:col>
      <xdr:colOff>203200</xdr:colOff>
      <xdr:row>86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27</xdr:row>
      <xdr:rowOff>69850</xdr:rowOff>
    </xdr:from>
    <xdr:to>
      <xdr:col>20</xdr:col>
      <xdr:colOff>355600</xdr:colOff>
      <xdr:row>35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67" workbookViewId="0">
      <selection activeCell="K8" sqref="K8"/>
    </sheetView>
  </sheetViews>
  <sheetFormatPr baseColWidth="10" defaultColWidth="8.83203125" defaultRowHeight="15" x14ac:dyDescent="0"/>
  <cols>
    <col min="1" max="1" width="11.5" customWidth="1"/>
    <col min="2" max="2" width="11.6640625" customWidth="1"/>
    <col min="3" max="3" width="11.33203125" style="34" customWidth="1"/>
    <col min="7" max="8" width="10.83203125" customWidth="1"/>
  </cols>
  <sheetData>
    <row r="1" spans="1:14">
      <c r="A1" s="1" t="s">
        <v>39</v>
      </c>
      <c r="B1" s="1"/>
      <c r="C1" s="32" t="s">
        <v>0</v>
      </c>
      <c r="D1" s="2" t="s">
        <v>1</v>
      </c>
    </row>
    <row r="2" spans="1:14">
      <c r="A2" s="3" t="s">
        <v>3</v>
      </c>
      <c r="B2" s="3" t="s">
        <v>13</v>
      </c>
      <c r="C2" s="33" t="s">
        <v>4</v>
      </c>
      <c r="D2" s="3" t="s">
        <v>14</v>
      </c>
      <c r="F2" s="11" t="s">
        <v>19</v>
      </c>
      <c r="G2" s="11" t="s">
        <v>20</v>
      </c>
      <c r="H2" s="11"/>
      <c r="K2" t="s">
        <v>2</v>
      </c>
    </row>
    <row r="3" spans="1:14">
      <c r="A3" s="56">
        <v>-311.39999999999998</v>
      </c>
      <c r="B3" s="10">
        <f>A3-C3</f>
        <v>-2.3999999999999773</v>
      </c>
      <c r="C3" s="34">
        <v>-309</v>
      </c>
      <c r="D3">
        <v>1.3</v>
      </c>
      <c r="E3" t="s">
        <v>6</v>
      </c>
      <c r="F3">
        <f>C3+$K$3*D3+$K$4*D3*D3+$K$5*D3*D3*D3+$K$6*C3*D3+$K$7*C3*D3*D3+$K$8*C3*D3*D3*D3</f>
        <v>-311.96154930499995</v>
      </c>
      <c r="G3" s="12">
        <f>A3-F3</f>
        <v>0.56154930499997135</v>
      </c>
      <c r="H3" s="12"/>
      <c r="I3" s="12"/>
      <c r="J3" t="s">
        <v>5</v>
      </c>
      <c r="K3" s="43">
        <v>-6.8541270000000001</v>
      </c>
      <c r="L3">
        <v>0.68667599999999995</v>
      </c>
      <c r="M3">
        <v>1.4804330000000001</v>
      </c>
      <c r="N3" s="46">
        <v>0.20008999999999999</v>
      </c>
    </row>
    <row r="4" spans="1:14">
      <c r="A4" s="56">
        <v>-300.60000000000002</v>
      </c>
      <c r="B4" s="10">
        <f t="shared" ref="B4:B9" si="0">A4-C4</f>
        <v>-2.8000120000000379</v>
      </c>
      <c r="C4" s="34">
        <v>-297.79998799999998</v>
      </c>
      <c r="D4">
        <v>1.3</v>
      </c>
      <c r="F4">
        <f t="shared" ref="F4:F67" si="1">C4+$K$3*D4+$K$4*D4*D4+$K$5*D4*D4*D4+$K$6*C4*D4+$K$7*C4*D4*D4+$K$8*C4*D4*D4*D4</f>
        <v>-300.46958933619891</v>
      </c>
      <c r="G4" s="12">
        <f t="shared" ref="G4:G67" si="2">A4-F4</f>
        <v>-0.13041066380111488</v>
      </c>
      <c r="H4" s="12"/>
      <c r="I4" s="12"/>
      <c r="J4" t="s">
        <v>7</v>
      </c>
      <c r="K4" s="43">
        <v>4.7840170000000004</v>
      </c>
      <c r="L4">
        <v>4.8780250000000001</v>
      </c>
      <c r="M4">
        <v>5.1958679999999999</v>
      </c>
      <c r="N4" s="46">
        <v>5.4899690000000003</v>
      </c>
    </row>
    <row r="5" spans="1:14">
      <c r="A5" s="55">
        <v>-240.6</v>
      </c>
      <c r="B5" s="10">
        <f t="shared" si="0"/>
        <v>-1.5999999999999943</v>
      </c>
      <c r="C5" s="34">
        <v>-239</v>
      </c>
      <c r="D5">
        <v>1.3</v>
      </c>
      <c r="F5">
        <f t="shared" si="1"/>
        <v>-240.13687645500002</v>
      </c>
      <c r="G5" s="12">
        <f t="shared" si="2"/>
        <v>-0.46312354499997355</v>
      </c>
      <c r="H5" s="12"/>
      <c r="I5" s="12"/>
      <c r="J5" t="s">
        <v>15</v>
      </c>
      <c r="K5" s="43">
        <v>2.6938800000000001</v>
      </c>
      <c r="L5">
        <v>1.133365</v>
      </c>
      <c r="M5">
        <v>0.85888200000000003</v>
      </c>
      <c r="N5" s="46">
        <v>1.7593890000000001</v>
      </c>
    </row>
    <row r="6" spans="1:14">
      <c r="A6" s="55">
        <v>-11.4</v>
      </c>
      <c r="B6" s="10">
        <f t="shared" si="0"/>
        <v>1.1999999999999993</v>
      </c>
      <c r="C6" s="34">
        <v>-12.6</v>
      </c>
      <c r="D6">
        <v>1.3</v>
      </c>
      <c r="F6">
        <f t="shared" si="1"/>
        <v>-7.8353631229999996</v>
      </c>
      <c r="G6" s="12">
        <f t="shared" si="2"/>
        <v>-3.5646368770000008</v>
      </c>
      <c r="H6" s="12"/>
      <c r="I6" s="12"/>
      <c r="J6" t="s">
        <v>16</v>
      </c>
      <c r="K6" s="43">
        <v>1.4409999999999999E-2</v>
      </c>
      <c r="L6">
        <v>1.2543E-2</v>
      </c>
      <c r="M6">
        <v>1.7590999999999999E-2</v>
      </c>
      <c r="N6" s="46">
        <v>1.1093E-2</v>
      </c>
    </row>
    <row r="7" spans="1:14">
      <c r="A7" s="55">
        <v>64.599999999999994</v>
      </c>
      <c r="B7" s="10">
        <f t="shared" si="0"/>
        <v>3.1999979999999937</v>
      </c>
      <c r="C7" s="34">
        <v>61.400002000000001</v>
      </c>
      <c r="D7">
        <v>1.3</v>
      </c>
      <c r="F7">
        <f t="shared" si="1"/>
        <v>68.09357879913351</v>
      </c>
      <c r="G7" s="12">
        <f t="shared" si="2"/>
        <v>-3.4935787991335161</v>
      </c>
      <c r="H7" s="12"/>
      <c r="I7" s="12"/>
      <c r="J7" t="s">
        <v>17</v>
      </c>
      <c r="K7" s="44">
        <v>5.2300000000000003E-3</v>
      </c>
      <c r="L7" s="5">
        <v>2.879E-3</v>
      </c>
      <c r="M7" s="5">
        <v>4.8560000000000001E-3</v>
      </c>
      <c r="N7" s="47">
        <v>3.6329999999999999E-3</v>
      </c>
    </row>
    <row r="8" spans="1:14">
      <c r="A8" s="55">
        <v>86.2</v>
      </c>
      <c r="B8" s="10">
        <f t="shared" si="0"/>
        <v>3.6000020000000035</v>
      </c>
      <c r="C8" s="34">
        <v>82.599997999999999</v>
      </c>
      <c r="D8">
        <v>1.3</v>
      </c>
      <c r="F8">
        <f t="shared" si="1"/>
        <v>89.846189900866477</v>
      </c>
      <c r="G8" s="12">
        <f t="shared" si="2"/>
        <v>-3.6461899008664744</v>
      </c>
      <c r="H8" s="12"/>
      <c r="I8" s="12"/>
      <c r="J8" t="s">
        <v>18</v>
      </c>
      <c r="K8" s="43">
        <v>-6.8499999999999995E-4</v>
      </c>
      <c r="L8">
        <v>4.8000000000000001E-5</v>
      </c>
      <c r="M8">
        <v>-1.7240000000000001E-3</v>
      </c>
      <c r="N8" s="46">
        <v>1.944E-3</v>
      </c>
    </row>
    <row r="9" spans="1:14" s="6" customFormat="1">
      <c r="A9" s="55">
        <v>273.39999999999998</v>
      </c>
      <c r="B9" s="10">
        <f t="shared" si="0"/>
        <v>12.000005999999985</v>
      </c>
      <c r="C9" s="6">
        <v>261.39999399999999</v>
      </c>
      <c r="D9">
        <v>1.3</v>
      </c>
      <c r="F9">
        <f t="shared" si="1"/>
        <v>273.30692159059942</v>
      </c>
      <c r="G9" s="12">
        <f t="shared" si="2"/>
        <v>9.3078409400561668E-2</v>
      </c>
      <c r="H9" s="12"/>
      <c r="I9" s="12"/>
    </row>
    <row r="10" spans="1:14" s="6" customFormat="1">
      <c r="A10" s="50"/>
      <c r="B10" s="10"/>
      <c r="F10"/>
      <c r="G10" s="12"/>
      <c r="H10" s="12"/>
      <c r="I10" s="12"/>
    </row>
    <row r="11" spans="1:14" s="6" customFormat="1">
      <c r="A11" s="55">
        <v>-477.8</v>
      </c>
      <c r="B11" s="10">
        <f t="shared" ref="B11:B22" si="3">A11-C11</f>
        <v>-5.1999940000000038</v>
      </c>
      <c r="C11" s="6">
        <v>-472.60000600000001</v>
      </c>
      <c r="D11">
        <v>1.1000000000000001</v>
      </c>
      <c r="F11">
        <f t="shared" si="1"/>
        <v>-480.81638219660539</v>
      </c>
      <c r="G11" s="12">
        <f t="shared" si="2"/>
        <v>3.0163821966053774</v>
      </c>
      <c r="H11" s="12"/>
      <c r="I11" s="12"/>
    </row>
    <row r="12" spans="1:14" s="6" customFormat="1">
      <c r="A12" s="56">
        <v>-311.39999999999998</v>
      </c>
      <c r="B12" s="10">
        <f t="shared" si="3"/>
        <v>-3.6000119999999924</v>
      </c>
      <c r="C12" s="6">
        <v>-307.79998799999998</v>
      </c>
      <c r="D12">
        <v>1.1000000000000001</v>
      </c>
      <c r="F12">
        <f t="shared" si="1"/>
        <v>-312.5114691017892</v>
      </c>
      <c r="G12" s="12">
        <f t="shared" si="2"/>
        <v>1.1114691017892255</v>
      </c>
      <c r="H12" s="12"/>
      <c r="I12" s="12"/>
    </row>
    <row r="13" spans="1:14" s="6" customFormat="1">
      <c r="A13" s="56">
        <v>-300.60000000000002</v>
      </c>
      <c r="B13" s="10">
        <f t="shared" si="3"/>
        <v>-3.2000060000000303</v>
      </c>
      <c r="C13" s="6">
        <v>-297.39999399999999</v>
      </c>
      <c r="D13">
        <v>1.1000000000000001</v>
      </c>
      <c r="F13">
        <f t="shared" si="1"/>
        <v>-301.8902925533946</v>
      </c>
      <c r="G13" s="12">
        <f t="shared" si="2"/>
        <v>1.290292553394579</v>
      </c>
      <c r="H13" s="12"/>
      <c r="I13" s="12"/>
    </row>
    <row r="14" spans="1:14">
      <c r="A14" s="55">
        <v>-240.6</v>
      </c>
      <c r="B14" s="10">
        <f t="shared" si="3"/>
        <v>-2.7999969999999905</v>
      </c>
      <c r="C14">
        <v>-237.800003</v>
      </c>
      <c r="D14">
        <v>1.1000000000000001</v>
      </c>
      <c r="F14">
        <f t="shared" si="1"/>
        <v>-241.02275487080274</v>
      </c>
      <c r="G14" s="12">
        <f t="shared" si="2"/>
        <v>0.42275487080274843</v>
      </c>
      <c r="H14" s="12"/>
      <c r="I14" s="12"/>
    </row>
    <row r="15" spans="1:14">
      <c r="A15" s="55">
        <v>-116.2</v>
      </c>
      <c r="B15" s="10">
        <f t="shared" si="3"/>
        <v>-1.2000000000000028</v>
      </c>
      <c r="C15">
        <v>-115</v>
      </c>
      <c r="D15">
        <v>1.1000000000000001</v>
      </c>
      <c r="F15">
        <f t="shared" si="1"/>
        <v>-115.611094825</v>
      </c>
      <c r="G15" s="12">
        <f t="shared" si="2"/>
        <v>-0.58890517500000783</v>
      </c>
      <c r="H15" s="12"/>
      <c r="I15" s="12"/>
    </row>
    <row r="16" spans="1:14">
      <c r="A16" s="55">
        <v>-11.4</v>
      </c>
      <c r="B16" s="10">
        <f t="shared" si="3"/>
        <v>0.79999999999999893</v>
      </c>
      <c r="C16">
        <v>-12.2</v>
      </c>
      <c r="D16">
        <v>1.1000000000000001</v>
      </c>
      <c r="E16" s="38"/>
      <c r="F16">
        <f t="shared" si="1"/>
        <v>-10.624789143000001</v>
      </c>
      <c r="G16" s="12">
        <f t="shared" si="2"/>
        <v>-0.77521085699999936</v>
      </c>
      <c r="H16" s="12"/>
      <c r="I16" s="12"/>
    </row>
    <row r="17" spans="1:11">
      <c r="A17" s="55">
        <v>64.599999999999994</v>
      </c>
      <c r="B17" s="10">
        <f t="shared" si="3"/>
        <v>2.000001999999995</v>
      </c>
      <c r="C17">
        <v>62.599997999999999</v>
      </c>
      <c r="D17">
        <v>1.1000000000000001</v>
      </c>
      <c r="E17" s="38"/>
      <c r="F17">
        <f t="shared" si="1"/>
        <v>65.766022676464871</v>
      </c>
      <c r="G17" s="12">
        <f t="shared" si="2"/>
        <v>-1.1660226764648769</v>
      </c>
      <c r="H17" s="12"/>
      <c r="I17" s="12"/>
    </row>
    <row r="18" spans="1:11">
      <c r="A18" s="55">
        <v>86.2</v>
      </c>
      <c r="B18" s="10">
        <f t="shared" si="3"/>
        <v>2.7999980000000022</v>
      </c>
      <c r="C18">
        <v>83.400002000000001</v>
      </c>
      <c r="D18">
        <v>1.1000000000000001</v>
      </c>
      <c r="E18" s="38"/>
      <c r="F18">
        <f t="shared" si="1"/>
        <v>87.008392113535123</v>
      </c>
      <c r="G18" s="12">
        <f t="shared" si="2"/>
        <v>-0.80839211353512042</v>
      </c>
      <c r="H18" s="12"/>
      <c r="I18" s="12"/>
    </row>
    <row r="19" spans="1:11">
      <c r="A19" s="55">
        <v>114.6</v>
      </c>
      <c r="B19" s="10">
        <f t="shared" si="3"/>
        <v>3.1999979999999937</v>
      </c>
      <c r="C19">
        <v>111.400002</v>
      </c>
      <c r="D19">
        <v>1.1000000000000001</v>
      </c>
      <c r="E19" s="38"/>
      <c r="F19">
        <f t="shared" si="1"/>
        <v>115.60388393353513</v>
      </c>
      <c r="G19" s="12">
        <f t="shared" si="2"/>
        <v>-1.0038839335351355</v>
      </c>
      <c r="H19" s="12"/>
      <c r="I19" s="12"/>
    </row>
    <row r="20" spans="1:11">
      <c r="A20" s="55">
        <v>273.39999999999998</v>
      </c>
      <c r="B20" s="10">
        <f t="shared" si="3"/>
        <v>9.1999879999999621</v>
      </c>
      <c r="C20">
        <v>264.20001200000002</v>
      </c>
      <c r="D20">
        <v>1.1000000000000001</v>
      </c>
      <c r="E20" s="38"/>
      <c r="F20">
        <f t="shared" si="1"/>
        <v>271.65357807821078</v>
      </c>
      <c r="G20" s="12">
        <f t="shared" si="2"/>
        <v>1.7464219217891923</v>
      </c>
      <c r="H20" s="12"/>
      <c r="I20" s="12"/>
    </row>
    <row r="21" spans="1:11">
      <c r="A21" s="55">
        <v>319.8</v>
      </c>
      <c r="B21" s="10">
        <f t="shared" si="3"/>
        <v>11.199994000000004</v>
      </c>
      <c r="C21" s="6">
        <v>308.60000600000001</v>
      </c>
      <c r="D21">
        <v>1.1000000000000001</v>
      </c>
      <c r="E21" s="38"/>
      <c r="F21">
        <f t="shared" si="1"/>
        <v>316.99785183660538</v>
      </c>
      <c r="G21" s="12">
        <f t="shared" si="2"/>
        <v>2.8021481633946337</v>
      </c>
      <c r="H21" s="12"/>
      <c r="I21" s="12"/>
    </row>
    <row r="22" spans="1:11">
      <c r="A22" s="55">
        <v>370.6</v>
      </c>
      <c r="B22" s="10">
        <f t="shared" si="3"/>
        <v>17.20000600000003</v>
      </c>
      <c r="C22" s="6">
        <v>353.39999399999999</v>
      </c>
      <c r="D22">
        <v>1.1000000000000001</v>
      </c>
      <c r="E22" s="38"/>
      <c r="F22">
        <f t="shared" si="1"/>
        <v>362.75062649339463</v>
      </c>
      <c r="G22" s="12">
        <f t="shared" si="2"/>
        <v>7.8493735066053887</v>
      </c>
      <c r="H22" s="12"/>
      <c r="I22" s="12"/>
    </row>
    <row r="23" spans="1:11">
      <c r="A23" s="48"/>
      <c r="B23" s="10"/>
      <c r="C23" s="35"/>
      <c r="G23" s="12"/>
      <c r="H23" s="12"/>
      <c r="I23" s="12"/>
    </row>
    <row r="24" spans="1:11" s="5" customFormat="1">
      <c r="A24" s="54">
        <v>-477.79998799999998</v>
      </c>
      <c r="B24" s="10">
        <f t="shared" ref="B24:B35" si="4">A24-C24</f>
        <v>-5.5999759999999696</v>
      </c>
      <c r="C24" s="36">
        <v>-472.20001200000002</v>
      </c>
      <c r="D24" s="5">
        <v>0.8</v>
      </c>
      <c r="E24" s="5" t="s">
        <v>8</v>
      </c>
      <c r="F24">
        <f t="shared" si="1"/>
        <v>-480.10073579029381</v>
      </c>
      <c r="G24" s="12">
        <f t="shared" si="2"/>
        <v>2.3007477902938263</v>
      </c>
      <c r="H24" s="12"/>
      <c r="I24" s="12"/>
    </row>
    <row r="25" spans="1:11" s="6" customFormat="1">
      <c r="A25" s="53">
        <v>-311.39999399999999</v>
      </c>
      <c r="B25" s="10">
        <f t="shared" si="4"/>
        <v>-4.7999879999999848</v>
      </c>
      <c r="C25" s="34">
        <v>-306.60000600000001</v>
      </c>
      <c r="D25" s="6">
        <v>0.8</v>
      </c>
      <c r="F25">
        <f t="shared" si="1"/>
        <v>-312.09547581514687</v>
      </c>
      <c r="G25" s="12">
        <f t="shared" si="2"/>
        <v>0.69548181514687712</v>
      </c>
      <c r="H25" s="12"/>
      <c r="I25" s="12"/>
      <c r="K25" s="30"/>
    </row>
    <row r="26" spans="1:11" s="6" customFormat="1">
      <c r="A26" s="53">
        <v>-300.60000600000001</v>
      </c>
      <c r="B26" s="10">
        <f t="shared" si="4"/>
        <v>-4.8000180000000228</v>
      </c>
      <c r="C26" s="34">
        <v>-295.79998799999998</v>
      </c>
      <c r="D26" s="6">
        <v>0.8</v>
      </c>
      <c r="F26">
        <f t="shared" si="1"/>
        <v>-301.13859316970627</v>
      </c>
      <c r="G26" s="12">
        <f t="shared" si="2"/>
        <v>0.53858716970626119</v>
      </c>
      <c r="H26" s="12"/>
      <c r="I26" s="12"/>
      <c r="K26" s="17"/>
    </row>
    <row r="27" spans="1:11" s="6" customFormat="1">
      <c r="A27" s="54">
        <v>-240.60000600000001</v>
      </c>
      <c r="B27" s="10">
        <f t="shared" si="4"/>
        <v>-4</v>
      </c>
      <c r="C27" s="34">
        <v>-236.60000600000001</v>
      </c>
      <c r="D27" s="6">
        <v>0.8</v>
      </c>
      <c r="F27">
        <f t="shared" si="1"/>
        <v>-241.07876221514692</v>
      </c>
      <c r="G27" s="12">
        <f t="shared" si="2"/>
        <v>0.47875621514691602</v>
      </c>
      <c r="H27" s="12"/>
      <c r="I27" s="12"/>
      <c r="K27" s="17"/>
    </row>
    <row r="28" spans="1:11" s="6" customFormat="1">
      <c r="A28" s="54">
        <v>-116.199997</v>
      </c>
      <c r="B28" s="10">
        <f t="shared" si="4"/>
        <v>-2.7999949999999956</v>
      </c>
      <c r="C28" s="34">
        <v>-113.400002</v>
      </c>
      <c r="D28" s="6">
        <v>0.8</v>
      </c>
      <c r="F28">
        <f t="shared" si="1"/>
        <v>-116.08934222104895</v>
      </c>
      <c r="G28" s="12">
        <f t="shared" si="2"/>
        <v>-0.11065477895104436</v>
      </c>
      <c r="H28" s="12"/>
      <c r="I28" s="12"/>
      <c r="K28" s="17"/>
    </row>
    <row r="29" spans="1:11" s="6" customFormat="1">
      <c r="A29" s="54">
        <v>-11.4</v>
      </c>
      <c r="B29" s="10">
        <f t="shared" si="4"/>
        <v>-1.5999999999999996</v>
      </c>
      <c r="C29" s="34">
        <v>-9.8000000000000007</v>
      </c>
      <c r="D29" s="6">
        <v>0.8</v>
      </c>
      <c r="F29">
        <f t="shared" si="1"/>
        <v>-10.984604064000003</v>
      </c>
      <c r="G29" s="12">
        <f t="shared" si="2"/>
        <v>-0.41539593599999769</v>
      </c>
      <c r="H29" s="12"/>
      <c r="I29" s="12"/>
      <c r="K29" s="17"/>
    </row>
    <row r="30" spans="1:11" s="6" customFormat="1">
      <c r="A30" s="54">
        <v>64.599997999999999</v>
      </c>
      <c r="B30" s="10">
        <f t="shared" si="4"/>
        <v>-0.80000400000000127</v>
      </c>
      <c r="C30" s="34">
        <v>65.400002000000001</v>
      </c>
      <c r="D30" s="6">
        <v>0.8</v>
      </c>
      <c r="F30">
        <f t="shared" si="1"/>
        <v>65.307638861048957</v>
      </c>
      <c r="G30" s="12">
        <f t="shared" si="2"/>
        <v>-0.70764086104895796</v>
      </c>
      <c r="H30" s="12"/>
      <c r="I30" s="12"/>
      <c r="K30" s="17"/>
    </row>
    <row r="31" spans="1:11">
      <c r="A31" s="54">
        <v>86.199996999999996</v>
      </c>
      <c r="B31" s="10">
        <f t="shared" si="4"/>
        <v>-0.40000100000000316</v>
      </c>
      <c r="C31" s="34">
        <v>86.599997999999999</v>
      </c>
      <c r="D31" s="6">
        <v>0.8</v>
      </c>
      <c r="F31">
        <f t="shared" si="1"/>
        <v>86.815553778951028</v>
      </c>
      <c r="G31" s="12">
        <f t="shared" si="2"/>
        <v>-0.61555677895103145</v>
      </c>
      <c r="H31" s="12"/>
      <c r="I31" s="12"/>
      <c r="K31" s="16"/>
    </row>
    <row r="32" spans="1:11">
      <c r="A32" s="54">
        <v>114.599998</v>
      </c>
      <c r="B32" s="10">
        <f t="shared" si="4"/>
        <v>0</v>
      </c>
      <c r="C32" s="34">
        <v>114.599998</v>
      </c>
      <c r="D32" s="6">
        <v>0.8</v>
      </c>
      <c r="F32">
        <f t="shared" si="1"/>
        <v>115.22223921895105</v>
      </c>
      <c r="G32" s="12">
        <f t="shared" si="2"/>
        <v>-0.62224121895104645</v>
      </c>
      <c r="H32" s="12"/>
      <c r="I32" s="12"/>
      <c r="K32" s="17"/>
    </row>
    <row r="33" spans="1:11">
      <c r="A33" s="54">
        <v>273.39999399999999</v>
      </c>
      <c r="B33" s="10">
        <f t="shared" si="4"/>
        <v>2.7999879999999848</v>
      </c>
      <c r="C33" s="35">
        <v>270.60000600000001</v>
      </c>
      <c r="D33" s="6">
        <v>0.8</v>
      </c>
      <c r="F33">
        <f t="shared" si="1"/>
        <v>273.48806621514689</v>
      </c>
      <c r="G33" s="12">
        <f t="shared" si="2"/>
        <v>-8.807221514689445E-2</v>
      </c>
      <c r="H33" s="12"/>
      <c r="I33" s="12"/>
      <c r="K33" s="17"/>
    </row>
    <row r="34" spans="1:11">
      <c r="A34" s="54">
        <v>319.79998799999998</v>
      </c>
      <c r="B34" s="10">
        <f t="shared" si="4"/>
        <v>3.5999759999999696</v>
      </c>
      <c r="C34" s="35">
        <v>316.20001200000002</v>
      </c>
      <c r="D34" s="6">
        <v>0.8</v>
      </c>
      <c r="F34">
        <f t="shared" si="1"/>
        <v>319.75038859029377</v>
      </c>
      <c r="G34" s="12">
        <f t="shared" si="2"/>
        <v>4.9599409706218012E-2</v>
      </c>
      <c r="H34" s="12"/>
      <c r="I34" s="12"/>
      <c r="K34" s="17"/>
    </row>
    <row r="35" spans="1:11">
      <c r="A35" s="54">
        <v>370.60000600000001</v>
      </c>
      <c r="B35" s="10">
        <f t="shared" si="4"/>
        <v>4.8000180000000228</v>
      </c>
      <c r="C35" s="34">
        <v>365.79998799999998</v>
      </c>
      <c r="D35" s="6">
        <v>0.8</v>
      </c>
      <c r="F35">
        <f t="shared" si="1"/>
        <v>370.07077844970621</v>
      </c>
      <c r="G35" s="12">
        <f t="shared" si="2"/>
        <v>0.52922755029379687</v>
      </c>
      <c r="H35" s="12"/>
      <c r="I35" s="12"/>
      <c r="K35" s="17"/>
    </row>
    <row r="36" spans="1:11">
      <c r="A36" s="45"/>
      <c r="B36" s="10"/>
      <c r="D36" s="6"/>
      <c r="G36" s="12"/>
      <c r="H36" s="12"/>
      <c r="I36" s="12"/>
      <c r="K36" s="17"/>
    </row>
    <row r="37" spans="1:11" s="7" customFormat="1">
      <c r="A37" s="54">
        <v>-477.79998799999998</v>
      </c>
      <c r="B37" s="10">
        <f>A37-C37</f>
        <v>-4</v>
      </c>
      <c r="C37">
        <v>-473.79998799999998</v>
      </c>
      <c r="D37" s="13">
        <v>0.4</v>
      </c>
      <c r="E37" s="13" t="s">
        <v>9</v>
      </c>
      <c r="F37">
        <f t="shared" si="1"/>
        <v>-478.71047532931641</v>
      </c>
      <c r="G37" s="12">
        <f t="shared" si="2"/>
        <v>0.91048732931642462</v>
      </c>
      <c r="H37" s="12"/>
      <c r="I37" s="12"/>
    </row>
    <row r="38" spans="1:11" s="9" customFormat="1">
      <c r="A38" s="53">
        <v>-311.39999399999999</v>
      </c>
      <c r="B38" s="10">
        <f t="shared" ref="B38:B48" si="5">A38-C38</f>
        <v>-3.6000060000000076</v>
      </c>
      <c r="C38">
        <v>-307.79998799999998</v>
      </c>
      <c r="D38" s="14">
        <v>0.4</v>
      </c>
      <c r="E38" s="15"/>
      <c r="F38">
        <f t="shared" si="1"/>
        <v>-311.62201996931645</v>
      </c>
      <c r="G38" s="12">
        <f t="shared" si="2"/>
        <v>0.22202596931646212</v>
      </c>
      <c r="H38" s="12"/>
      <c r="I38" s="12"/>
    </row>
    <row r="39" spans="1:11" s="9" customFormat="1">
      <c r="A39" s="53">
        <v>-300.60000600000001</v>
      </c>
      <c r="B39" s="10">
        <f t="shared" si="5"/>
        <v>-3.2000120000000152</v>
      </c>
      <c r="C39">
        <v>-297.39999399999999</v>
      </c>
      <c r="D39" s="14">
        <v>0.4</v>
      </c>
      <c r="E39" s="15"/>
      <c r="F39">
        <f t="shared" si="1"/>
        <v>-301.1538336246582</v>
      </c>
      <c r="G39" s="12">
        <f t="shared" si="2"/>
        <v>0.55382762465819724</v>
      </c>
      <c r="H39" s="12"/>
      <c r="I39" s="12"/>
    </row>
    <row r="40" spans="1:11" s="9" customFormat="1">
      <c r="A40" s="54">
        <v>-240.60000600000001</v>
      </c>
      <c r="B40" s="10">
        <f t="shared" si="5"/>
        <v>-3.2000120000000152</v>
      </c>
      <c r="C40">
        <v>-237.39999399999999</v>
      </c>
      <c r="D40" s="14">
        <v>0.4</v>
      </c>
      <c r="E40" s="15"/>
      <c r="F40">
        <f t="shared" si="1"/>
        <v>-240.76041602465821</v>
      </c>
      <c r="G40" s="12">
        <f t="shared" si="2"/>
        <v>0.16041002465820497</v>
      </c>
      <c r="H40" s="12"/>
      <c r="I40" s="12"/>
    </row>
    <row r="41" spans="1:11" s="9" customFormat="1">
      <c r="A41" s="54">
        <v>-116.199997</v>
      </c>
      <c r="B41" s="10">
        <f t="shared" si="5"/>
        <v>-2.7999949999999956</v>
      </c>
      <c r="C41" s="6">
        <v>-113.400002</v>
      </c>
      <c r="D41" s="14">
        <v>0.4</v>
      </c>
      <c r="E41" s="15"/>
      <c r="F41">
        <f t="shared" si="1"/>
        <v>-115.94736103711394</v>
      </c>
      <c r="G41" s="12">
        <f t="shared" si="2"/>
        <v>-0.25263596288606038</v>
      </c>
      <c r="H41" s="12"/>
      <c r="I41" s="12"/>
    </row>
    <row r="42" spans="1:11" s="9" customFormat="1">
      <c r="A42" s="54">
        <v>-11.4</v>
      </c>
      <c r="B42" s="10">
        <f t="shared" si="5"/>
        <v>-2.4000000000000004</v>
      </c>
      <c r="C42" s="6">
        <v>-9</v>
      </c>
      <c r="D42" s="14">
        <v>0.4</v>
      </c>
      <c r="E42" s="15"/>
      <c r="F42">
        <f t="shared" si="1"/>
        <v>-10.862812400000001</v>
      </c>
      <c r="G42" s="12">
        <f t="shared" si="2"/>
        <v>-0.53718759999999932</v>
      </c>
      <c r="H42" s="12"/>
      <c r="I42" s="12"/>
    </row>
    <row r="43" spans="1:11" s="9" customFormat="1">
      <c r="A43" s="54">
        <v>64.599997999999999</v>
      </c>
      <c r="B43" s="10">
        <f t="shared" si="5"/>
        <v>-1.5999989999999968</v>
      </c>
      <c r="C43" s="6">
        <v>66.199996999999996</v>
      </c>
      <c r="D43" s="14">
        <v>0.4</v>
      </c>
      <c r="E43" s="15"/>
      <c r="F43">
        <f t="shared" si="1"/>
        <v>64.830267972329111</v>
      </c>
      <c r="G43" s="12">
        <f t="shared" si="2"/>
        <v>-0.23026997232911128</v>
      </c>
      <c r="H43" s="12"/>
      <c r="I43" s="12"/>
    </row>
    <row r="44" spans="1:11" s="9" customFormat="1">
      <c r="A44" s="54">
        <v>86.199996999999996</v>
      </c>
      <c r="B44" s="10">
        <f t="shared" si="5"/>
        <v>-2</v>
      </c>
      <c r="C44" s="6">
        <v>88.199996999999996</v>
      </c>
      <c r="D44" s="14">
        <v>0.4</v>
      </c>
      <c r="E44" s="15"/>
      <c r="F44">
        <f t="shared" si="1"/>
        <v>86.974521092329113</v>
      </c>
      <c r="G44" s="12">
        <f t="shared" si="2"/>
        <v>-0.77452409232911634</v>
      </c>
      <c r="H44" s="12"/>
      <c r="I44" s="12"/>
    </row>
    <row r="45" spans="1:11" s="9" customFormat="1">
      <c r="A45" s="54">
        <v>114.599998</v>
      </c>
      <c r="B45" s="10">
        <f t="shared" si="5"/>
        <v>-1.5999989999999968</v>
      </c>
      <c r="C45">
        <v>116.199997</v>
      </c>
      <c r="D45" s="14">
        <v>0.4</v>
      </c>
      <c r="E45" s="15"/>
      <c r="F45">
        <f t="shared" si="1"/>
        <v>115.15811597232911</v>
      </c>
      <c r="G45" s="12">
        <f t="shared" si="2"/>
        <v>-0.55811797232911431</v>
      </c>
      <c r="H45" s="12"/>
      <c r="I45" s="12"/>
    </row>
    <row r="46" spans="1:11" s="9" customFormat="1">
      <c r="A46" s="54">
        <v>273.39999399999999</v>
      </c>
      <c r="B46" s="10">
        <f t="shared" si="5"/>
        <v>-0.39999399999999241</v>
      </c>
      <c r="C46">
        <v>273.79998799999998</v>
      </c>
      <c r="D46" s="14">
        <v>0.4</v>
      </c>
      <c r="E46" s="15"/>
      <c r="F46">
        <f t="shared" si="1"/>
        <v>273.79148380931645</v>
      </c>
      <c r="G46" s="12">
        <f t="shared" si="2"/>
        <v>-0.39148980931645383</v>
      </c>
      <c r="H46" s="12"/>
      <c r="I46" s="12"/>
    </row>
    <row r="47" spans="1:11" s="9" customFormat="1">
      <c r="A47" s="54">
        <v>319.79998799999998</v>
      </c>
      <c r="B47" s="10">
        <f t="shared" si="5"/>
        <v>0.39999399999999241</v>
      </c>
      <c r="C47">
        <v>319.39999399999999</v>
      </c>
      <c r="D47" s="14">
        <v>0.4</v>
      </c>
      <c r="E47" s="15"/>
      <c r="F47">
        <f t="shared" si="1"/>
        <v>319.69048722465823</v>
      </c>
      <c r="G47" s="12">
        <f t="shared" si="2"/>
        <v>0.10950077534175762</v>
      </c>
      <c r="H47" s="12"/>
      <c r="I47" s="12"/>
    </row>
    <row r="48" spans="1:11" s="9" customFormat="1">
      <c r="A48" s="54">
        <v>370.60000600000001</v>
      </c>
      <c r="B48" s="10">
        <f t="shared" si="5"/>
        <v>0.80001800000002277</v>
      </c>
      <c r="C48">
        <v>369.79998799999998</v>
      </c>
      <c r="D48" s="14">
        <v>0.4</v>
      </c>
      <c r="E48" s="15"/>
      <c r="F48">
        <f t="shared" si="1"/>
        <v>370.42095196931649</v>
      </c>
      <c r="G48" s="12">
        <f t="shared" si="2"/>
        <v>0.17905403068351688</v>
      </c>
      <c r="H48" s="12"/>
      <c r="I48" s="12"/>
    </row>
    <row r="49" spans="1:9" s="9" customFormat="1">
      <c r="A49" s="53"/>
      <c r="B49" s="10"/>
      <c r="C49"/>
      <c r="D49" s="14"/>
      <c r="E49" s="15"/>
      <c r="F49"/>
      <c r="G49" s="12"/>
      <c r="H49" s="12"/>
      <c r="I49" s="12"/>
    </row>
    <row r="50" spans="1:9" s="9" customFormat="1">
      <c r="A50" s="54">
        <v>-477.79998799999998</v>
      </c>
      <c r="B50" s="10">
        <f>A50-C50</f>
        <v>0</v>
      </c>
      <c r="C50" s="54">
        <v>-477.79998799999998</v>
      </c>
      <c r="D50" s="7">
        <v>0</v>
      </c>
      <c r="E50" s="41"/>
      <c r="F50">
        <f t="shared" si="1"/>
        <v>-477.79998799999998</v>
      </c>
      <c r="G50" s="12">
        <f t="shared" si="2"/>
        <v>0</v>
      </c>
      <c r="H50" s="12"/>
      <c r="I50" s="12"/>
    </row>
    <row r="51" spans="1:9" s="9" customFormat="1">
      <c r="A51" s="53">
        <v>-311.39999399999999</v>
      </c>
      <c r="B51" s="10">
        <f t="shared" ref="B51:B61" si="6">A51-C51</f>
        <v>0</v>
      </c>
      <c r="C51" s="53">
        <v>-311.39999399999999</v>
      </c>
      <c r="D51" s="7">
        <v>0</v>
      </c>
      <c r="E51" s="15"/>
      <c r="F51">
        <f t="shared" si="1"/>
        <v>-311.39999399999999</v>
      </c>
      <c r="G51" s="12">
        <f t="shared" si="2"/>
        <v>0</v>
      </c>
      <c r="H51" s="12"/>
      <c r="I51" s="12"/>
    </row>
    <row r="52" spans="1:9" s="5" customFormat="1">
      <c r="A52" s="53">
        <v>-300.60000600000001</v>
      </c>
      <c r="B52" s="10">
        <f t="shared" si="6"/>
        <v>0</v>
      </c>
      <c r="C52" s="53">
        <v>-300.60000600000001</v>
      </c>
      <c r="D52" s="7">
        <v>0</v>
      </c>
      <c r="E52" s="5" t="s">
        <v>10</v>
      </c>
      <c r="F52">
        <f t="shared" si="1"/>
        <v>-300.60000600000001</v>
      </c>
      <c r="G52" s="12">
        <f t="shared" si="2"/>
        <v>0</v>
      </c>
      <c r="H52" s="12"/>
      <c r="I52" s="12"/>
    </row>
    <row r="53" spans="1:9">
      <c r="A53" s="54">
        <v>-240.60000600000001</v>
      </c>
      <c r="B53" s="10">
        <f t="shared" si="6"/>
        <v>0</v>
      </c>
      <c r="C53" s="54">
        <v>-240.60000600000001</v>
      </c>
      <c r="D53" s="8">
        <v>0</v>
      </c>
      <c r="F53">
        <f t="shared" si="1"/>
        <v>-240.60000600000001</v>
      </c>
      <c r="G53" s="12">
        <f t="shared" si="2"/>
        <v>0</v>
      </c>
      <c r="H53" s="12"/>
      <c r="I53" s="12"/>
    </row>
    <row r="54" spans="1:9">
      <c r="A54" s="54">
        <v>-116.199997</v>
      </c>
      <c r="B54" s="10">
        <f t="shared" si="6"/>
        <v>0</v>
      </c>
      <c r="C54" s="54">
        <v>-116.199997</v>
      </c>
      <c r="D54" s="8">
        <v>0</v>
      </c>
      <c r="F54">
        <f t="shared" si="1"/>
        <v>-116.199997</v>
      </c>
      <c r="G54" s="12">
        <f t="shared" si="2"/>
        <v>0</v>
      </c>
      <c r="H54" s="12"/>
      <c r="I54" s="12"/>
    </row>
    <row r="55" spans="1:9">
      <c r="A55" s="54">
        <v>-11.4</v>
      </c>
      <c r="B55" s="10">
        <f t="shared" si="6"/>
        <v>0</v>
      </c>
      <c r="C55" s="54">
        <v>-11.4</v>
      </c>
      <c r="D55" s="8">
        <v>0</v>
      </c>
      <c r="F55">
        <f t="shared" si="1"/>
        <v>-11.4</v>
      </c>
      <c r="G55" s="12">
        <f t="shared" si="2"/>
        <v>0</v>
      </c>
      <c r="H55" s="12"/>
      <c r="I55" s="12"/>
    </row>
    <row r="56" spans="1:9">
      <c r="A56" s="54">
        <v>64.599997999999999</v>
      </c>
      <c r="B56" s="10">
        <f t="shared" si="6"/>
        <v>0</v>
      </c>
      <c r="C56" s="54">
        <v>64.599997999999999</v>
      </c>
      <c r="D56" s="8">
        <v>0</v>
      </c>
      <c r="F56">
        <f t="shared" si="1"/>
        <v>64.599997999999999</v>
      </c>
      <c r="G56" s="12">
        <f t="shared" si="2"/>
        <v>0</v>
      </c>
      <c r="H56" s="12"/>
      <c r="I56" s="12"/>
    </row>
    <row r="57" spans="1:9">
      <c r="A57" s="54">
        <v>86.199996999999996</v>
      </c>
      <c r="B57" s="10">
        <f t="shared" si="6"/>
        <v>0</v>
      </c>
      <c r="C57" s="54">
        <v>86.199996999999996</v>
      </c>
      <c r="D57" s="8">
        <v>0</v>
      </c>
      <c r="F57">
        <f t="shared" si="1"/>
        <v>86.199996999999996</v>
      </c>
      <c r="G57" s="12">
        <f t="shared" si="2"/>
        <v>0</v>
      </c>
      <c r="H57" s="12"/>
      <c r="I57" s="12"/>
    </row>
    <row r="58" spans="1:9">
      <c r="A58" s="54">
        <v>114.599998</v>
      </c>
      <c r="B58" s="10">
        <f t="shared" si="6"/>
        <v>0</v>
      </c>
      <c r="C58" s="54">
        <v>114.599998</v>
      </c>
      <c r="D58" s="8">
        <v>0</v>
      </c>
      <c r="F58">
        <f t="shared" si="1"/>
        <v>114.599998</v>
      </c>
      <c r="G58" s="12">
        <f t="shared" si="2"/>
        <v>0</v>
      </c>
      <c r="H58" s="12"/>
      <c r="I58" s="12"/>
    </row>
    <row r="59" spans="1:9">
      <c r="A59" s="54">
        <v>273.39999399999999</v>
      </c>
      <c r="B59" s="10">
        <f t="shared" si="6"/>
        <v>0</v>
      </c>
      <c r="C59" s="54">
        <v>273.39999399999999</v>
      </c>
      <c r="D59" s="8">
        <v>0</v>
      </c>
      <c r="F59">
        <f t="shared" si="1"/>
        <v>273.39999399999999</v>
      </c>
      <c r="G59" s="12">
        <f t="shared" si="2"/>
        <v>0</v>
      </c>
      <c r="H59" s="12"/>
      <c r="I59" s="12"/>
    </row>
    <row r="60" spans="1:9">
      <c r="A60" s="54">
        <v>319.79998799999998</v>
      </c>
      <c r="B60" s="10">
        <f t="shared" si="6"/>
        <v>0</v>
      </c>
      <c r="C60" s="54">
        <v>319.79998799999998</v>
      </c>
      <c r="D60" s="8">
        <v>0</v>
      </c>
      <c r="F60">
        <f t="shared" si="1"/>
        <v>319.79998799999998</v>
      </c>
      <c r="G60" s="12">
        <f t="shared" si="2"/>
        <v>0</v>
      </c>
      <c r="H60" s="12"/>
      <c r="I60" s="12"/>
    </row>
    <row r="61" spans="1:9">
      <c r="A61" s="54">
        <v>370.60000600000001</v>
      </c>
      <c r="B61" s="10">
        <f t="shared" si="6"/>
        <v>0</v>
      </c>
      <c r="C61" s="54">
        <v>370.60000600000001</v>
      </c>
      <c r="D61" s="8">
        <v>0</v>
      </c>
      <c r="F61">
        <f t="shared" si="1"/>
        <v>370.60000600000001</v>
      </c>
      <c r="G61" s="12">
        <f t="shared" si="2"/>
        <v>0</v>
      </c>
      <c r="H61" s="12"/>
      <c r="I61" s="12"/>
    </row>
    <row r="62" spans="1:9">
      <c r="A62" s="31"/>
      <c r="B62" s="10"/>
      <c r="C62" s="37"/>
      <c r="D62" s="8"/>
      <c r="G62" s="12"/>
      <c r="H62" s="12"/>
      <c r="I62" s="12"/>
    </row>
    <row r="63" spans="1:9" s="5" customFormat="1">
      <c r="A63" s="55">
        <v>-477.8</v>
      </c>
      <c r="B63" s="10">
        <f t="shared" ref="B63:B107" si="7">A63-C63</f>
        <v>4.8000059999999962</v>
      </c>
      <c r="C63" s="5">
        <v>-482.60000600000001</v>
      </c>
      <c r="D63" s="5">
        <v>-0.4</v>
      </c>
      <c r="E63" s="5" t="s">
        <v>11</v>
      </c>
      <c r="F63">
        <f t="shared" si="1"/>
        <v>-476.90861123469978</v>
      </c>
      <c r="G63" s="12">
        <f t="shared" si="2"/>
        <v>-0.89138876530023481</v>
      </c>
      <c r="H63" s="12"/>
      <c r="I63" s="12"/>
    </row>
    <row r="64" spans="1:9" s="6" customFormat="1">
      <c r="A64" s="56">
        <v>-311.39999999999998</v>
      </c>
      <c r="B64" s="10">
        <f t="shared" si="7"/>
        <v>3.9999940000000151</v>
      </c>
      <c r="C64" s="6">
        <v>-315.39999399999999</v>
      </c>
      <c r="D64" s="6">
        <v>-0.4</v>
      </c>
      <c r="F64">
        <f t="shared" si="1"/>
        <v>-310.52509708530016</v>
      </c>
      <c r="G64" s="12">
        <f t="shared" si="2"/>
        <v>-0.87490291469981685</v>
      </c>
      <c r="H64" s="12"/>
      <c r="I64" s="12"/>
    </row>
    <row r="65" spans="1:9" s="6" customFormat="1">
      <c r="A65" s="56">
        <v>-300.60000000000002</v>
      </c>
      <c r="B65" s="10">
        <f t="shared" si="7"/>
        <v>4.7999939999999697</v>
      </c>
      <c r="C65" s="6">
        <v>-305.39999399999999</v>
      </c>
      <c r="D65" s="6">
        <v>-0.4</v>
      </c>
      <c r="F65">
        <f t="shared" si="1"/>
        <v>-300.57393068530013</v>
      </c>
      <c r="G65" s="12">
        <f t="shared" si="2"/>
        <v>-2.606931469989604E-2</v>
      </c>
      <c r="H65" s="12"/>
      <c r="I65" s="12"/>
    </row>
    <row r="66" spans="1:9" s="6" customFormat="1">
      <c r="A66" s="55">
        <v>-240.6</v>
      </c>
      <c r="B66" s="10">
        <f t="shared" si="7"/>
        <v>4.7999939999999981</v>
      </c>
      <c r="C66" s="6">
        <v>-245.39999399999999</v>
      </c>
      <c r="D66" s="6">
        <v>-0.4</v>
      </c>
      <c r="F66">
        <f t="shared" si="1"/>
        <v>-240.86693228530015</v>
      </c>
      <c r="G66" s="12">
        <f t="shared" si="2"/>
        <v>0.26693228530015745</v>
      </c>
      <c r="H66" s="12"/>
      <c r="I66" s="12"/>
    </row>
    <row r="67" spans="1:9" s="6" customFormat="1">
      <c r="A67" s="55">
        <v>-116.2</v>
      </c>
      <c r="B67" s="10">
        <f t="shared" si="7"/>
        <v>3.9999969999999934</v>
      </c>
      <c r="C67" s="6">
        <v>-120.199997</v>
      </c>
      <c r="D67" s="6">
        <v>-0.4</v>
      </c>
      <c r="F67">
        <f t="shared" si="1"/>
        <v>-116.27833194265008</v>
      </c>
      <c r="G67" s="12">
        <f t="shared" si="2"/>
        <v>7.8331942650081032E-2</v>
      </c>
      <c r="H67" s="12"/>
      <c r="I67" s="12"/>
    </row>
    <row r="68" spans="1:9" s="6" customFormat="1">
      <c r="A68" s="55">
        <v>-11.4</v>
      </c>
      <c r="B68" s="10">
        <f t="shared" si="7"/>
        <v>3.5999999999999996</v>
      </c>
      <c r="C68" s="6">
        <v>-15</v>
      </c>
      <c r="D68" s="6">
        <v>-0.4</v>
      </c>
      <c r="F68">
        <f t="shared" ref="F68:F107" si="8">C68+$K$3*D68+$K$4*D68*D68+$K$5*D68*D68*D68+$K$6*C68*D68+$K$7*C68*D68*D68+$K$8*C68*D68*D68*D68</f>
        <v>-11.5920644</v>
      </c>
      <c r="G68" s="12">
        <f t="shared" ref="G68:G107" si="9">A68-F68</f>
        <v>0.19206439999999958</v>
      </c>
      <c r="H68" s="12"/>
      <c r="I68" s="12"/>
    </row>
    <row r="69" spans="1:9" s="6" customFormat="1">
      <c r="A69" s="55">
        <v>64.599999999999994</v>
      </c>
      <c r="B69" s="10">
        <f t="shared" si="7"/>
        <v>3.5999999999999943</v>
      </c>
      <c r="C69">
        <v>61</v>
      </c>
      <c r="D69" s="6">
        <v>-0.4</v>
      </c>
      <c r="F69">
        <f t="shared" si="8"/>
        <v>64.036800240000005</v>
      </c>
      <c r="G69" s="12">
        <f t="shared" si="9"/>
        <v>0.56319975999998917</v>
      </c>
      <c r="H69" s="12"/>
      <c r="I69" s="12"/>
    </row>
    <row r="70" spans="1:9" s="6" customFormat="1">
      <c r="A70" s="55">
        <v>86.2</v>
      </c>
      <c r="B70" s="10">
        <f t="shared" si="7"/>
        <v>2.7999980000000022</v>
      </c>
      <c r="C70">
        <v>83.400002000000001</v>
      </c>
      <c r="D70" s="6">
        <v>-0.4</v>
      </c>
      <c r="F70">
        <f t="shared" si="8"/>
        <v>86.327414966233277</v>
      </c>
      <c r="G70" s="12">
        <f t="shared" si="9"/>
        <v>-0.12741496623327464</v>
      </c>
      <c r="H70" s="12"/>
      <c r="I70" s="12"/>
    </row>
    <row r="71" spans="1:9" s="6" customFormat="1">
      <c r="A71" s="55">
        <v>114.6</v>
      </c>
      <c r="B71" s="10">
        <f t="shared" si="7"/>
        <v>3.1999979999999937</v>
      </c>
      <c r="C71">
        <v>111.400002</v>
      </c>
      <c r="D71" s="6">
        <v>-0.4</v>
      </c>
      <c r="E71" s="40"/>
      <c r="F71">
        <f t="shared" si="8"/>
        <v>114.19068088623328</v>
      </c>
      <c r="G71" s="12">
        <f t="shared" si="9"/>
        <v>0.40931911376671337</v>
      </c>
      <c r="H71" s="12"/>
      <c r="I71" s="12"/>
    </row>
    <row r="72" spans="1:9" s="6" customFormat="1">
      <c r="A72" s="55">
        <v>273.39999999999998</v>
      </c>
      <c r="B72" s="10">
        <f t="shared" si="7"/>
        <v>2.0000059999999849</v>
      </c>
      <c r="C72">
        <v>271.39999399999999</v>
      </c>
      <c r="D72" s="6">
        <v>-0.4</v>
      </c>
      <c r="E72" s="40"/>
      <c r="F72">
        <f t="shared" si="8"/>
        <v>273.40933532530016</v>
      </c>
      <c r="G72" s="12">
        <f t="shared" si="9"/>
        <v>-9.3353253001851044E-3</v>
      </c>
      <c r="H72" s="12"/>
      <c r="I72" s="12"/>
    </row>
    <row r="73" spans="1:9" s="6" customFormat="1">
      <c r="A73" s="55">
        <v>319.8</v>
      </c>
      <c r="B73" s="10">
        <f t="shared" si="7"/>
        <v>2.0000120000000265</v>
      </c>
      <c r="C73">
        <v>317.79998799999998</v>
      </c>
      <c r="D73" s="6">
        <v>-0.4</v>
      </c>
      <c r="E73" s="40"/>
      <c r="F73">
        <f t="shared" si="8"/>
        <v>319.58274145060034</v>
      </c>
      <c r="G73" s="12">
        <f t="shared" si="9"/>
        <v>0.21725854939967348</v>
      </c>
      <c r="H73" s="12"/>
      <c r="I73" s="12"/>
    </row>
    <row r="74" spans="1:9" s="6" customFormat="1">
      <c r="A74" s="55">
        <v>370.6</v>
      </c>
      <c r="B74" s="10">
        <f t="shared" si="7"/>
        <v>1.2000060000000303</v>
      </c>
      <c r="C74">
        <v>369.39999399999999</v>
      </c>
      <c r="D74" s="6">
        <v>-0.4</v>
      </c>
      <c r="E74" s="40"/>
      <c r="F74">
        <f t="shared" si="8"/>
        <v>370.93076604530017</v>
      </c>
      <c r="G74" s="12">
        <f t="shared" si="9"/>
        <v>-0.33076604530015175</v>
      </c>
      <c r="H74" s="12"/>
      <c r="I74" s="12"/>
    </row>
    <row r="75" spans="1:9" s="6" customFormat="1">
      <c r="A75" s="4"/>
      <c r="B75" s="10"/>
      <c r="F75"/>
      <c r="G75" s="12"/>
      <c r="H75" s="12"/>
      <c r="I75" s="12"/>
    </row>
    <row r="76" spans="1:9">
      <c r="A76" s="55">
        <v>-477.8</v>
      </c>
      <c r="B76" s="10">
        <f t="shared" si="7"/>
        <v>10.800005999999996</v>
      </c>
      <c r="C76" s="6">
        <v>-488.60000600000001</v>
      </c>
      <c r="D76" s="6">
        <v>-0.8</v>
      </c>
      <c r="E76" t="s">
        <v>40</v>
      </c>
      <c r="F76">
        <f t="shared" si="8"/>
        <v>-477.60842294501953</v>
      </c>
      <c r="G76" s="12">
        <f t="shared" si="9"/>
        <v>-0.19157705498048472</v>
      </c>
      <c r="H76" s="12"/>
      <c r="I76" s="12"/>
    </row>
    <row r="77" spans="1:9">
      <c r="A77" s="56">
        <v>-300.60000000000002</v>
      </c>
      <c r="B77" s="10">
        <f t="shared" si="7"/>
        <v>10.000005999999985</v>
      </c>
      <c r="C77">
        <v>-310.60000600000001</v>
      </c>
      <c r="D77" s="6">
        <v>-0.8</v>
      </c>
      <c r="F77">
        <f t="shared" si="8"/>
        <v>-301.0021771850196</v>
      </c>
      <c r="G77" s="12">
        <f t="shared" si="9"/>
        <v>0.40217718501958188</v>
      </c>
      <c r="H77" s="12"/>
      <c r="I77" s="12"/>
    </row>
    <row r="78" spans="1:9">
      <c r="A78" s="55">
        <v>-240.6</v>
      </c>
      <c r="B78" s="10">
        <f t="shared" si="7"/>
        <v>9.5999970000000019</v>
      </c>
      <c r="C78">
        <v>-250.199997</v>
      </c>
      <c r="D78" s="6">
        <v>-0.8</v>
      </c>
      <c r="F78">
        <f t="shared" si="8"/>
        <v>-241.07510508749019</v>
      </c>
      <c r="G78" s="12">
        <f t="shared" si="9"/>
        <v>0.47510508749019209</v>
      </c>
      <c r="H78" s="12"/>
      <c r="I78" s="12"/>
    </row>
    <row r="79" spans="1:9">
      <c r="A79" s="55">
        <v>-116.2</v>
      </c>
      <c r="B79" s="10">
        <f t="shared" si="7"/>
        <v>8.7999999999999972</v>
      </c>
      <c r="C79">
        <v>-125</v>
      </c>
      <c r="D79" s="6">
        <v>-0.8</v>
      </c>
      <c r="F79">
        <f t="shared" si="8"/>
        <v>-116.85543408000001</v>
      </c>
      <c r="G79" s="12">
        <f t="shared" si="9"/>
        <v>0.65543408000000625</v>
      </c>
      <c r="H79" s="12"/>
      <c r="I79" s="12"/>
    </row>
    <row r="80" spans="1:9">
      <c r="A80" s="55">
        <v>-11.4</v>
      </c>
      <c r="B80" s="10">
        <f t="shared" si="7"/>
        <v>7.9999999999999982</v>
      </c>
      <c r="C80">
        <v>-19.399999999999999</v>
      </c>
      <c r="D80" s="6">
        <v>-0.8</v>
      </c>
      <c r="F80">
        <f t="shared" si="8"/>
        <v>-12.082290527999996</v>
      </c>
      <c r="G80" s="12">
        <f t="shared" si="9"/>
        <v>0.68229052799999579</v>
      </c>
      <c r="H80" s="12"/>
      <c r="I80" s="12"/>
    </row>
    <row r="81" spans="1:9">
      <c r="A81" s="55">
        <v>64.599999999999994</v>
      </c>
      <c r="B81" s="10">
        <f t="shared" si="7"/>
        <v>7.1999979999999937</v>
      </c>
      <c r="C81">
        <v>57.400002000000001</v>
      </c>
      <c r="D81" s="6">
        <v>-0.8</v>
      </c>
      <c r="F81">
        <f t="shared" si="8"/>
        <v>64.116361312339833</v>
      </c>
      <c r="G81" s="12">
        <f t="shared" si="9"/>
        <v>0.48363868766016083</v>
      </c>
      <c r="H81" s="12"/>
      <c r="I81" s="12"/>
    </row>
    <row r="82" spans="1:9">
      <c r="A82" s="55">
        <v>86.2</v>
      </c>
      <c r="B82" s="10">
        <f t="shared" si="7"/>
        <v>7.2000000000000028</v>
      </c>
      <c r="C82">
        <v>79</v>
      </c>
      <c r="D82" s="6">
        <v>-0.8</v>
      </c>
      <c r="F82">
        <f t="shared" si="8"/>
        <v>85.547229599999994</v>
      </c>
      <c r="G82" s="12">
        <f t="shared" si="9"/>
        <v>0.65277040000000852</v>
      </c>
      <c r="H82" s="12"/>
      <c r="I82" s="12"/>
    </row>
    <row r="83" spans="1:9">
      <c r="A83" s="55">
        <v>114.6</v>
      </c>
      <c r="B83" s="10">
        <f t="shared" si="7"/>
        <v>6.7999969999999905</v>
      </c>
      <c r="C83">
        <v>107.800003</v>
      </c>
      <c r="D83" s="6">
        <v>-0.8</v>
      </c>
      <c r="F83">
        <f t="shared" si="8"/>
        <v>114.12172627250976</v>
      </c>
      <c r="G83" s="12">
        <f t="shared" si="9"/>
        <v>0.47827372749023311</v>
      </c>
      <c r="H83" s="12"/>
      <c r="I83" s="12"/>
    </row>
    <row r="84" spans="1:9">
      <c r="A84" s="55">
        <v>273.39999999999998</v>
      </c>
      <c r="B84" s="10">
        <f t="shared" si="7"/>
        <v>4.7999939999999697</v>
      </c>
      <c r="C84">
        <v>268.60000600000001</v>
      </c>
      <c r="D84" s="6">
        <v>-0.8</v>
      </c>
      <c r="E84" s="38"/>
      <c r="F84">
        <f t="shared" si="8"/>
        <v>273.6626523850195</v>
      </c>
      <c r="G84" s="12">
        <f t="shared" si="9"/>
        <v>-0.26265238501952126</v>
      </c>
      <c r="H84" s="12"/>
      <c r="I84" s="12"/>
    </row>
    <row r="85" spans="1:9">
      <c r="A85" s="55">
        <v>319.8</v>
      </c>
      <c r="B85" s="10">
        <f t="shared" si="7"/>
        <v>4.8000000000000114</v>
      </c>
      <c r="C85">
        <v>315</v>
      </c>
      <c r="D85" s="6">
        <v>-0.8</v>
      </c>
      <c r="E85" s="38"/>
      <c r="F85">
        <f t="shared" si="8"/>
        <v>319.69933071999998</v>
      </c>
      <c r="G85" s="12">
        <f t="shared" si="9"/>
        <v>0.10066928000003372</v>
      </c>
      <c r="H85" s="12"/>
      <c r="I85" s="12"/>
    </row>
    <row r="86" spans="1:9">
      <c r="A86" s="55">
        <v>370.6</v>
      </c>
      <c r="B86" s="10">
        <f t="shared" si="7"/>
        <v>3.9999940000000151</v>
      </c>
      <c r="C86">
        <v>366.60000600000001</v>
      </c>
      <c r="D86" s="6">
        <v>-0.8</v>
      </c>
      <c r="E86" s="38"/>
      <c r="F86">
        <f t="shared" si="8"/>
        <v>370.89530454501948</v>
      </c>
      <c r="G86" s="12">
        <f t="shared" si="9"/>
        <v>-0.29530454501946224</v>
      </c>
      <c r="H86" s="12"/>
      <c r="I86" s="12"/>
    </row>
    <row r="87" spans="1:9">
      <c r="B87" s="10"/>
      <c r="D87" s="6"/>
      <c r="G87" s="12"/>
      <c r="H87" s="12"/>
      <c r="I87" s="12"/>
    </row>
    <row r="88" spans="1:9">
      <c r="A88" s="55">
        <v>-477.8</v>
      </c>
      <c r="B88" s="10">
        <f t="shared" si="7"/>
        <v>15.199999999999989</v>
      </c>
      <c r="C88">
        <v>-493</v>
      </c>
      <c r="D88" s="5">
        <v>-1.1000000000000001</v>
      </c>
      <c r="E88" t="s">
        <v>21</v>
      </c>
      <c r="F88">
        <f t="shared" si="8"/>
        <v>-479.01214826500001</v>
      </c>
      <c r="G88" s="12">
        <f t="shared" si="9"/>
        <v>1.2121482649999962</v>
      </c>
      <c r="H88" s="12"/>
      <c r="I88" s="12"/>
    </row>
    <row r="89" spans="1:9">
      <c r="A89" s="56">
        <v>-311.39999999999998</v>
      </c>
      <c r="B89" s="10">
        <f t="shared" si="7"/>
        <v>13.600000000000023</v>
      </c>
      <c r="C89">
        <v>-325</v>
      </c>
      <c r="D89" s="5">
        <v>-1.1000000000000001</v>
      </c>
      <c r="F89">
        <f t="shared" si="8"/>
        <v>-312.45879038500004</v>
      </c>
      <c r="G89" s="12">
        <f t="shared" si="9"/>
        <v>1.0587903850000657</v>
      </c>
      <c r="H89" s="12"/>
      <c r="I89" s="12"/>
    </row>
    <row r="90" spans="1:9">
      <c r="A90" s="56">
        <v>-300.60000000000002</v>
      </c>
      <c r="B90" s="10">
        <f t="shared" si="7"/>
        <v>14.399999999999977</v>
      </c>
      <c r="C90">
        <v>-315</v>
      </c>
      <c r="D90" s="5">
        <v>-1.1000000000000001</v>
      </c>
      <c r="F90">
        <f t="shared" si="8"/>
        <v>-302.54490003500007</v>
      </c>
      <c r="G90" s="12">
        <f t="shared" si="9"/>
        <v>1.944900035000046</v>
      </c>
      <c r="H90" s="12"/>
      <c r="I90" s="12"/>
    </row>
    <row r="91" spans="1:9">
      <c r="A91" s="55">
        <v>-240.6</v>
      </c>
      <c r="B91" s="10">
        <f t="shared" si="7"/>
        <v>13.599997000000002</v>
      </c>
      <c r="C91">
        <v>-254.199997</v>
      </c>
      <c r="D91" s="5">
        <v>-1.1000000000000001</v>
      </c>
      <c r="F91">
        <f t="shared" si="8"/>
        <v>-242.26844373283288</v>
      </c>
      <c r="G91" s="12">
        <f t="shared" si="9"/>
        <v>1.6684437328328841</v>
      </c>
      <c r="H91" s="12"/>
      <c r="I91" s="12"/>
    </row>
    <row r="92" spans="1:9">
      <c r="A92" s="55">
        <v>-116.2</v>
      </c>
      <c r="B92" s="10">
        <f t="shared" si="7"/>
        <v>12.799999999999997</v>
      </c>
      <c r="C92">
        <v>-129</v>
      </c>
      <c r="D92" s="5">
        <v>-1.1000000000000001</v>
      </c>
      <c r="F92">
        <f t="shared" si="8"/>
        <v>-118.14653952499998</v>
      </c>
      <c r="G92" s="12">
        <f t="shared" si="9"/>
        <v>1.9465395249999773</v>
      </c>
      <c r="H92" s="12"/>
      <c r="I92" s="12"/>
    </row>
    <row r="93" spans="1:9">
      <c r="A93" s="55">
        <v>-11.4</v>
      </c>
      <c r="B93" s="10">
        <f t="shared" si="7"/>
        <v>10.800001</v>
      </c>
      <c r="C93">
        <v>-22.200001</v>
      </c>
      <c r="D93" s="5">
        <v>-1.1000000000000001</v>
      </c>
      <c r="F93">
        <f t="shared" si="8"/>
        <v>-12.266191578389032</v>
      </c>
      <c r="G93" s="12">
        <f t="shared" si="9"/>
        <v>0.86619157838903149</v>
      </c>
      <c r="H93" s="12"/>
      <c r="I93" s="12"/>
    </row>
    <row r="94" spans="1:9">
      <c r="A94" s="55">
        <v>64.599999999999994</v>
      </c>
      <c r="B94" s="10">
        <f t="shared" si="7"/>
        <v>10.800000999999995</v>
      </c>
      <c r="C94">
        <v>53.799999</v>
      </c>
      <c r="D94" s="5">
        <v>-1.1000000000000001</v>
      </c>
      <c r="F94">
        <f t="shared" si="8"/>
        <v>63.079375081610955</v>
      </c>
      <c r="G94" s="12">
        <f t="shared" si="9"/>
        <v>1.5206249183890392</v>
      </c>
      <c r="H94" s="12"/>
      <c r="I94" s="12"/>
    </row>
    <row r="95" spans="1:9">
      <c r="A95" s="55">
        <v>86.2</v>
      </c>
      <c r="B95" s="10">
        <f t="shared" si="7"/>
        <v>10.000003000000007</v>
      </c>
      <c r="C95">
        <v>76.199996999999996</v>
      </c>
      <c r="D95" s="5">
        <v>-1.1000000000000001</v>
      </c>
      <c r="F95">
        <f t="shared" si="8"/>
        <v>85.286487482832896</v>
      </c>
      <c r="G95" s="12">
        <f t="shared" si="9"/>
        <v>0.91351251716710635</v>
      </c>
      <c r="H95" s="12"/>
      <c r="I95" s="12"/>
    </row>
    <row r="96" spans="1:9">
      <c r="A96" s="55">
        <v>114.6</v>
      </c>
      <c r="B96" s="10">
        <f t="shared" si="7"/>
        <v>10.000001999999995</v>
      </c>
      <c r="C96">
        <v>104.599998</v>
      </c>
      <c r="D96" s="5">
        <v>-1.1000000000000001</v>
      </c>
      <c r="F96">
        <f t="shared" si="8"/>
        <v>113.44193706822195</v>
      </c>
      <c r="G96" s="12">
        <f t="shared" si="9"/>
        <v>1.1580629317780478</v>
      </c>
      <c r="H96" s="12"/>
      <c r="I96" s="12"/>
    </row>
    <row r="97" spans="1:9">
      <c r="A97" s="55">
        <v>273.39999999999998</v>
      </c>
      <c r="B97" s="10">
        <f t="shared" si="7"/>
        <v>7.1999879999999621</v>
      </c>
      <c r="C97">
        <v>266.20001200000002</v>
      </c>
      <c r="D97" s="5">
        <v>-1.1000000000000001</v>
      </c>
      <c r="F97">
        <f t="shared" si="8"/>
        <v>273.65041900366839</v>
      </c>
      <c r="G97" s="12">
        <f t="shared" si="9"/>
        <v>-0.25041900366841219</v>
      </c>
      <c r="H97" s="12"/>
      <c r="I97" s="12"/>
    </row>
    <row r="98" spans="1:9">
      <c r="A98" s="55">
        <v>319.8</v>
      </c>
      <c r="B98" s="10">
        <f t="shared" si="7"/>
        <v>7.1999940000000038</v>
      </c>
      <c r="C98">
        <v>312.60000600000001</v>
      </c>
      <c r="D98" s="5">
        <v>-1.1000000000000001</v>
      </c>
      <c r="F98">
        <f t="shared" si="8"/>
        <v>319.65086427933426</v>
      </c>
      <c r="G98" s="12">
        <f t="shared" si="9"/>
        <v>0.14913572066575398</v>
      </c>
      <c r="H98" s="12"/>
      <c r="I98" s="12"/>
    </row>
    <row r="99" spans="1:9">
      <c r="A99" s="55">
        <v>370.6</v>
      </c>
      <c r="B99" s="10">
        <f t="shared" si="7"/>
        <v>6.3999880000000076</v>
      </c>
      <c r="C99">
        <v>364.20001200000002</v>
      </c>
      <c r="D99" s="5">
        <v>-1.1000000000000001</v>
      </c>
      <c r="F99">
        <f t="shared" si="8"/>
        <v>370.80654443366836</v>
      </c>
      <c r="G99" s="12">
        <f t="shared" si="9"/>
        <v>-0.2065444336683413</v>
      </c>
      <c r="H99" s="12"/>
      <c r="I99" s="12"/>
    </row>
    <row r="100" spans="1:9">
      <c r="B100" s="10"/>
      <c r="D100" s="6"/>
      <c r="G100" s="12"/>
      <c r="H100" s="12"/>
      <c r="I100" s="12"/>
    </row>
    <row r="101" spans="1:9">
      <c r="A101" s="56">
        <v>-311.39999999999998</v>
      </c>
      <c r="B101" s="10">
        <f t="shared" si="7"/>
        <v>4.3999880000000076</v>
      </c>
      <c r="C101" s="34">
        <v>-315.79998799999998</v>
      </c>
      <c r="D101">
        <v>-1.3</v>
      </c>
      <c r="E101" t="s">
        <v>22</v>
      </c>
      <c r="F101">
        <f t="shared" si="8"/>
        <v>-302.07373032167226</v>
      </c>
      <c r="G101" s="12">
        <f t="shared" si="9"/>
        <v>-9.3262696783277192</v>
      </c>
      <c r="H101" s="12"/>
      <c r="I101" s="12"/>
    </row>
    <row r="102" spans="1:9">
      <c r="A102" s="55">
        <v>-240.6</v>
      </c>
      <c r="B102" s="10">
        <f t="shared" si="7"/>
        <v>14.799993999999998</v>
      </c>
      <c r="C102" s="34">
        <v>-255.39999399999999</v>
      </c>
      <c r="D102">
        <v>-1.3</v>
      </c>
      <c r="F102">
        <f t="shared" si="8"/>
        <v>-242.18045331333613</v>
      </c>
      <c r="G102" s="12">
        <f t="shared" si="9"/>
        <v>1.580453313336136</v>
      </c>
      <c r="H102" s="12"/>
      <c r="I102" s="12"/>
    </row>
    <row r="103" spans="1:9">
      <c r="A103" s="55">
        <v>64.599999999999994</v>
      </c>
      <c r="B103" s="10">
        <f t="shared" si="7"/>
        <v>11.599999999999994</v>
      </c>
      <c r="C103" s="34">
        <v>53</v>
      </c>
      <c r="D103">
        <v>-1.3</v>
      </c>
      <c r="F103">
        <f t="shared" si="8"/>
        <v>63.632263655000003</v>
      </c>
      <c r="G103" s="12">
        <f t="shared" si="9"/>
        <v>0.96773634499999162</v>
      </c>
      <c r="H103" s="12"/>
      <c r="I103" s="12"/>
    </row>
    <row r="104" spans="1:9">
      <c r="A104" s="55">
        <v>86.2</v>
      </c>
      <c r="B104" s="10">
        <f t="shared" si="7"/>
        <v>11.200000000000003</v>
      </c>
      <c r="C104" s="34">
        <v>75</v>
      </c>
      <c r="D104">
        <v>-1.3</v>
      </c>
      <c r="F104">
        <f t="shared" si="8"/>
        <v>85.447697845000022</v>
      </c>
      <c r="G104" s="12">
        <f t="shared" si="9"/>
        <v>0.7523021549999811</v>
      </c>
      <c r="H104" s="12"/>
      <c r="I104" s="12"/>
    </row>
    <row r="105" spans="1:9">
      <c r="A105" s="55">
        <v>273.39999999999998</v>
      </c>
      <c r="B105" s="10">
        <f t="shared" si="7"/>
        <v>7.1999879999999621</v>
      </c>
      <c r="C105" s="34">
        <v>266.20001200000002</v>
      </c>
      <c r="D105">
        <v>-1.3</v>
      </c>
      <c r="F105">
        <f t="shared" si="8"/>
        <v>275.04366506832775</v>
      </c>
      <c r="G105" s="12">
        <f t="shared" si="9"/>
        <v>-1.6436650683277776</v>
      </c>
      <c r="H105" s="12"/>
      <c r="I105" s="12"/>
    </row>
    <row r="106" spans="1:9">
      <c r="A106" s="55">
        <v>319.8</v>
      </c>
      <c r="B106" s="10">
        <f t="shared" si="7"/>
        <v>8.400006000000019</v>
      </c>
      <c r="C106" s="34">
        <v>311.39999399999999</v>
      </c>
      <c r="D106">
        <v>-1.3</v>
      </c>
      <c r="F106">
        <f t="shared" si="8"/>
        <v>319.86444837333613</v>
      </c>
      <c r="G106" s="12">
        <f t="shared" si="9"/>
        <v>-6.4448373336119857E-2</v>
      </c>
      <c r="H106" s="12"/>
      <c r="I106" s="12"/>
    </row>
    <row r="107" spans="1:9">
      <c r="A107" s="55">
        <v>370.6</v>
      </c>
      <c r="B107" s="10">
        <f t="shared" si="7"/>
        <v>5.9999940000000151</v>
      </c>
      <c r="C107" s="34">
        <v>364.60000600000001</v>
      </c>
      <c r="D107">
        <v>-1.3</v>
      </c>
      <c r="F107">
        <f t="shared" si="8"/>
        <v>372.6181465866639</v>
      </c>
      <c r="G107" s="12">
        <f t="shared" si="9"/>
        <v>-2.0181465866638746</v>
      </c>
      <c r="H107" s="12"/>
      <c r="I107" s="12"/>
    </row>
    <row r="108" spans="1:9">
      <c r="A108" s="50"/>
      <c r="B108" s="10"/>
      <c r="G108" s="12"/>
      <c r="H108" s="12"/>
      <c r="I108" s="12"/>
    </row>
    <row r="109" spans="1:9">
      <c r="A109" s="50"/>
      <c r="B109" s="10"/>
      <c r="G109" s="12"/>
      <c r="H109" s="12"/>
      <c r="I109" s="12"/>
    </row>
    <row r="110" spans="1:9">
      <c r="A110" s="49"/>
      <c r="B110" s="10"/>
      <c r="C110" s="42"/>
      <c r="G110" s="12"/>
      <c r="H110" s="12"/>
      <c r="I110" s="12"/>
    </row>
    <row r="111" spans="1:9">
      <c r="B111" s="10"/>
      <c r="E111" s="38"/>
      <c r="G111" s="39"/>
      <c r="H111" s="12"/>
      <c r="I111" s="12"/>
    </row>
  </sheetData>
  <sortState ref="C99:C110">
    <sortCondition ref="C99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topLeftCell="A57" workbookViewId="0">
      <selection activeCell="L4" sqref="L4:L6"/>
    </sheetView>
  </sheetViews>
  <sheetFormatPr baseColWidth="10" defaultColWidth="8.83203125" defaultRowHeight="15" x14ac:dyDescent="0"/>
  <sheetData>
    <row r="1" spans="1:14">
      <c r="A1" s="1" t="s">
        <v>39</v>
      </c>
      <c r="B1" s="1"/>
      <c r="C1" s="18" t="s">
        <v>23</v>
      </c>
      <c r="D1" s="19">
        <v>57.2958</v>
      </c>
      <c r="G1">
        <f xml:space="preserve"> 40/1000*D1</f>
        <v>2.2918319999999999</v>
      </c>
    </row>
    <row r="2" spans="1:14">
      <c r="A2" s="20"/>
      <c r="B2" s="21" t="s">
        <v>24</v>
      </c>
      <c r="C2" s="22">
        <v>1.7094E-3</v>
      </c>
      <c r="D2" s="23" t="s">
        <v>25</v>
      </c>
      <c r="E2" s="22"/>
      <c r="F2" s="24">
        <v>9.7941443000000003E-2</v>
      </c>
      <c r="G2" s="25" t="s">
        <v>26</v>
      </c>
      <c r="L2" s="20" t="s">
        <v>27</v>
      </c>
    </row>
    <row r="3" spans="1:14">
      <c r="A3" s="26" t="s">
        <v>4</v>
      </c>
      <c r="B3" s="26" t="s">
        <v>28</v>
      </c>
      <c r="C3" s="26" t="s">
        <v>29</v>
      </c>
      <c r="D3" s="26" t="s">
        <v>30</v>
      </c>
      <c r="E3" s="26"/>
      <c r="G3" s="26" t="s">
        <v>31</v>
      </c>
      <c r="H3" s="26" t="s">
        <v>32</v>
      </c>
      <c r="K3" s="20"/>
    </row>
    <row r="4" spans="1:14">
      <c r="A4" s="52">
        <v>-479.79998799999998</v>
      </c>
      <c r="B4" s="27">
        <f>A4-C4</f>
        <v>-3.1999819999999772</v>
      </c>
      <c r="C4">
        <v>-476.60000600000001</v>
      </c>
      <c r="D4">
        <v>3</v>
      </c>
      <c r="G4" s="20">
        <f>C4+$L$4*D4+$L$5*D4^2+$L$6*C4*D4</f>
        <v>-479.94817579551801</v>
      </c>
      <c r="H4" s="28">
        <f>A4-G4</f>
        <v>0.14818779551802663</v>
      </c>
      <c r="I4">
        <f>C4+$N$4*D4+$N$5*D4*D4+$N$6*D4*D4*D4+$N$7*C4*D4+$N$8*C4*D4*D4+$N$9*C4*D4*D4*D4</f>
        <v>-480.31091900000001</v>
      </c>
      <c r="J4" s="12">
        <f>I4-A4</f>
        <v>-0.51093100000002778</v>
      </c>
      <c r="K4" s="20" t="s">
        <v>5</v>
      </c>
      <c r="L4" s="29">
        <v>-2.8274000000000001E-2</v>
      </c>
      <c r="M4" t="s">
        <v>33</v>
      </c>
      <c r="N4" s="29">
        <v>-2.8274000000000001E-2</v>
      </c>
    </row>
    <row r="5" spans="1:14">
      <c r="A5" s="52">
        <v>-312.60000600000001</v>
      </c>
      <c r="B5" s="27">
        <f>A5-C5</f>
        <v>-2.3999939999999924</v>
      </c>
      <c r="C5">
        <v>-310.20001200000002</v>
      </c>
      <c r="D5">
        <v>3</v>
      </c>
      <c r="G5" s="20">
        <f>C5+$L$4*D5+$L$5*D5^2+$L$6*C5*D5</f>
        <v>-313.67248259103599</v>
      </c>
      <c r="H5" s="28">
        <f t="shared" ref="H5:H44" si="0">A5-G5</f>
        <v>1.0724765910359793</v>
      </c>
      <c r="I5">
        <f>C5+$N$4*D5+$N$5*D5*D5+$N$6*D5*D5*D5+$N$7*C5*D5+$N$8*C5*D5*D5+$N$9*C5*D5*D5*D5</f>
        <v>-313.91092500000002</v>
      </c>
      <c r="J5" s="12">
        <f t="shared" ref="J5:J6" si="1">I5-A5</f>
        <v>-1.3109190000000126</v>
      </c>
      <c r="K5" s="20" t="s">
        <v>7</v>
      </c>
      <c r="L5" s="29">
        <v>-0.40215200000000001</v>
      </c>
      <c r="M5" t="s">
        <v>34</v>
      </c>
      <c r="N5" s="29">
        <v>-0.40215200000000001</v>
      </c>
    </row>
    <row r="6" spans="1:14">
      <c r="A6" s="52">
        <v>-302.20001200000002</v>
      </c>
      <c r="B6" s="27">
        <f>A6-C6</f>
        <v>-3.2000120000000152</v>
      </c>
      <c r="C6">
        <v>-299</v>
      </c>
      <c r="D6">
        <v>3</v>
      </c>
      <c r="G6" s="20">
        <f>C6+$L$4*D6+$L$5*D6^2+$L$6*C6*D6</f>
        <v>-302.48083700000001</v>
      </c>
      <c r="H6" s="28">
        <f t="shared" si="0"/>
        <v>0.280824999999993</v>
      </c>
      <c r="I6">
        <f>C6+$N$4*D6+$N$5*D6*D6+$N$6*D6*D6*D6+$N$7*C6*D6+$N$8*C6*D6*D6+$N$9*C6*D6*D6*D6</f>
        <v>-302.71091300000001</v>
      </c>
      <c r="J6" s="12">
        <f t="shared" si="1"/>
        <v>-0.51090099999998984</v>
      </c>
      <c r="K6" s="20" t="s">
        <v>12</v>
      </c>
      <c r="L6" s="29">
        <v>-2.4899999999999998E-4</v>
      </c>
      <c r="M6" t="s">
        <v>35</v>
      </c>
      <c r="N6" s="29">
        <v>-2.4899999999999998E-4</v>
      </c>
    </row>
    <row r="7" spans="1:14">
      <c r="A7" s="52">
        <v>-242.199997</v>
      </c>
      <c r="B7" s="27">
        <f>A7-C7</f>
        <v>-3.1999969999999962</v>
      </c>
      <c r="C7">
        <v>-239</v>
      </c>
      <c r="D7">
        <v>3</v>
      </c>
      <c r="G7" s="20">
        <f>C7+$L$4*D7+$L$5*D7^2+$L$6*C7*D7</f>
        <v>-242.52565700000002</v>
      </c>
      <c r="H7" s="28">
        <f t="shared" si="0"/>
        <v>0.32566000000002759</v>
      </c>
      <c r="J7" s="12"/>
      <c r="M7" t="s">
        <v>36</v>
      </c>
    </row>
    <row r="8" spans="1:14">
      <c r="A8" s="52">
        <v>-117.800003</v>
      </c>
      <c r="B8" s="27">
        <f>A8-C8</f>
        <v>-3.6000060000000076</v>
      </c>
      <c r="C8">
        <v>-114.199997</v>
      </c>
      <c r="D8">
        <v>3</v>
      </c>
      <c r="G8" s="20">
        <f>C8+$L$4*D8+$L$5*D8^2+$L$6*C8*D8</f>
        <v>-117.818879602241</v>
      </c>
      <c r="H8" s="28">
        <f t="shared" si="0"/>
        <v>1.8876602240993634E-2</v>
      </c>
      <c r="J8" s="12"/>
      <c r="M8" t="s">
        <v>37</v>
      </c>
    </row>
    <row r="9" spans="1:14">
      <c r="A9" s="52">
        <v>-12.6</v>
      </c>
      <c r="B9" s="27">
        <f>A9-C9</f>
        <v>-3.5999999999999996</v>
      </c>
      <c r="C9" s="38">
        <v>-9</v>
      </c>
      <c r="D9">
        <v>3</v>
      </c>
      <c r="G9" s="20">
        <f>C9+$L$4*D9+$L$5*D9^2+$L$6*C9*D9</f>
        <v>-12.697467000000001</v>
      </c>
      <c r="H9" s="28">
        <f t="shared" si="0"/>
        <v>9.7467000000001747E-2</v>
      </c>
      <c r="J9" s="12"/>
      <c r="M9" t="s">
        <v>38</v>
      </c>
    </row>
    <row r="10" spans="1:14">
      <c r="A10" s="52">
        <v>63</v>
      </c>
      <c r="B10" s="27">
        <f>A10-C10</f>
        <v>-3.1999969999999962</v>
      </c>
      <c r="C10">
        <v>66.199996999999996</v>
      </c>
      <c r="D10">
        <v>3</v>
      </c>
      <c r="G10" s="20">
        <f>C10+$L$4*D10+$L$5*D10^2+$L$6*C10*D10</f>
        <v>62.446355602240992</v>
      </c>
      <c r="H10" s="28">
        <f t="shared" si="0"/>
        <v>0.5536443977590082</v>
      </c>
    </row>
    <row r="11" spans="1:14">
      <c r="A11" s="52">
        <v>85</v>
      </c>
      <c r="B11" s="27">
        <f>A11-C11</f>
        <v>-3.1999969999999962</v>
      </c>
      <c r="C11">
        <v>88.199996999999996</v>
      </c>
      <c r="D11">
        <v>3</v>
      </c>
      <c r="G11" s="20">
        <f>C11+$L$4*D11+$L$5*D11^2+$L$6*C11*D11</f>
        <v>84.429921602240995</v>
      </c>
      <c r="H11" s="28">
        <f t="shared" si="0"/>
        <v>0.57007839775900493</v>
      </c>
    </row>
    <row r="12" spans="1:14">
      <c r="A12" s="52">
        <v>113.800003</v>
      </c>
      <c r="B12" s="27">
        <f>A12-C12</f>
        <v>-3.1999969999999962</v>
      </c>
      <c r="C12">
        <v>117</v>
      </c>
      <c r="D12">
        <v>3</v>
      </c>
      <c r="G12" s="20">
        <f>C12+$L$4*D12+$L$5*D12^2+$L$6*C12*D12</f>
        <v>113.208411</v>
      </c>
      <c r="H12" s="28">
        <f t="shared" si="0"/>
        <v>0.59159200000000567</v>
      </c>
    </row>
    <row r="13" spans="1:14">
      <c r="A13" s="52">
        <v>272.60000600000001</v>
      </c>
      <c r="B13" s="27">
        <f>A13-C13</f>
        <v>-2.7999879999999848</v>
      </c>
      <c r="C13">
        <v>275.39999399999999</v>
      </c>
      <c r="D13">
        <v>3</v>
      </c>
      <c r="G13" s="20">
        <f>C13+$L$4*D13+$L$5*D13^2+$L$6*C13*D13</f>
        <v>271.49008020448201</v>
      </c>
      <c r="H13" s="28">
        <f t="shared" si="0"/>
        <v>1.1099257955179951</v>
      </c>
    </row>
    <row r="14" spans="1:14">
      <c r="A14" s="52">
        <v>318.20001200000002</v>
      </c>
      <c r="B14" s="27">
        <f>A14-C14</f>
        <v>-4</v>
      </c>
      <c r="C14">
        <v>322.20001200000002</v>
      </c>
      <c r="D14">
        <v>3</v>
      </c>
      <c r="G14" s="20">
        <f>C14+$L$4*D14+$L$5*D14^2+$L$6*C14*D14</f>
        <v>318.25513859103603</v>
      </c>
      <c r="H14" s="28">
        <f t="shared" si="0"/>
        <v>-5.5126591036014361E-2</v>
      </c>
    </row>
    <row r="15" spans="1:14">
      <c r="A15" s="52">
        <v>369.39999399999999</v>
      </c>
      <c r="B15" s="27">
        <f>A15-C15</f>
        <v>-3.2000120000000152</v>
      </c>
      <c r="C15">
        <v>372.60000600000001</v>
      </c>
      <c r="D15">
        <v>3</v>
      </c>
      <c r="G15" s="20">
        <f>C15+$L$4*D15+$L$5*D15^2+$L$6*C15*D15</f>
        <v>368.61748379551801</v>
      </c>
      <c r="H15" s="28">
        <f t="shared" si="0"/>
        <v>0.78251020448198005</v>
      </c>
    </row>
    <row r="16" spans="1:14">
      <c r="A16" s="52">
        <v>457.79998799999998</v>
      </c>
      <c r="B16" s="27">
        <f>A16-C16</f>
        <v>-4</v>
      </c>
      <c r="C16">
        <v>461.79998799999998</v>
      </c>
      <c r="D16">
        <v>3</v>
      </c>
      <c r="G16" s="20"/>
      <c r="H16" s="28"/>
    </row>
    <row r="17" spans="1:8">
      <c r="A17" s="52"/>
      <c r="B17" s="27"/>
      <c r="G17" s="20"/>
      <c r="H17" s="28"/>
    </row>
    <row r="18" spans="1:8">
      <c r="A18" s="52">
        <v>-479.79998799999998</v>
      </c>
      <c r="B18" s="27">
        <f t="shared" ref="B18:B99" si="2">A18-C18</f>
        <v>-2.3999939999999924</v>
      </c>
      <c r="C18">
        <v>-477.39999399999999</v>
      </c>
      <c r="D18">
        <v>2</v>
      </c>
      <c r="G18" s="20">
        <f t="shared" ref="G18:G44" si="3">C18+$L$4*D18+$L$5*D18^2+$L$6*C18*D18</f>
        <v>-478.82740480298804</v>
      </c>
      <c r="H18" s="28">
        <f t="shared" si="0"/>
        <v>-0.97258319701194296</v>
      </c>
    </row>
    <row r="19" spans="1:8">
      <c r="A19" s="52">
        <v>-312.60000600000001</v>
      </c>
      <c r="B19" s="27">
        <f t="shared" si="2"/>
        <v>-2</v>
      </c>
      <c r="C19">
        <v>-310.60000600000001</v>
      </c>
      <c r="D19">
        <v>2</v>
      </c>
      <c r="G19" s="20">
        <f t="shared" si="3"/>
        <v>-312.11048319701206</v>
      </c>
      <c r="H19" s="28">
        <f t="shared" si="0"/>
        <v>-0.48952280298794904</v>
      </c>
    </row>
    <row r="20" spans="1:8">
      <c r="A20" s="52">
        <v>-302.20001200000002</v>
      </c>
      <c r="B20" s="27">
        <f t="shared" si="2"/>
        <v>-2.8000180000000228</v>
      </c>
      <c r="C20">
        <v>-299.39999399999999</v>
      </c>
      <c r="D20">
        <v>2</v>
      </c>
      <c r="G20" s="20">
        <f t="shared" si="3"/>
        <v>-300.91604880298803</v>
      </c>
      <c r="H20" s="28">
        <f t="shared" si="0"/>
        <v>-1.2839631970119854</v>
      </c>
    </row>
    <row r="21" spans="1:8">
      <c r="A21" s="52">
        <v>-242.199997</v>
      </c>
      <c r="B21" s="27">
        <f t="shared" si="2"/>
        <v>-2.8000030000000038</v>
      </c>
      <c r="C21">
        <v>-239.39999399999999</v>
      </c>
      <c r="D21">
        <v>2</v>
      </c>
      <c r="G21" s="20">
        <f t="shared" si="3"/>
        <v>-240.94592880298799</v>
      </c>
      <c r="H21" s="28">
        <f t="shared" si="0"/>
        <v>-1.2540681970120033</v>
      </c>
    </row>
    <row r="22" spans="1:8">
      <c r="A22" s="52">
        <v>-117.800003</v>
      </c>
      <c r="B22" s="27">
        <f t="shared" si="2"/>
        <v>-2.8000030000000038</v>
      </c>
      <c r="C22">
        <v>-115</v>
      </c>
      <c r="D22">
        <v>2</v>
      </c>
      <c r="G22" s="20">
        <f t="shared" si="3"/>
        <v>-116.60788600000001</v>
      </c>
      <c r="H22" s="28">
        <f t="shared" si="0"/>
        <v>-1.1921169999999961</v>
      </c>
    </row>
    <row r="23" spans="1:8">
      <c r="A23" s="52">
        <v>-12.6</v>
      </c>
      <c r="B23" s="27">
        <f t="shared" si="2"/>
        <v>-2.7999999999999989</v>
      </c>
      <c r="C23">
        <v>-9.8000000000000007</v>
      </c>
      <c r="D23">
        <v>2</v>
      </c>
      <c r="G23" s="20">
        <f t="shared" si="3"/>
        <v>-11.460275600000001</v>
      </c>
      <c r="H23" s="28">
        <f t="shared" si="0"/>
        <v>-1.1397243999999986</v>
      </c>
    </row>
    <row r="24" spans="1:8">
      <c r="A24" s="52">
        <v>63</v>
      </c>
      <c r="B24" s="27">
        <f t="shared" si="2"/>
        <v>-2.8000030000000038</v>
      </c>
      <c r="C24">
        <v>65.800003000000004</v>
      </c>
      <c r="D24">
        <v>2</v>
      </c>
      <c r="G24" s="20">
        <f t="shared" si="3"/>
        <v>64.102078598505997</v>
      </c>
      <c r="H24" s="28">
        <f t="shared" si="0"/>
        <v>-1.1020785985059973</v>
      </c>
    </row>
    <row r="25" spans="1:8">
      <c r="A25" s="52">
        <v>85</v>
      </c>
      <c r="B25" s="27">
        <f t="shared" si="2"/>
        <v>-2.8000030000000038</v>
      </c>
      <c r="C25">
        <v>87.800003000000004</v>
      </c>
      <c r="D25">
        <v>2</v>
      </c>
      <c r="G25" s="20">
        <f t="shared" si="3"/>
        <v>86.09112259850599</v>
      </c>
      <c r="H25" s="28">
        <f t="shared" si="0"/>
        <v>-1.09112259850599</v>
      </c>
    </row>
    <row r="26" spans="1:8">
      <c r="A26" s="52">
        <v>113.800003</v>
      </c>
      <c r="B26" s="27">
        <f t="shared" si="2"/>
        <v>-2.3999939999999924</v>
      </c>
      <c r="C26">
        <v>116.199997</v>
      </c>
      <c r="D26">
        <v>2</v>
      </c>
      <c r="G26" s="20">
        <f t="shared" si="3"/>
        <v>114.47697340149399</v>
      </c>
      <c r="H26" s="28">
        <f t="shared" si="0"/>
        <v>-0.67697040149398902</v>
      </c>
    </row>
    <row r="27" spans="1:8">
      <c r="A27" s="52">
        <v>272.60000600000001</v>
      </c>
      <c r="B27" s="27">
        <f t="shared" si="2"/>
        <v>-2.3999939999999924</v>
      </c>
      <c r="C27">
        <v>275</v>
      </c>
      <c r="D27">
        <v>2</v>
      </c>
      <c r="G27" s="20">
        <f t="shared" si="3"/>
        <v>273.19789399999996</v>
      </c>
      <c r="H27" s="28">
        <f t="shared" si="0"/>
        <v>-0.5978879999999549</v>
      </c>
    </row>
    <row r="28" spans="1:8">
      <c r="A28" s="52">
        <v>318.20001200000002</v>
      </c>
      <c r="B28" s="27">
        <f t="shared" si="2"/>
        <v>-2.7999879999999848</v>
      </c>
      <c r="C28">
        <v>321</v>
      </c>
      <c r="D28">
        <v>2</v>
      </c>
      <c r="G28" s="20">
        <f t="shared" si="3"/>
        <v>319.17498599999999</v>
      </c>
      <c r="H28" s="28">
        <f t="shared" si="0"/>
        <v>-0.97497399999997469</v>
      </c>
    </row>
    <row r="29" spans="1:8">
      <c r="A29" s="52">
        <v>369.39999399999999</v>
      </c>
      <c r="B29" s="27">
        <f t="shared" si="2"/>
        <v>-2.3999939999999924</v>
      </c>
      <c r="C29">
        <v>371.79998799999998</v>
      </c>
      <c r="D29">
        <v>2</v>
      </c>
      <c r="G29" s="20">
        <f t="shared" si="3"/>
        <v>369.94967560597598</v>
      </c>
      <c r="H29" s="28">
        <f t="shared" si="0"/>
        <v>-0.54968160597599081</v>
      </c>
    </row>
    <row r="30" spans="1:8">
      <c r="A30" s="52">
        <v>457.79998799999998</v>
      </c>
      <c r="B30" s="27">
        <f t="shared" si="2"/>
        <v>-2.8000180000000228</v>
      </c>
      <c r="C30">
        <v>460.60000600000001</v>
      </c>
      <c r="D30">
        <v>2</v>
      </c>
      <c r="G30" s="20">
        <f t="shared" si="3"/>
        <v>458.705471197012</v>
      </c>
      <c r="H30" s="28">
        <f t="shared" si="0"/>
        <v>-0.90548319701201763</v>
      </c>
    </row>
    <row r="31" spans="1:8">
      <c r="A31" s="52"/>
      <c r="B31" s="27"/>
      <c r="G31" s="20"/>
      <c r="H31" s="28"/>
    </row>
    <row r="32" spans="1:8">
      <c r="B32" s="27"/>
      <c r="G32" s="20"/>
      <c r="H32" s="28"/>
    </row>
    <row r="33" spans="1:8">
      <c r="A33" s="52">
        <v>-479.79998799999998</v>
      </c>
      <c r="B33" s="27">
        <f t="shared" si="2"/>
        <v>-0.79998799999998482</v>
      </c>
      <c r="C33">
        <v>-479</v>
      </c>
      <c r="D33">
        <v>1</v>
      </c>
      <c r="G33" s="20">
        <f t="shared" si="3"/>
        <v>-479.31115499999999</v>
      </c>
      <c r="H33" s="28">
        <f t="shared" si="0"/>
        <v>-0.48883299999999963</v>
      </c>
    </row>
    <row r="34" spans="1:8">
      <c r="A34" s="52">
        <v>-312.60000600000001</v>
      </c>
      <c r="B34" s="27">
        <f t="shared" si="2"/>
        <v>-0.39999399999999241</v>
      </c>
      <c r="C34">
        <v>-312.20001200000002</v>
      </c>
      <c r="D34">
        <v>1</v>
      </c>
      <c r="G34" s="20">
        <f t="shared" si="3"/>
        <v>-312.55270019701203</v>
      </c>
      <c r="H34" s="28">
        <f t="shared" si="0"/>
        <v>-4.7305802987978041E-2</v>
      </c>
    </row>
    <row r="35" spans="1:8">
      <c r="A35" s="52">
        <v>-302.20001200000002</v>
      </c>
      <c r="B35" s="27">
        <f t="shared" si="2"/>
        <v>-0.80001800000002277</v>
      </c>
      <c r="C35">
        <v>-301.39999399999999</v>
      </c>
      <c r="D35">
        <v>1</v>
      </c>
      <c r="G35" s="20">
        <f t="shared" si="3"/>
        <v>-301.75537140149402</v>
      </c>
      <c r="H35" s="28">
        <f t="shared" si="0"/>
        <v>-0.44464059850599824</v>
      </c>
    </row>
    <row r="36" spans="1:8">
      <c r="A36" s="52">
        <v>-242.199997</v>
      </c>
      <c r="B36" s="27">
        <f t="shared" si="2"/>
        <v>-0.80000300000000379</v>
      </c>
      <c r="C36">
        <v>-241.39999399999999</v>
      </c>
      <c r="D36">
        <v>1</v>
      </c>
      <c r="G36" s="20">
        <f t="shared" si="3"/>
        <v>-241.77031140149401</v>
      </c>
      <c r="H36" s="28">
        <f t="shared" si="0"/>
        <v>-0.42968559850598353</v>
      </c>
    </row>
    <row r="37" spans="1:8">
      <c r="A37" s="52">
        <v>-117.800003</v>
      </c>
      <c r="B37" s="27">
        <f t="shared" si="2"/>
        <v>-1.2000050000000044</v>
      </c>
      <c r="C37">
        <v>-116.599998</v>
      </c>
      <c r="D37">
        <v>1</v>
      </c>
      <c r="G37" s="20">
        <f t="shared" si="3"/>
        <v>-117.001390600498</v>
      </c>
      <c r="H37" s="28">
        <f t="shared" si="0"/>
        <v>-0.79861239950200513</v>
      </c>
    </row>
    <row r="38" spans="1:8">
      <c r="A38" s="52">
        <v>-12.6</v>
      </c>
      <c r="B38" s="27">
        <f t="shared" si="2"/>
        <v>-0.79999999999999893</v>
      </c>
      <c r="C38">
        <v>-11.8</v>
      </c>
      <c r="D38">
        <v>1</v>
      </c>
      <c r="G38" s="20">
        <f t="shared" si="3"/>
        <v>-12.2274878</v>
      </c>
      <c r="H38" s="28">
        <f t="shared" si="0"/>
        <v>-0.37251219999999918</v>
      </c>
    </row>
    <row r="39" spans="1:8">
      <c r="A39" s="52">
        <v>63</v>
      </c>
      <c r="B39" s="27">
        <f t="shared" si="2"/>
        <v>-0.79999899999999968</v>
      </c>
      <c r="C39">
        <v>63.799999</v>
      </c>
      <c r="D39">
        <v>1</v>
      </c>
      <c r="G39" s="20">
        <f t="shared" si="3"/>
        <v>63.353686800248994</v>
      </c>
      <c r="H39" s="28">
        <f t="shared" si="0"/>
        <v>-0.3536868002489939</v>
      </c>
    </row>
    <row r="40" spans="1:8">
      <c r="A40" s="52">
        <v>85</v>
      </c>
      <c r="B40" s="27">
        <f t="shared" si="2"/>
        <v>-0.80000300000000379</v>
      </c>
      <c r="C40">
        <v>85.800003000000004</v>
      </c>
      <c r="D40">
        <v>1</v>
      </c>
      <c r="G40" s="20">
        <f t="shared" si="3"/>
        <v>85.348212799253005</v>
      </c>
      <c r="H40" s="28">
        <f t="shared" si="0"/>
        <v>-0.3482127992530053</v>
      </c>
    </row>
    <row r="41" spans="1:8">
      <c r="A41" s="52">
        <v>113.800003</v>
      </c>
      <c r="B41" s="27">
        <f t="shared" si="2"/>
        <v>-0.39999399999999241</v>
      </c>
      <c r="C41">
        <v>114.199997</v>
      </c>
      <c r="D41">
        <v>1</v>
      </c>
      <c r="G41" s="20">
        <f t="shared" si="3"/>
        <v>113.741135200747</v>
      </c>
      <c r="H41" s="28">
        <f t="shared" si="0"/>
        <v>5.8867799253008002E-2</v>
      </c>
    </row>
    <row r="42" spans="1:8">
      <c r="A42" s="52">
        <v>272.60000600000001</v>
      </c>
      <c r="B42" s="27">
        <f t="shared" si="2"/>
        <v>-0.39999399999999241</v>
      </c>
      <c r="C42">
        <v>273</v>
      </c>
      <c r="D42">
        <v>1</v>
      </c>
      <c r="G42" s="20">
        <f t="shared" si="3"/>
        <v>272.501597</v>
      </c>
      <c r="H42" s="28">
        <f t="shared" si="0"/>
        <v>9.8409000000003743E-2</v>
      </c>
    </row>
    <row r="43" spans="1:8">
      <c r="A43" s="52">
        <v>318.20001200000002</v>
      </c>
      <c r="B43" s="27">
        <f t="shared" si="2"/>
        <v>-0.79998799999998482</v>
      </c>
      <c r="C43">
        <v>319</v>
      </c>
      <c r="D43">
        <v>1</v>
      </c>
      <c r="G43" s="20">
        <f t="shared" si="3"/>
        <v>318.49014299999999</v>
      </c>
      <c r="H43" s="28">
        <f t="shared" si="0"/>
        <v>-0.29013099999997394</v>
      </c>
    </row>
    <row r="44" spans="1:8">
      <c r="A44" s="52">
        <v>369.39999399999999</v>
      </c>
      <c r="B44" s="27">
        <f t="shared" si="2"/>
        <v>-0.80001800000002277</v>
      </c>
      <c r="C44">
        <v>370.20001200000002</v>
      </c>
      <c r="D44">
        <v>1</v>
      </c>
      <c r="G44" s="20">
        <f t="shared" si="3"/>
        <v>369.67740619701198</v>
      </c>
      <c r="H44" s="28">
        <f t="shared" si="0"/>
        <v>-0.27741219701198361</v>
      </c>
    </row>
    <row r="45" spans="1:8">
      <c r="A45" s="52">
        <v>457.79998799999998</v>
      </c>
      <c r="B45" s="27">
        <f t="shared" si="2"/>
        <v>-0.80001800000002277</v>
      </c>
      <c r="C45">
        <v>458.60000600000001</v>
      </c>
      <c r="D45">
        <v>1</v>
      </c>
      <c r="G45" s="20"/>
      <c r="H45" s="28"/>
    </row>
    <row r="46" spans="1:8">
      <c r="B46" s="27"/>
      <c r="G46" s="20"/>
      <c r="H46" s="28"/>
    </row>
    <row r="47" spans="1:8">
      <c r="A47" s="51">
        <v>-479.79998799999998</v>
      </c>
      <c r="B47" s="27">
        <f t="shared" si="2"/>
        <v>0</v>
      </c>
      <c r="C47" s="51">
        <v>-479.79998799999998</v>
      </c>
      <c r="D47">
        <v>0</v>
      </c>
      <c r="G47" s="20">
        <f t="shared" ref="G47:G89" si="4">C47+$L$4*D47+$L$5*D47^2+$L$6*C47*D47</f>
        <v>-479.79998799999998</v>
      </c>
      <c r="H47" s="28">
        <f t="shared" ref="H47:H89" si="5">A47-G47</f>
        <v>0</v>
      </c>
    </row>
    <row r="48" spans="1:8">
      <c r="A48" s="51">
        <v>-312.60000600000001</v>
      </c>
      <c r="B48" s="27">
        <f t="shared" si="2"/>
        <v>0</v>
      </c>
      <c r="C48" s="51">
        <v>-312.60000600000001</v>
      </c>
      <c r="D48">
        <v>0</v>
      </c>
      <c r="G48" s="20">
        <f t="shared" si="4"/>
        <v>-312.60000600000001</v>
      </c>
      <c r="H48" s="28">
        <f t="shared" si="5"/>
        <v>0</v>
      </c>
    </row>
    <row r="49" spans="1:8">
      <c r="A49" s="51">
        <v>-302.20001200000002</v>
      </c>
      <c r="B49" s="27">
        <f t="shared" si="2"/>
        <v>0</v>
      </c>
      <c r="C49" s="51">
        <v>-302.20001200000002</v>
      </c>
      <c r="D49">
        <v>0</v>
      </c>
      <c r="G49" s="20">
        <f t="shared" si="4"/>
        <v>-302.20001200000002</v>
      </c>
      <c r="H49" s="28">
        <f t="shared" si="5"/>
        <v>0</v>
      </c>
    </row>
    <row r="50" spans="1:8">
      <c r="A50" s="51">
        <v>-242.199997</v>
      </c>
      <c r="B50" s="27">
        <f t="shared" si="2"/>
        <v>0</v>
      </c>
      <c r="C50" s="51">
        <v>-242.199997</v>
      </c>
      <c r="D50">
        <v>0</v>
      </c>
      <c r="G50" s="20">
        <f t="shared" si="4"/>
        <v>-242.199997</v>
      </c>
      <c r="H50" s="28">
        <f t="shared" si="5"/>
        <v>0</v>
      </c>
    </row>
    <row r="51" spans="1:8">
      <c r="A51" s="51">
        <v>-117.800003</v>
      </c>
      <c r="B51" s="27">
        <f t="shared" si="2"/>
        <v>0</v>
      </c>
      <c r="C51" s="51">
        <v>-117.800003</v>
      </c>
      <c r="D51">
        <v>0</v>
      </c>
      <c r="G51" s="20">
        <f t="shared" si="4"/>
        <v>-117.800003</v>
      </c>
      <c r="H51" s="28">
        <f t="shared" si="5"/>
        <v>0</v>
      </c>
    </row>
    <row r="52" spans="1:8">
      <c r="A52" s="51">
        <v>-12.6</v>
      </c>
      <c r="B52" s="27">
        <f t="shared" si="2"/>
        <v>0</v>
      </c>
      <c r="C52" s="51">
        <v>-12.6</v>
      </c>
      <c r="D52">
        <v>0</v>
      </c>
      <c r="G52" s="20">
        <f t="shared" si="4"/>
        <v>-12.6</v>
      </c>
      <c r="H52" s="28">
        <f t="shared" si="5"/>
        <v>0</v>
      </c>
    </row>
    <row r="53" spans="1:8">
      <c r="A53" s="51">
        <v>63</v>
      </c>
      <c r="B53" s="27">
        <f t="shared" si="2"/>
        <v>0</v>
      </c>
      <c r="C53" s="51">
        <v>63</v>
      </c>
      <c r="D53">
        <v>0</v>
      </c>
      <c r="G53" s="20">
        <f t="shared" si="4"/>
        <v>63</v>
      </c>
      <c r="H53" s="28">
        <f t="shared" si="5"/>
        <v>0</v>
      </c>
    </row>
    <row r="54" spans="1:8">
      <c r="A54" s="51">
        <v>85</v>
      </c>
      <c r="B54" s="27">
        <f t="shared" si="2"/>
        <v>0</v>
      </c>
      <c r="C54" s="51">
        <v>85</v>
      </c>
      <c r="D54">
        <v>0</v>
      </c>
      <c r="G54" s="20">
        <f t="shared" si="4"/>
        <v>85</v>
      </c>
      <c r="H54" s="28">
        <f t="shared" si="5"/>
        <v>0</v>
      </c>
    </row>
    <row r="55" spans="1:8">
      <c r="A55" s="51">
        <v>113.800003</v>
      </c>
      <c r="B55" s="27">
        <f t="shared" si="2"/>
        <v>0</v>
      </c>
      <c r="C55" s="51">
        <v>113.800003</v>
      </c>
      <c r="D55">
        <v>0</v>
      </c>
      <c r="G55" s="20">
        <f t="shared" si="4"/>
        <v>113.800003</v>
      </c>
      <c r="H55" s="28">
        <f t="shared" si="5"/>
        <v>0</v>
      </c>
    </row>
    <row r="56" spans="1:8">
      <c r="A56" s="51">
        <v>272.60000600000001</v>
      </c>
      <c r="B56" s="27">
        <f t="shared" si="2"/>
        <v>0</v>
      </c>
      <c r="C56" s="51">
        <v>272.60000600000001</v>
      </c>
      <c r="D56">
        <v>0</v>
      </c>
      <c r="G56" s="20">
        <f t="shared" si="4"/>
        <v>272.60000600000001</v>
      </c>
      <c r="H56" s="28">
        <f t="shared" si="5"/>
        <v>0</v>
      </c>
    </row>
    <row r="57" spans="1:8">
      <c r="A57" s="51">
        <v>318.20001200000002</v>
      </c>
      <c r="B57" s="27">
        <f t="shared" si="2"/>
        <v>0</v>
      </c>
      <c r="C57" s="51">
        <v>318.20001200000002</v>
      </c>
      <c r="D57">
        <v>0</v>
      </c>
      <c r="G57" s="20">
        <f t="shared" si="4"/>
        <v>318.20001200000002</v>
      </c>
      <c r="H57" s="28">
        <f t="shared" si="5"/>
        <v>0</v>
      </c>
    </row>
    <row r="58" spans="1:8">
      <c r="A58" s="51">
        <v>369.39999399999999</v>
      </c>
      <c r="B58" s="27">
        <f t="shared" si="2"/>
        <v>0</v>
      </c>
      <c r="C58" s="51">
        <v>369.39999399999999</v>
      </c>
      <c r="D58">
        <v>0</v>
      </c>
      <c r="G58" s="20">
        <f t="shared" si="4"/>
        <v>369.39999399999999</v>
      </c>
      <c r="H58" s="28">
        <f t="shared" si="5"/>
        <v>0</v>
      </c>
    </row>
    <row r="59" spans="1:8">
      <c r="A59" s="51">
        <v>457.79998799999998</v>
      </c>
      <c r="B59" s="27">
        <f t="shared" si="2"/>
        <v>0</v>
      </c>
      <c r="C59" s="51">
        <v>457.79998799999998</v>
      </c>
      <c r="D59">
        <v>0</v>
      </c>
      <c r="G59" s="20"/>
      <c r="H59" s="28"/>
    </row>
    <row r="60" spans="1:8">
      <c r="B60" s="27"/>
      <c r="G60" s="20"/>
      <c r="H60" s="28"/>
    </row>
    <row r="61" spans="1:8">
      <c r="A61" s="52">
        <v>-479.79998799999998</v>
      </c>
      <c r="B61" s="27">
        <f t="shared" si="2"/>
        <v>-0.79998799999998482</v>
      </c>
      <c r="C61">
        <v>-479</v>
      </c>
      <c r="D61">
        <v>-1</v>
      </c>
      <c r="G61" s="20">
        <f t="shared" si="4"/>
        <v>-479.49314900000002</v>
      </c>
      <c r="H61" s="28">
        <f t="shared" si="5"/>
        <v>-0.30683899999996811</v>
      </c>
    </row>
    <row r="62" spans="1:8">
      <c r="A62" s="52">
        <v>-312.60000600000001</v>
      </c>
      <c r="B62" s="27">
        <f t="shared" si="2"/>
        <v>-0.39999399999999241</v>
      </c>
      <c r="C62">
        <v>-312.20001200000002</v>
      </c>
      <c r="D62">
        <v>-1</v>
      </c>
      <c r="G62" s="20">
        <f t="shared" si="4"/>
        <v>-312.651627802988</v>
      </c>
      <c r="H62" s="28">
        <f t="shared" si="5"/>
        <v>5.1621802987995125E-2</v>
      </c>
    </row>
    <row r="63" spans="1:8">
      <c r="A63" s="52">
        <v>-302.20001200000002</v>
      </c>
      <c r="B63" s="27">
        <f t="shared" si="2"/>
        <v>-0.80001800000002277</v>
      </c>
      <c r="C63">
        <v>-301.39999399999999</v>
      </c>
      <c r="D63">
        <v>-1</v>
      </c>
      <c r="G63" s="20">
        <f t="shared" si="4"/>
        <v>-301.84892059850597</v>
      </c>
      <c r="H63" s="28">
        <f t="shared" si="5"/>
        <v>-0.35109140149404539</v>
      </c>
    </row>
    <row r="64" spans="1:8">
      <c r="A64" s="52">
        <v>-242.199997</v>
      </c>
      <c r="B64" s="27">
        <f t="shared" si="2"/>
        <v>-0.80000300000000379</v>
      </c>
      <c r="C64">
        <v>-241.39999399999999</v>
      </c>
      <c r="D64">
        <v>-1</v>
      </c>
      <c r="G64" s="20">
        <f t="shared" si="4"/>
        <v>-241.83398059850597</v>
      </c>
      <c r="H64" s="28">
        <f t="shared" si="5"/>
        <v>-0.36601640149402215</v>
      </c>
    </row>
    <row r="65" spans="1:8">
      <c r="A65" s="52">
        <v>-117.800003</v>
      </c>
      <c r="B65" s="27">
        <f t="shared" si="2"/>
        <v>-0.80000300000000379</v>
      </c>
      <c r="C65">
        <v>-117</v>
      </c>
      <c r="D65">
        <v>-1</v>
      </c>
      <c r="G65" s="20">
        <f t="shared" si="4"/>
        <v>-117.40301100000001</v>
      </c>
      <c r="H65" s="28">
        <f t="shared" si="5"/>
        <v>-0.39699199999999735</v>
      </c>
    </row>
    <row r="66" spans="1:8">
      <c r="A66" s="52">
        <v>-12.6</v>
      </c>
      <c r="B66" s="27">
        <f t="shared" si="2"/>
        <v>-0.79999999999999893</v>
      </c>
      <c r="C66">
        <v>-11.8</v>
      </c>
      <c r="D66">
        <v>-1</v>
      </c>
      <c r="G66" s="20">
        <f t="shared" si="4"/>
        <v>-12.176816199999999</v>
      </c>
      <c r="H66" s="28">
        <f t="shared" si="5"/>
        <v>-0.42318380000000033</v>
      </c>
    </row>
    <row r="67" spans="1:8">
      <c r="A67" s="52">
        <v>63</v>
      </c>
      <c r="B67" s="27">
        <f t="shared" si="2"/>
        <v>-1.1999969999999962</v>
      </c>
      <c r="C67">
        <v>64.199996999999996</v>
      </c>
      <c r="D67">
        <v>-1</v>
      </c>
      <c r="G67" s="20">
        <f t="shared" si="4"/>
        <v>63.842104799252994</v>
      </c>
      <c r="H67" s="28">
        <f t="shared" si="5"/>
        <v>-0.84210479925299353</v>
      </c>
    </row>
    <row r="68" spans="1:8">
      <c r="A68" s="52">
        <v>85</v>
      </c>
      <c r="B68" s="27">
        <f t="shared" si="2"/>
        <v>-0.80000300000000379</v>
      </c>
      <c r="C68">
        <v>85.800003000000004</v>
      </c>
      <c r="D68">
        <v>-1</v>
      </c>
      <c r="G68" s="20">
        <f t="shared" si="4"/>
        <v>85.447489200747</v>
      </c>
      <c r="H68" s="28">
        <f t="shared" si="5"/>
        <v>-0.44748920074700038</v>
      </c>
    </row>
    <row r="69" spans="1:8">
      <c r="A69" s="52">
        <v>113.800003</v>
      </c>
      <c r="B69" s="27">
        <f t="shared" si="2"/>
        <v>-0.39999399999999241</v>
      </c>
      <c r="C69">
        <v>114.199997</v>
      </c>
      <c r="D69">
        <v>-1</v>
      </c>
      <c r="G69" s="20">
        <f t="shared" si="4"/>
        <v>113.85455479925299</v>
      </c>
      <c r="H69" s="28">
        <f t="shared" si="5"/>
        <v>-5.4551799252990918E-2</v>
      </c>
    </row>
    <row r="70" spans="1:8">
      <c r="A70" s="52">
        <v>272.60000600000001</v>
      </c>
      <c r="B70" s="27">
        <f t="shared" si="2"/>
        <v>-0.39999399999999241</v>
      </c>
      <c r="C70">
        <v>273</v>
      </c>
      <c r="D70">
        <v>-1</v>
      </c>
      <c r="G70" s="20">
        <f t="shared" si="4"/>
        <v>272.69409899999999</v>
      </c>
      <c r="H70" s="28">
        <f t="shared" si="5"/>
        <v>-9.409299999998666E-2</v>
      </c>
    </row>
    <row r="71" spans="1:8">
      <c r="A71" s="52">
        <v>318.20001200000002</v>
      </c>
      <c r="B71" s="27">
        <f t="shared" si="2"/>
        <v>-0.79998799999998482</v>
      </c>
      <c r="C71">
        <v>319</v>
      </c>
      <c r="D71">
        <v>-1</v>
      </c>
      <c r="G71" s="20">
        <f t="shared" si="4"/>
        <v>318.70555300000001</v>
      </c>
      <c r="H71" s="28">
        <f t="shared" si="5"/>
        <v>-0.5055409999999938</v>
      </c>
    </row>
    <row r="72" spans="1:8">
      <c r="A72" s="52">
        <v>369.39999399999999</v>
      </c>
      <c r="B72" s="27">
        <f t="shared" si="2"/>
        <v>-0.39999399999999241</v>
      </c>
      <c r="C72">
        <v>369.79998799999998</v>
      </c>
      <c r="D72">
        <v>-1</v>
      </c>
      <c r="G72" s="20">
        <f t="shared" si="4"/>
        <v>369.51819019701202</v>
      </c>
      <c r="H72" s="28">
        <f t="shared" si="5"/>
        <v>-0.11819619701202555</v>
      </c>
    </row>
    <row r="73" spans="1:8">
      <c r="A73" s="52">
        <v>457.79998799999998</v>
      </c>
      <c r="B73" s="27">
        <f t="shared" si="2"/>
        <v>-0.80001800000002277</v>
      </c>
      <c r="C73">
        <v>458.60000600000001</v>
      </c>
      <c r="D73">
        <v>-1</v>
      </c>
      <c r="G73" s="20"/>
      <c r="H73" s="28"/>
    </row>
    <row r="74" spans="1:8">
      <c r="B74" s="27"/>
      <c r="G74" s="20"/>
      <c r="H74" s="28"/>
    </row>
    <row r="75" spans="1:8">
      <c r="A75" s="52">
        <v>-479.79998799999998</v>
      </c>
      <c r="B75" s="27">
        <f t="shared" si="2"/>
        <v>-2.7999879999999848</v>
      </c>
      <c r="C75">
        <v>-477</v>
      </c>
      <c r="D75">
        <v>-2</v>
      </c>
      <c r="G75" s="20">
        <f t="shared" si="4"/>
        <v>-478.78960599999999</v>
      </c>
      <c r="H75" s="28">
        <f t="shared" si="5"/>
        <v>-1.0103819999999928</v>
      </c>
    </row>
    <row r="76" spans="1:8">
      <c r="A76" s="52">
        <v>-312.60000600000001</v>
      </c>
      <c r="B76" s="27">
        <f t="shared" si="2"/>
        <v>-2.3999939999999924</v>
      </c>
      <c r="C76">
        <v>-310.20001200000002</v>
      </c>
      <c r="D76">
        <v>-2</v>
      </c>
      <c r="G76" s="20">
        <f t="shared" si="4"/>
        <v>-311.90655160597601</v>
      </c>
      <c r="H76" s="28">
        <f t="shared" si="5"/>
        <v>-0.69345439402400189</v>
      </c>
    </row>
    <row r="77" spans="1:8">
      <c r="A77" s="52">
        <v>-302.20001200000002</v>
      </c>
      <c r="B77" s="27">
        <f t="shared" si="2"/>
        <v>-2.8000180000000228</v>
      </c>
      <c r="C77">
        <v>-299.39999399999999</v>
      </c>
      <c r="D77">
        <v>-2</v>
      </c>
      <c r="G77" s="20">
        <f t="shared" si="4"/>
        <v>-301.10115519701196</v>
      </c>
      <c r="H77" s="28">
        <f t="shared" si="5"/>
        <v>-1.0988568029880526</v>
      </c>
    </row>
    <row r="78" spans="1:8">
      <c r="A78" s="52">
        <v>-242.199997</v>
      </c>
      <c r="B78" s="27">
        <f t="shared" si="2"/>
        <v>-2.8000030000000038</v>
      </c>
      <c r="C78">
        <v>-239.39999399999999</v>
      </c>
      <c r="D78">
        <v>-2</v>
      </c>
      <c r="G78" s="20">
        <f t="shared" si="4"/>
        <v>-241.071275197012</v>
      </c>
      <c r="H78" s="28">
        <f t="shared" si="5"/>
        <v>-1.1287218029879966</v>
      </c>
    </row>
    <row r="79" spans="1:8">
      <c r="A79" s="52">
        <v>-117.800003</v>
      </c>
      <c r="B79" s="27">
        <f t="shared" si="2"/>
        <v>-2.8000030000000038</v>
      </c>
      <c r="C79">
        <v>-115</v>
      </c>
      <c r="D79">
        <v>-2</v>
      </c>
      <c r="G79" s="20">
        <f t="shared" si="4"/>
        <v>-116.60933</v>
      </c>
      <c r="H79" s="28">
        <f t="shared" si="5"/>
        <v>-1.1906730000000039</v>
      </c>
    </row>
    <row r="80" spans="1:8">
      <c r="A80" s="52">
        <v>-12.6</v>
      </c>
      <c r="B80" s="27">
        <f t="shared" si="2"/>
        <v>-2.7999999999999989</v>
      </c>
      <c r="C80" s="38">
        <v>-9.8000000000000007</v>
      </c>
      <c r="D80">
        <v>-2</v>
      </c>
      <c r="G80" s="20">
        <f t="shared" si="4"/>
        <v>-11.356940400000001</v>
      </c>
      <c r="H80" s="28">
        <f t="shared" si="5"/>
        <v>-1.2430595999999987</v>
      </c>
    </row>
    <row r="81" spans="1:8">
      <c r="A81" s="52">
        <v>63</v>
      </c>
      <c r="B81" s="27">
        <f t="shared" si="2"/>
        <v>-2.8000030000000038</v>
      </c>
      <c r="C81">
        <v>65.800003000000004</v>
      </c>
      <c r="D81">
        <v>-2</v>
      </c>
      <c r="G81" s="20">
        <f t="shared" si="4"/>
        <v>64.280711401494003</v>
      </c>
      <c r="H81" s="28">
        <f t="shared" si="5"/>
        <v>-1.2807114014940026</v>
      </c>
    </row>
    <row r="82" spans="1:8">
      <c r="A82" s="52">
        <v>85</v>
      </c>
      <c r="B82" s="27">
        <f t="shared" si="2"/>
        <v>-2.8000030000000038</v>
      </c>
      <c r="C82">
        <v>87.800003000000004</v>
      </c>
      <c r="D82">
        <v>-2</v>
      </c>
      <c r="G82" s="20">
        <f t="shared" si="4"/>
        <v>86.29166740149401</v>
      </c>
      <c r="H82" s="28">
        <f t="shared" si="5"/>
        <v>-1.2916674014940099</v>
      </c>
    </row>
    <row r="83" spans="1:8">
      <c r="A83" s="52">
        <v>113.800003</v>
      </c>
      <c r="B83" s="27">
        <f t="shared" si="2"/>
        <v>-2</v>
      </c>
      <c r="C83">
        <v>115.800003</v>
      </c>
      <c r="D83">
        <v>-2</v>
      </c>
      <c r="G83" s="20">
        <f t="shared" si="4"/>
        <v>114.30561140149401</v>
      </c>
      <c r="H83" s="28">
        <f t="shared" si="5"/>
        <v>-0.50560840149400121</v>
      </c>
    </row>
    <row r="84" spans="1:8">
      <c r="A84" s="52">
        <v>272.60000600000001</v>
      </c>
      <c r="B84" s="27">
        <f t="shared" si="2"/>
        <v>-2.3999939999999924</v>
      </c>
      <c r="C84">
        <v>275</v>
      </c>
      <c r="D84">
        <v>-2</v>
      </c>
      <c r="G84" s="20">
        <f t="shared" si="4"/>
        <v>273.58489000000003</v>
      </c>
      <c r="H84" s="28">
        <f t="shared" si="5"/>
        <v>-0.9848840000000223</v>
      </c>
    </row>
    <row r="85" spans="1:8">
      <c r="A85" s="52">
        <v>318.20001200000002</v>
      </c>
      <c r="B85" s="27">
        <f t="shared" si="2"/>
        <v>-2.7999879999999848</v>
      </c>
      <c r="C85">
        <v>321</v>
      </c>
      <c r="D85">
        <v>-2</v>
      </c>
      <c r="G85" s="20">
        <f t="shared" si="4"/>
        <v>319.607798</v>
      </c>
      <c r="H85" s="28">
        <f t="shared" si="5"/>
        <v>-1.4077859999999873</v>
      </c>
    </row>
    <row r="86" spans="1:8">
      <c r="A86" s="52">
        <v>369.39999399999999</v>
      </c>
      <c r="B86" s="27">
        <f t="shared" si="2"/>
        <v>-2.8000180000000228</v>
      </c>
      <c r="C86">
        <v>372.20001200000002</v>
      </c>
      <c r="D86">
        <v>-2</v>
      </c>
      <c r="G86" s="20">
        <f t="shared" si="4"/>
        <v>370.83330760597602</v>
      </c>
      <c r="H86" s="28">
        <f t="shared" si="5"/>
        <v>-1.433313605976025</v>
      </c>
    </row>
    <row r="87" spans="1:8">
      <c r="A87" s="52">
        <v>457.79998799999998</v>
      </c>
      <c r="B87" s="27">
        <f t="shared" si="2"/>
        <v>-2.8000180000000228</v>
      </c>
      <c r="C87">
        <v>460.60000600000001</v>
      </c>
      <c r="D87">
        <v>-2</v>
      </c>
      <c r="G87" s="20"/>
      <c r="H87" s="28"/>
    </row>
    <row r="88" spans="1:8">
      <c r="B88" s="27"/>
      <c r="G88" s="20"/>
      <c r="H88" s="28"/>
    </row>
    <row r="89" spans="1:8">
      <c r="A89" s="52">
        <v>-479.79998799999998</v>
      </c>
      <c r="B89" s="27">
        <f t="shared" si="2"/>
        <v>-4.3999939999999924</v>
      </c>
      <c r="C89">
        <v>-475.39999399999999</v>
      </c>
      <c r="D89">
        <v>-3</v>
      </c>
      <c r="G89" s="20">
        <f t="shared" si="4"/>
        <v>-479.28966379551804</v>
      </c>
      <c r="H89" s="28">
        <f t="shared" si="5"/>
        <v>-0.51032420448194671</v>
      </c>
    </row>
    <row r="90" spans="1:8">
      <c r="A90" s="52">
        <v>-312.60000600000001</v>
      </c>
      <c r="B90" s="27">
        <f t="shared" si="2"/>
        <v>-3.6000060000000076</v>
      </c>
      <c r="C90">
        <v>-309</v>
      </c>
      <c r="D90">
        <v>-3</v>
      </c>
      <c r="G90" s="20">
        <f t="shared" ref="G90:G100" si="6">C90+$L$4*D90+$L$5*D90^2+$L$6*C90*D90</f>
        <v>-312.76536900000002</v>
      </c>
      <c r="H90" s="28">
        <f t="shared" ref="H90:H100" si="7">A90-G90</f>
        <v>0.16536300000001347</v>
      </c>
    </row>
    <row r="91" spans="1:8">
      <c r="A91" s="52">
        <v>-302.20001200000002</v>
      </c>
      <c r="B91" s="27">
        <f t="shared" si="2"/>
        <v>-3.6000060000000076</v>
      </c>
      <c r="C91">
        <v>-298.60000600000001</v>
      </c>
      <c r="D91">
        <v>-3</v>
      </c>
      <c r="G91" s="20">
        <f t="shared" si="6"/>
        <v>-302.35760620448207</v>
      </c>
      <c r="H91" s="28">
        <f t="shared" si="7"/>
        <v>0.15759420448205219</v>
      </c>
    </row>
    <row r="92" spans="1:8">
      <c r="A92" s="52">
        <v>-242.199997</v>
      </c>
      <c r="B92" s="27">
        <f t="shared" si="2"/>
        <v>-3.1999969999999962</v>
      </c>
      <c r="C92">
        <v>-239</v>
      </c>
      <c r="D92">
        <v>-3</v>
      </c>
      <c r="G92" s="20">
        <f t="shared" si="6"/>
        <v>-242.71307899999999</v>
      </c>
      <c r="H92" s="28">
        <f t="shared" si="7"/>
        <v>0.51308199999999715</v>
      </c>
    </row>
    <row r="93" spans="1:8">
      <c r="A93" s="52">
        <v>-117.800003</v>
      </c>
      <c r="B93" s="27">
        <f t="shared" si="2"/>
        <v>-3.2000050000000044</v>
      </c>
      <c r="C93">
        <v>-114.599998</v>
      </c>
      <c r="D93">
        <v>-3</v>
      </c>
      <c r="G93" s="20">
        <f t="shared" si="6"/>
        <v>-118.22015019850599</v>
      </c>
      <c r="H93" s="28">
        <f t="shared" si="7"/>
        <v>0.42014719850598681</v>
      </c>
    </row>
    <row r="94" spans="1:8">
      <c r="A94" s="52">
        <v>-12.6</v>
      </c>
      <c r="B94" s="27">
        <f t="shared" si="2"/>
        <v>-2.4000000000000004</v>
      </c>
      <c r="C94">
        <v>-10.199999999999999</v>
      </c>
      <c r="D94">
        <v>-3</v>
      </c>
      <c r="G94" s="20">
        <f t="shared" si="6"/>
        <v>-13.742165399999998</v>
      </c>
      <c r="H94" s="28">
        <f t="shared" si="7"/>
        <v>1.1421653999999979</v>
      </c>
    </row>
    <row r="95" spans="1:8">
      <c r="A95" s="52">
        <v>63</v>
      </c>
      <c r="B95" s="27">
        <f t="shared" si="2"/>
        <v>-2.4000020000000006</v>
      </c>
      <c r="C95">
        <v>65.400002000000001</v>
      </c>
      <c r="D95">
        <v>-3</v>
      </c>
      <c r="G95" s="20">
        <f t="shared" si="6"/>
        <v>61.914309801493999</v>
      </c>
      <c r="H95" s="28">
        <f t="shared" si="7"/>
        <v>1.0856901985060006</v>
      </c>
    </row>
    <row r="96" spans="1:8">
      <c r="A96" s="52">
        <v>85</v>
      </c>
      <c r="B96" s="27">
        <f t="shared" si="2"/>
        <v>-2.8000030000000038</v>
      </c>
      <c r="C96">
        <v>87.800003000000004</v>
      </c>
      <c r="D96">
        <v>-3</v>
      </c>
      <c r="G96" s="20">
        <f t="shared" si="6"/>
        <v>84.33104360224101</v>
      </c>
      <c r="H96" s="28">
        <f t="shared" si="7"/>
        <v>0.66895639775898985</v>
      </c>
    </row>
    <row r="97" spans="1:8">
      <c r="A97" s="52">
        <v>113.800003</v>
      </c>
      <c r="B97" s="27">
        <f t="shared" si="2"/>
        <v>-1.5999989999999968</v>
      </c>
      <c r="C97">
        <v>115.400002</v>
      </c>
      <c r="D97">
        <v>-3</v>
      </c>
      <c r="G97" s="20">
        <f t="shared" si="6"/>
        <v>111.951659801494</v>
      </c>
      <c r="H97" s="28">
        <f t="shared" si="7"/>
        <v>1.8483431985060008</v>
      </c>
    </row>
    <row r="98" spans="1:8">
      <c r="A98" s="52">
        <v>272.60000600000001</v>
      </c>
      <c r="B98" s="27">
        <f t="shared" si="2"/>
        <v>-2.3999939999999924</v>
      </c>
      <c r="C98">
        <v>275</v>
      </c>
      <c r="D98">
        <v>-3</v>
      </c>
      <c r="G98" s="20">
        <f t="shared" si="6"/>
        <v>271.67087899999996</v>
      </c>
      <c r="H98" s="28">
        <f t="shared" si="7"/>
        <v>0.92912700000005088</v>
      </c>
    </row>
    <row r="99" spans="1:8">
      <c r="A99" s="52">
        <v>318.20001200000002</v>
      </c>
      <c r="B99" s="27">
        <f t="shared" si="2"/>
        <v>-3.1999819999999772</v>
      </c>
      <c r="C99">
        <v>321.39999399999999</v>
      </c>
      <c r="D99">
        <v>-3</v>
      </c>
      <c r="G99" s="20">
        <f t="shared" si="6"/>
        <v>318.10553379551794</v>
      </c>
      <c r="H99" s="28">
        <f t="shared" si="7"/>
        <v>9.447820448207267E-2</v>
      </c>
    </row>
    <row r="100" spans="1:8">
      <c r="A100" s="52">
        <v>369.39999399999999</v>
      </c>
      <c r="B100" s="27">
        <f t="shared" ref="B100" si="8">A100-C100</f>
        <v>-2.3999939999999924</v>
      </c>
      <c r="C100">
        <v>371.79998799999998</v>
      </c>
      <c r="D100">
        <v>-3</v>
      </c>
      <c r="G100" s="20">
        <f t="shared" si="6"/>
        <v>368.54317659103594</v>
      </c>
      <c r="H100" s="28">
        <f t="shared" si="7"/>
        <v>0.8568174089640479</v>
      </c>
    </row>
    <row r="101" spans="1:8">
      <c r="A101" s="52"/>
      <c r="B101" s="27"/>
      <c r="G101" s="20"/>
      <c r="H101" s="28"/>
    </row>
    <row r="102" spans="1:8">
      <c r="A102" s="52"/>
      <c r="B102" s="27"/>
      <c r="G102" s="20"/>
      <c r="H102" s="28"/>
    </row>
    <row r="103" spans="1:8">
      <c r="A103" s="52"/>
      <c r="B103" s="27"/>
      <c r="G103" s="20"/>
      <c r="H103" s="28"/>
    </row>
    <row r="104" spans="1:8">
      <c r="A104" s="52"/>
      <c r="B104" s="27"/>
      <c r="G104" s="20"/>
      <c r="H104" s="28"/>
    </row>
    <row r="105" spans="1:8">
      <c r="A105" s="52"/>
      <c r="B105" s="27"/>
      <c r="G105" s="20"/>
      <c r="H105" s="28"/>
    </row>
    <row r="106" spans="1:8">
      <c r="B106" s="27"/>
      <c r="G106" s="20"/>
      <c r="H106" s="28"/>
    </row>
  </sheetData>
  <sortState ref="C94:C105">
    <sortCondition ref="C105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2015-11-08T09:37:24Z</dcterms:modified>
  <dc:language>en-US</dc:language>
</cp:coreProperties>
</file>